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rwich/Desktop/"/>
    </mc:Choice>
  </mc:AlternateContent>
  <xr:revisionPtr revIDLastSave="0" documentId="8_{034FB059-A59C-BA4A-BBF8-01E2D18517F3}" xr6:coauthVersionLast="47" xr6:coauthVersionMax="47" xr10:uidLastSave="{00000000-0000-0000-0000-000000000000}"/>
  <bookViews>
    <workbookView xWindow="0" yWindow="500" windowWidth="14400" windowHeight="16280" xr2:uid="{D0900122-C578-114F-ABF2-981F909AE926}"/>
  </bookViews>
  <sheets>
    <sheet name="แผนงาน" sheetId="1" r:id="rId1"/>
    <sheet name="SUMMARY STATUS" sheetId="3" r:id="rId2"/>
    <sheet name="วันวัสดุ" sheetId="2" r:id="rId3"/>
    <sheet name="DATA FOR SUMMARY" sheetId="7" r:id="rId4"/>
    <sheet name="TEST" sheetId="4" r:id="rId5"/>
  </sheets>
  <definedNames>
    <definedName name="_xlnm._FilterDatabase" localSheetId="4" hidden="1">TEST!$C$63:$N$308</definedName>
    <definedName name="aa">INDEX(picture,MATCH(TEST!$I$40,TEST!$B$40:$B$41,0))</definedName>
    <definedName name="file">#REF!</definedName>
    <definedName name="PICSTAND">#REF!</definedName>
    <definedName name="picture">TEST!$C$40:$C$41</definedName>
    <definedName name="_xlnm.Print_Area" localSheetId="0">แผนงาน!$L:$FI</definedName>
    <definedName name="SHOWPIC">INDEX(PICSTAND,MATCH(#REF!,#REF!,0))</definedName>
    <definedName name="หมวดโครงสร้าง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I11" i="1"/>
  <c r="I19" i="1"/>
  <c r="I21" i="1"/>
  <c r="I23" i="1"/>
  <c r="I29" i="1"/>
  <c r="I35" i="1"/>
  <c r="I39" i="1"/>
  <c r="I43" i="1"/>
  <c r="I47" i="1"/>
  <c r="I51" i="1"/>
  <c r="I53" i="1"/>
  <c r="I55" i="1"/>
  <c r="I57" i="1"/>
  <c r="I59" i="1"/>
  <c r="I61" i="1"/>
  <c r="I63" i="1"/>
  <c r="I65" i="1"/>
  <c r="I67" i="1"/>
  <c r="I69" i="1"/>
  <c r="I71" i="1"/>
  <c r="I73" i="1"/>
  <c r="I75" i="1"/>
  <c r="I77" i="1"/>
  <c r="I79" i="1"/>
  <c r="I81" i="1"/>
  <c r="I83" i="1"/>
  <c r="I85" i="1"/>
  <c r="I87" i="1"/>
  <c r="I89" i="1"/>
  <c r="I91" i="1"/>
  <c r="I93" i="1"/>
  <c r="I95" i="1"/>
  <c r="I97" i="1"/>
  <c r="I99" i="1"/>
  <c r="I101" i="1"/>
  <c r="I103" i="1"/>
  <c r="I105" i="1"/>
  <c r="I107" i="1"/>
  <c r="I109" i="1"/>
  <c r="I111" i="1"/>
  <c r="I15" i="1"/>
  <c r="K21" i="1"/>
  <c r="K23" i="1"/>
  <c r="K35" i="1"/>
  <c r="K11" i="1"/>
  <c r="Q73" i="7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Q84" i="7" s="1"/>
  <c r="Q85" i="7" s="1"/>
  <c r="Q86" i="7" s="1"/>
  <c r="Q87" i="7" s="1"/>
  <c r="Q88" i="7" s="1"/>
  <c r="Q89" i="7" s="1"/>
  <c r="Q90" i="7" s="1"/>
  <c r="Q91" i="7" s="1"/>
  <c r="Q92" i="7" s="1"/>
  <c r="Q93" i="7" s="1"/>
  <c r="Q94" i="7" s="1"/>
  <c r="Q95" i="7" s="1"/>
  <c r="Q96" i="7" s="1"/>
  <c r="Q97" i="7" s="1"/>
  <c r="Q98" i="7" s="1"/>
  <c r="Q99" i="7" s="1"/>
  <c r="Q100" i="7" s="1"/>
  <c r="Q101" i="7" s="1"/>
  <c r="Q102" i="7" s="1"/>
  <c r="Q103" i="7" s="1"/>
  <c r="Q104" i="7" s="1"/>
  <c r="Q105" i="7" s="1"/>
  <c r="Q106" i="7" s="1"/>
  <c r="Q107" i="7" s="1"/>
  <c r="Q108" i="7" s="1"/>
  <c r="Q109" i="7" s="1"/>
  <c r="Q110" i="7" s="1"/>
  <c r="Q111" i="7" s="1"/>
  <c r="Q112" i="7" s="1"/>
  <c r="Q113" i="7" s="1"/>
  <c r="Q114" i="7" s="1"/>
  <c r="Q72" i="7"/>
  <c r="Q17" i="7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K146" i="4" l="1" a="1"/>
  <c r="K146" i="4" s="1"/>
  <c r="I49" i="1"/>
  <c r="I27" i="7" s="1"/>
  <c r="K40" i="4" a="1"/>
  <c r="K40" i="4" s="1"/>
  <c r="J40" i="4"/>
  <c r="J131" i="4" a="1"/>
  <c r="J131" i="4" s="1"/>
  <c r="B11" i="7"/>
  <c r="C11" i="7"/>
  <c r="D11" i="7"/>
  <c r="E11" i="7"/>
  <c r="F11" i="7"/>
  <c r="G11" i="7"/>
  <c r="H11" i="7"/>
  <c r="B13" i="7"/>
  <c r="C13" i="7"/>
  <c r="D13" i="7"/>
  <c r="E13" i="7"/>
  <c r="F13" i="7"/>
  <c r="G13" i="7"/>
  <c r="B14" i="7"/>
  <c r="C14" i="7"/>
  <c r="D14" i="7"/>
  <c r="E14" i="7"/>
  <c r="F14" i="7"/>
  <c r="G14" i="7"/>
  <c r="H14" i="7"/>
  <c r="B15" i="7"/>
  <c r="C15" i="7"/>
  <c r="D15" i="7"/>
  <c r="E15" i="7"/>
  <c r="F15" i="7"/>
  <c r="G15" i="7"/>
  <c r="H15" i="7"/>
  <c r="B16" i="7"/>
  <c r="C16" i="7"/>
  <c r="D16" i="7"/>
  <c r="E16" i="7"/>
  <c r="F16" i="7"/>
  <c r="G16" i="7"/>
  <c r="H16" i="7"/>
  <c r="B17" i="7"/>
  <c r="C17" i="7"/>
  <c r="D17" i="7"/>
  <c r="E17" i="7"/>
  <c r="F17" i="7"/>
  <c r="G17" i="7"/>
  <c r="B18" i="7"/>
  <c r="C18" i="7"/>
  <c r="D18" i="7"/>
  <c r="E18" i="7"/>
  <c r="F18" i="7"/>
  <c r="G18" i="7"/>
  <c r="H18" i="7"/>
  <c r="B19" i="7"/>
  <c r="C19" i="7"/>
  <c r="D19" i="7"/>
  <c r="E19" i="7"/>
  <c r="F19" i="7"/>
  <c r="G19" i="7"/>
  <c r="H19" i="7"/>
  <c r="B20" i="7"/>
  <c r="C20" i="7"/>
  <c r="D20" i="7"/>
  <c r="E20" i="7"/>
  <c r="F20" i="7"/>
  <c r="G20" i="7"/>
  <c r="B21" i="7"/>
  <c r="C21" i="7"/>
  <c r="D21" i="7"/>
  <c r="E21" i="7"/>
  <c r="F21" i="7"/>
  <c r="G21" i="7"/>
  <c r="H21" i="7"/>
  <c r="B22" i="7"/>
  <c r="C22" i="7"/>
  <c r="D22" i="7"/>
  <c r="E22" i="7"/>
  <c r="F22" i="7"/>
  <c r="G22" i="7"/>
  <c r="H22" i="7"/>
  <c r="B23" i="7"/>
  <c r="C23" i="7"/>
  <c r="D23" i="7"/>
  <c r="E23" i="7"/>
  <c r="F23" i="7"/>
  <c r="G23" i="7"/>
  <c r="H23" i="7"/>
  <c r="B24" i="7"/>
  <c r="C24" i="7"/>
  <c r="D24" i="7"/>
  <c r="E24" i="7"/>
  <c r="F24" i="7"/>
  <c r="G24" i="7"/>
  <c r="H24" i="7"/>
  <c r="B25" i="7"/>
  <c r="C25" i="7"/>
  <c r="D25" i="7"/>
  <c r="E25" i="7"/>
  <c r="F25" i="7"/>
  <c r="G25" i="7"/>
  <c r="H25" i="7"/>
  <c r="B26" i="7"/>
  <c r="C26" i="7"/>
  <c r="D26" i="7"/>
  <c r="E26" i="7"/>
  <c r="F26" i="7"/>
  <c r="G26" i="7"/>
  <c r="H26" i="7"/>
  <c r="B27" i="7"/>
  <c r="C27" i="7"/>
  <c r="D27" i="7"/>
  <c r="E27" i="7"/>
  <c r="F27" i="7"/>
  <c r="G27" i="7"/>
  <c r="H27" i="7"/>
  <c r="B28" i="7"/>
  <c r="C28" i="7"/>
  <c r="D28" i="7"/>
  <c r="E28" i="7"/>
  <c r="F28" i="7"/>
  <c r="G28" i="7"/>
  <c r="H28" i="7"/>
  <c r="B29" i="7"/>
  <c r="C29" i="7"/>
  <c r="D29" i="7"/>
  <c r="E29" i="7"/>
  <c r="F29" i="7"/>
  <c r="G29" i="7"/>
  <c r="H29" i="7"/>
  <c r="B30" i="7"/>
  <c r="C30" i="7"/>
  <c r="D30" i="7"/>
  <c r="E30" i="7"/>
  <c r="F30" i="7"/>
  <c r="G30" i="7"/>
  <c r="H30" i="7"/>
  <c r="B31" i="7"/>
  <c r="C31" i="7"/>
  <c r="D31" i="7"/>
  <c r="E31" i="7"/>
  <c r="F31" i="7"/>
  <c r="G31" i="7"/>
  <c r="H31" i="7"/>
  <c r="B32" i="7"/>
  <c r="C32" i="7"/>
  <c r="D32" i="7"/>
  <c r="E32" i="7"/>
  <c r="F32" i="7"/>
  <c r="G32" i="7"/>
  <c r="H32" i="7"/>
  <c r="B33" i="7"/>
  <c r="C33" i="7"/>
  <c r="D33" i="7"/>
  <c r="E33" i="7"/>
  <c r="F33" i="7"/>
  <c r="G33" i="7"/>
  <c r="H33" i="7"/>
  <c r="B34" i="7"/>
  <c r="C34" i="7"/>
  <c r="D34" i="7"/>
  <c r="E34" i="7"/>
  <c r="F34" i="7"/>
  <c r="G34" i="7"/>
  <c r="H34" i="7"/>
  <c r="B35" i="7"/>
  <c r="C35" i="7"/>
  <c r="D35" i="7"/>
  <c r="E35" i="7"/>
  <c r="F35" i="7"/>
  <c r="G35" i="7"/>
  <c r="H35" i="7"/>
  <c r="B36" i="7"/>
  <c r="C36" i="7"/>
  <c r="D36" i="7"/>
  <c r="E36" i="7"/>
  <c r="F36" i="7"/>
  <c r="G36" i="7"/>
  <c r="H36" i="7"/>
  <c r="B37" i="7"/>
  <c r="C37" i="7"/>
  <c r="D37" i="7"/>
  <c r="E37" i="7"/>
  <c r="F37" i="7"/>
  <c r="G37" i="7"/>
  <c r="H37" i="7"/>
  <c r="B38" i="7"/>
  <c r="C38" i="7"/>
  <c r="D38" i="7"/>
  <c r="E38" i="7"/>
  <c r="F38" i="7"/>
  <c r="G38" i="7"/>
  <c r="H38" i="7"/>
  <c r="B39" i="7"/>
  <c r="C39" i="7"/>
  <c r="D39" i="7"/>
  <c r="E39" i="7"/>
  <c r="F39" i="7"/>
  <c r="G39" i="7"/>
  <c r="H39" i="7"/>
  <c r="B40" i="7"/>
  <c r="C40" i="7"/>
  <c r="D40" i="7"/>
  <c r="E40" i="7"/>
  <c r="F40" i="7"/>
  <c r="G40" i="7"/>
  <c r="H40" i="7"/>
  <c r="B41" i="7"/>
  <c r="C41" i="7"/>
  <c r="D41" i="7"/>
  <c r="E41" i="7"/>
  <c r="F41" i="7"/>
  <c r="G41" i="7"/>
  <c r="H41" i="7"/>
  <c r="B42" i="7"/>
  <c r="C42" i="7"/>
  <c r="D42" i="7"/>
  <c r="E42" i="7"/>
  <c r="F42" i="7"/>
  <c r="G42" i="7"/>
  <c r="H42" i="7"/>
  <c r="B43" i="7"/>
  <c r="C43" i="7"/>
  <c r="D43" i="7"/>
  <c r="E43" i="7"/>
  <c r="F43" i="7"/>
  <c r="G43" i="7"/>
  <c r="H43" i="7"/>
  <c r="B44" i="7"/>
  <c r="C44" i="7"/>
  <c r="D44" i="7"/>
  <c r="E44" i="7"/>
  <c r="F44" i="7"/>
  <c r="G44" i="7"/>
  <c r="H44" i="7"/>
  <c r="B45" i="7"/>
  <c r="C45" i="7"/>
  <c r="D45" i="7"/>
  <c r="E45" i="7"/>
  <c r="F45" i="7"/>
  <c r="G45" i="7"/>
  <c r="H45" i="7"/>
  <c r="B46" i="7"/>
  <c r="C46" i="7"/>
  <c r="D46" i="7"/>
  <c r="E46" i="7"/>
  <c r="F46" i="7"/>
  <c r="G46" i="7"/>
  <c r="H46" i="7"/>
  <c r="B47" i="7"/>
  <c r="C47" i="7"/>
  <c r="D47" i="7"/>
  <c r="E47" i="7"/>
  <c r="F47" i="7"/>
  <c r="G47" i="7"/>
  <c r="H47" i="7"/>
  <c r="B48" i="7"/>
  <c r="C48" i="7"/>
  <c r="D48" i="7"/>
  <c r="E48" i="7"/>
  <c r="F48" i="7"/>
  <c r="G48" i="7"/>
  <c r="H48" i="7"/>
  <c r="B49" i="7"/>
  <c r="C49" i="7"/>
  <c r="D49" i="7"/>
  <c r="E49" i="7"/>
  <c r="F49" i="7"/>
  <c r="G49" i="7"/>
  <c r="H49" i="7"/>
  <c r="B50" i="7"/>
  <c r="C50" i="7"/>
  <c r="D50" i="7"/>
  <c r="E50" i="7"/>
  <c r="F50" i="7"/>
  <c r="G50" i="7"/>
  <c r="H50" i="7"/>
  <c r="B51" i="7"/>
  <c r="C51" i="7"/>
  <c r="D51" i="7"/>
  <c r="E51" i="7"/>
  <c r="F51" i="7"/>
  <c r="G51" i="7"/>
  <c r="H51" i="7"/>
  <c r="B52" i="7"/>
  <c r="C52" i="7"/>
  <c r="D52" i="7"/>
  <c r="E52" i="7"/>
  <c r="F52" i="7"/>
  <c r="G52" i="7"/>
  <c r="H52" i="7"/>
  <c r="B53" i="7"/>
  <c r="C53" i="7"/>
  <c r="D53" i="7"/>
  <c r="E53" i="7"/>
  <c r="F53" i="7"/>
  <c r="G53" i="7"/>
  <c r="H53" i="7"/>
  <c r="B54" i="7"/>
  <c r="C54" i="7"/>
  <c r="D54" i="7"/>
  <c r="E54" i="7"/>
  <c r="F54" i="7"/>
  <c r="G54" i="7"/>
  <c r="H54" i="7"/>
  <c r="B55" i="7"/>
  <c r="C55" i="7"/>
  <c r="D55" i="7"/>
  <c r="E55" i="7"/>
  <c r="F55" i="7"/>
  <c r="G55" i="7"/>
  <c r="H55" i="7"/>
  <c r="B56" i="7"/>
  <c r="C56" i="7"/>
  <c r="D56" i="7"/>
  <c r="E56" i="7"/>
  <c r="F56" i="7"/>
  <c r="G56" i="7"/>
  <c r="H56" i="7"/>
  <c r="B57" i="7"/>
  <c r="C57" i="7"/>
  <c r="D57" i="7"/>
  <c r="E57" i="7"/>
  <c r="F57" i="7"/>
  <c r="G57" i="7"/>
  <c r="H57" i="7"/>
  <c r="B58" i="7"/>
  <c r="C58" i="7"/>
  <c r="D58" i="7"/>
  <c r="E58" i="7"/>
  <c r="F58" i="7"/>
  <c r="G58" i="7"/>
  <c r="H58" i="7"/>
  <c r="B59" i="7"/>
  <c r="C59" i="7"/>
  <c r="D59" i="7"/>
  <c r="E59" i="7"/>
  <c r="F59" i="7"/>
  <c r="G59" i="7"/>
  <c r="H59" i="7"/>
  <c r="G44" i="4"/>
  <c r="N19" i="3"/>
  <c r="M19" i="3"/>
  <c r="O19" i="3"/>
  <c r="I12" i="7"/>
  <c r="I14" i="7"/>
  <c r="I22" i="7"/>
  <c r="I24" i="7"/>
  <c r="I26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8" i="7"/>
  <c r="H79" i="4" a="1"/>
  <c r="H79" i="4" s="1"/>
  <c r="H9" i="7"/>
  <c r="H12" i="7"/>
  <c r="G9" i="7"/>
  <c r="G10" i="7"/>
  <c r="G12" i="7"/>
  <c r="B9" i="7"/>
  <c r="B10" i="7"/>
  <c r="B12" i="7"/>
  <c r="F9" i="7"/>
  <c r="F10" i="7"/>
  <c r="F12" i="7"/>
  <c r="E9" i="7"/>
  <c r="E10" i="7"/>
  <c r="E12" i="7"/>
  <c r="C9" i="7"/>
  <c r="D9" i="7"/>
  <c r="D10" i="7"/>
  <c r="D12" i="7"/>
  <c r="C10" i="7"/>
  <c r="C12" i="7"/>
  <c r="G8" i="7"/>
  <c r="F8" i="7"/>
  <c r="E8" i="7"/>
  <c r="D8" i="7"/>
  <c r="C8" i="7"/>
  <c r="B8" i="7"/>
  <c r="I81" i="4" a="1"/>
  <c r="I81" i="4" s="1"/>
  <c r="G76" i="4"/>
  <c r="H80" i="4" s="1" a="1"/>
  <c r="H80" i="4" s="1"/>
  <c r="E79" i="4"/>
  <c r="E80" i="4"/>
  <c r="E81" i="4"/>
  <c r="E82" i="4"/>
  <c r="E83" i="4"/>
  <c r="E84" i="4"/>
  <c r="E85" i="4"/>
  <c r="E86" i="4"/>
  <c r="E87" i="4"/>
  <c r="E78" i="4"/>
  <c r="R20" i="1"/>
  <c r="C34" i="4"/>
  <c r="L20" i="1"/>
  <c r="L24" i="1"/>
  <c r="I63" i="4"/>
  <c r="C15" i="2"/>
  <c r="C16" i="2" s="1"/>
  <c r="C17" i="2" s="1"/>
  <c r="C18" i="2" s="1"/>
  <c r="C19" i="2" s="1"/>
  <c r="C14" i="2"/>
  <c r="C54" i="4"/>
  <c r="I17" i="1" l="1"/>
  <c r="I11" i="7" s="1"/>
  <c r="I33" i="1"/>
  <c r="I19" i="7" s="1"/>
  <c r="I113" i="1"/>
  <c r="I59" i="7" s="1"/>
  <c r="I13" i="1"/>
  <c r="I9" i="7" s="1"/>
  <c r="I31" i="1"/>
  <c r="I18" i="7" s="1"/>
  <c r="I37" i="1"/>
  <c r="I21" i="7" s="1"/>
  <c r="I27" i="1"/>
  <c r="I16" i="7" s="1"/>
  <c r="I45" i="1"/>
  <c r="I25" i="7" s="1"/>
  <c r="I25" i="1"/>
  <c r="I15" i="7" s="1"/>
  <c r="I41" i="1"/>
  <c r="I23" i="7" s="1"/>
  <c r="K17" i="1"/>
  <c r="K11" i="7" s="1"/>
  <c r="L66" i="7" s="1"/>
  <c r="K66" i="7" s="1"/>
  <c r="K33" i="1"/>
  <c r="K19" i="7" s="1"/>
  <c r="L74" i="7" s="1"/>
  <c r="K74" i="7" s="1"/>
  <c r="K49" i="1"/>
  <c r="K27" i="7" s="1"/>
  <c r="L82" i="7" s="1"/>
  <c r="K82" i="7" s="1"/>
  <c r="K65" i="1"/>
  <c r="K35" i="7" s="1"/>
  <c r="L90" i="7" s="1"/>
  <c r="K90" i="7" s="1"/>
  <c r="K81" i="1"/>
  <c r="K43" i="7" s="1"/>
  <c r="L98" i="7" s="1"/>
  <c r="K98" i="7" s="1"/>
  <c r="K97" i="1"/>
  <c r="K51" i="7" s="1"/>
  <c r="L106" i="7" s="1"/>
  <c r="K106" i="7" s="1"/>
  <c r="K113" i="1"/>
  <c r="K59" i="7" s="1"/>
  <c r="L114" i="7" s="1"/>
  <c r="K114" i="7" s="1"/>
  <c r="K109" i="1"/>
  <c r="K57" i="7" s="1"/>
  <c r="L112" i="7" s="1"/>
  <c r="K112" i="7" s="1"/>
  <c r="K63" i="1"/>
  <c r="K34" i="7" s="1"/>
  <c r="L89" i="7" s="1"/>
  <c r="K89" i="7" s="1"/>
  <c r="K19" i="1"/>
  <c r="K12" i="7" s="1"/>
  <c r="L67" i="7" s="1"/>
  <c r="K67" i="7" s="1"/>
  <c r="K51" i="1"/>
  <c r="K28" i="7" s="1"/>
  <c r="L83" i="7" s="1"/>
  <c r="K83" i="7" s="1"/>
  <c r="K67" i="1"/>
  <c r="K36" i="7" s="1"/>
  <c r="L91" i="7" s="1"/>
  <c r="K91" i="7" s="1"/>
  <c r="K83" i="1"/>
  <c r="K44" i="7" s="1"/>
  <c r="L99" i="7" s="1"/>
  <c r="K99" i="7" s="1"/>
  <c r="K99" i="1"/>
  <c r="K52" i="7" s="1"/>
  <c r="L107" i="7" s="1"/>
  <c r="K107" i="7" s="1"/>
  <c r="K39" i="1"/>
  <c r="K22" i="7" s="1"/>
  <c r="L77" i="7" s="1"/>
  <c r="K77" i="7" s="1"/>
  <c r="K55" i="1"/>
  <c r="K30" i="7" s="1"/>
  <c r="L85" i="7" s="1"/>
  <c r="K85" i="7" s="1"/>
  <c r="K71" i="1"/>
  <c r="K38" i="7" s="1"/>
  <c r="L93" i="7" s="1"/>
  <c r="K93" i="7" s="1"/>
  <c r="K87" i="1"/>
  <c r="K46" i="7" s="1"/>
  <c r="L101" i="7" s="1"/>
  <c r="K101" i="7" s="1"/>
  <c r="K41" i="1"/>
  <c r="K23" i="7" s="1"/>
  <c r="L78" i="7" s="1"/>
  <c r="K78" i="7" s="1"/>
  <c r="K57" i="1"/>
  <c r="K31" i="7" s="1"/>
  <c r="L86" i="7" s="1"/>
  <c r="K86" i="7" s="1"/>
  <c r="K89" i="1"/>
  <c r="K47" i="7" s="1"/>
  <c r="L102" i="7" s="1"/>
  <c r="K102" i="7" s="1"/>
  <c r="K107" i="1"/>
  <c r="K56" i="7" s="1"/>
  <c r="L111" i="7" s="1"/>
  <c r="K111" i="7" s="1"/>
  <c r="K45" i="1"/>
  <c r="K25" i="7" s="1"/>
  <c r="L80" i="7" s="1"/>
  <c r="K80" i="7" s="1"/>
  <c r="K77" i="1"/>
  <c r="K41" i="7" s="1"/>
  <c r="L96" i="7" s="1"/>
  <c r="K96" i="7" s="1"/>
  <c r="K31" i="1"/>
  <c r="K18" i="7" s="1"/>
  <c r="L73" i="7" s="1"/>
  <c r="K73" i="7" s="1"/>
  <c r="K111" i="1"/>
  <c r="K58" i="7" s="1"/>
  <c r="L113" i="7" s="1"/>
  <c r="K113" i="7" s="1"/>
  <c r="K37" i="1"/>
  <c r="K21" i="7" s="1"/>
  <c r="L76" i="7" s="1"/>
  <c r="K76" i="7" s="1"/>
  <c r="K53" i="1"/>
  <c r="K29" i="7" s="1"/>
  <c r="L84" i="7" s="1"/>
  <c r="K84" i="7" s="1"/>
  <c r="K69" i="1"/>
  <c r="K37" i="7" s="1"/>
  <c r="L92" i="7" s="1"/>
  <c r="K92" i="7" s="1"/>
  <c r="K85" i="1"/>
  <c r="K45" i="7" s="1"/>
  <c r="L100" i="7" s="1"/>
  <c r="K100" i="7" s="1"/>
  <c r="K101" i="1"/>
  <c r="K53" i="7" s="1"/>
  <c r="L108" i="7" s="1"/>
  <c r="K108" i="7" s="1"/>
  <c r="K103" i="1"/>
  <c r="K54" i="7" s="1"/>
  <c r="L109" i="7" s="1"/>
  <c r="K109" i="7" s="1"/>
  <c r="K25" i="1"/>
  <c r="K15" i="7" s="1"/>
  <c r="L70" i="7" s="1"/>
  <c r="K70" i="7" s="1"/>
  <c r="K73" i="1"/>
  <c r="K39" i="7" s="1"/>
  <c r="L94" i="7" s="1"/>
  <c r="K94" i="7" s="1"/>
  <c r="K105" i="1"/>
  <c r="K55" i="7" s="1"/>
  <c r="L110" i="7" s="1"/>
  <c r="K110" i="7" s="1"/>
  <c r="K27" i="1"/>
  <c r="K16" i="7" s="1"/>
  <c r="L71" i="7" s="1"/>
  <c r="K71" i="7" s="1"/>
  <c r="K43" i="1"/>
  <c r="K24" i="7" s="1"/>
  <c r="L79" i="7" s="1"/>
  <c r="K79" i="7" s="1"/>
  <c r="K59" i="1"/>
  <c r="K32" i="7" s="1"/>
  <c r="L87" i="7" s="1"/>
  <c r="K87" i="7" s="1"/>
  <c r="K75" i="1"/>
  <c r="K40" i="7" s="1"/>
  <c r="L95" i="7" s="1"/>
  <c r="K95" i="7" s="1"/>
  <c r="K91" i="1"/>
  <c r="K48" i="7" s="1"/>
  <c r="L103" i="7" s="1"/>
  <c r="K103" i="7" s="1"/>
  <c r="K61" i="1"/>
  <c r="K33" i="7" s="1"/>
  <c r="L88" i="7" s="1"/>
  <c r="K88" i="7" s="1"/>
  <c r="K93" i="1"/>
  <c r="K49" i="7" s="1"/>
  <c r="L104" i="7" s="1"/>
  <c r="K104" i="7" s="1"/>
  <c r="K47" i="1"/>
  <c r="K26" i="7" s="1"/>
  <c r="L81" i="7" s="1"/>
  <c r="K81" i="7" s="1"/>
  <c r="K95" i="1"/>
  <c r="K50" i="7" s="1"/>
  <c r="L105" i="7" s="1"/>
  <c r="K105" i="7" s="1"/>
  <c r="K29" i="1"/>
  <c r="K17" i="7" s="1"/>
  <c r="L72" i="7" s="1"/>
  <c r="K72" i="7" s="1"/>
  <c r="K79" i="1"/>
  <c r="K42" i="7" s="1"/>
  <c r="L97" i="7" s="1"/>
  <c r="K97" i="7" s="1"/>
  <c r="K13" i="1"/>
  <c r="K9" i="7" s="1"/>
  <c r="L64" i="7" s="1"/>
  <c r="K64" i="7" s="1"/>
  <c r="K15" i="1"/>
  <c r="K10" i="7" s="1"/>
  <c r="L65" i="7" s="1"/>
  <c r="K65" i="7" s="1"/>
  <c r="J37" i="1"/>
  <c r="J21" i="7" s="1"/>
  <c r="L21" i="7" s="1"/>
  <c r="I10" i="7"/>
  <c r="K20" i="7"/>
  <c r="L75" i="7" s="1"/>
  <c r="K75" i="7" s="1"/>
  <c r="L26" i="1"/>
  <c r="L22" i="1"/>
  <c r="K8" i="7"/>
  <c r="L63" i="7" s="1"/>
  <c r="S14" i="1"/>
  <c r="K14" i="7"/>
  <c r="L69" i="7" s="1"/>
  <c r="K69" i="7" s="1"/>
  <c r="K13" i="7"/>
  <c r="L68" i="7" s="1"/>
  <c r="K68" i="7" s="1"/>
  <c r="I13" i="7"/>
  <c r="I20" i="7"/>
  <c r="I17" i="7"/>
  <c r="I83" i="4" a="1"/>
  <c r="I83" i="4" s="1"/>
  <c r="I87" i="4" a="1"/>
  <c r="I87" i="4" s="1"/>
  <c r="I82" i="4" a="1"/>
  <c r="I82" i="4" s="1"/>
  <c r="I86" i="4" a="1"/>
  <c r="I86" i="4" s="1"/>
  <c r="I85" i="4" a="1"/>
  <c r="I85" i="4" s="1"/>
  <c r="I84" i="4" a="1"/>
  <c r="I84" i="4" s="1"/>
  <c r="I79" i="4" a="1"/>
  <c r="I79" i="4" s="1"/>
  <c r="I80" i="4" a="1"/>
  <c r="I80" i="4" s="1"/>
  <c r="H85" i="4" a="1"/>
  <c r="H85" i="4" s="1"/>
  <c r="H83" i="4" a="1"/>
  <c r="H83" i="4" s="1"/>
  <c r="H82" i="4" a="1"/>
  <c r="H82" i="4" s="1"/>
  <c r="H86" i="4" a="1"/>
  <c r="H86" i="4" s="1"/>
  <c r="H84" i="4" a="1"/>
  <c r="H84" i="4" s="1"/>
  <c r="H81" i="4" a="1"/>
  <c r="H81" i="4" s="1"/>
  <c r="H87" i="4" a="1"/>
  <c r="H87" i="4" s="1"/>
  <c r="J41" i="4"/>
  <c r="P63" i="7" l="1" a="1"/>
  <c r="P63" i="7" s="1"/>
  <c r="O63" i="7" s="1" a="1"/>
  <c r="O63" i="7" s="1"/>
  <c r="K63" i="7"/>
  <c r="N106" i="7" s="1" a="1"/>
  <c r="N106" i="7" s="1"/>
  <c r="D93" i="4"/>
  <c r="E97" i="4" s="1" a="1"/>
  <c r="E97" i="4" s="1"/>
  <c r="O18" i="3"/>
  <c r="B27" i="3" s="1" a="1"/>
  <c r="B27" i="3" s="1"/>
  <c r="AJ3" i="3"/>
  <c r="AJ6" i="3"/>
  <c r="AJ4" i="3"/>
  <c r="AJ5" i="3"/>
  <c r="J11" i="1"/>
  <c r="M20" i="1"/>
  <c r="N20" i="1"/>
  <c r="O20" i="1"/>
  <c r="P20" i="1"/>
  <c r="Q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EH60" i="1"/>
  <c r="EI60" i="1"/>
  <c r="EJ60" i="1"/>
  <c r="EK60" i="1"/>
  <c r="EL60" i="1"/>
  <c r="EM60" i="1"/>
  <c r="EN60" i="1"/>
  <c r="EO60" i="1"/>
  <c r="EP60" i="1"/>
  <c r="EQ60" i="1"/>
  <c r="ER60" i="1"/>
  <c r="ES60" i="1"/>
  <c r="ET60" i="1"/>
  <c r="EU60" i="1"/>
  <c r="EV60" i="1"/>
  <c r="EW60" i="1"/>
  <c r="EX60" i="1"/>
  <c r="EY60" i="1"/>
  <c r="EZ60" i="1"/>
  <c r="FA60" i="1"/>
  <c r="FB60" i="1"/>
  <c r="FC60" i="1"/>
  <c r="FD60" i="1"/>
  <c r="FE60" i="1"/>
  <c r="FF60" i="1"/>
  <c r="FG60" i="1"/>
  <c r="FH60" i="1"/>
  <c r="FI60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DC66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EN66" i="1"/>
  <c r="EO66" i="1"/>
  <c r="EP66" i="1"/>
  <c r="EQ66" i="1"/>
  <c r="ER66" i="1"/>
  <c r="ES66" i="1"/>
  <c r="ET66" i="1"/>
  <c r="EU66" i="1"/>
  <c r="EV66" i="1"/>
  <c r="EW66" i="1"/>
  <c r="EX66" i="1"/>
  <c r="EY66" i="1"/>
  <c r="EZ66" i="1"/>
  <c r="FA66" i="1"/>
  <c r="FB66" i="1"/>
  <c r="FC66" i="1"/>
  <c r="FD66" i="1"/>
  <c r="FE66" i="1"/>
  <c r="FF66" i="1"/>
  <c r="FG66" i="1"/>
  <c r="FH66" i="1"/>
  <c r="FI66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DC68" i="1"/>
  <c r="DD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DV68" i="1"/>
  <c r="DW68" i="1"/>
  <c r="DX68" i="1"/>
  <c r="DY68" i="1"/>
  <c r="DZ68" i="1"/>
  <c r="EA68" i="1"/>
  <c r="EB68" i="1"/>
  <c r="EC68" i="1"/>
  <c r="ED68" i="1"/>
  <c r="EE68" i="1"/>
  <c r="EF68" i="1"/>
  <c r="EG68" i="1"/>
  <c r="EH68" i="1"/>
  <c r="EI68" i="1"/>
  <c r="EJ68" i="1"/>
  <c r="EK68" i="1"/>
  <c r="EL68" i="1"/>
  <c r="EM68" i="1"/>
  <c r="EN68" i="1"/>
  <c r="EO68" i="1"/>
  <c r="EP68" i="1"/>
  <c r="EQ68" i="1"/>
  <c r="ER68" i="1"/>
  <c r="ES68" i="1"/>
  <c r="ET68" i="1"/>
  <c r="EU68" i="1"/>
  <c r="EV68" i="1"/>
  <c r="EW68" i="1"/>
  <c r="EX68" i="1"/>
  <c r="EY68" i="1"/>
  <c r="EZ68" i="1"/>
  <c r="FA68" i="1"/>
  <c r="FB68" i="1"/>
  <c r="FC68" i="1"/>
  <c r="FD68" i="1"/>
  <c r="FE68" i="1"/>
  <c r="FF68" i="1"/>
  <c r="FG68" i="1"/>
  <c r="FH68" i="1"/>
  <c r="FI68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ED70" i="1"/>
  <c r="EE70" i="1"/>
  <c r="EF70" i="1"/>
  <c r="EG70" i="1"/>
  <c r="EH70" i="1"/>
  <c r="EI70" i="1"/>
  <c r="EJ70" i="1"/>
  <c r="EK70" i="1"/>
  <c r="EL70" i="1"/>
  <c r="EM70" i="1"/>
  <c r="EN70" i="1"/>
  <c r="EO70" i="1"/>
  <c r="EP70" i="1"/>
  <c r="EQ70" i="1"/>
  <c r="ER70" i="1"/>
  <c r="ES70" i="1"/>
  <c r="ET70" i="1"/>
  <c r="EU70" i="1"/>
  <c r="EV70" i="1"/>
  <c r="EW70" i="1"/>
  <c r="EX70" i="1"/>
  <c r="EY70" i="1"/>
  <c r="EZ70" i="1"/>
  <c r="FA70" i="1"/>
  <c r="FB70" i="1"/>
  <c r="FC70" i="1"/>
  <c r="FD70" i="1"/>
  <c r="FE70" i="1"/>
  <c r="FF70" i="1"/>
  <c r="FG70" i="1"/>
  <c r="FH70" i="1"/>
  <c r="FI70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DC72" i="1"/>
  <c r="DD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V72" i="1"/>
  <c r="DW72" i="1"/>
  <c r="DX72" i="1"/>
  <c r="DY72" i="1"/>
  <c r="DZ72" i="1"/>
  <c r="EA72" i="1"/>
  <c r="EB72" i="1"/>
  <c r="EC72" i="1"/>
  <c r="ED72" i="1"/>
  <c r="EE72" i="1"/>
  <c r="EF72" i="1"/>
  <c r="EG72" i="1"/>
  <c r="EH72" i="1"/>
  <c r="EI72" i="1"/>
  <c r="EJ72" i="1"/>
  <c r="EK72" i="1"/>
  <c r="EL72" i="1"/>
  <c r="EM72" i="1"/>
  <c r="EN72" i="1"/>
  <c r="EO72" i="1"/>
  <c r="EP72" i="1"/>
  <c r="EQ72" i="1"/>
  <c r="ER72" i="1"/>
  <c r="ES72" i="1"/>
  <c r="ET72" i="1"/>
  <c r="EU72" i="1"/>
  <c r="EV72" i="1"/>
  <c r="EW72" i="1"/>
  <c r="EX72" i="1"/>
  <c r="EY72" i="1"/>
  <c r="EZ72" i="1"/>
  <c r="FA72" i="1"/>
  <c r="FB72" i="1"/>
  <c r="FC72" i="1"/>
  <c r="FD72" i="1"/>
  <c r="FE72" i="1"/>
  <c r="FF72" i="1"/>
  <c r="FG72" i="1"/>
  <c r="FH72" i="1"/>
  <c r="FI72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ED76" i="1"/>
  <c r="EE76" i="1"/>
  <c r="EF76" i="1"/>
  <c r="EG76" i="1"/>
  <c r="EH76" i="1"/>
  <c r="EI76" i="1"/>
  <c r="EJ76" i="1"/>
  <c r="EK76" i="1"/>
  <c r="EL76" i="1"/>
  <c r="EM76" i="1"/>
  <c r="EN76" i="1"/>
  <c r="EO76" i="1"/>
  <c r="EP76" i="1"/>
  <c r="EQ76" i="1"/>
  <c r="ER76" i="1"/>
  <c r="ES76" i="1"/>
  <c r="ET76" i="1"/>
  <c r="EU76" i="1"/>
  <c r="EV76" i="1"/>
  <c r="EW76" i="1"/>
  <c r="EX76" i="1"/>
  <c r="EY76" i="1"/>
  <c r="EZ76" i="1"/>
  <c r="FA76" i="1"/>
  <c r="FB76" i="1"/>
  <c r="FC76" i="1"/>
  <c r="FD76" i="1"/>
  <c r="FE76" i="1"/>
  <c r="FF76" i="1"/>
  <c r="FG76" i="1"/>
  <c r="FH76" i="1"/>
  <c r="FI76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ED78" i="1"/>
  <c r="EE78" i="1"/>
  <c r="EF78" i="1"/>
  <c r="EG78" i="1"/>
  <c r="EH78" i="1"/>
  <c r="EI78" i="1"/>
  <c r="EJ78" i="1"/>
  <c r="EK78" i="1"/>
  <c r="EL78" i="1"/>
  <c r="EM78" i="1"/>
  <c r="EN78" i="1"/>
  <c r="EO78" i="1"/>
  <c r="EP78" i="1"/>
  <c r="EQ78" i="1"/>
  <c r="ER78" i="1"/>
  <c r="ES78" i="1"/>
  <c r="ET78" i="1"/>
  <c r="EU78" i="1"/>
  <c r="EV78" i="1"/>
  <c r="EW78" i="1"/>
  <c r="EX78" i="1"/>
  <c r="EY78" i="1"/>
  <c r="EZ78" i="1"/>
  <c r="FA78" i="1"/>
  <c r="FB78" i="1"/>
  <c r="FC78" i="1"/>
  <c r="FD78" i="1"/>
  <c r="FE78" i="1"/>
  <c r="FF78" i="1"/>
  <c r="FG78" i="1"/>
  <c r="FH78" i="1"/>
  <c r="FI78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N80" i="1"/>
  <c r="EO80" i="1"/>
  <c r="EP80" i="1"/>
  <c r="EQ80" i="1"/>
  <c r="ER80" i="1"/>
  <c r="ES80" i="1"/>
  <c r="ET80" i="1"/>
  <c r="EU80" i="1"/>
  <c r="EV80" i="1"/>
  <c r="EW80" i="1"/>
  <c r="EX80" i="1"/>
  <c r="EY80" i="1"/>
  <c r="EZ80" i="1"/>
  <c r="FA80" i="1"/>
  <c r="FB80" i="1"/>
  <c r="FC80" i="1"/>
  <c r="FD80" i="1"/>
  <c r="FE80" i="1"/>
  <c r="FF80" i="1"/>
  <c r="FG80" i="1"/>
  <c r="FH80" i="1"/>
  <c r="FI80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P82" i="1"/>
  <c r="EQ82" i="1"/>
  <c r="ER82" i="1"/>
  <c r="ES82" i="1"/>
  <c r="ET82" i="1"/>
  <c r="EU82" i="1"/>
  <c r="EV82" i="1"/>
  <c r="EW82" i="1"/>
  <c r="EX82" i="1"/>
  <c r="EY82" i="1"/>
  <c r="EZ82" i="1"/>
  <c r="FA82" i="1"/>
  <c r="FB82" i="1"/>
  <c r="FC82" i="1"/>
  <c r="FD82" i="1"/>
  <c r="FE82" i="1"/>
  <c r="FF82" i="1"/>
  <c r="FG82" i="1"/>
  <c r="FH82" i="1"/>
  <c r="FI82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EH84" i="1"/>
  <c r="EI84" i="1"/>
  <c r="EJ84" i="1"/>
  <c r="EK84" i="1"/>
  <c r="EL84" i="1"/>
  <c r="EM84" i="1"/>
  <c r="EN84" i="1"/>
  <c r="EO84" i="1"/>
  <c r="EP84" i="1"/>
  <c r="EQ84" i="1"/>
  <c r="ER84" i="1"/>
  <c r="ES84" i="1"/>
  <c r="ET84" i="1"/>
  <c r="EU84" i="1"/>
  <c r="EV84" i="1"/>
  <c r="EW84" i="1"/>
  <c r="EX84" i="1"/>
  <c r="EY84" i="1"/>
  <c r="EZ84" i="1"/>
  <c r="FA84" i="1"/>
  <c r="FB84" i="1"/>
  <c r="FC84" i="1"/>
  <c r="FD84" i="1"/>
  <c r="FE84" i="1"/>
  <c r="FF84" i="1"/>
  <c r="FG84" i="1"/>
  <c r="FH84" i="1"/>
  <c r="FI84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EV88" i="1"/>
  <c r="EW88" i="1"/>
  <c r="EX88" i="1"/>
  <c r="EY88" i="1"/>
  <c r="EZ88" i="1"/>
  <c r="FA88" i="1"/>
  <c r="FB88" i="1"/>
  <c r="FC88" i="1"/>
  <c r="FD88" i="1"/>
  <c r="FE88" i="1"/>
  <c r="FF88" i="1"/>
  <c r="FG88" i="1"/>
  <c r="FH88" i="1"/>
  <c r="FI88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EU90" i="1"/>
  <c r="EV90" i="1"/>
  <c r="EW90" i="1"/>
  <c r="EX90" i="1"/>
  <c r="EY90" i="1"/>
  <c r="EZ90" i="1"/>
  <c r="FA90" i="1"/>
  <c r="FB90" i="1"/>
  <c r="FC90" i="1"/>
  <c r="FD90" i="1"/>
  <c r="FE90" i="1"/>
  <c r="FF90" i="1"/>
  <c r="FG90" i="1"/>
  <c r="FH90" i="1"/>
  <c r="FI90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EU92" i="1"/>
  <c r="EV92" i="1"/>
  <c r="EW92" i="1"/>
  <c r="EX92" i="1"/>
  <c r="EY92" i="1"/>
  <c r="EZ92" i="1"/>
  <c r="FA92" i="1"/>
  <c r="FB92" i="1"/>
  <c r="FC92" i="1"/>
  <c r="FD92" i="1"/>
  <c r="FE92" i="1"/>
  <c r="FF92" i="1"/>
  <c r="FG92" i="1"/>
  <c r="FH92" i="1"/>
  <c r="FI92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EV94" i="1"/>
  <c r="EW94" i="1"/>
  <c r="EX94" i="1"/>
  <c r="EY94" i="1"/>
  <c r="EZ94" i="1"/>
  <c r="FA94" i="1"/>
  <c r="FB94" i="1"/>
  <c r="FC94" i="1"/>
  <c r="FD94" i="1"/>
  <c r="FE94" i="1"/>
  <c r="FF94" i="1"/>
  <c r="FG94" i="1"/>
  <c r="FH94" i="1"/>
  <c r="FI94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N96" i="1"/>
  <c r="EO96" i="1"/>
  <c r="EP96" i="1"/>
  <c r="EQ96" i="1"/>
  <c r="ER96" i="1"/>
  <c r="ES96" i="1"/>
  <c r="ET96" i="1"/>
  <c r="EU96" i="1"/>
  <c r="EV96" i="1"/>
  <c r="EW96" i="1"/>
  <c r="EX96" i="1"/>
  <c r="EY96" i="1"/>
  <c r="EZ96" i="1"/>
  <c r="FA96" i="1"/>
  <c r="FB96" i="1"/>
  <c r="FC96" i="1"/>
  <c r="FD96" i="1"/>
  <c r="FE96" i="1"/>
  <c r="FF96" i="1"/>
  <c r="FG96" i="1"/>
  <c r="FH96" i="1"/>
  <c r="FI96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N98" i="1"/>
  <c r="EO98" i="1"/>
  <c r="EP98" i="1"/>
  <c r="EQ98" i="1"/>
  <c r="ER98" i="1"/>
  <c r="ES98" i="1"/>
  <c r="ET98" i="1"/>
  <c r="EU98" i="1"/>
  <c r="EV98" i="1"/>
  <c r="EW98" i="1"/>
  <c r="EX98" i="1"/>
  <c r="EY98" i="1"/>
  <c r="EZ98" i="1"/>
  <c r="FA98" i="1"/>
  <c r="FB98" i="1"/>
  <c r="FC98" i="1"/>
  <c r="FD98" i="1"/>
  <c r="FE98" i="1"/>
  <c r="FF98" i="1"/>
  <c r="FG98" i="1"/>
  <c r="FH98" i="1"/>
  <c r="FI98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EK100" i="1"/>
  <c r="EL100" i="1"/>
  <c r="EM100" i="1"/>
  <c r="EN100" i="1"/>
  <c r="EO100" i="1"/>
  <c r="EP100" i="1"/>
  <c r="EQ100" i="1"/>
  <c r="ER100" i="1"/>
  <c r="ES100" i="1"/>
  <c r="ET100" i="1"/>
  <c r="EU100" i="1"/>
  <c r="EV100" i="1"/>
  <c r="EW100" i="1"/>
  <c r="EX100" i="1"/>
  <c r="EY100" i="1"/>
  <c r="EZ100" i="1"/>
  <c r="FA100" i="1"/>
  <c r="FB100" i="1"/>
  <c r="FC100" i="1"/>
  <c r="FD100" i="1"/>
  <c r="FE100" i="1"/>
  <c r="FF100" i="1"/>
  <c r="FG100" i="1"/>
  <c r="FH100" i="1"/>
  <c r="FI100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N104" i="1"/>
  <c r="EO104" i="1"/>
  <c r="EP104" i="1"/>
  <c r="EQ104" i="1"/>
  <c r="ER104" i="1"/>
  <c r="ES104" i="1"/>
  <c r="ET104" i="1"/>
  <c r="EU104" i="1"/>
  <c r="EV104" i="1"/>
  <c r="EW104" i="1"/>
  <c r="EX104" i="1"/>
  <c r="EY104" i="1"/>
  <c r="EZ104" i="1"/>
  <c r="FA104" i="1"/>
  <c r="FB104" i="1"/>
  <c r="FC104" i="1"/>
  <c r="FD104" i="1"/>
  <c r="FE104" i="1"/>
  <c r="FF104" i="1"/>
  <c r="FG104" i="1"/>
  <c r="FH104" i="1"/>
  <c r="FI104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N106" i="1"/>
  <c r="EO106" i="1"/>
  <c r="EP106" i="1"/>
  <c r="EQ106" i="1"/>
  <c r="ER106" i="1"/>
  <c r="ES106" i="1"/>
  <c r="ET106" i="1"/>
  <c r="EU106" i="1"/>
  <c r="EV106" i="1"/>
  <c r="EW106" i="1"/>
  <c r="EX106" i="1"/>
  <c r="EY106" i="1"/>
  <c r="EZ106" i="1"/>
  <c r="FA106" i="1"/>
  <c r="FB106" i="1"/>
  <c r="FC106" i="1"/>
  <c r="FD106" i="1"/>
  <c r="FE106" i="1"/>
  <c r="FF106" i="1"/>
  <c r="FG106" i="1"/>
  <c r="FH106" i="1"/>
  <c r="FI106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U108" i="1"/>
  <c r="DV108" i="1"/>
  <c r="DW108" i="1"/>
  <c r="DX108" i="1"/>
  <c r="DY108" i="1"/>
  <c r="DZ108" i="1"/>
  <c r="EA108" i="1"/>
  <c r="EB108" i="1"/>
  <c r="EC108" i="1"/>
  <c r="ED108" i="1"/>
  <c r="EE108" i="1"/>
  <c r="EF108" i="1"/>
  <c r="EG108" i="1"/>
  <c r="EH108" i="1"/>
  <c r="EI108" i="1"/>
  <c r="EJ108" i="1"/>
  <c r="EK108" i="1"/>
  <c r="EL108" i="1"/>
  <c r="EM108" i="1"/>
  <c r="EN108" i="1"/>
  <c r="EO108" i="1"/>
  <c r="EP108" i="1"/>
  <c r="EQ108" i="1"/>
  <c r="ER108" i="1"/>
  <c r="ES108" i="1"/>
  <c r="ET108" i="1"/>
  <c r="EU108" i="1"/>
  <c r="EV108" i="1"/>
  <c r="EW108" i="1"/>
  <c r="EX108" i="1"/>
  <c r="EY108" i="1"/>
  <c r="EZ108" i="1"/>
  <c r="FA108" i="1"/>
  <c r="FB108" i="1"/>
  <c r="FC108" i="1"/>
  <c r="FD108" i="1"/>
  <c r="FE108" i="1"/>
  <c r="FF108" i="1"/>
  <c r="FG108" i="1"/>
  <c r="FH108" i="1"/>
  <c r="FI108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ED110" i="1"/>
  <c r="EE110" i="1"/>
  <c r="EF110" i="1"/>
  <c r="EG110" i="1"/>
  <c r="EH110" i="1"/>
  <c r="EI110" i="1"/>
  <c r="EJ110" i="1"/>
  <c r="EK110" i="1"/>
  <c r="EL110" i="1"/>
  <c r="EM110" i="1"/>
  <c r="EN110" i="1"/>
  <c r="EO110" i="1"/>
  <c r="EP110" i="1"/>
  <c r="EQ110" i="1"/>
  <c r="ER110" i="1"/>
  <c r="ES110" i="1"/>
  <c r="ET110" i="1"/>
  <c r="EU110" i="1"/>
  <c r="EV110" i="1"/>
  <c r="EW110" i="1"/>
  <c r="EX110" i="1"/>
  <c r="EY110" i="1"/>
  <c r="EZ110" i="1"/>
  <c r="FA110" i="1"/>
  <c r="FB110" i="1"/>
  <c r="FC110" i="1"/>
  <c r="FD110" i="1"/>
  <c r="FE110" i="1"/>
  <c r="FF110" i="1"/>
  <c r="FG110" i="1"/>
  <c r="FH110" i="1"/>
  <c r="FI110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EF112" i="1"/>
  <c r="EG112" i="1"/>
  <c r="EH112" i="1"/>
  <c r="EI112" i="1"/>
  <c r="EJ112" i="1"/>
  <c r="EK112" i="1"/>
  <c r="EL112" i="1"/>
  <c r="EM112" i="1"/>
  <c r="EN112" i="1"/>
  <c r="EO112" i="1"/>
  <c r="EP112" i="1"/>
  <c r="EQ112" i="1"/>
  <c r="ER112" i="1"/>
  <c r="ES112" i="1"/>
  <c r="ET112" i="1"/>
  <c r="EU112" i="1"/>
  <c r="EV112" i="1"/>
  <c r="EW112" i="1"/>
  <c r="EX112" i="1"/>
  <c r="EY112" i="1"/>
  <c r="EZ112" i="1"/>
  <c r="FA112" i="1"/>
  <c r="FB112" i="1"/>
  <c r="FC112" i="1"/>
  <c r="FD112" i="1"/>
  <c r="FE112" i="1"/>
  <c r="FF112" i="1"/>
  <c r="FG112" i="1"/>
  <c r="FH112" i="1"/>
  <c r="FI112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EA114" i="1"/>
  <c r="EB114" i="1"/>
  <c r="EC114" i="1"/>
  <c r="ED114" i="1"/>
  <c r="EE114" i="1"/>
  <c r="EF114" i="1"/>
  <c r="EG114" i="1"/>
  <c r="EH114" i="1"/>
  <c r="EI114" i="1"/>
  <c r="EJ114" i="1"/>
  <c r="EK114" i="1"/>
  <c r="EL114" i="1"/>
  <c r="EM114" i="1"/>
  <c r="EN114" i="1"/>
  <c r="EO114" i="1"/>
  <c r="EP114" i="1"/>
  <c r="EQ114" i="1"/>
  <c r="ER114" i="1"/>
  <c r="ES114" i="1"/>
  <c r="ET114" i="1"/>
  <c r="EU114" i="1"/>
  <c r="EV114" i="1"/>
  <c r="EW114" i="1"/>
  <c r="EX114" i="1"/>
  <c r="EY114" i="1"/>
  <c r="EZ114" i="1"/>
  <c r="FA114" i="1"/>
  <c r="FB114" i="1"/>
  <c r="FC114" i="1"/>
  <c r="FD114" i="1"/>
  <c r="FE114" i="1"/>
  <c r="FF114" i="1"/>
  <c r="FG114" i="1"/>
  <c r="FH114" i="1"/>
  <c r="FI114" i="1"/>
  <c r="J17" i="1"/>
  <c r="J11" i="7" s="1"/>
  <c r="J13" i="1"/>
  <c r="J15" i="1"/>
  <c r="J19" i="1"/>
  <c r="J12" i="7" s="1"/>
  <c r="J21" i="1"/>
  <c r="J13" i="7" s="1"/>
  <c r="L13" i="7" s="1"/>
  <c r="J23" i="1"/>
  <c r="J14" i="7" s="1"/>
  <c r="L14" i="7" s="1"/>
  <c r="J25" i="1"/>
  <c r="J15" i="7" s="1"/>
  <c r="L15" i="7" s="1"/>
  <c r="J29" i="1"/>
  <c r="J31" i="1"/>
  <c r="J18" i="7" s="1"/>
  <c r="L18" i="7" s="1"/>
  <c r="J33" i="1"/>
  <c r="J19" i="7" s="1"/>
  <c r="L19" i="7" s="1"/>
  <c r="J35" i="1"/>
  <c r="J39" i="1"/>
  <c r="J22" i="7" s="1"/>
  <c r="L22" i="7" s="1"/>
  <c r="J43" i="1"/>
  <c r="J24" i="7" s="1"/>
  <c r="L24" i="7" s="1"/>
  <c r="J45" i="1"/>
  <c r="J47" i="1"/>
  <c r="J26" i="7" s="1"/>
  <c r="L26" i="7" s="1"/>
  <c r="J49" i="1"/>
  <c r="J27" i="7" s="1"/>
  <c r="L27" i="7" s="1"/>
  <c r="J51" i="1"/>
  <c r="J28" i="7" s="1"/>
  <c r="L28" i="7" s="1"/>
  <c r="J55" i="1"/>
  <c r="J30" i="7" s="1"/>
  <c r="L30" i="7" s="1"/>
  <c r="J57" i="1"/>
  <c r="J31" i="7" s="1"/>
  <c r="L31" i="7" s="1"/>
  <c r="J59" i="1"/>
  <c r="J32" i="7" s="1"/>
  <c r="L32" i="7" s="1"/>
  <c r="J61" i="1"/>
  <c r="J33" i="7" s="1"/>
  <c r="L33" i="7" s="1"/>
  <c r="J63" i="1"/>
  <c r="J34" i="7" s="1"/>
  <c r="L34" i="7" s="1"/>
  <c r="J67" i="1"/>
  <c r="J36" i="7" s="1"/>
  <c r="L36" i="7" s="1"/>
  <c r="J69" i="1"/>
  <c r="J37" i="7" s="1"/>
  <c r="L37" i="7" s="1"/>
  <c r="J73" i="1"/>
  <c r="J39" i="7" s="1"/>
  <c r="L39" i="7" s="1"/>
  <c r="J75" i="1"/>
  <c r="J40" i="7" s="1"/>
  <c r="L40" i="7" s="1"/>
  <c r="J77" i="1"/>
  <c r="J41" i="7" s="1"/>
  <c r="L41" i="7" s="1"/>
  <c r="J79" i="1"/>
  <c r="J42" i="7" s="1"/>
  <c r="L42" i="7" s="1"/>
  <c r="J81" i="1"/>
  <c r="J43" i="7" s="1"/>
  <c r="L43" i="7" s="1"/>
  <c r="J85" i="1"/>
  <c r="J45" i="7" s="1"/>
  <c r="L45" i="7" s="1"/>
  <c r="J87" i="1"/>
  <c r="J46" i="7" s="1"/>
  <c r="L46" i="7" s="1"/>
  <c r="J89" i="1"/>
  <c r="J47" i="7" s="1"/>
  <c r="L47" i="7" s="1"/>
  <c r="J91" i="1"/>
  <c r="J48" i="7" s="1"/>
  <c r="L48" i="7" s="1"/>
  <c r="J95" i="1"/>
  <c r="J50" i="7" s="1"/>
  <c r="L50" i="7" s="1"/>
  <c r="J97" i="1"/>
  <c r="J51" i="7" s="1"/>
  <c r="L51" i="7" s="1"/>
  <c r="J99" i="1"/>
  <c r="J52" i="7" s="1"/>
  <c r="L52" i="7" s="1"/>
  <c r="J101" i="1"/>
  <c r="J53" i="7" s="1"/>
  <c r="L53" i="7" s="1"/>
  <c r="J103" i="1"/>
  <c r="J54" i="7" s="1"/>
  <c r="L54" i="7" s="1"/>
  <c r="J105" i="1"/>
  <c r="J55" i="7" s="1"/>
  <c r="L55" i="7" s="1"/>
  <c r="J107" i="1"/>
  <c r="J56" i="7" s="1"/>
  <c r="L56" i="7" s="1"/>
  <c r="J109" i="1"/>
  <c r="J57" i="7" s="1"/>
  <c r="L57" i="7" s="1"/>
  <c r="J113" i="1"/>
  <c r="H15" i="1"/>
  <c r="H10" i="7" s="1"/>
  <c r="H17" i="1"/>
  <c r="H19" i="1"/>
  <c r="H21" i="1"/>
  <c r="H13" i="7" s="1"/>
  <c r="H23" i="1"/>
  <c r="H25" i="1"/>
  <c r="H27" i="1"/>
  <c r="H29" i="1"/>
  <c r="H17" i="7" s="1"/>
  <c r="H31" i="1"/>
  <c r="H33" i="1"/>
  <c r="H35" i="1"/>
  <c r="H20" i="7" s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109" i="1"/>
  <c r="H111" i="1"/>
  <c r="H113" i="1"/>
  <c r="H13" i="1"/>
  <c r="H11" i="1"/>
  <c r="H8" i="7" s="1"/>
  <c r="L7" i="4"/>
  <c r="I7" i="4"/>
  <c r="K7" i="4"/>
  <c r="M10" i="4"/>
  <c r="L10" i="4"/>
  <c r="J10" i="4"/>
  <c r="K10" i="4"/>
  <c r="N10" i="4"/>
  <c r="O10" i="4"/>
  <c r="P10" i="4"/>
  <c r="Q10" i="4"/>
  <c r="R10" i="4"/>
  <c r="S10" i="4"/>
  <c r="I10" i="4"/>
  <c r="N7" i="4"/>
  <c r="J7" i="4"/>
  <c r="M7" i="4"/>
  <c r="O7" i="4"/>
  <c r="Q7" i="4"/>
  <c r="R7" i="4"/>
  <c r="S7" i="4"/>
  <c r="P7" i="4"/>
  <c r="J18" i="4"/>
  <c r="K18" i="4"/>
  <c r="L18" i="4"/>
  <c r="M18" i="4"/>
  <c r="N18" i="4"/>
  <c r="O18" i="4"/>
  <c r="P18" i="4"/>
  <c r="Q18" i="4"/>
  <c r="R18" i="4"/>
  <c r="S18" i="4"/>
  <c r="I18" i="4"/>
  <c r="I13" i="4"/>
  <c r="M13" i="4"/>
  <c r="N13" i="4"/>
  <c r="O13" i="4"/>
  <c r="P13" i="4"/>
  <c r="L13" i="4"/>
  <c r="J13" i="4"/>
  <c r="K13" i="4"/>
  <c r="Q13" i="4"/>
  <c r="R13" i="4"/>
  <c r="S13" i="4"/>
  <c r="C5" i="1"/>
  <c r="L8" i="1"/>
  <c r="N76" i="7" l="1" a="1"/>
  <c r="N76" i="7" s="1"/>
  <c r="M68" i="7"/>
  <c r="N108" i="7" a="1"/>
  <c r="N108" i="7" s="1"/>
  <c r="K33" i="3" a="1"/>
  <c r="K33" i="3" s="1"/>
  <c r="K41" i="3" a="1"/>
  <c r="K41" i="3" s="1"/>
  <c r="K49" i="3" a="1"/>
  <c r="K49" i="3" s="1"/>
  <c r="K57" i="3" a="1"/>
  <c r="K57" i="3" s="1"/>
  <c r="K65" i="3" a="1"/>
  <c r="K65" i="3" s="1"/>
  <c r="K73" i="3" a="1"/>
  <c r="K73" i="3" s="1"/>
  <c r="K81" i="3" a="1"/>
  <c r="K81" i="3" s="1"/>
  <c r="K89" i="3" a="1"/>
  <c r="K89" i="3" s="1"/>
  <c r="K97" i="3" a="1"/>
  <c r="K97" i="3" s="1"/>
  <c r="K105" i="3" a="1"/>
  <c r="K105" i="3" s="1"/>
  <c r="K113" i="3" a="1"/>
  <c r="K113" i="3" s="1"/>
  <c r="K121" i="3" a="1"/>
  <c r="K121" i="3" s="1"/>
  <c r="K129" i="3" a="1"/>
  <c r="K129" i="3" s="1"/>
  <c r="K137" i="3" a="1"/>
  <c r="K137" i="3" s="1"/>
  <c r="K145" i="3" a="1"/>
  <c r="K145" i="3" s="1"/>
  <c r="K153" i="3" a="1"/>
  <c r="K153" i="3" s="1"/>
  <c r="K161" i="3" a="1"/>
  <c r="K161" i="3" s="1"/>
  <c r="K169" i="3" a="1"/>
  <c r="K169" i="3" s="1"/>
  <c r="K177" i="3" a="1"/>
  <c r="K177" i="3" s="1"/>
  <c r="K185" i="3" a="1"/>
  <c r="K185" i="3" s="1"/>
  <c r="K193" i="3" a="1"/>
  <c r="K193" i="3" s="1"/>
  <c r="K201" i="3" a="1"/>
  <c r="K201" i="3" s="1"/>
  <c r="K209" i="3" a="1"/>
  <c r="K209" i="3" s="1"/>
  <c r="K217" i="3" a="1"/>
  <c r="K217" i="3" s="1"/>
  <c r="K225" i="3" a="1"/>
  <c r="K225" i="3" s="1"/>
  <c r="K233" i="3" a="1"/>
  <c r="K233" i="3" s="1"/>
  <c r="K241" i="3" a="1"/>
  <c r="K241" i="3" s="1"/>
  <c r="K249" i="3" a="1"/>
  <c r="K249" i="3" s="1"/>
  <c r="K257" i="3" a="1"/>
  <c r="K257" i="3" s="1"/>
  <c r="K265" i="3" a="1"/>
  <c r="K265" i="3" s="1"/>
  <c r="K273" i="3" a="1"/>
  <c r="K273" i="3" s="1"/>
  <c r="K281" i="3" a="1"/>
  <c r="K281" i="3" s="1"/>
  <c r="K289" i="3" a="1"/>
  <c r="K289" i="3" s="1"/>
  <c r="K297" i="3" a="1"/>
  <c r="K297" i="3" s="1"/>
  <c r="K305" i="3" a="1"/>
  <c r="K305" i="3" s="1"/>
  <c r="K313" i="3" a="1"/>
  <c r="K313" i="3" s="1"/>
  <c r="J42" i="3" a="1"/>
  <c r="J42" i="3" s="1"/>
  <c r="J49" i="3" a="1"/>
  <c r="J49" i="3" s="1"/>
  <c r="J62" i="3" a="1"/>
  <c r="J62" i="3" s="1"/>
  <c r="J70" i="3" a="1"/>
  <c r="J70" i="3" s="1"/>
  <c r="J77" i="3" a="1"/>
  <c r="J77" i="3" s="1"/>
  <c r="J84" i="3" a="1"/>
  <c r="J84" i="3" s="1"/>
  <c r="J91" i="3" a="1"/>
  <c r="J91" i="3" s="1"/>
  <c r="J98" i="3" a="1"/>
  <c r="J98" i="3" s="1"/>
  <c r="J106" i="3" a="1"/>
  <c r="J106" i="3" s="1"/>
  <c r="J113" i="3" a="1"/>
  <c r="J113" i="3" s="1"/>
  <c r="J126" i="3" a="1"/>
  <c r="J126" i="3" s="1"/>
  <c r="J134" i="3" a="1"/>
  <c r="J134" i="3" s="1"/>
  <c r="J141" i="3" a="1"/>
  <c r="J141" i="3" s="1"/>
  <c r="J148" i="3" a="1"/>
  <c r="J148" i="3" s="1"/>
  <c r="J155" i="3" a="1"/>
  <c r="J155" i="3" s="1"/>
  <c r="J162" i="3" a="1"/>
  <c r="J162" i="3" s="1"/>
  <c r="J170" i="3" a="1"/>
  <c r="J170" i="3" s="1"/>
  <c r="J177" i="3" a="1"/>
  <c r="J177" i="3" s="1"/>
  <c r="J190" i="3" a="1"/>
  <c r="J190" i="3" s="1"/>
  <c r="J198" i="3" a="1"/>
  <c r="J198" i="3" s="1"/>
  <c r="J205" i="3" a="1"/>
  <c r="J205" i="3" s="1"/>
  <c r="J212" i="3" a="1"/>
  <c r="J212" i="3" s="1"/>
  <c r="J219" i="3" a="1"/>
  <c r="J219" i="3" s="1"/>
  <c r="J226" i="3" a="1"/>
  <c r="J226" i="3" s="1"/>
  <c r="J234" i="3" a="1"/>
  <c r="J234" i="3" s="1"/>
  <c r="J241" i="3" a="1"/>
  <c r="J241" i="3" s="1"/>
  <c r="J254" i="3" a="1"/>
  <c r="J254" i="3" s="1"/>
  <c r="J262" i="3" a="1"/>
  <c r="J262" i="3" s="1"/>
  <c r="J269" i="3" a="1"/>
  <c r="J269" i="3" s="1"/>
  <c r="J276" i="3" a="1"/>
  <c r="J276" i="3" s="1"/>
  <c r="J283" i="3" a="1"/>
  <c r="J283" i="3" s="1"/>
  <c r="J290" i="3" a="1"/>
  <c r="J290" i="3" s="1"/>
  <c r="J298" i="3" a="1"/>
  <c r="J298" i="3" s="1"/>
  <c r="J305" i="3" a="1"/>
  <c r="J305" i="3" s="1"/>
  <c r="J318" i="3" a="1"/>
  <c r="J318" i="3" s="1"/>
  <c r="J326" i="3" a="1"/>
  <c r="J326" i="3" s="1"/>
  <c r="J333" i="3" a="1"/>
  <c r="J333" i="3" s="1"/>
  <c r="J340" i="3" a="1"/>
  <c r="J340" i="3" s="1"/>
  <c r="J347" i="3" a="1"/>
  <c r="J347" i="3" s="1"/>
  <c r="J354" i="3" a="1"/>
  <c r="J354" i="3" s="1"/>
  <c r="K34" i="3" a="1"/>
  <c r="K34" i="3" s="1"/>
  <c r="K42" i="3" a="1"/>
  <c r="K42" i="3" s="1"/>
  <c r="K50" i="3" a="1"/>
  <c r="K50" i="3" s="1"/>
  <c r="K58" i="3" a="1"/>
  <c r="K58" i="3" s="1"/>
  <c r="K66" i="3" a="1"/>
  <c r="K66" i="3" s="1"/>
  <c r="K74" i="3" a="1"/>
  <c r="K74" i="3" s="1"/>
  <c r="K82" i="3" a="1"/>
  <c r="K82" i="3" s="1"/>
  <c r="K90" i="3" a="1"/>
  <c r="K90" i="3" s="1"/>
  <c r="K98" i="3" a="1"/>
  <c r="K98" i="3" s="1"/>
  <c r="K106" i="3" a="1"/>
  <c r="K106" i="3" s="1"/>
  <c r="K114" i="3" a="1"/>
  <c r="K114" i="3" s="1"/>
  <c r="K122" i="3" a="1"/>
  <c r="K122" i="3" s="1"/>
  <c r="K130" i="3" a="1"/>
  <c r="K130" i="3" s="1"/>
  <c r="K138" i="3" a="1"/>
  <c r="K138" i="3" s="1"/>
  <c r="K146" i="3" a="1"/>
  <c r="K146" i="3" s="1"/>
  <c r="K154" i="3" a="1"/>
  <c r="K154" i="3" s="1"/>
  <c r="K162" i="3" a="1"/>
  <c r="K162" i="3" s="1"/>
  <c r="K170" i="3" a="1"/>
  <c r="K170" i="3" s="1"/>
  <c r="K178" i="3" a="1"/>
  <c r="K178" i="3" s="1"/>
  <c r="K186" i="3" a="1"/>
  <c r="K186" i="3" s="1"/>
  <c r="K194" i="3" a="1"/>
  <c r="K194" i="3" s="1"/>
  <c r="K202" i="3" a="1"/>
  <c r="K202" i="3" s="1"/>
  <c r="K210" i="3" a="1"/>
  <c r="K210" i="3" s="1"/>
  <c r="K218" i="3" a="1"/>
  <c r="K218" i="3" s="1"/>
  <c r="K226" i="3" a="1"/>
  <c r="K226" i="3" s="1"/>
  <c r="K234" i="3" a="1"/>
  <c r="K234" i="3" s="1"/>
  <c r="K242" i="3" a="1"/>
  <c r="K242" i="3" s="1"/>
  <c r="K250" i="3" a="1"/>
  <c r="K250" i="3" s="1"/>
  <c r="K258" i="3" a="1"/>
  <c r="K258" i="3" s="1"/>
  <c r="K266" i="3" a="1"/>
  <c r="K266" i="3" s="1"/>
  <c r="K274" i="3" a="1"/>
  <c r="K274" i="3" s="1"/>
  <c r="K282" i="3" a="1"/>
  <c r="K282" i="3" s="1"/>
  <c r="K290" i="3" a="1"/>
  <c r="K290" i="3" s="1"/>
  <c r="K298" i="3" a="1"/>
  <c r="K298" i="3" s="1"/>
  <c r="K306" i="3" a="1"/>
  <c r="K306" i="3" s="1"/>
  <c r="K314" i="3" a="1"/>
  <c r="K314" i="3" s="1"/>
  <c r="J43" i="3" a="1"/>
  <c r="J43" i="3" s="1"/>
  <c r="J50" i="3" a="1"/>
  <c r="J50" i="3" s="1"/>
  <c r="J56" i="3" a="1"/>
  <c r="J56" i="3" s="1"/>
  <c r="J63" i="3" a="1"/>
  <c r="J63" i="3" s="1"/>
  <c r="J71" i="3" a="1"/>
  <c r="J71" i="3" s="1"/>
  <c r="J78" i="3" a="1"/>
  <c r="J78" i="3" s="1"/>
  <c r="J85" i="3" a="1"/>
  <c r="J85" i="3" s="1"/>
  <c r="J99" i="3" a="1"/>
  <c r="J99" i="3" s="1"/>
  <c r="J107" i="3" a="1"/>
  <c r="J107" i="3" s="1"/>
  <c r="J114" i="3" a="1"/>
  <c r="J114" i="3" s="1"/>
  <c r="J120" i="3" a="1"/>
  <c r="J120" i="3" s="1"/>
  <c r="J127" i="3" a="1"/>
  <c r="J127" i="3" s="1"/>
  <c r="J135" i="3" a="1"/>
  <c r="J135" i="3" s="1"/>
  <c r="J142" i="3" a="1"/>
  <c r="J142" i="3" s="1"/>
  <c r="J149" i="3" a="1"/>
  <c r="J149" i="3" s="1"/>
  <c r="J163" i="3" a="1"/>
  <c r="J163" i="3" s="1"/>
  <c r="J171" i="3" a="1"/>
  <c r="J171" i="3" s="1"/>
  <c r="J178" i="3" a="1"/>
  <c r="J178" i="3" s="1"/>
  <c r="J184" i="3" a="1"/>
  <c r="J184" i="3" s="1"/>
  <c r="J191" i="3" a="1"/>
  <c r="J191" i="3" s="1"/>
  <c r="J199" i="3" a="1"/>
  <c r="J199" i="3" s="1"/>
  <c r="J206" i="3" a="1"/>
  <c r="J206" i="3" s="1"/>
  <c r="J213" i="3" a="1"/>
  <c r="J213" i="3" s="1"/>
  <c r="J227" i="3" a="1"/>
  <c r="J227" i="3" s="1"/>
  <c r="J235" i="3" a="1"/>
  <c r="J235" i="3" s="1"/>
  <c r="J242" i="3" a="1"/>
  <c r="J242" i="3" s="1"/>
  <c r="J248" i="3" a="1"/>
  <c r="J248" i="3" s="1"/>
  <c r="J255" i="3" a="1"/>
  <c r="J255" i="3" s="1"/>
  <c r="J263" i="3" a="1"/>
  <c r="J263" i="3" s="1"/>
  <c r="J270" i="3" a="1"/>
  <c r="J270" i="3" s="1"/>
  <c r="J277" i="3" a="1"/>
  <c r="J277" i="3" s="1"/>
  <c r="J291" i="3" a="1"/>
  <c r="J291" i="3" s="1"/>
  <c r="J299" i="3" a="1"/>
  <c r="J299" i="3" s="1"/>
  <c r="J306" i="3" a="1"/>
  <c r="J306" i="3" s="1"/>
  <c r="J312" i="3" a="1"/>
  <c r="J312" i="3" s="1"/>
  <c r="J319" i="3" a="1"/>
  <c r="J319" i="3" s="1"/>
  <c r="J327" i="3" a="1"/>
  <c r="J327" i="3" s="1"/>
  <c r="J334" i="3" a="1"/>
  <c r="J334" i="3" s="1"/>
  <c r="J341" i="3" a="1"/>
  <c r="J341" i="3" s="1"/>
  <c r="J355" i="3" a="1"/>
  <c r="J355" i="3" s="1"/>
  <c r="J363" i="3" a="1"/>
  <c r="J363" i="3" s="1"/>
  <c r="I32" i="3" a="1"/>
  <c r="I32" i="3" s="1"/>
  <c r="K35" i="3" a="1"/>
  <c r="K35" i="3" s="1"/>
  <c r="K43" i="3" a="1"/>
  <c r="K43" i="3" s="1"/>
  <c r="K51" i="3" a="1"/>
  <c r="K51" i="3" s="1"/>
  <c r="K59" i="3" a="1"/>
  <c r="K59" i="3" s="1"/>
  <c r="K67" i="3" a="1"/>
  <c r="K67" i="3" s="1"/>
  <c r="K75" i="3" a="1"/>
  <c r="K75" i="3" s="1"/>
  <c r="K83" i="3" a="1"/>
  <c r="K83" i="3" s="1"/>
  <c r="K91" i="3" a="1"/>
  <c r="K91" i="3" s="1"/>
  <c r="K99" i="3" a="1"/>
  <c r="K99" i="3" s="1"/>
  <c r="K107" i="3" a="1"/>
  <c r="K107" i="3" s="1"/>
  <c r="K115" i="3" a="1"/>
  <c r="K115" i="3" s="1"/>
  <c r="K123" i="3" a="1"/>
  <c r="K123" i="3" s="1"/>
  <c r="K131" i="3" a="1"/>
  <c r="K131" i="3" s="1"/>
  <c r="K139" i="3" a="1"/>
  <c r="K139" i="3" s="1"/>
  <c r="K147" i="3" a="1"/>
  <c r="K147" i="3" s="1"/>
  <c r="K155" i="3" a="1"/>
  <c r="K155" i="3" s="1"/>
  <c r="K163" i="3" a="1"/>
  <c r="K163" i="3" s="1"/>
  <c r="K171" i="3" a="1"/>
  <c r="K171" i="3" s="1"/>
  <c r="K179" i="3" a="1"/>
  <c r="K179" i="3" s="1"/>
  <c r="K187" i="3" a="1"/>
  <c r="K187" i="3" s="1"/>
  <c r="K195" i="3" a="1"/>
  <c r="K195" i="3" s="1"/>
  <c r="K203" i="3" a="1"/>
  <c r="K203" i="3" s="1"/>
  <c r="K211" i="3" a="1"/>
  <c r="K211" i="3" s="1"/>
  <c r="K219" i="3" a="1"/>
  <c r="K219" i="3" s="1"/>
  <c r="K227" i="3" a="1"/>
  <c r="K227" i="3" s="1"/>
  <c r="K235" i="3" a="1"/>
  <c r="K235" i="3" s="1"/>
  <c r="K243" i="3" a="1"/>
  <c r="K243" i="3" s="1"/>
  <c r="K251" i="3" a="1"/>
  <c r="K251" i="3" s="1"/>
  <c r="K259" i="3" a="1"/>
  <c r="K259" i="3" s="1"/>
  <c r="K267" i="3" a="1"/>
  <c r="K267" i="3" s="1"/>
  <c r="K275" i="3" a="1"/>
  <c r="K275" i="3" s="1"/>
  <c r="K283" i="3" a="1"/>
  <c r="K283" i="3" s="1"/>
  <c r="K291" i="3" a="1"/>
  <c r="K291" i="3" s="1"/>
  <c r="K299" i="3" a="1"/>
  <c r="K299" i="3" s="1"/>
  <c r="K307" i="3" a="1"/>
  <c r="K307" i="3" s="1"/>
  <c r="J51" i="3" a="1"/>
  <c r="J51" i="3" s="1"/>
  <c r="J57" i="3" a="1"/>
  <c r="J57" i="3" s="1"/>
  <c r="J64" i="3" a="1"/>
  <c r="J64" i="3" s="1"/>
  <c r="J72" i="3" a="1"/>
  <c r="J72" i="3" s="1"/>
  <c r="J79" i="3" a="1"/>
  <c r="J79" i="3" s="1"/>
  <c r="J86" i="3" a="1"/>
  <c r="J86" i="3" s="1"/>
  <c r="J92" i="3" a="1"/>
  <c r="J92" i="3" s="1"/>
  <c r="J100" i="3" a="1"/>
  <c r="J100" i="3" s="1"/>
  <c r="J115" i="3" a="1"/>
  <c r="J115" i="3" s="1"/>
  <c r="J121" i="3" a="1"/>
  <c r="J121" i="3" s="1"/>
  <c r="J128" i="3" a="1"/>
  <c r="J128" i="3" s="1"/>
  <c r="J136" i="3" a="1"/>
  <c r="J136" i="3" s="1"/>
  <c r="J143" i="3" a="1"/>
  <c r="J143" i="3" s="1"/>
  <c r="J150" i="3" a="1"/>
  <c r="J150" i="3" s="1"/>
  <c r="J156" i="3" a="1"/>
  <c r="J156" i="3" s="1"/>
  <c r="J164" i="3" a="1"/>
  <c r="J164" i="3" s="1"/>
  <c r="J179" i="3" a="1"/>
  <c r="J179" i="3" s="1"/>
  <c r="J185" i="3" a="1"/>
  <c r="J185" i="3" s="1"/>
  <c r="J192" i="3" a="1"/>
  <c r="J192" i="3" s="1"/>
  <c r="J200" i="3" a="1"/>
  <c r="J200" i="3" s="1"/>
  <c r="J207" i="3" a="1"/>
  <c r="J207" i="3" s="1"/>
  <c r="J214" i="3" a="1"/>
  <c r="J214" i="3" s="1"/>
  <c r="J220" i="3" a="1"/>
  <c r="J220" i="3" s="1"/>
  <c r="J228" i="3" a="1"/>
  <c r="J228" i="3" s="1"/>
  <c r="J243" i="3" a="1"/>
  <c r="J243" i="3" s="1"/>
  <c r="J249" i="3" a="1"/>
  <c r="J249" i="3" s="1"/>
  <c r="J256" i="3" a="1"/>
  <c r="J256" i="3" s="1"/>
  <c r="J264" i="3" a="1"/>
  <c r="J264" i="3" s="1"/>
  <c r="J271" i="3" a="1"/>
  <c r="J271" i="3" s="1"/>
  <c r="J278" i="3" a="1"/>
  <c r="J278" i="3" s="1"/>
  <c r="J284" i="3" a="1"/>
  <c r="J284" i="3" s="1"/>
  <c r="J292" i="3" a="1"/>
  <c r="J292" i="3" s="1"/>
  <c r="J307" i="3" a="1"/>
  <c r="J307" i="3" s="1"/>
  <c r="J313" i="3" a="1"/>
  <c r="J313" i="3" s="1"/>
  <c r="J320" i="3" a="1"/>
  <c r="J320" i="3" s="1"/>
  <c r="J328" i="3" a="1"/>
  <c r="J328" i="3" s="1"/>
  <c r="J335" i="3" a="1"/>
  <c r="J335" i="3" s="1"/>
  <c r="J342" i="3" a="1"/>
  <c r="J342" i="3" s="1"/>
  <c r="J348" i="3" a="1"/>
  <c r="J348" i="3" s="1"/>
  <c r="J356" i="3" a="1"/>
  <c r="J356" i="3" s="1"/>
  <c r="I33" i="3" a="1"/>
  <c r="I33" i="3" s="1"/>
  <c r="K28" i="3" a="1"/>
  <c r="K28" i="3" s="1"/>
  <c r="K36" i="3" a="1"/>
  <c r="K36" i="3" s="1"/>
  <c r="K44" i="3" a="1"/>
  <c r="K44" i="3" s="1"/>
  <c r="K52" i="3" a="1"/>
  <c r="K52" i="3" s="1"/>
  <c r="K60" i="3" a="1"/>
  <c r="K60" i="3" s="1"/>
  <c r="K68" i="3" a="1"/>
  <c r="K68" i="3" s="1"/>
  <c r="K76" i="3" a="1"/>
  <c r="K76" i="3" s="1"/>
  <c r="K84" i="3" a="1"/>
  <c r="K84" i="3" s="1"/>
  <c r="K92" i="3" a="1"/>
  <c r="K92" i="3" s="1"/>
  <c r="K100" i="3" a="1"/>
  <c r="K100" i="3" s="1"/>
  <c r="K108" i="3" a="1"/>
  <c r="K108" i="3" s="1"/>
  <c r="K116" i="3" a="1"/>
  <c r="K116" i="3" s="1"/>
  <c r="K124" i="3" a="1"/>
  <c r="K124" i="3" s="1"/>
  <c r="K132" i="3" a="1"/>
  <c r="K132" i="3" s="1"/>
  <c r="K140" i="3" a="1"/>
  <c r="K140" i="3" s="1"/>
  <c r="K148" i="3" a="1"/>
  <c r="K148" i="3" s="1"/>
  <c r="K156" i="3" a="1"/>
  <c r="K156" i="3" s="1"/>
  <c r="K164" i="3" a="1"/>
  <c r="K164" i="3" s="1"/>
  <c r="K172" i="3" a="1"/>
  <c r="K172" i="3" s="1"/>
  <c r="K180" i="3" a="1"/>
  <c r="K180" i="3" s="1"/>
  <c r="K188" i="3" a="1"/>
  <c r="K188" i="3" s="1"/>
  <c r="K196" i="3" a="1"/>
  <c r="K196" i="3" s="1"/>
  <c r="K204" i="3" a="1"/>
  <c r="K204" i="3" s="1"/>
  <c r="K212" i="3" a="1"/>
  <c r="K212" i="3" s="1"/>
  <c r="K220" i="3" a="1"/>
  <c r="K220" i="3" s="1"/>
  <c r="K228" i="3" a="1"/>
  <c r="K228" i="3" s="1"/>
  <c r="K236" i="3" a="1"/>
  <c r="K236" i="3" s="1"/>
  <c r="K244" i="3" a="1"/>
  <c r="K244" i="3" s="1"/>
  <c r="K252" i="3" a="1"/>
  <c r="K252" i="3" s="1"/>
  <c r="K260" i="3" a="1"/>
  <c r="K260" i="3" s="1"/>
  <c r="K268" i="3" a="1"/>
  <c r="K268" i="3" s="1"/>
  <c r="K276" i="3" a="1"/>
  <c r="K276" i="3" s="1"/>
  <c r="K284" i="3" a="1"/>
  <c r="K284" i="3" s="1"/>
  <c r="K292" i="3" a="1"/>
  <c r="K292" i="3" s="1"/>
  <c r="K300" i="3" a="1"/>
  <c r="K300" i="3" s="1"/>
  <c r="K308" i="3" a="1"/>
  <c r="K308" i="3" s="1"/>
  <c r="J29" i="3" a="1"/>
  <c r="J29" i="3" s="1"/>
  <c r="J44" i="3" a="1"/>
  <c r="J44" i="3" s="1"/>
  <c r="J58" i="3" a="1"/>
  <c r="J58" i="3" s="1"/>
  <c r="J65" i="3" a="1"/>
  <c r="J65" i="3" s="1"/>
  <c r="J73" i="3" a="1"/>
  <c r="J73" i="3" s="1"/>
  <c r="J80" i="3" a="1"/>
  <c r="J80" i="3" s="1"/>
  <c r="J87" i="3" a="1"/>
  <c r="J87" i="3" s="1"/>
  <c r="J93" i="3" a="1"/>
  <c r="J93" i="3" s="1"/>
  <c r="J101" i="3" a="1"/>
  <c r="J101" i="3" s="1"/>
  <c r="J108" i="3" a="1"/>
  <c r="J108" i="3" s="1"/>
  <c r="J122" i="3" a="1"/>
  <c r="J122" i="3" s="1"/>
  <c r="J129" i="3" a="1"/>
  <c r="J129" i="3" s="1"/>
  <c r="J137" i="3" a="1"/>
  <c r="J137" i="3" s="1"/>
  <c r="J144" i="3" a="1"/>
  <c r="J144" i="3" s="1"/>
  <c r="J151" i="3" a="1"/>
  <c r="J151" i="3" s="1"/>
  <c r="J157" i="3" a="1"/>
  <c r="J157" i="3" s="1"/>
  <c r="J165" i="3" a="1"/>
  <c r="J165" i="3" s="1"/>
  <c r="J172" i="3" a="1"/>
  <c r="J172" i="3" s="1"/>
  <c r="J186" i="3" a="1"/>
  <c r="J186" i="3" s="1"/>
  <c r="J193" i="3" a="1"/>
  <c r="J193" i="3" s="1"/>
  <c r="J201" i="3" a="1"/>
  <c r="J201" i="3" s="1"/>
  <c r="J208" i="3" a="1"/>
  <c r="J208" i="3" s="1"/>
  <c r="J215" i="3" a="1"/>
  <c r="J215" i="3" s="1"/>
  <c r="J221" i="3" a="1"/>
  <c r="J221" i="3" s="1"/>
  <c r="J229" i="3" a="1"/>
  <c r="J229" i="3" s="1"/>
  <c r="J236" i="3" a="1"/>
  <c r="J236" i="3" s="1"/>
  <c r="J250" i="3" a="1"/>
  <c r="J250" i="3" s="1"/>
  <c r="J257" i="3" a="1"/>
  <c r="J257" i="3" s="1"/>
  <c r="J265" i="3" a="1"/>
  <c r="J265" i="3" s="1"/>
  <c r="J272" i="3" a="1"/>
  <c r="J272" i="3" s="1"/>
  <c r="J279" i="3" a="1"/>
  <c r="J279" i="3" s="1"/>
  <c r="J285" i="3" a="1"/>
  <c r="J285" i="3" s="1"/>
  <c r="J293" i="3" a="1"/>
  <c r="J293" i="3" s="1"/>
  <c r="J300" i="3" a="1"/>
  <c r="J300" i="3" s="1"/>
  <c r="J314" i="3" a="1"/>
  <c r="J314" i="3" s="1"/>
  <c r="J321" i="3" a="1"/>
  <c r="J321" i="3" s="1"/>
  <c r="J329" i="3" a="1"/>
  <c r="J329" i="3" s="1"/>
  <c r="J336" i="3" a="1"/>
  <c r="J336" i="3" s="1"/>
  <c r="J343" i="3" a="1"/>
  <c r="J343" i="3" s="1"/>
  <c r="J349" i="3" a="1"/>
  <c r="J349" i="3" s="1"/>
  <c r="J357" i="3" a="1"/>
  <c r="J357" i="3" s="1"/>
  <c r="J364" i="3" a="1"/>
  <c r="J364" i="3" s="1"/>
  <c r="I34" i="3" a="1"/>
  <c r="I34" i="3" s="1"/>
  <c r="K29" i="3" a="1"/>
  <c r="K29" i="3" s="1"/>
  <c r="K37" i="3" a="1"/>
  <c r="K37" i="3" s="1"/>
  <c r="K45" i="3" a="1"/>
  <c r="K45" i="3" s="1"/>
  <c r="K53" i="3" a="1"/>
  <c r="K53" i="3" s="1"/>
  <c r="K61" i="3" a="1"/>
  <c r="K61" i="3" s="1"/>
  <c r="K69" i="3" a="1"/>
  <c r="K69" i="3" s="1"/>
  <c r="K77" i="3" a="1"/>
  <c r="K77" i="3" s="1"/>
  <c r="K85" i="3" a="1"/>
  <c r="K85" i="3" s="1"/>
  <c r="K93" i="3" a="1"/>
  <c r="K93" i="3" s="1"/>
  <c r="K101" i="3" a="1"/>
  <c r="K101" i="3" s="1"/>
  <c r="K109" i="3" a="1"/>
  <c r="K109" i="3" s="1"/>
  <c r="K117" i="3" a="1"/>
  <c r="K117" i="3" s="1"/>
  <c r="K125" i="3" a="1"/>
  <c r="K125" i="3" s="1"/>
  <c r="K133" i="3" a="1"/>
  <c r="K133" i="3" s="1"/>
  <c r="K141" i="3" a="1"/>
  <c r="K141" i="3" s="1"/>
  <c r="K149" i="3" a="1"/>
  <c r="K149" i="3" s="1"/>
  <c r="K157" i="3" a="1"/>
  <c r="K157" i="3" s="1"/>
  <c r="K165" i="3" a="1"/>
  <c r="K165" i="3" s="1"/>
  <c r="K173" i="3" a="1"/>
  <c r="K173" i="3" s="1"/>
  <c r="K181" i="3" a="1"/>
  <c r="K181" i="3" s="1"/>
  <c r="K189" i="3" a="1"/>
  <c r="K189" i="3" s="1"/>
  <c r="K197" i="3" a="1"/>
  <c r="K197" i="3" s="1"/>
  <c r="K205" i="3" a="1"/>
  <c r="K205" i="3" s="1"/>
  <c r="K213" i="3" a="1"/>
  <c r="K213" i="3" s="1"/>
  <c r="K221" i="3" a="1"/>
  <c r="K221" i="3" s="1"/>
  <c r="K229" i="3" a="1"/>
  <c r="K229" i="3" s="1"/>
  <c r="K237" i="3" a="1"/>
  <c r="K237" i="3" s="1"/>
  <c r="K245" i="3" a="1"/>
  <c r="K245" i="3" s="1"/>
  <c r="K253" i="3" a="1"/>
  <c r="K253" i="3" s="1"/>
  <c r="K261" i="3" a="1"/>
  <c r="K261" i="3" s="1"/>
  <c r="K269" i="3" a="1"/>
  <c r="K269" i="3" s="1"/>
  <c r="K277" i="3" a="1"/>
  <c r="K277" i="3" s="1"/>
  <c r="K285" i="3" a="1"/>
  <c r="K285" i="3" s="1"/>
  <c r="K293" i="3" a="1"/>
  <c r="K293" i="3" s="1"/>
  <c r="K301" i="3" a="1"/>
  <c r="K301" i="3" s="1"/>
  <c r="K309" i="3" a="1"/>
  <c r="K309" i="3" s="1"/>
  <c r="J45" i="3" a="1"/>
  <c r="J45" i="3" s="1"/>
  <c r="J59" i="3" a="1"/>
  <c r="J59" i="3" s="1"/>
  <c r="J66" i="3" a="1"/>
  <c r="J66" i="3" s="1"/>
  <c r="J74" i="3" a="1"/>
  <c r="J74" i="3" s="1"/>
  <c r="J81" i="3" a="1"/>
  <c r="J81" i="3" s="1"/>
  <c r="J94" i="3" a="1"/>
  <c r="J94" i="3" s="1"/>
  <c r="J102" i="3" a="1"/>
  <c r="J102" i="3" s="1"/>
  <c r="J109" i="3" a="1"/>
  <c r="J109" i="3" s="1"/>
  <c r="J116" i="3" a="1"/>
  <c r="J116" i="3" s="1"/>
  <c r="J123" i="3" a="1"/>
  <c r="J123" i="3" s="1"/>
  <c r="J130" i="3" a="1"/>
  <c r="J130" i="3" s="1"/>
  <c r="J138" i="3" a="1"/>
  <c r="J138" i="3" s="1"/>
  <c r="J145" i="3" a="1"/>
  <c r="J145" i="3" s="1"/>
  <c r="J158" i="3" a="1"/>
  <c r="J158" i="3" s="1"/>
  <c r="J166" i="3" a="1"/>
  <c r="J166" i="3" s="1"/>
  <c r="J173" i="3" a="1"/>
  <c r="J173" i="3" s="1"/>
  <c r="J180" i="3" a="1"/>
  <c r="J180" i="3" s="1"/>
  <c r="J187" i="3" a="1"/>
  <c r="J187" i="3" s="1"/>
  <c r="J194" i="3" a="1"/>
  <c r="J194" i="3" s="1"/>
  <c r="J202" i="3" a="1"/>
  <c r="J202" i="3" s="1"/>
  <c r="J209" i="3" a="1"/>
  <c r="J209" i="3" s="1"/>
  <c r="J222" i="3" a="1"/>
  <c r="J222" i="3" s="1"/>
  <c r="J230" i="3" a="1"/>
  <c r="J230" i="3" s="1"/>
  <c r="J237" i="3" a="1"/>
  <c r="J237" i="3" s="1"/>
  <c r="J244" i="3" a="1"/>
  <c r="J244" i="3" s="1"/>
  <c r="J251" i="3" a="1"/>
  <c r="J251" i="3" s="1"/>
  <c r="J258" i="3" a="1"/>
  <c r="J258" i="3" s="1"/>
  <c r="J266" i="3" a="1"/>
  <c r="J266" i="3" s="1"/>
  <c r="J273" i="3" a="1"/>
  <c r="J273" i="3" s="1"/>
  <c r="J286" i="3" a="1"/>
  <c r="J286" i="3" s="1"/>
  <c r="J294" i="3" a="1"/>
  <c r="J294" i="3" s="1"/>
  <c r="J301" i="3" a="1"/>
  <c r="J301" i="3" s="1"/>
  <c r="J308" i="3" a="1"/>
  <c r="J308" i="3" s="1"/>
  <c r="J315" i="3" a="1"/>
  <c r="J315" i="3" s="1"/>
  <c r="J322" i="3" a="1"/>
  <c r="J322" i="3" s="1"/>
  <c r="J330" i="3" a="1"/>
  <c r="J330" i="3" s="1"/>
  <c r="J337" i="3" a="1"/>
  <c r="J337" i="3" s="1"/>
  <c r="J350" i="3" a="1"/>
  <c r="J350" i="3" s="1"/>
  <c r="J358" i="3" a="1"/>
  <c r="J358" i="3" s="1"/>
  <c r="I28" i="3" a="1"/>
  <c r="I28" i="3" s="1"/>
  <c r="I35" i="3" a="1"/>
  <c r="I35" i="3" s="1"/>
  <c r="K30" i="3" a="1"/>
  <c r="K30" i="3" s="1"/>
  <c r="K38" i="3" a="1"/>
  <c r="K38" i="3" s="1"/>
  <c r="K46" i="3" a="1"/>
  <c r="K46" i="3" s="1"/>
  <c r="K54" i="3" a="1"/>
  <c r="K54" i="3" s="1"/>
  <c r="K62" i="3" a="1"/>
  <c r="K62" i="3" s="1"/>
  <c r="K70" i="3" a="1"/>
  <c r="K70" i="3" s="1"/>
  <c r="K78" i="3" a="1"/>
  <c r="K78" i="3" s="1"/>
  <c r="K86" i="3" a="1"/>
  <c r="K86" i="3" s="1"/>
  <c r="K94" i="3" a="1"/>
  <c r="K94" i="3" s="1"/>
  <c r="K102" i="3" a="1"/>
  <c r="K102" i="3" s="1"/>
  <c r="K110" i="3" a="1"/>
  <c r="K110" i="3" s="1"/>
  <c r="K118" i="3" a="1"/>
  <c r="K118" i="3" s="1"/>
  <c r="K126" i="3" a="1"/>
  <c r="K126" i="3" s="1"/>
  <c r="K134" i="3" a="1"/>
  <c r="K134" i="3" s="1"/>
  <c r="K142" i="3" a="1"/>
  <c r="K142" i="3" s="1"/>
  <c r="K150" i="3" a="1"/>
  <c r="K150" i="3" s="1"/>
  <c r="K158" i="3" a="1"/>
  <c r="K158" i="3" s="1"/>
  <c r="K166" i="3" a="1"/>
  <c r="K166" i="3" s="1"/>
  <c r="K174" i="3" a="1"/>
  <c r="K174" i="3" s="1"/>
  <c r="K182" i="3" a="1"/>
  <c r="K182" i="3" s="1"/>
  <c r="K190" i="3" a="1"/>
  <c r="K190" i="3" s="1"/>
  <c r="K198" i="3" a="1"/>
  <c r="K198" i="3" s="1"/>
  <c r="K206" i="3" a="1"/>
  <c r="K206" i="3" s="1"/>
  <c r="K214" i="3" a="1"/>
  <c r="K214" i="3" s="1"/>
  <c r="K222" i="3" a="1"/>
  <c r="K222" i="3" s="1"/>
  <c r="K230" i="3" a="1"/>
  <c r="K230" i="3" s="1"/>
  <c r="K238" i="3" a="1"/>
  <c r="K238" i="3" s="1"/>
  <c r="K246" i="3" a="1"/>
  <c r="K246" i="3" s="1"/>
  <c r="K254" i="3" a="1"/>
  <c r="K254" i="3" s="1"/>
  <c r="K262" i="3" a="1"/>
  <c r="K262" i="3" s="1"/>
  <c r="K270" i="3" a="1"/>
  <c r="K270" i="3" s="1"/>
  <c r="K278" i="3" a="1"/>
  <c r="K278" i="3" s="1"/>
  <c r="K286" i="3" a="1"/>
  <c r="K286" i="3" s="1"/>
  <c r="K294" i="3" a="1"/>
  <c r="K294" i="3" s="1"/>
  <c r="K302" i="3" a="1"/>
  <c r="K302" i="3" s="1"/>
  <c r="K310" i="3" a="1"/>
  <c r="K310" i="3" s="1"/>
  <c r="J39" i="3" a="1"/>
  <c r="J39" i="3" s="1"/>
  <c r="J46" i="3" a="1"/>
  <c r="J46" i="3" s="1"/>
  <c r="J53" i="3" a="1"/>
  <c r="J53" i="3" s="1"/>
  <c r="J67" i="3" a="1"/>
  <c r="J67" i="3" s="1"/>
  <c r="J75" i="3" a="1"/>
  <c r="J75" i="3" s="1"/>
  <c r="J82" i="3" a="1"/>
  <c r="J82" i="3" s="1"/>
  <c r="J88" i="3" a="1"/>
  <c r="J88" i="3" s="1"/>
  <c r="J95" i="3" a="1"/>
  <c r="J95" i="3" s="1"/>
  <c r="J103" i="3" a="1"/>
  <c r="J103" i="3" s="1"/>
  <c r="J110" i="3" a="1"/>
  <c r="J110" i="3" s="1"/>
  <c r="J117" i="3" a="1"/>
  <c r="J117" i="3" s="1"/>
  <c r="J131" i="3" a="1"/>
  <c r="J131" i="3" s="1"/>
  <c r="J139" i="3" a="1"/>
  <c r="J139" i="3" s="1"/>
  <c r="J146" i="3" a="1"/>
  <c r="J146" i="3" s="1"/>
  <c r="J152" i="3" a="1"/>
  <c r="J152" i="3" s="1"/>
  <c r="J159" i="3" a="1"/>
  <c r="J159" i="3" s="1"/>
  <c r="J167" i="3" a="1"/>
  <c r="J167" i="3" s="1"/>
  <c r="J174" i="3" a="1"/>
  <c r="J174" i="3" s="1"/>
  <c r="J181" i="3" a="1"/>
  <c r="J181" i="3" s="1"/>
  <c r="J195" i="3" a="1"/>
  <c r="J195" i="3" s="1"/>
  <c r="J203" i="3" a="1"/>
  <c r="J203" i="3" s="1"/>
  <c r="J210" i="3" a="1"/>
  <c r="J210" i="3" s="1"/>
  <c r="J216" i="3" a="1"/>
  <c r="J216" i="3" s="1"/>
  <c r="J223" i="3" a="1"/>
  <c r="J223" i="3" s="1"/>
  <c r="J231" i="3" a="1"/>
  <c r="J231" i="3" s="1"/>
  <c r="J238" i="3" a="1"/>
  <c r="J238" i="3" s="1"/>
  <c r="J245" i="3" a="1"/>
  <c r="J245" i="3" s="1"/>
  <c r="J259" i="3" a="1"/>
  <c r="J259" i="3" s="1"/>
  <c r="J267" i="3" a="1"/>
  <c r="J267" i="3" s="1"/>
  <c r="J274" i="3" a="1"/>
  <c r="J274" i="3" s="1"/>
  <c r="J280" i="3" a="1"/>
  <c r="J280" i="3" s="1"/>
  <c r="J287" i="3" a="1"/>
  <c r="J287" i="3" s="1"/>
  <c r="J295" i="3" a="1"/>
  <c r="J295" i="3" s="1"/>
  <c r="J302" i="3" a="1"/>
  <c r="J302" i="3" s="1"/>
  <c r="J309" i="3" a="1"/>
  <c r="J309" i="3" s="1"/>
  <c r="J323" i="3" a="1"/>
  <c r="J323" i="3" s="1"/>
  <c r="J331" i="3" a="1"/>
  <c r="J331" i="3" s="1"/>
  <c r="J338" i="3" a="1"/>
  <c r="J338" i="3" s="1"/>
  <c r="J344" i="3" a="1"/>
  <c r="J344" i="3" s="1"/>
  <c r="J351" i="3" a="1"/>
  <c r="J351" i="3" s="1"/>
  <c r="J359" i="3" a="1"/>
  <c r="J359" i="3" s="1"/>
  <c r="I29" i="3" a="1"/>
  <c r="I29" i="3" s="1"/>
  <c r="I36" i="3" a="1"/>
  <c r="I36" i="3" s="1"/>
  <c r="K31" i="3" a="1"/>
  <c r="K31" i="3" s="1"/>
  <c r="K39" i="3" a="1"/>
  <c r="K39" i="3" s="1"/>
  <c r="K47" i="3" a="1"/>
  <c r="K47" i="3" s="1"/>
  <c r="K55" i="3" a="1"/>
  <c r="K55" i="3" s="1"/>
  <c r="K63" i="3" a="1"/>
  <c r="K63" i="3" s="1"/>
  <c r="K71" i="3" a="1"/>
  <c r="K71" i="3" s="1"/>
  <c r="K79" i="3" a="1"/>
  <c r="K79" i="3" s="1"/>
  <c r="K87" i="3" a="1"/>
  <c r="K87" i="3" s="1"/>
  <c r="K95" i="3" a="1"/>
  <c r="K95" i="3" s="1"/>
  <c r="K103" i="3" a="1"/>
  <c r="K103" i="3" s="1"/>
  <c r="K111" i="3" a="1"/>
  <c r="K111" i="3" s="1"/>
  <c r="K119" i="3" a="1"/>
  <c r="K119" i="3" s="1"/>
  <c r="K127" i="3" a="1"/>
  <c r="K127" i="3" s="1"/>
  <c r="K135" i="3" a="1"/>
  <c r="K135" i="3" s="1"/>
  <c r="K143" i="3" a="1"/>
  <c r="K143" i="3" s="1"/>
  <c r="K151" i="3" a="1"/>
  <c r="K151" i="3" s="1"/>
  <c r="K159" i="3" a="1"/>
  <c r="K159" i="3" s="1"/>
  <c r="K167" i="3" a="1"/>
  <c r="K167" i="3" s="1"/>
  <c r="K175" i="3" a="1"/>
  <c r="K175" i="3" s="1"/>
  <c r="K183" i="3" a="1"/>
  <c r="K183" i="3" s="1"/>
  <c r="K191" i="3" a="1"/>
  <c r="K191" i="3" s="1"/>
  <c r="K199" i="3" a="1"/>
  <c r="K199" i="3" s="1"/>
  <c r="K207" i="3" a="1"/>
  <c r="K207" i="3" s="1"/>
  <c r="K215" i="3" a="1"/>
  <c r="K215" i="3" s="1"/>
  <c r="K223" i="3" a="1"/>
  <c r="K223" i="3" s="1"/>
  <c r="K231" i="3" a="1"/>
  <c r="K231" i="3" s="1"/>
  <c r="K239" i="3" a="1"/>
  <c r="K239" i="3" s="1"/>
  <c r="K247" i="3" a="1"/>
  <c r="K247" i="3" s="1"/>
  <c r="K255" i="3" a="1"/>
  <c r="K255" i="3" s="1"/>
  <c r="K263" i="3" a="1"/>
  <c r="K263" i="3" s="1"/>
  <c r="K271" i="3" a="1"/>
  <c r="K271" i="3" s="1"/>
  <c r="K279" i="3" a="1"/>
  <c r="K279" i="3" s="1"/>
  <c r="K287" i="3" a="1"/>
  <c r="K287" i="3" s="1"/>
  <c r="K295" i="3" a="1"/>
  <c r="K295" i="3" s="1"/>
  <c r="K303" i="3" a="1"/>
  <c r="K303" i="3" s="1"/>
  <c r="K311" i="3" a="1"/>
  <c r="K311" i="3" s="1"/>
  <c r="J40" i="3" a="1"/>
  <c r="J40" i="3" s="1"/>
  <c r="J54" i="3" a="1"/>
  <c r="J54" i="3" s="1"/>
  <c r="J60" i="3" a="1"/>
  <c r="J60" i="3" s="1"/>
  <c r="J68" i="3" a="1"/>
  <c r="J68" i="3" s="1"/>
  <c r="J83" i="3" a="1"/>
  <c r="J83" i="3" s="1"/>
  <c r="K32" i="3" a="1"/>
  <c r="K32" i="3" s="1"/>
  <c r="K96" i="3" a="1"/>
  <c r="K96" i="3" s="1"/>
  <c r="K160" i="3" a="1"/>
  <c r="K160" i="3" s="1"/>
  <c r="K224" i="3" a="1"/>
  <c r="K224" i="3" s="1"/>
  <c r="K288" i="3" a="1"/>
  <c r="K288" i="3" s="1"/>
  <c r="J104" i="3" a="1"/>
  <c r="J104" i="3" s="1"/>
  <c r="J132" i="3" a="1"/>
  <c r="J132" i="3" s="1"/>
  <c r="J160" i="3" a="1"/>
  <c r="J160" i="3" s="1"/>
  <c r="J188" i="3" a="1"/>
  <c r="J188" i="3" s="1"/>
  <c r="J217" i="3" a="1"/>
  <c r="J217" i="3" s="1"/>
  <c r="J246" i="3" a="1"/>
  <c r="J246" i="3" s="1"/>
  <c r="J275" i="3" a="1"/>
  <c r="J275" i="3" s="1"/>
  <c r="J303" i="3" a="1"/>
  <c r="J303" i="3" s="1"/>
  <c r="J360" i="3" a="1"/>
  <c r="J360" i="3" s="1"/>
  <c r="I39" i="3" a="1"/>
  <c r="I39" i="3" s="1"/>
  <c r="I45" i="3" a="1"/>
  <c r="I45" i="3" s="1"/>
  <c r="I58" i="3" a="1"/>
  <c r="I58" i="3" s="1"/>
  <c r="I64" i="3" a="1"/>
  <c r="I64" i="3" s="1"/>
  <c r="I71" i="3" a="1"/>
  <c r="I71" i="3" s="1"/>
  <c r="I77" i="3" a="1"/>
  <c r="I77" i="3" s="1"/>
  <c r="I90" i="3" a="1"/>
  <c r="I90" i="3" s="1"/>
  <c r="I96" i="3" a="1"/>
  <c r="I96" i="3" s="1"/>
  <c r="I103" i="3" a="1"/>
  <c r="I103" i="3" s="1"/>
  <c r="I109" i="3" a="1"/>
  <c r="I109" i="3" s="1"/>
  <c r="I122" i="3" a="1"/>
  <c r="I122" i="3" s="1"/>
  <c r="I128" i="3" a="1"/>
  <c r="I128" i="3" s="1"/>
  <c r="I135" i="3" a="1"/>
  <c r="I135" i="3" s="1"/>
  <c r="I141" i="3" a="1"/>
  <c r="I141" i="3" s="1"/>
  <c r="I154" i="3" a="1"/>
  <c r="I154" i="3" s="1"/>
  <c r="I160" i="3" a="1"/>
  <c r="I160" i="3" s="1"/>
  <c r="I167" i="3" a="1"/>
  <c r="I167" i="3" s="1"/>
  <c r="I173" i="3" a="1"/>
  <c r="I173" i="3" s="1"/>
  <c r="I186" i="3" a="1"/>
  <c r="I186" i="3" s="1"/>
  <c r="I192" i="3" a="1"/>
  <c r="I192" i="3" s="1"/>
  <c r="I199" i="3" a="1"/>
  <c r="I199" i="3" s="1"/>
  <c r="I205" i="3" a="1"/>
  <c r="I205" i="3" s="1"/>
  <c r="I218" i="3" a="1"/>
  <c r="I218" i="3" s="1"/>
  <c r="I224" i="3" a="1"/>
  <c r="I224" i="3" s="1"/>
  <c r="I231" i="3" a="1"/>
  <c r="I231" i="3" s="1"/>
  <c r="I237" i="3" a="1"/>
  <c r="I237" i="3" s="1"/>
  <c r="I250" i="3" a="1"/>
  <c r="I250" i="3" s="1"/>
  <c r="I256" i="3" a="1"/>
  <c r="I256" i="3" s="1"/>
  <c r="I263" i="3" a="1"/>
  <c r="I263" i="3" s="1"/>
  <c r="I269" i="3" a="1"/>
  <c r="I269" i="3" s="1"/>
  <c r="I282" i="3" a="1"/>
  <c r="I282" i="3" s="1"/>
  <c r="H33" i="3" a="1"/>
  <c r="H33" i="3" s="1"/>
  <c r="H41" i="3" a="1"/>
  <c r="H41" i="3" s="1"/>
  <c r="H49" i="3" a="1"/>
  <c r="H49" i="3" s="1"/>
  <c r="H57" i="3" a="1"/>
  <c r="H57" i="3" s="1"/>
  <c r="H65" i="3" a="1"/>
  <c r="H65" i="3" s="1"/>
  <c r="H73" i="3" a="1"/>
  <c r="H73" i="3" s="1"/>
  <c r="H81" i="3" a="1"/>
  <c r="H81" i="3" s="1"/>
  <c r="H89" i="3" a="1"/>
  <c r="H89" i="3" s="1"/>
  <c r="H97" i="3" a="1"/>
  <c r="H97" i="3" s="1"/>
  <c r="H105" i="3" a="1"/>
  <c r="H105" i="3" s="1"/>
  <c r="H113" i="3" a="1"/>
  <c r="H113" i="3" s="1"/>
  <c r="H121" i="3" a="1"/>
  <c r="H121" i="3" s="1"/>
  <c r="H129" i="3" a="1"/>
  <c r="H129" i="3" s="1"/>
  <c r="H137" i="3" a="1"/>
  <c r="H137" i="3" s="1"/>
  <c r="H145" i="3" a="1"/>
  <c r="H145" i="3" s="1"/>
  <c r="H153" i="3" a="1"/>
  <c r="H153" i="3" s="1"/>
  <c r="H161" i="3" a="1"/>
  <c r="H161" i="3" s="1"/>
  <c r="H169" i="3" a="1"/>
  <c r="H169" i="3" s="1"/>
  <c r="H177" i="3" a="1"/>
  <c r="H177" i="3" s="1"/>
  <c r="H185" i="3" a="1"/>
  <c r="H185" i="3" s="1"/>
  <c r="H193" i="3" a="1"/>
  <c r="H193" i="3" s="1"/>
  <c r="H201" i="3" a="1"/>
  <c r="H201" i="3" s="1"/>
  <c r="H209" i="3" a="1"/>
  <c r="H209" i="3" s="1"/>
  <c r="H217" i="3" a="1"/>
  <c r="H217" i="3" s="1"/>
  <c r="H225" i="3" a="1"/>
  <c r="H225" i="3" s="1"/>
  <c r="H233" i="3" a="1"/>
  <c r="H233" i="3" s="1"/>
  <c r="H241" i="3" a="1"/>
  <c r="H241" i="3" s="1"/>
  <c r="H249" i="3" a="1"/>
  <c r="H249" i="3" s="1"/>
  <c r="H257" i="3" a="1"/>
  <c r="H257" i="3" s="1"/>
  <c r="H265" i="3" a="1"/>
  <c r="H265" i="3" s="1"/>
  <c r="K40" i="3" a="1"/>
  <c r="K40" i="3" s="1"/>
  <c r="K104" i="3" a="1"/>
  <c r="K104" i="3" s="1"/>
  <c r="K168" i="3" a="1"/>
  <c r="K168" i="3" s="1"/>
  <c r="K232" i="3" a="1"/>
  <c r="K232" i="3" s="1"/>
  <c r="K296" i="3" a="1"/>
  <c r="K296" i="3" s="1"/>
  <c r="J69" i="3" a="1"/>
  <c r="J69" i="3" s="1"/>
  <c r="J105" i="3" a="1"/>
  <c r="J105" i="3" s="1"/>
  <c r="J133" i="3" a="1"/>
  <c r="J133" i="3" s="1"/>
  <c r="J161" i="3" a="1"/>
  <c r="J161" i="3" s="1"/>
  <c r="J189" i="3" a="1"/>
  <c r="J189" i="3" s="1"/>
  <c r="J218" i="3" a="1"/>
  <c r="J218" i="3" s="1"/>
  <c r="J247" i="3" a="1"/>
  <c r="J247" i="3" s="1"/>
  <c r="J304" i="3" a="1"/>
  <c r="J304" i="3" s="1"/>
  <c r="J332" i="3" a="1"/>
  <c r="J332" i="3" s="1"/>
  <c r="J361" i="3" a="1"/>
  <c r="J361" i="3" s="1"/>
  <c r="I46" i="3" a="1"/>
  <c r="I46" i="3" s="1"/>
  <c r="I52" i="3" a="1"/>
  <c r="I52" i="3" s="1"/>
  <c r="I59" i="3" a="1"/>
  <c r="I59" i="3" s="1"/>
  <c r="I65" i="3" a="1"/>
  <c r="I65" i="3" s="1"/>
  <c r="I78" i="3" a="1"/>
  <c r="I78" i="3" s="1"/>
  <c r="I84" i="3" a="1"/>
  <c r="I84" i="3" s="1"/>
  <c r="I91" i="3" a="1"/>
  <c r="I91" i="3" s="1"/>
  <c r="I97" i="3" a="1"/>
  <c r="I97" i="3" s="1"/>
  <c r="I110" i="3" a="1"/>
  <c r="I110" i="3" s="1"/>
  <c r="I116" i="3" a="1"/>
  <c r="I116" i="3" s="1"/>
  <c r="I123" i="3" a="1"/>
  <c r="I123" i="3" s="1"/>
  <c r="I129" i="3" a="1"/>
  <c r="I129" i="3" s="1"/>
  <c r="I142" i="3" a="1"/>
  <c r="I142" i="3" s="1"/>
  <c r="I148" i="3" a="1"/>
  <c r="I148" i="3" s="1"/>
  <c r="I155" i="3" a="1"/>
  <c r="I155" i="3" s="1"/>
  <c r="I161" i="3" a="1"/>
  <c r="I161" i="3" s="1"/>
  <c r="I174" i="3" a="1"/>
  <c r="I174" i="3" s="1"/>
  <c r="I180" i="3" a="1"/>
  <c r="I180" i="3" s="1"/>
  <c r="I187" i="3" a="1"/>
  <c r="I187" i="3" s="1"/>
  <c r="I193" i="3" a="1"/>
  <c r="I193" i="3" s="1"/>
  <c r="I206" i="3" a="1"/>
  <c r="I206" i="3" s="1"/>
  <c r="I212" i="3" a="1"/>
  <c r="I212" i="3" s="1"/>
  <c r="I219" i="3" a="1"/>
  <c r="I219" i="3" s="1"/>
  <c r="I225" i="3" a="1"/>
  <c r="I225" i="3" s="1"/>
  <c r="I238" i="3" a="1"/>
  <c r="I238" i="3" s="1"/>
  <c r="I244" i="3" a="1"/>
  <c r="I244" i="3" s="1"/>
  <c r="I251" i="3" a="1"/>
  <c r="I251" i="3" s="1"/>
  <c r="I257" i="3" a="1"/>
  <c r="I257" i="3" s="1"/>
  <c r="I270" i="3" a="1"/>
  <c r="I270" i="3" s="1"/>
  <c r="I276" i="3" a="1"/>
  <c r="I276" i="3" s="1"/>
  <c r="I283" i="3" a="1"/>
  <c r="I283" i="3" s="1"/>
  <c r="H34" i="3" a="1"/>
  <c r="H34" i="3" s="1"/>
  <c r="H42" i="3" a="1"/>
  <c r="H42" i="3" s="1"/>
  <c r="H50" i="3" a="1"/>
  <c r="H50" i="3" s="1"/>
  <c r="H58" i="3" a="1"/>
  <c r="H58" i="3" s="1"/>
  <c r="H66" i="3" a="1"/>
  <c r="H66" i="3" s="1"/>
  <c r="H74" i="3" a="1"/>
  <c r="H74" i="3" s="1"/>
  <c r="H82" i="3" a="1"/>
  <c r="H82" i="3" s="1"/>
  <c r="H90" i="3" a="1"/>
  <c r="H90" i="3" s="1"/>
  <c r="H98" i="3" a="1"/>
  <c r="H98" i="3" s="1"/>
  <c r="H106" i="3" a="1"/>
  <c r="H106" i="3" s="1"/>
  <c r="H114" i="3" a="1"/>
  <c r="H114" i="3" s="1"/>
  <c r="H122" i="3" a="1"/>
  <c r="H122" i="3" s="1"/>
  <c r="H130" i="3" a="1"/>
  <c r="H130" i="3" s="1"/>
  <c r="H138" i="3" a="1"/>
  <c r="H138" i="3" s="1"/>
  <c r="H146" i="3" a="1"/>
  <c r="H146" i="3" s="1"/>
  <c r="H154" i="3" a="1"/>
  <c r="H154" i="3" s="1"/>
  <c r="H162" i="3" a="1"/>
  <c r="H162" i="3" s="1"/>
  <c r="H170" i="3" a="1"/>
  <c r="H170" i="3" s="1"/>
  <c r="H178" i="3" a="1"/>
  <c r="H178" i="3" s="1"/>
  <c r="H186" i="3" a="1"/>
  <c r="H186" i="3" s="1"/>
  <c r="H194" i="3" a="1"/>
  <c r="H194" i="3" s="1"/>
  <c r="H202" i="3" a="1"/>
  <c r="H202" i="3" s="1"/>
  <c r="H210" i="3" a="1"/>
  <c r="H210" i="3" s="1"/>
  <c r="H218" i="3" a="1"/>
  <c r="H218" i="3" s="1"/>
  <c r="H226" i="3" a="1"/>
  <c r="H226" i="3" s="1"/>
  <c r="H234" i="3" a="1"/>
  <c r="H234" i="3" s="1"/>
  <c r="H242" i="3" a="1"/>
  <c r="H242" i="3" s="1"/>
  <c r="H250" i="3" a="1"/>
  <c r="H250" i="3" s="1"/>
  <c r="H258" i="3" a="1"/>
  <c r="H258" i="3" s="1"/>
  <c r="H266" i="3" a="1"/>
  <c r="H266" i="3" s="1"/>
  <c r="K48" i="3" a="1"/>
  <c r="K48" i="3" s="1"/>
  <c r="K112" i="3" a="1"/>
  <c r="K112" i="3" s="1"/>
  <c r="K176" i="3" a="1"/>
  <c r="K176" i="3" s="1"/>
  <c r="K240" i="3" a="1"/>
  <c r="K240" i="3" s="1"/>
  <c r="K304" i="3" a="1"/>
  <c r="K304" i="3" s="1"/>
  <c r="J76" i="3" a="1"/>
  <c r="J76" i="3" s="1"/>
  <c r="J111" i="3" a="1"/>
  <c r="J111" i="3" s="1"/>
  <c r="J168" i="3" a="1"/>
  <c r="J168" i="3" s="1"/>
  <c r="J196" i="3" a="1"/>
  <c r="J196" i="3" s="1"/>
  <c r="J224" i="3" a="1"/>
  <c r="J224" i="3" s="1"/>
  <c r="J252" i="3" a="1"/>
  <c r="J252" i="3" s="1"/>
  <c r="J281" i="3" a="1"/>
  <c r="J281" i="3" s="1"/>
  <c r="J310" i="3" a="1"/>
  <c r="J310" i="3" s="1"/>
  <c r="J339" i="3" a="1"/>
  <c r="J339" i="3" s="1"/>
  <c r="J362" i="3" a="1"/>
  <c r="J362" i="3" s="1"/>
  <c r="I40" i="3" a="1"/>
  <c r="I40" i="3" s="1"/>
  <c r="I47" i="3" a="1"/>
  <c r="I47" i="3" s="1"/>
  <c r="I53" i="3" a="1"/>
  <c r="I53" i="3" s="1"/>
  <c r="I66" i="3" a="1"/>
  <c r="I66" i="3" s="1"/>
  <c r="I72" i="3" a="1"/>
  <c r="I72" i="3" s="1"/>
  <c r="I79" i="3" a="1"/>
  <c r="I79" i="3" s="1"/>
  <c r="I85" i="3" a="1"/>
  <c r="I85" i="3" s="1"/>
  <c r="I98" i="3" a="1"/>
  <c r="I98" i="3" s="1"/>
  <c r="I104" i="3" a="1"/>
  <c r="I104" i="3" s="1"/>
  <c r="I111" i="3" a="1"/>
  <c r="I111" i="3" s="1"/>
  <c r="I117" i="3" a="1"/>
  <c r="I117" i="3" s="1"/>
  <c r="I130" i="3" a="1"/>
  <c r="I130" i="3" s="1"/>
  <c r="I136" i="3" a="1"/>
  <c r="I136" i="3" s="1"/>
  <c r="I143" i="3" a="1"/>
  <c r="I143" i="3" s="1"/>
  <c r="I149" i="3" a="1"/>
  <c r="I149" i="3" s="1"/>
  <c r="I162" i="3" a="1"/>
  <c r="I162" i="3" s="1"/>
  <c r="I168" i="3" a="1"/>
  <c r="I168" i="3" s="1"/>
  <c r="I175" i="3" a="1"/>
  <c r="I175" i="3" s="1"/>
  <c r="I181" i="3" a="1"/>
  <c r="I181" i="3" s="1"/>
  <c r="I194" i="3" a="1"/>
  <c r="I194" i="3" s="1"/>
  <c r="I200" i="3" a="1"/>
  <c r="I200" i="3" s="1"/>
  <c r="I207" i="3" a="1"/>
  <c r="I207" i="3" s="1"/>
  <c r="I213" i="3" a="1"/>
  <c r="I213" i="3" s="1"/>
  <c r="I226" i="3" a="1"/>
  <c r="I226" i="3" s="1"/>
  <c r="I232" i="3" a="1"/>
  <c r="I232" i="3" s="1"/>
  <c r="I239" i="3" a="1"/>
  <c r="I239" i="3" s="1"/>
  <c r="I245" i="3" a="1"/>
  <c r="I245" i="3" s="1"/>
  <c r="I258" i="3" a="1"/>
  <c r="I258" i="3" s="1"/>
  <c r="I264" i="3" a="1"/>
  <c r="I264" i="3" s="1"/>
  <c r="I271" i="3" a="1"/>
  <c r="I271" i="3" s="1"/>
  <c r="I277" i="3" a="1"/>
  <c r="I277" i="3" s="1"/>
  <c r="H35" i="3" a="1"/>
  <c r="H35" i="3" s="1"/>
  <c r="H43" i="3" a="1"/>
  <c r="H43" i="3" s="1"/>
  <c r="H51" i="3" a="1"/>
  <c r="H51" i="3" s="1"/>
  <c r="H59" i="3" a="1"/>
  <c r="H59" i="3" s="1"/>
  <c r="H67" i="3" a="1"/>
  <c r="H67" i="3" s="1"/>
  <c r="K56" i="3" a="1"/>
  <c r="K56" i="3" s="1"/>
  <c r="K120" i="3" a="1"/>
  <c r="K120" i="3" s="1"/>
  <c r="K184" i="3" a="1"/>
  <c r="K184" i="3" s="1"/>
  <c r="K248" i="3" a="1"/>
  <c r="K248" i="3" s="1"/>
  <c r="K312" i="3" a="1"/>
  <c r="K312" i="3" s="1"/>
  <c r="J112" i="3" a="1"/>
  <c r="J112" i="3" s="1"/>
  <c r="J140" i="3" a="1"/>
  <c r="J140" i="3" s="1"/>
  <c r="J169" i="3" a="1"/>
  <c r="J169" i="3" s="1"/>
  <c r="J197" i="3" a="1"/>
  <c r="J197" i="3" s="1"/>
  <c r="J225" i="3" a="1"/>
  <c r="J225" i="3" s="1"/>
  <c r="J253" i="3" a="1"/>
  <c r="J253" i="3" s="1"/>
  <c r="J282" i="3" a="1"/>
  <c r="J282" i="3" s="1"/>
  <c r="J311" i="3" a="1"/>
  <c r="J311" i="3" s="1"/>
  <c r="I30" i="3" a="1"/>
  <c r="I30" i="3" s="1"/>
  <c r="I41" i="3" a="1"/>
  <c r="I41" i="3" s="1"/>
  <c r="I54" i="3" a="1"/>
  <c r="I54" i="3" s="1"/>
  <c r="I60" i="3" a="1"/>
  <c r="I60" i="3" s="1"/>
  <c r="I67" i="3" a="1"/>
  <c r="I67" i="3" s="1"/>
  <c r="I73" i="3" a="1"/>
  <c r="I73" i="3" s="1"/>
  <c r="I86" i="3" a="1"/>
  <c r="I86" i="3" s="1"/>
  <c r="I92" i="3" a="1"/>
  <c r="I92" i="3" s="1"/>
  <c r="I99" i="3" a="1"/>
  <c r="I99" i="3" s="1"/>
  <c r="I105" i="3" a="1"/>
  <c r="I105" i="3" s="1"/>
  <c r="I118" i="3" a="1"/>
  <c r="I118" i="3" s="1"/>
  <c r="I124" i="3" a="1"/>
  <c r="I124" i="3" s="1"/>
  <c r="I131" i="3" a="1"/>
  <c r="I131" i="3" s="1"/>
  <c r="I137" i="3" a="1"/>
  <c r="I137" i="3" s="1"/>
  <c r="I150" i="3" a="1"/>
  <c r="I150" i="3" s="1"/>
  <c r="I156" i="3" a="1"/>
  <c r="I156" i="3" s="1"/>
  <c r="I163" i="3" a="1"/>
  <c r="I163" i="3" s="1"/>
  <c r="I169" i="3" a="1"/>
  <c r="I169" i="3" s="1"/>
  <c r="I182" i="3" a="1"/>
  <c r="I182" i="3" s="1"/>
  <c r="I188" i="3" a="1"/>
  <c r="I188" i="3" s="1"/>
  <c r="I195" i="3" a="1"/>
  <c r="I195" i="3" s="1"/>
  <c r="I201" i="3" a="1"/>
  <c r="I201" i="3" s="1"/>
  <c r="I214" i="3" a="1"/>
  <c r="I214" i="3" s="1"/>
  <c r="I220" i="3" a="1"/>
  <c r="I220" i="3" s="1"/>
  <c r="I227" i="3" a="1"/>
  <c r="I227" i="3" s="1"/>
  <c r="I233" i="3" a="1"/>
  <c r="I233" i="3" s="1"/>
  <c r="I246" i="3" a="1"/>
  <c r="I246" i="3" s="1"/>
  <c r="I252" i="3" a="1"/>
  <c r="I252" i="3" s="1"/>
  <c r="I259" i="3" a="1"/>
  <c r="I259" i="3" s="1"/>
  <c r="I265" i="3" a="1"/>
  <c r="I265" i="3" s="1"/>
  <c r="I278" i="3" a="1"/>
  <c r="I278" i="3" s="1"/>
  <c r="H28" i="3" a="1"/>
  <c r="H28" i="3" s="1"/>
  <c r="H36" i="3" a="1"/>
  <c r="H36" i="3" s="1"/>
  <c r="H44" i="3" a="1"/>
  <c r="H44" i="3" s="1"/>
  <c r="H52" i="3" a="1"/>
  <c r="H52" i="3" s="1"/>
  <c r="H60" i="3" a="1"/>
  <c r="H60" i="3" s="1"/>
  <c r="H68" i="3" a="1"/>
  <c r="H68" i="3" s="1"/>
  <c r="K64" i="3" a="1"/>
  <c r="K64" i="3" s="1"/>
  <c r="K128" i="3" a="1"/>
  <c r="K128" i="3" s="1"/>
  <c r="K192" i="3" a="1"/>
  <c r="K192" i="3" s="1"/>
  <c r="K256" i="3" a="1"/>
  <c r="K256" i="3" s="1"/>
  <c r="J89" i="3" a="1"/>
  <c r="J89" i="3" s="1"/>
  <c r="J118" i="3" a="1"/>
  <c r="J118" i="3" s="1"/>
  <c r="J147" i="3" a="1"/>
  <c r="J147" i="3" s="1"/>
  <c r="J175" i="3" a="1"/>
  <c r="J175" i="3" s="1"/>
  <c r="J232" i="3" a="1"/>
  <c r="J232" i="3" s="1"/>
  <c r="J260" i="3" a="1"/>
  <c r="J260" i="3" s="1"/>
  <c r="J288" i="3" a="1"/>
  <c r="J288" i="3" s="1"/>
  <c r="J316" i="3" a="1"/>
  <c r="J316" i="3" s="1"/>
  <c r="J345" i="3" a="1"/>
  <c r="J345" i="3" s="1"/>
  <c r="I31" i="3" a="1"/>
  <c r="I31" i="3" s="1"/>
  <c r="I42" i="3" a="1"/>
  <c r="I42" i="3" s="1"/>
  <c r="I48" i="3" a="1"/>
  <c r="I48" i="3" s="1"/>
  <c r="I55" i="3" a="1"/>
  <c r="I55" i="3" s="1"/>
  <c r="I61" i="3" a="1"/>
  <c r="I61" i="3" s="1"/>
  <c r="I74" i="3" a="1"/>
  <c r="I74" i="3" s="1"/>
  <c r="I80" i="3" a="1"/>
  <c r="I80" i="3" s="1"/>
  <c r="I87" i="3" a="1"/>
  <c r="I87" i="3" s="1"/>
  <c r="I93" i="3" a="1"/>
  <c r="I93" i="3" s="1"/>
  <c r="K72" i="3" a="1"/>
  <c r="K72" i="3" s="1"/>
  <c r="K136" i="3" a="1"/>
  <c r="K136" i="3" s="1"/>
  <c r="K200" i="3" a="1"/>
  <c r="K200" i="3" s="1"/>
  <c r="K264" i="3" a="1"/>
  <c r="K264" i="3" s="1"/>
  <c r="J90" i="3" a="1"/>
  <c r="J90" i="3" s="1"/>
  <c r="J119" i="3" a="1"/>
  <c r="J119" i="3" s="1"/>
  <c r="J176" i="3" a="1"/>
  <c r="J176" i="3" s="1"/>
  <c r="J204" i="3" a="1"/>
  <c r="J204" i="3" s="1"/>
  <c r="J233" i="3" a="1"/>
  <c r="J233" i="3" s="1"/>
  <c r="J261" i="3" a="1"/>
  <c r="J261" i="3" s="1"/>
  <c r="J289" i="3" a="1"/>
  <c r="J289" i="3" s="1"/>
  <c r="J317" i="3" a="1"/>
  <c r="J317" i="3" s="1"/>
  <c r="J346" i="3" a="1"/>
  <c r="J346" i="3" s="1"/>
  <c r="I43" i="3" a="1"/>
  <c r="I43" i="3" s="1"/>
  <c r="I49" i="3" a="1"/>
  <c r="I49" i="3" s="1"/>
  <c r="I62" i="3" a="1"/>
  <c r="I62" i="3" s="1"/>
  <c r="I68" i="3" a="1"/>
  <c r="I68" i="3" s="1"/>
  <c r="I75" i="3" a="1"/>
  <c r="I75" i="3" s="1"/>
  <c r="I81" i="3" a="1"/>
  <c r="I81" i="3" s="1"/>
  <c r="I94" i="3" a="1"/>
  <c r="I94" i="3" s="1"/>
  <c r="I100" i="3" a="1"/>
  <c r="I100" i="3" s="1"/>
  <c r="K80" i="3" a="1"/>
  <c r="K80" i="3" s="1"/>
  <c r="K144" i="3" a="1"/>
  <c r="K144" i="3" s="1"/>
  <c r="K208" i="3" a="1"/>
  <c r="K208" i="3" s="1"/>
  <c r="K272" i="3" a="1"/>
  <c r="K272" i="3" s="1"/>
  <c r="J48" i="3" a="1"/>
  <c r="J48" i="3" s="1"/>
  <c r="J96" i="3" a="1"/>
  <c r="J96" i="3" s="1"/>
  <c r="J124" i="3" a="1"/>
  <c r="J124" i="3" s="1"/>
  <c r="J153" i="3" a="1"/>
  <c r="J153" i="3" s="1"/>
  <c r="J182" i="3" a="1"/>
  <c r="J182" i="3" s="1"/>
  <c r="J211" i="3" a="1"/>
  <c r="J211" i="3" s="1"/>
  <c r="J239" i="3" a="1"/>
  <c r="J239" i="3" s="1"/>
  <c r="J296" i="3" a="1"/>
  <c r="J296" i="3" s="1"/>
  <c r="J324" i="3" a="1"/>
  <c r="J324" i="3" s="1"/>
  <c r="J352" i="3" a="1"/>
  <c r="J352" i="3" s="1"/>
  <c r="I37" i="3" a="1"/>
  <c r="I37" i="3" s="1"/>
  <c r="I50" i="3" a="1"/>
  <c r="I50" i="3" s="1"/>
  <c r="I56" i="3" a="1"/>
  <c r="I56" i="3" s="1"/>
  <c r="I63" i="3" a="1"/>
  <c r="I63" i="3" s="1"/>
  <c r="I69" i="3" a="1"/>
  <c r="I69" i="3" s="1"/>
  <c r="I82" i="3" a="1"/>
  <c r="I82" i="3" s="1"/>
  <c r="K88" i="3" a="1"/>
  <c r="K88" i="3" s="1"/>
  <c r="K152" i="3" a="1"/>
  <c r="K152" i="3" s="1"/>
  <c r="K216" i="3" a="1"/>
  <c r="K216" i="3" s="1"/>
  <c r="K280" i="3" a="1"/>
  <c r="K280" i="3" s="1"/>
  <c r="J55" i="3" a="1"/>
  <c r="J55" i="3" s="1"/>
  <c r="J97" i="3" a="1"/>
  <c r="J97" i="3" s="1"/>
  <c r="J125" i="3" a="1"/>
  <c r="J125" i="3" s="1"/>
  <c r="J154" i="3" a="1"/>
  <c r="J154" i="3" s="1"/>
  <c r="J183" i="3" a="1"/>
  <c r="J183" i="3" s="1"/>
  <c r="J240" i="3" a="1"/>
  <c r="J240" i="3" s="1"/>
  <c r="J268" i="3" a="1"/>
  <c r="J268" i="3" s="1"/>
  <c r="J297" i="3" a="1"/>
  <c r="J297" i="3" s="1"/>
  <c r="J325" i="3" a="1"/>
  <c r="J325" i="3" s="1"/>
  <c r="J353" i="3" a="1"/>
  <c r="J353" i="3" s="1"/>
  <c r="I38" i="3" a="1"/>
  <c r="I38" i="3" s="1"/>
  <c r="I44" i="3" a="1"/>
  <c r="I44" i="3" s="1"/>
  <c r="I51" i="3" a="1"/>
  <c r="I51" i="3" s="1"/>
  <c r="I57" i="3" a="1"/>
  <c r="I57" i="3" s="1"/>
  <c r="I70" i="3" a="1"/>
  <c r="I70" i="3" s="1"/>
  <c r="I76" i="3" a="1"/>
  <c r="I76" i="3" s="1"/>
  <c r="I83" i="3" a="1"/>
  <c r="I83" i="3" s="1"/>
  <c r="I107" i="3" a="1"/>
  <c r="I107" i="3" s="1"/>
  <c r="I132" i="3" a="1"/>
  <c r="I132" i="3" s="1"/>
  <c r="I145" i="3" a="1"/>
  <c r="I145" i="3" s="1"/>
  <c r="I158" i="3" a="1"/>
  <c r="I158" i="3" s="1"/>
  <c r="I171" i="3" a="1"/>
  <c r="I171" i="3" s="1"/>
  <c r="I196" i="3" a="1"/>
  <c r="I196" i="3" s="1"/>
  <c r="I209" i="3" a="1"/>
  <c r="I209" i="3" s="1"/>
  <c r="I222" i="3" a="1"/>
  <c r="I222" i="3" s="1"/>
  <c r="I235" i="3" a="1"/>
  <c r="I235" i="3" s="1"/>
  <c r="I260" i="3" a="1"/>
  <c r="I260" i="3" s="1"/>
  <c r="I273" i="3" a="1"/>
  <c r="I273" i="3" s="1"/>
  <c r="H30" i="3" a="1"/>
  <c r="H30" i="3" s="1"/>
  <c r="H46" i="3" a="1"/>
  <c r="H46" i="3" s="1"/>
  <c r="H62" i="3" a="1"/>
  <c r="H62" i="3" s="1"/>
  <c r="H76" i="3" a="1"/>
  <c r="H76" i="3" s="1"/>
  <c r="H86" i="3" a="1"/>
  <c r="H86" i="3" s="1"/>
  <c r="H96" i="3" a="1"/>
  <c r="H96" i="3" s="1"/>
  <c r="H108" i="3" a="1"/>
  <c r="H108" i="3" s="1"/>
  <c r="H118" i="3" a="1"/>
  <c r="H118" i="3" s="1"/>
  <c r="H128" i="3" a="1"/>
  <c r="H128" i="3" s="1"/>
  <c r="H140" i="3" a="1"/>
  <c r="H140" i="3" s="1"/>
  <c r="H150" i="3" a="1"/>
  <c r="H150" i="3" s="1"/>
  <c r="H160" i="3" a="1"/>
  <c r="H160" i="3" s="1"/>
  <c r="H172" i="3" a="1"/>
  <c r="H172" i="3" s="1"/>
  <c r="H182" i="3" a="1"/>
  <c r="H182" i="3" s="1"/>
  <c r="H192" i="3" a="1"/>
  <c r="H192" i="3" s="1"/>
  <c r="H204" i="3" a="1"/>
  <c r="H204" i="3" s="1"/>
  <c r="H214" i="3" a="1"/>
  <c r="H214" i="3" s="1"/>
  <c r="H224" i="3" a="1"/>
  <c r="H224" i="3" s="1"/>
  <c r="H236" i="3" a="1"/>
  <c r="H236" i="3" s="1"/>
  <c r="H246" i="3" a="1"/>
  <c r="H246" i="3" s="1"/>
  <c r="H256" i="3" a="1"/>
  <c r="H256" i="3" s="1"/>
  <c r="H268" i="3" a="1"/>
  <c r="H268" i="3" s="1"/>
  <c r="G30" i="3" a="1"/>
  <c r="G30" i="3" s="1"/>
  <c r="G37" i="3" a="1"/>
  <c r="G37" i="3" s="1"/>
  <c r="G50" i="3" a="1"/>
  <c r="G50" i="3" s="1"/>
  <c r="G56" i="3" a="1"/>
  <c r="G56" i="3" s="1"/>
  <c r="G63" i="3" a="1"/>
  <c r="G63" i="3" s="1"/>
  <c r="G69" i="3" a="1"/>
  <c r="G69" i="3" s="1"/>
  <c r="G82" i="3" a="1"/>
  <c r="G82" i="3" s="1"/>
  <c r="G88" i="3" a="1"/>
  <c r="G88" i="3" s="1"/>
  <c r="G95" i="3" a="1"/>
  <c r="G95" i="3" s="1"/>
  <c r="G101" i="3" a="1"/>
  <c r="G101" i="3" s="1"/>
  <c r="G114" i="3" a="1"/>
  <c r="G114" i="3" s="1"/>
  <c r="G120" i="3" a="1"/>
  <c r="G120" i="3" s="1"/>
  <c r="G127" i="3" a="1"/>
  <c r="G127" i="3" s="1"/>
  <c r="G133" i="3" a="1"/>
  <c r="G133" i="3" s="1"/>
  <c r="G146" i="3" a="1"/>
  <c r="G146" i="3" s="1"/>
  <c r="G152" i="3" a="1"/>
  <c r="G152" i="3" s="1"/>
  <c r="G159" i="3" a="1"/>
  <c r="G159" i="3" s="1"/>
  <c r="G165" i="3" a="1"/>
  <c r="G165" i="3" s="1"/>
  <c r="G178" i="3" a="1"/>
  <c r="G178" i="3" s="1"/>
  <c r="G184" i="3" a="1"/>
  <c r="G184" i="3" s="1"/>
  <c r="G191" i="3" a="1"/>
  <c r="G191" i="3" s="1"/>
  <c r="G197" i="3" a="1"/>
  <c r="G197" i="3" s="1"/>
  <c r="G210" i="3" a="1"/>
  <c r="G210" i="3" s="1"/>
  <c r="G216" i="3" a="1"/>
  <c r="G216" i="3" s="1"/>
  <c r="G223" i="3" a="1"/>
  <c r="G223" i="3" s="1"/>
  <c r="G229" i="3" a="1"/>
  <c r="G229" i="3" s="1"/>
  <c r="G242" i="3" a="1"/>
  <c r="G242" i="3" s="1"/>
  <c r="G248" i="3" a="1"/>
  <c r="G248" i="3" s="1"/>
  <c r="G255" i="3" a="1"/>
  <c r="G255" i="3" s="1"/>
  <c r="G261" i="3" a="1"/>
  <c r="G261" i="3" s="1"/>
  <c r="F32" i="3" a="1"/>
  <c r="F32" i="3" s="1"/>
  <c r="F40" i="3" a="1"/>
  <c r="F40" i="3" s="1"/>
  <c r="F47" i="3" a="1"/>
  <c r="F47" i="3" s="1"/>
  <c r="F55" i="3" a="1"/>
  <c r="F55" i="3" s="1"/>
  <c r="F61" i="3" a="1"/>
  <c r="F61" i="3" s="1"/>
  <c r="F69" i="3" a="1"/>
  <c r="F69" i="3" s="1"/>
  <c r="F76" i="3" a="1"/>
  <c r="F76" i="3" s="1"/>
  <c r="F84" i="3" a="1"/>
  <c r="F84" i="3" s="1"/>
  <c r="F91" i="3" a="1"/>
  <c r="F91" i="3" s="1"/>
  <c r="F98" i="3" a="1"/>
  <c r="F98" i="3" s="1"/>
  <c r="F106" i="3" a="1"/>
  <c r="F106" i="3" s="1"/>
  <c r="F113" i="3" a="1"/>
  <c r="F113" i="3" s="1"/>
  <c r="F120" i="3" a="1"/>
  <c r="F120" i="3" s="1"/>
  <c r="F127" i="3" a="1"/>
  <c r="F127" i="3" s="1"/>
  <c r="F135" i="3" a="1"/>
  <c r="F135" i="3" s="1"/>
  <c r="F142" i="3" a="1"/>
  <c r="F142" i="3" s="1"/>
  <c r="F150" i="3" a="1"/>
  <c r="F150" i="3" s="1"/>
  <c r="F156" i="3" a="1"/>
  <c r="F156" i="3" s="1"/>
  <c r="F164" i="3" a="1"/>
  <c r="F164" i="3" s="1"/>
  <c r="F179" i="3" a="1"/>
  <c r="F179" i="3" s="1"/>
  <c r="F186" i="3" a="1"/>
  <c r="F186" i="3" s="1"/>
  <c r="F193" i="3" a="1"/>
  <c r="F193" i="3" s="1"/>
  <c r="F201" i="3" a="1"/>
  <c r="F201" i="3" s="1"/>
  <c r="F208" i="3" a="1"/>
  <c r="F208" i="3" s="1"/>
  <c r="F222" i="3" a="1"/>
  <c r="F222" i="3" s="1"/>
  <c r="F230" i="3" a="1"/>
  <c r="F230" i="3" s="1"/>
  <c r="F237" i="3" a="1"/>
  <c r="F237" i="3" s="1"/>
  <c r="F245" i="3" a="1"/>
  <c r="F245" i="3" s="1"/>
  <c r="F259" i="3" a="1"/>
  <c r="F259" i="3" s="1"/>
  <c r="F267" i="3" a="1"/>
  <c r="F267" i="3" s="1"/>
  <c r="F274" i="3" a="1"/>
  <c r="F274" i="3" s="1"/>
  <c r="F281" i="3" a="1"/>
  <c r="F281" i="3" s="1"/>
  <c r="F288" i="3" a="1"/>
  <c r="F288" i="3" s="1"/>
  <c r="F296" i="3" a="1"/>
  <c r="F296" i="3" s="1"/>
  <c r="I88" i="3" a="1"/>
  <c r="I88" i="3" s="1"/>
  <c r="I120" i="3" a="1"/>
  <c r="I120" i="3" s="1"/>
  <c r="I133" i="3" a="1"/>
  <c r="I133" i="3" s="1"/>
  <c r="I146" i="3" a="1"/>
  <c r="I146" i="3" s="1"/>
  <c r="I159" i="3" a="1"/>
  <c r="I159" i="3" s="1"/>
  <c r="I184" i="3" a="1"/>
  <c r="I184" i="3" s="1"/>
  <c r="I197" i="3" a="1"/>
  <c r="I197" i="3" s="1"/>
  <c r="I210" i="3" a="1"/>
  <c r="I210" i="3" s="1"/>
  <c r="I223" i="3" a="1"/>
  <c r="I223" i="3" s="1"/>
  <c r="I248" i="3" a="1"/>
  <c r="I248" i="3" s="1"/>
  <c r="I261" i="3" a="1"/>
  <c r="I261" i="3" s="1"/>
  <c r="I274" i="3" a="1"/>
  <c r="I274" i="3" s="1"/>
  <c r="H31" i="3" a="1"/>
  <c r="H31" i="3" s="1"/>
  <c r="H47" i="3" a="1"/>
  <c r="H47" i="3" s="1"/>
  <c r="H63" i="3" a="1"/>
  <c r="H63" i="3" s="1"/>
  <c r="H77" i="3" a="1"/>
  <c r="H77" i="3" s="1"/>
  <c r="H87" i="3" a="1"/>
  <c r="H87" i="3" s="1"/>
  <c r="H99" i="3" a="1"/>
  <c r="H99" i="3" s="1"/>
  <c r="H109" i="3" a="1"/>
  <c r="H109" i="3" s="1"/>
  <c r="H119" i="3" a="1"/>
  <c r="H119" i="3" s="1"/>
  <c r="H131" i="3" a="1"/>
  <c r="H131" i="3" s="1"/>
  <c r="H141" i="3" a="1"/>
  <c r="H141" i="3" s="1"/>
  <c r="H151" i="3" a="1"/>
  <c r="H151" i="3" s="1"/>
  <c r="H163" i="3" a="1"/>
  <c r="H163" i="3" s="1"/>
  <c r="H173" i="3" a="1"/>
  <c r="H173" i="3" s="1"/>
  <c r="H183" i="3" a="1"/>
  <c r="H183" i="3" s="1"/>
  <c r="H195" i="3" a="1"/>
  <c r="H195" i="3" s="1"/>
  <c r="H205" i="3" a="1"/>
  <c r="H205" i="3" s="1"/>
  <c r="H215" i="3" a="1"/>
  <c r="H215" i="3" s="1"/>
  <c r="H227" i="3" a="1"/>
  <c r="H227" i="3" s="1"/>
  <c r="H237" i="3" a="1"/>
  <c r="H237" i="3" s="1"/>
  <c r="H247" i="3" a="1"/>
  <c r="H247" i="3" s="1"/>
  <c r="H259" i="3" a="1"/>
  <c r="H259" i="3" s="1"/>
  <c r="H269" i="3" a="1"/>
  <c r="H269" i="3" s="1"/>
  <c r="G31" i="3" a="1"/>
  <c r="G31" i="3" s="1"/>
  <c r="G38" i="3" a="1"/>
  <c r="G38" i="3" s="1"/>
  <c r="G44" i="3" a="1"/>
  <c r="G44" i="3" s="1"/>
  <c r="G51" i="3" a="1"/>
  <c r="G51" i="3" s="1"/>
  <c r="G57" i="3" a="1"/>
  <c r="G57" i="3" s="1"/>
  <c r="G70" i="3" a="1"/>
  <c r="G70" i="3" s="1"/>
  <c r="G76" i="3" a="1"/>
  <c r="G76" i="3" s="1"/>
  <c r="G83" i="3" a="1"/>
  <c r="G83" i="3" s="1"/>
  <c r="G89" i="3" a="1"/>
  <c r="G89" i="3" s="1"/>
  <c r="G102" i="3" a="1"/>
  <c r="G102" i="3" s="1"/>
  <c r="G108" i="3" a="1"/>
  <c r="G108" i="3" s="1"/>
  <c r="G115" i="3" a="1"/>
  <c r="G115" i="3" s="1"/>
  <c r="G121" i="3" a="1"/>
  <c r="G121" i="3" s="1"/>
  <c r="G134" i="3" a="1"/>
  <c r="G134" i="3" s="1"/>
  <c r="G140" i="3" a="1"/>
  <c r="G140" i="3" s="1"/>
  <c r="G147" i="3" a="1"/>
  <c r="G147" i="3" s="1"/>
  <c r="G153" i="3" a="1"/>
  <c r="G153" i="3" s="1"/>
  <c r="G166" i="3" a="1"/>
  <c r="G166" i="3" s="1"/>
  <c r="G172" i="3" a="1"/>
  <c r="G172" i="3" s="1"/>
  <c r="G179" i="3" a="1"/>
  <c r="G179" i="3" s="1"/>
  <c r="G185" i="3" a="1"/>
  <c r="G185" i="3" s="1"/>
  <c r="G198" i="3" a="1"/>
  <c r="G198" i="3" s="1"/>
  <c r="G204" i="3" a="1"/>
  <c r="G204" i="3" s="1"/>
  <c r="G211" i="3" a="1"/>
  <c r="G211" i="3" s="1"/>
  <c r="G217" i="3" a="1"/>
  <c r="G217" i="3" s="1"/>
  <c r="G230" i="3" a="1"/>
  <c r="G230" i="3" s="1"/>
  <c r="G236" i="3" a="1"/>
  <c r="G236" i="3" s="1"/>
  <c r="G243" i="3" a="1"/>
  <c r="G243" i="3" s="1"/>
  <c r="G249" i="3" a="1"/>
  <c r="G249" i="3" s="1"/>
  <c r="G262" i="3" a="1"/>
  <c r="G262" i="3" s="1"/>
  <c r="G268" i="3" a="1"/>
  <c r="G268" i="3" s="1"/>
  <c r="F33" i="3" a="1"/>
  <c r="F33" i="3" s="1"/>
  <c r="F41" i="3" a="1"/>
  <c r="F41" i="3" s="1"/>
  <c r="F48" i="3" a="1"/>
  <c r="F48" i="3" s="1"/>
  <c r="F62" i="3" a="1"/>
  <c r="F62" i="3" s="1"/>
  <c r="F70" i="3" a="1"/>
  <c r="F70" i="3" s="1"/>
  <c r="F77" i="3" a="1"/>
  <c r="F77" i="3" s="1"/>
  <c r="F85" i="3" a="1"/>
  <c r="F85" i="3" s="1"/>
  <c r="F99" i="3" a="1"/>
  <c r="F99" i="3" s="1"/>
  <c r="F107" i="3" a="1"/>
  <c r="F107" i="3" s="1"/>
  <c r="F114" i="3" a="1"/>
  <c r="F114" i="3" s="1"/>
  <c r="F121" i="3" a="1"/>
  <c r="F121" i="3" s="1"/>
  <c r="F128" i="3" a="1"/>
  <c r="F128" i="3" s="1"/>
  <c r="F136" i="3" a="1"/>
  <c r="F136" i="3" s="1"/>
  <c r="F143" i="3" a="1"/>
  <c r="F143" i="3" s="1"/>
  <c r="F151" i="3" a="1"/>
  <c r="F151" i="3" s="1"/>
  <c r="F157" i="3" a="1"/>
  <c r="F157" i="3" s="1"/>
  <c r="F165" i="3" a="1"/>
  <c r="F165" i="3" s="1"/>
  <c r="F172" i="3" a="1"/>
  <c r="F172" i="3" s="1"/>
  <c r="F180" i="3" a="1"/>
  <c r="F180" i="3" s="1"/>
  <c r="F187" i="3" a="1"/>
  <c r="F187" i="3" s="1"/>
  <c r="F194" i="3" a="1"/>
  <c r="F194" i="3" s="1"/>
  <c r="F202" i="3" a="1"/>
  <c r="F202" i="3" s="1"/>
  <c r="F209" i="3" a="1"/>
  <c r="F209" i="3" s="1"/>
  <c r="F216" i="3" a="1"/>
  <c r="F216" i="3" s="1"/>
  <c r="F223" i="3" a="1"/>
  <c r="F223" i="3" s="1"/>
  <c r="F231" i="3" a="1"/>
  <c r="F231" i="3" s="1"/>
  <c r="F238" i="3" a="1"/>
  <c r="F238" i="3" s="1"/>
  <c r="F246" i="3" a="1"/>
  <c r="F246" i="3" s="1"/>
  <c r="F252" i="3" a="1"/>
  <c r="F252" i="3" s="1"/>
  <c r="F260" i="3" a="1"/>
  <c r="F260" i="3" s="1"/>
  <c r="F275" i="3" a="1"/>
  <c r="F275" i="3" s="1"/>
  <c r="F282" i="3" a="1"/>
  <c r="F282" i="3" s="1"/>
  <c r="F289" i="3" a="1"/>
  <c r="F289" i="3" s="1"/>
  <c r="F297" i="3" a="1"/>
  <c r="F297" i="3" s="1"/>
  <c r="I89" i="3" a="1"/>
  <c r="I89" i="3" s="1"/>
  <c r="I108" i="3" a="1"/>
  <c r="I108" i="3" s="1"/>
  <c r="I121" i="3" a="1"/>
  <c r="I121" i="3" s="1"/>
  <c r="I134" i="3" a="1"/>
  <c r="I134" i="3" s="1"/>
  <c r="I147" i="3" a="1"/>
  <c r="I147" i="3" s="1"/>
  <c r="I172" i="3" a="1"/>
  <c r="I172" i="3" s="1"/>
  <c r="I185" i="3" a="1"/>
  <c r="I185" i="3" s="1"/>
  <c r="I198" i="3" a="1"/>
  <c r="I198" i="3" s="1"/>
  <c r="I211" i="3" a="1"/>
  <c r="I211" i="3" s="1"/>
  <c r="I236" i="3" a="1"/>
  <c r="I236" i="3" s="1"/>
  <c r="I249" i="3" a="1"/>
  <c r="I249" i="3" s="1"/>
  <c r="I262" i="3" a="1"/>
  <c r="I262" i="3" s="1"/>
  <c r="I275" i="3" a="1"/>
  <c r="I275" i="3" s="1"/>
  <c r="H32" i="3" a="1"/>
  <c r="H32" i="3" s="1"/>
  <c r="H48" i="3" a="1"/>
  <c r="H48" i="3" s="1"/>
  <c r="H64" i="3" a="1"/>
  <c r="H64" i="3" s="1"/>
  <c r="H78" i="3" a="1"/>
  <c r="H78" i="3" s="1"/>
  <c r="H88" i="3" a="1"/>
  <c r="H88" i="3" s="1"/>
  <c r="H100" i="3" a="1"/>
  <c r="H100" i="3" s="1"/>
  <c r="H110" i="3" a="1"/>
  <c r="H110" i="3" s="1"/>
  <c r="H120" i="3" a="1"/>
  <c r="H120" i="3" s="1"/>
  <c r="H132" i="3" a="1"/>
  <c r="H132" i="3" s="1"/>
  <c r="H142" i="3" a="1"/>
  <c r="H142" i="3" s="1"/>
  <c r="H152" i="3" a="1"/>
  <c r="H152" i="3" s="1"/>
  <c r="H164" i="3" a="1"/>
  <c r="H164" i="3" s="1"/>
  <c r="H174" i="3" a="1"/>
  <c r="H174" i="3" s="1"/>
  <c r="H184" i="3" a="1"/>
  <c r="H184" i="3" s="1"/>
  <c r="H196" i="3" a="1"/>
  <c r="H196" i="3" s="1"/>
  <c r="H206" i="3" a="1"/>
  <c r="H206" i="3" s="1"/>
  <c r="H216" i="3" a="1"/>
  <c r="H216" i="3" s="1"/>
  <c r="H228" i="3" a="1"/>
  <c r="H228" i="3" s="1"/>
  <c r="H238" i="3" a="1"/>
  <c r="H238" i="3" s="1"/>
  <c r="H248" i="3" a="1"/>
  <c r="H248" i="3" s="1"/>
  <c r="H260" i="3" a="1"/>
  <c r="H260" i="3" s="1"/>
  <c r="H270" i="3" a="1"/>
  <c r="H270" i="3" s="1"/>
  <c r="G39" i="3" a="1"/>
  <c r="G39" i="3" s="1"/>
  <c r="G45" i="3" a="1"/>
  <c r="G45" i="3" s="1"/>
  <c r="G58" i="3" a="1"/>
  <c r="G58" i="3" s="1"/>
  <c r="G64" i="3" a="1"/>
  <c r="G64" i="3" s="1"/>
  <c r="G71" i="3" a="1"/>
  <c r="G71" i="3" s="1"/>
  <c r="G77" i="3" a="1"/>
  <c r="G77" i="3" s="1"/>
  <c r="G90" i="3" a="1"/>
  <c r="G90" i="3" s="1"/>
  <c r="G96" i="3" a="1"/>
  <c r="G96" i="3" s="1"/>
  <c r="G103" i="3" a="1"/>
  <c r="G103" i="3" s="1"/>
  <c r="G109" i="3" a="1"/>
  <c r="G109" i="3" s="1"/>
  <c r="G122" i="3" a="1"/>
  <c r="G122" i="3" s="1"/>
  <c r="G128" i="3" a="1"/>
  <c r="G128" i="3" s="1"/>
  <c r="G135" i="3" a="1"/>
  <c r="G135" i="3" s="1"/>
  <c r="G141" i="3" a="1"/>
  <c r="G141" i="3" s="1"/>
  <c r="G154" i="3" a="1"/>
  <c r="G154" i="3" s="1"/>
  <c r="G160" i="3" a="1"/>
  <c r="G160" i="3" s="1"/>
  <c r="G167" i="3" a="1"/>
  <c r="G167" i="3" s="1"/>
  <c r="G173" i="3" a="1"/>
  <c r="G173" i="3" s="1"/>
  <c r="G186" i="3" a="1"/>
  <c r="G186" i="3" s="1"/>
  <c r="G192" i="3" a="1"/>
  <c r="G192" i="3" s="1"/>
  <c r="G199" i="3" a="1"/>
  <c r="G199" i="3" s="1"/>
  <c r="G205" i="3" a="1"/>
  <c r="G205" i="3" s="1"/>
  <c r="G218" i="3" a="1"/>
  <c r="G218" i="3" s="1"/>
  <c r="G224" i="3" a="1"/>
  <c r="G224" i="3" s="1"/>
  <c r="G231" i="3" a="1"/>
  <c r="G231" i="3" s="1"/>
  <c r="G237" i="3" a="1"/>
  <c r="G237" i="3" s="1"/>
  <c r="G250" i="3" a="1"/>
  <c r="G250" i="3" s="1"/>
  <c r="G256" i="3" a="1"/>
  <c r="G256" i="3" s="1"/>
  <c r="G263" i="3" a="1"/>
  <c r="G263" i="3" s="1"/>
  <c r="G269" i="3" a="1"/>
  <c r="G269" i="3" s="1"/>
  <c r="F34" i="3" a="1"/>
  <c r="F34" i="3" s="1"/>
  <c r="F42" i="3" a="1"/>
  <c r="F42" i="3" s="1"/>
  <c r="F49" i="3" a="1"/>
  <c r="F49" i="3" s="1"/>
  <c r="F56" i="3" a="1"/>
  <c r="F56" i="3" s="1"/>
  <c r="F63" i="3" a="1"/>
  <c r="F63" i="3" s="1"/>
  <c r="F71" i="3" a="1"/>
  <c r="F71" i="3" s="1"/>
  <c r="F78" i="3" a="1"/>
  <c r="F78" i="3" s="1"/>
  <c r="F86" i="3" a="1"/>
  <c r="F86" i="3" s="1"/>
  <c r="F92" i="3" a="1"/>
  <c r="F92" i="3" s="1"/>
  <c r="F100" i="3" a="1"/>
  <c r="F100" i="3" s="1"/>
  <c r="I95" i="3" a="1"/>
  <c r="I95" i="3" s="1"/>
  <c r="I112" i="3" a="1"/>
  <c r="I112" i="3" s="1"/>
  <c r="I125" i="3" a="1"/>
  <c r="I125" i="3" s="1"/>
  <c r="I138" i="3" a="1"/>
  <c r="I138" i="3" s="1"/>
  <c r="I151" i="3" a="1"/>
  <c r="I151" i="3" s="1"/>
  <c r="I176" i="3" a="1"/>
  <c r="I176" i="3" s="1"/>
  <c r="I189" i="3" a="1"/>
  <c r="I189" i="3" s="1"/>
  <c r="I202" i="3" a="1"/>
  <c r="I202" i="3" s="1"/>
  <c r="I215" i="3" a="1"/>
  <c r="I215" i="3" s="1"/>
  <c r="I240" i="3" a="1"/>
  <c r="I240" i="3" s="1"/>
  <c r="I253" i="3" a="1"/>
  <c r="I253" i="3" s="1"/>
  <c r="I266" i="3" a="1"/>
  <c r="I266" i="3" s="1"/>
  <c r="I279" i="3" a="1"/>
  <c r="I279" i="3" s="1"/>
  <c r="H37" i="3" a="1"/>
  <c r="H37" i="3" s="1"/>
  <c r="H53" i="3" a="1"/>
  <c r="H53" i="3" s="1"/>
  <c r="H69" i="3" a="1"/>
  <c r="H69" i="3" s="1"/>
  <c r="H79" i="3" a="1"/>
  <c r="H79" i="3" s="1"/>
  <c r="H91" i="3" a="1"/>
  <c r="H91" i="3" s="1"/>
  <c r="H101" i="3" a="1"/>
  <c r="H101" i="3" s="1"/>
  <c r="H111" i="3" a="1"/>
  <c r="H111" i="3" s="1"/>
  <c r="H123" i="3" a="1"/>
  <c r="H123" i="3" s="1"/>
  <c r="H133" i="3" a="1"/>
  <c r="H133" i="3" s="1"/>
  <c r="H143" i="3" a="1"/>
  <c r="H143" i="3" s="1"/>
  <c r="H155" i="3" a="1"/>
  <c r="H155" i="3" s="1"/>
  <c r="H165" i="3" a="1"/>
  <c r="H165" i="3" s="1"/>
  <c r="H175" i="3" a="1"/>
  <c r="H175" i="3" s="1"/>
  <c r="H187" i="3" a="1"/>
  <c r="H187" i="3" s="1"/>
  <c r="H197" i="3" a="1"/>
  <c r="H197" i="3" s="1"/>
  <c r="H207" i="3" a="1"/>
  <c r="H207" i="3" s="1"/>
  <c r="H219" i="3" a="1"/>
  <c r="H219" i="3" s="1"/>
  <c r="H229" i="3" a="1"/>
  <c r="H229" i="3" s="1"/>
  <c r="H239" i="3" a="1"/>
  <c r="H239" i="3" s="1"/>
  <c r="H251" i="3" a="1"/>
  <c r="H251" i="3" s="1"/>
  <c r="H261" i="3" a="1"/>
  <c r="H261" i="3" s="1"/>
  <c r="H271" i="3" a="1"/>
  <c r="H271" i="3" s="1"/>
  <c r="G32" i="3" a="1"/>
  <c r="G32" i="3" s="1"/>
  <c r="G46" i="3" a="1"/>
  <c r="G46" i="3" s="1"/>
  <c r="G52" i="3" a="1"/>
  <c r="G52" i="3" s="1"/>
  <c r="G59" i="3" a="1"/>
  <c r="G59" i="3" s="1"/>
  <c r="G65" i="3" a="1"/>
  <c r="G65" i="3" s="1"/>
  <c r="G78" i="3" a="1"/>
  <c r="G78" i="3" s="1"/>
  <c r="G84" i="3" a="1"/>
  <c r="G84" i="3" s="1"/>
  <c r="G91" i="3" a="1"/>
  <c r="G91" i="3" s="1"/>
  <c r="G97" i="3" a="1"/>
  <c r="G97" i="3" s="1"/>
  <c r="G110" i="3" a="1"/>
  <c r="G110" i="3" s="1"/>
  <c r="G116" i="3" a="1"/>
  <c r="G116" i="3" s="1"/>
  <c r="G123" i="3" a="1"/>
  <c r="G123" i="3" s="1"/>
  <c r="G129" i="3" a="1"/>
  <c r="G129" i="3" s="1"/>
  <c r="G142" i="3" a="1"/>
  <c r="G142" i="3" s="1"/>
  <c r="G148" i="3" a="1"/>
  <c r="G148" i="3" s="1"/>
  <c r="G155" i="3" a="1"/>
  <c r="G155" i="3" s="1"/>
  <c r="G161" i="3" a="1"/>
  <c r="G161" i="3" s="1"/>
  <c r="G174" i="3" a="1"/>
  <c r="G174" i="3" s="1"/>
  <c r="G180" i="3" a="1"/>
  <c r="G180" i="3" s="1"/>
  <c r="G187" i="3" a="1"/>
  <c r="G187" i="3" s="1"/>
  <c r="G193" i="3" a="1"/>
  <c r="G193" i="3" s="1"/>
  <c r="G206" i="3" a="1"/>
  <c r="G206" i="3" s="1"/>
  <c r="G212" i="3" a="1"/>
  <c r="G212" i="3" s="1"/>
  <c r="G219" i="3" a="1"/>
  <c r="G219" i="3" s="1"/>
  <c r="G225" i="3" a="1"/>
  <c r="G225" i="3" s="1"/>
  <c r="G238" i="3" a="1"/>
  <c r="G238" i="3" s="1"/>
  <c r="G244" i="3" a="1"/>
  <c r="G244" i="3" s="1"/>
  <c r="G251" i="3" a="1"/>
  <c r="G251" i="3" s="1"/>
  <c r="G257" i="3" a="1"/>
  <c r="G257" i="3" s="1"/>
  <c r="G270" i="3" a="1"/>
  <c r="G270" i="3" s="1"/>
  <c r="F35" i="3" a="1"/>
  <c r="F35" i="3" s="1"/>
  <c r="F43" i="3" a="1"/>
  <c r="F43" i="3" s="1"/>
  <c r="F50" i="3" a="1"/>
  <c r="F50" i="3" s="1"/>
  <c r="F57" i="3" a="1"/>
  <c r="F57" i="3" s="1"/>
  <c r="F64" i="3" a="1"/>
  <c r="F64" i="3" s="1"/>
  <c r="F72" i="3" a="1"/>
  <c r="F72" i="3" s="1"/>
  <c r="F79" i="3" a="1"/>
  <c r="F79" i="3" s="1"/>
  <c r="F87" i="3" a="1"/>
  <c r="F87" i="3" s="1"/>
  <c r="F93" i="3" a="1"/>
  <c r="F93" i="3" s="1"/>
  <c r="F101" i="3" a="1"/>
  <c r="F101" i="3" s="1"/>
  <c r="I113" i="3" a="1"/>
  <c r="I113" i="3" s="1"/>
  <c r="I126" i="3" a="1"/>
  <c r="I126" i="3" s="1"/>
  <c r="I139" i="3" a="1"/>
  <c r="I139" i="3" s="1"/>
  <c r="I164" i="3" a="1"/>
  <c r="I164" i="3" s="1"/>
  <c r="I177" i="3" a="1"/>
  <c r="I177" i="3" s="1"/>
  <c r="I190" i="3" a="1"/>
  <c r="I190" i="3" s="1"/>
  <c r="I203" i="3" a="1"/>
  <c r="I203" i="3" s="1"/>
  <c r="I228" i="3" a="1"/>
  <c r="I228" i="3" s="1"/>
  <c r="I241" i="3" a="1"/>
  <c r="I241" i="3" s="1"/>
  <c r="I254" i="3" a="1"/>
  <c r="I254" i="3" s="1"/>
  <c r="I267" i="3" a="1"/>
  <c r="I267" i="3" s="1"/>
  <c r="H38" i="3" a="1"/>
  <c r="H38" i="3" s="1"/>
  <c r="H54" i="3" a="1"/>
  <c r="H54" i="3" s="1"/>
  <c r="H70" i="3" a="1"/>
  <c r="H70" i="3" s="1"/>
  <c r="H80" i="3" a="1"/>
  <c r="H80" i="3" s="1"/>
  <c r="H92" i="3" a="1"/>
  <c r="H92" i="3" s="1"/>
  <c r="H102" i="3" a="1"/>
  <c r="H102" i="3" s="1"/>
  <c r="H112" i="3" a="1"/>
  <c r="H112" i="3" s="1"/>
  <c r="H124" i="3" a="1"/>
  <c r="H124" i="3" s="1"/>
  <c r="H134" i="3" a="1"/>
  <c r="H134" i="3" s="1"/>
  <c r="H144" i="3" a="1"/>
  <c r="H144" i="3" s="1"/>
  <c r="H156" i="3" a="1"/>
  <c r="H156" i="3" s="1"/>
  <c r="H166" i="3" a="1"/>
  <c r="H166" i="3" s="1"/>
  <c r="H176" i="3" a="1"/>
  <c r="H176" i="3" s="1"/>
  <c r="H188" i="3" a="1"/>
  <c r="H188" i="3" s="1"/>
  <c r="H198" i="3" a="1"/>
  <c r="H198" i="3" s="1"/>
  <c r="H208" i="3" a="1"/>
  <c r="H208" i="3" s="1"/>
  <c r="H220" i="3" a="1"/>
  <c r="H220" i="3" s="1"/>
  <c r="H230" i="3" a="1"/>
  <c r="H230" i="3" s="1"/>
  <c r="H240" i="3" a="1"/>
  <c r="H240" i="3" s="1"/>
  <c r="H252" i="3" a="1"/>
  <c r="H252" i="3" s="1"/>
  <c r="H262" i="3" a="1"/>
  <c r="H262" i="3" s="1"/>
  <c r="H272" i="3" a="1"/>
  <c r="H272" i="3" s="1"/>
  <c r="G33" i="3" a="1"/>
  <c r="G33" i="3" s="1"/>
  <c r="G40" i="3" a="1"/>
  <c r="G40" i="3" s="1"/>
  <c r="G47" i="3" a="1"/>
  <c r="G47" i="3" s="1"/>
  <c r="G53" i="3" a="1"/>
  <c r="G53" i="3" s="1"/>
  <c r="G66" i="3" a="1"/>
  <c r="G66" i="3" s="1"/>
  <c r="G72" i="3" a="1"/>
  <c r="G72" i="3" s="1"/>
  <c r="G79" i="3" a="1"/>
  <c r="G79" i="3" s="1"/>
  <c r="G85" i="3" a="1"/>
  <c r="G85" i="3" s="1"/>
  <c r="G98" i="3" a="1"/>
  <c r="G98" i="3" s="1"/>
  <c r="G104" i="3" a="1"/>
  <c r="G104" i="3" s="1"/>
  <c r="G111" i="3" a="1"/>
  <c r="G111" i="3" s="1"/>
  <c r="G117" i="3" a="1"/>
  <c r="G117" i="3" s="1"/>
  <c r="G130" i="3" a="1"/>
  <c r="G130" i="3" s="1"/>
  <c r="G136" i="3" a="1"/>
  <c r="G136" i="3" s="1"/>
  <c r="G143" i="3" a="1"/>
  <c r="G143" i="3" s="1"/>
  <c r="G149" i="3" a="1"/>
  <c r="G149" i="3" s="1"/>
  <c r="G162" i="3" a="1"/>
  <c r="G162" i="3" s="1"/>
  <c r="G168" i="3" a="1"/>
  <c r="G168" i="3" s="1"/>
  <c r="G175" i="3" a="1"/>
  <c r="G175" i="3" s="1"/>
  <c r="G181" i="3" a="1"/>
  <c r="G181" i="3" s="1"/>
  <c r="G194" i="3" a="1"/>
  <c r="G194" i="3" s="1"/>
  <c r="G200" i="3" a="1"/>
  <c r="G200" i="3" s="1"/>
  <c r="G207" i="3" a="1"/>
  <c r="G207" i="3" s="1"/>
  <c r="G213" i="3" a="1"/>
  <c r="G213" i="3" s="1"/>
  <c r="G226" i="3" a="1"/>
  <c r="G226" i="3" s="1"/>
  <c r="G232" i="3" a="1"/>
  <c r="G232" i="3" s="1"/>
  <c r="G239" i="3" a="1"/>
  <c r="G239" i="3" s="1"/>
  <c r="G245" i="3" a="1"/>
  <c r="G245" i="3" s="1"/>
  <c r="G258" i="3" a="1"/>
  <c r="G258" i="3" s="1"/>
  <c r="G264" i="3" a="1"/>
  <c r="G264" i="3" s="1"/>
  <c r="F28" i="3" a="1"/>
  <c r="F28" i="3" s="1"/>
  <c r="F36" i="3" a="1"/>
  <c r="F36" i="3" s="1"/>
  <c r="F51" i="3" a="1"/>
  <c r="F51" i="3" s="1"/>
  <c r="F58" i="3" a="1"/>
  <c r="F58" i="3" s="1"/>
  <c r="F65" i="3" a="1"/>
  <c r="F65" i="3" s="1"/>
  <c r="F73" i="3" a="1"/>
  <c r="F73" i="3" s="1"/>
  <c r="F80" i="3" a="1"/>
  <c r="F80" i="3" s="1"/>
  <c r="F94" i="3" a="1"/>
  <c r="F94" i="3" s="1"/>
  <c r="F102" i="3" a="1"/>
  <c r="F102" i="3" s="1"/>
  <c r="I101" i="3" a="1"/>
  <c r="I101" i="3" s="1"/>
  <c r="I114" i="3" a="1"/>
  <c r="I114" i="3" s="1"/>
  <c r="I127" i="3" a="1"/>
  <c r="I127" i="3" s="1"/>
  <c r="I152" i="3" a="1"/>
  <c r="I152" i="3" s="1"/>
  <c r="I165" i="3" a="1"/>
  <c r="I165" i="3" s="1"/>
  <c r="I178" i="3" a="1"/>
  <c r="I178" i="3" s="1"/>
  <c r="I191" i="3" a="1"/>
  <c r="I191" i="3" s="1"/>
  <c r="I216" i="3" a="1"/>
  <c r="I216" i="3" s="1"/>
  <c r="I229" i="3" a="1"/>
  <c r="I229" i="3" s="1"/>
  <c r="I242" i="3" a="1"/>
  <c r="I242" i="3" s="1"/>
  <c r="I255" i="3" a="1"/>
  <c r="I255" i="3" s="1"/>
  <c r="I280" i="3" a="1"/>
  <c r="I280" i="3" s="1"/>
  <c r="H39" i="3" a="1"/>
  <c r="H39" i="3" s="1"/>
  <c r="H55" i="3" a="1"/>
  <c r="H55" i="3" s="1"/>
  <c r="H71" i="3" a="1"/>
  <c r="H71" i="3" s="1"/>
  <c r="H83" i="3" a="1"/>
  <c r="H83" i="3" s="1"/>
  <c r="H93" i="3" a="1"/>
  <c r="H93" i="3" s="1"/>
  <c r="H103" i="3" a="1"/>
  <c r="H103" i="3" s="1"/>
  <c r="H115" i="3" a="1"/>
  <c r="H115" i="3" s="1"/>
  <c r="H125" i="3" a="1"/>
  <c r="H125" i="3" s="1"/>
  <c r="H135" i="3" a="1"/>
  <c r="H135" i="3" s="1"/>
  <c r="H147" i="3" a="1"/>
  <c r="H147" i="3" s="1"/>
  <c r="H157" i="3" a="1"/>
  <c r="H157" i="3" s="1"/>
  <c r="H167" i="3" a="1"/>
  <c r="H167" i="3" s="1"/>
  <c r="H179" i="3" a="1"/>
  <c r="H179" i="3" s="1"/>
  <c r="H189" i="3" a="1"/>
  <c r="H189" i="3" s="1"/>
  <c r="H199" i="3" a="1"/>
  <c r="H199" i="3" s="1"/>
  <c r="H211" i="3" a="1"/>
  <c r="H211" i="3" s="1"/>
  <c r="H221" i="3" a="1"/>
  <c r="H221" i="3" s="1"/>
  <c r="H231" i="3" a="1"/>
  <c r="H231" i="3" s="1"/>
  <c r="H243" i="3" a="1"/>
  <c r="H243" i="3" s="1"/>
  <c r="H253" i="3" a="1"/>
  <c r="H253" i="3" s="1"/>
  <c r="H263" i="3" a="1"/>
  <c r="H263" i="3" s="1"/>
  <c r="H273" i="3" a="1"/>
  <c r="H273" i="3" s="1"/>
  <c r="G34" i="3" a="1"/>
  <c r="G34" i="3" s="1"/>
  <c r="G41" i="3" a="1"/>
  <c r="G41" i="3" s="1"/>
  <c r="G54" i="3" a="1"/>
  <c r="G54" i="3" s="1"/>
  <c r="G60" i="3" a="1"/>
  <c r="G60" i="3" s="1"/>
  <c r="G67" i="3" a="1"/>
  <c r="G67" i="3" s="1"/>
  <c r="G73" i="3" a="1"/>
  <c r="G73" i="3" s="1"/>
  <c r="G86" i="3" a="1"/>
  <c r="G86" i="3" s="1"/>
  <c r="G92" i="3" a="1"/>
  <c r="G92" i="3" s="1"/>
  <c r="G99" i="3" a="1"/>
  <c r="G99" i="3" s="1"/>
  <c r="G105" i="3" a="1"/>
  <c r="G105" i="3" s="1"/>
  <c r="G118" i="3" a="1"/>
  <c r="G118" i="3" s="1"/>
  <c r="G124" i="3" a="1"/>
  <c r="G124" i="3" s="1"/>
  <c r="G131" i="3" a="1"/>
  <c r="G131" i="3" s="1"/>
  <c r="G137" i="3" a="1"/>
  <c r="G137" i="3" s="1"/>
  <c r="G150" i="3" a="1"/>
  <c r="G150" i="3" s="1"/>
  <c r="G156" i="3" a="1"/>
  <c r="G156" i="3" s="1"/>
  <c r="G163" i="3" a="1"/>
  <c r="G163" i="3" s="1"/>
  <c r="G169" i="3" a="1"/>
  <c r="G169" i="3" s="1"/>
  <c r="G182" i="3" a="1"/>
  <c r="G182" i="3" s="1"/>
  <c r="G188" i="3" a="1"/>
  <c r="G188" i="3" s="1"/>
  <c r="G195" i="3" a="1"/>
  <c r="G195" i="3" s="1"/>
  <c r="G201" i="3" a="1"/>
  <c r="G201" i="3" s="1"/>
  <c r="G214" i="3" a="1"/>
  <c r="G214" i="3" s="1"/>
  <c r="G220" i="3" a="1"/>
  <c r="G220" i="3" s="1"/>
  <c r="G227" i="3" a="1"/>
  <c r="G227" i="3" s="1"/>
  <c r="G233" i="3" a="1"/>
  <c r="G233" i="3" s="1"/>
  <c r="G246" i="3" a="1"/>
  <c r="G246" i="3" s="1"/>
  <c r="G252" i="3" a="1"/>
  <c r="G252" i="3" s="1"/>
  <c r="G259" i="3" a="1"/>
  <c r="G259" i="3" s="1"/>
  <c r="G265" i="3" a="1"/>
  <c r="G265" i="3" s="1"/>
  <c r="F29" i="3" a="1"/>
  <c r="F29" i="3" s="1"/>
  <c r="F37" i="3" a="1"/>
  <c r="F37" i="3" s="1"/>
  <c r="F44" i="3" a="1"/>
  <c r="F44" i="3" s="1"/>
  <c r="F52" i="3" a="1"/>
  <c r="F52" i="3" s="1"/>
  <c r="F59" i="3" a="1"/>
  <c r="F59" i="3" s="1"/>
  <c r="F66" i="3" a="1"/>
  <c r="F66" i="3" s="1"/>
  <c r="F74" i="3" a="1"/>
  <c r="F74" i="3" s="1"/>
  <c r="F81" i="3" a="1"/>
  <c r="F81" i="3" s="1"/>
  <c r="F88" i="3" a="1"/>
  <c r="F88" i="3" s="1"/>
  <c r="F95" i="3" a="1"/>
  <c r="F95" i="3" s="1"/>
  <c r="F103" i="3" a="1"/>
  <c r="F103" i="3" s="1"/>
  <c r="I102" i="3" a="1"/>
  <c r="I102" i="3" s="1"/>
  <c r="I115" i="3" a="1"/>
  <c r="I115" i="3" s="1"/>
  <c r="I140" i="3" a="1"/>
  <c r="I140" i="3" s="1"/>
  <c r="I153" i="3" a="1"/>
  <c r="I153" i="3" s="1"/>
  <c r="I166" i="3" a="1"/>
  <c r="I166" i="3" s="1"/>
  <c r="I179" i="3" a="1"/>
  <c r="I179" i="3" s="1"/>
  <c r="I204" i="3" a="1"/>
  <c r="I204" i="3" s="1"/>
  <c r="I217" i="3" a="1"/>
  <c r="I217" i="3" s="1"/>
  <c r="I230" i="3" a="1"/>
  <c r="I230" i="3" s="1"/>
  <c r="I243" i="3" a="1"/>
  <c r="I243" i="3" s="1"/>
  <c r="I268" i="3" a="1"/>
  <c r="I268" i="3" s="1"/>
  <c r="I281" i="3" a="1"/>
  <c r="I281" i="3" s="1"/>
  <c r="H40" i="3" a="1"/>
  <c r="H40" i="3" s="1"/>
  <c r="H56" i="3" a="1"/>
  <c r="H56" i="3" s="1"/>
  <c r="H72" i="3" a="1"/>
  <c r="H72" i="3" s="1"/>
  <c r="H84" i="3" a="1"/>
  <c r="H84" i="3" s="1"/>
  <c r="H94" i="3" a="1"/>
  <c r="H94" i="3" s="1"/>
  <c r="H104" i="3" a="1"/>
  <c r="H104" i="3" s="1"/>
  <c r="H116" i="3" a="1"/>
  <c r="H116" i="3" s="1"/>
  <c r="H126" i="3" a="1"/>
  <c r="H126" i="3" s="1"/>
  <c r="H136" i="3" a="1"/>
  <c r="H136" i="3" s="1"/>
  <c r="H148" i="3" a="1"/>
  <c r="H148" i="3" s="1"/>
  <c r="H158" i="3" a="1"/>
  <c r="H158" i="3" s="1"/>
  <c r="H168" i="3" a="1"/>
  <c r="H168" i="3" s="1"/>
  <c r="H180" i="3" a="1"/>
  <c r="H180" i="3" s="1"/>
  <c r="H190" i="3" a="1"/>
  <c r="H190" i="3" s="1"/>
  <c r="H200" i="3" a="1"/>
  <c r="H200" i="3" s="1"/>
  <c r="H212" i="3" a="1"/>
  <c r="H212" i="3" s="1"/>
  <c r="H222" i="3" a="1"/>
  <c r="H222" i="3" s="1"/>
  <c r="H232" i="3" a="1"/>
  <c r="H232" i="3" s="1"/>
  <c r="H244" i="3" a="1"/>
  <c r="H244" i="3" s="1"/>
  <c r="H254" i="3" a="1"/>
  <c r="H254" i="3" s="1"/>
  <c r="H264" i="3" a="1"/>
  <c r="H264" i="3" s="1"/>
  <c r="G28" i="3" a="1"/>
  <c r="G28" i="3" s="1"/>
  <c r="G35" i="3" a="1"/>
  <c r="G35" i="3" s="1"/>
  <c r="G42" i="3" a="1"/>
  <c r="G42" i="3" s="1"/>
  <c r="G48" i="3" a="1"/>
  <c r="G48" i="3" s="1"/>
  <c r="G55" i="3" a="1"/>
  <c r="G55" i="3" s="1"/>
  <c r="G61" i="3" a="1"/>
  <c r="G61" i="3" s="1"/>
  <c r="G74" i="3" a="1"/>
  <c r="G74" i="3" s="1"/>
  <c r="G80" i="3" a="1"/>
  <c r="G80" i="3" s="1"/>
  <c r="G87" i="3" a="1"/>
  <c r="G87" i="3" s="1"/>
  <c r="G93" i="3" a="1"/>
  <c r="G93" i="3" s="1"/>
  <c r="G106" i="3" a="1"/>
  <c r="G106" i="3" s="1"/>
  <c r="G112" i="3" a="1"/>
  <c r="G112" i="3" s="1"/>
  <c r="G119" i="3" a="1"/>
  <c r="G119" i="3" s="1"/>
  <c r="G125" i="3" a="1"/>
  <c r="G125" i="3" s="1"/>
  <c r="G138" i="3" a="1"/>
  <c r="G138" i="3" s="1"/>
  <c r="G144" i="3" a="1"/>
  <c r="G144" i="3" s="1"/>
  <c r="G151" i="3" a="1"/>
  <c r="G151" i="3" s="1"/>
  <c r="G157" i="3" a="1"/>
  <c r="G157" i="3" s="1"/>
  <c r="G170" i="3" a="1"/>
  <c r="G170" i="3" s="1"/>
  <c r="G176" i="3" a="1"/>
  <c r="G176" i="3" s="1"/>
  <c r="G183" i="3" a="1"/>
  <c r="G183" i="3" s="1"/>
  <c r="G189" i="3" a="1"/>
  <c r="G189" i="3" s="1"/>
  <c r="G202" i="3" a="1"/>
  <c r="G202" i="3" s="1"/>
  <c r="G208" i="3" a="1"/>
  <c r="G208" i="3" s="1"/>
  <c r="G215" i="3" a="1"/>
  <c r="G215" i="3" s="1"/>
  <c r="G221" i="3" a="1"/>
  <c r="G221" i="3" s="1"/>
  <c r="G234" i="3" a="1"/>
  <c r="G234" i="3" s="1"/>
  <c r="G240" i="3" a="1"/>
  <c r="G240" i="3" s="1"/>
  <c r="G247" i="3" a="1"/>
  <c r="G247" i="3" s="1"/>
  <c r="G253" i="3" a="1"/>
  <c r="G253" i="3" s="1"/>
  <c r="G266" i="3" a="1"/>
  <c r="G266" i="3" s="1"/>
  <c r="F30" i="3" a="1"/>
  <c r="F30" i="3" s="1"/>
  <c r="F38" i="3" a="1"/>
  <c r="F38" i="3" s="1"/>
  <c r="F45" i="3" a="1"/>
  <c r="F45" i="3" s="1"/>
  <c r="F53" i="3" a="1"/>
  <c r="F53" i="3" s="1"/>
  <c r="F67" i="3" a="1"/>
  <c r="F67" i="3" s="1"/>
  <c r="F75" i="3" a="1"/>
  <c r="F75" i="3" s="1"/>
  <c r="F82" i="3" a="1"/>
  <c r="F82" i="3" s="1"/>
  <c r="F89" i="3" a="1"/>
  <c r="F89" i="3" s="1"/>
  <c r="F96" i="3" a="1"/>
  <c r="F96" i="3" s="1"/>
  <c r="F104" i="3" a="1"/>
  <c r="F104" i="3" s="1"/>
  <c r="I106" i="3" a="1"/>
  <c r="I106" i="3" s="1"/>
  <c r="I119" i="3" a="1"/>
  <c r="I119" i="3" s="1"/>
  <c r="I144" i="3" a="1"/>
  <c r="I144" i="3" s="1"/>
  <c r="I157" i="3" a="1"/>
  <c r="I157" i="3" s="1"/>
  <c r="I170" i="3" a="1"/>
  <c r="I170" i="3" s="1"/>
  <c r="I183" i="3" a="1"/>
  <c r="I183" i="3" s="1"/>
  <c r="I208" i="3" a="1"/>
  <c r="I208" i="3" s="1"/>
  <c r="I221" i="3" a="1"/>
  <c r="I221" i="3" s="1"/>
  <c r="I234" i="3" a="1"/>
  <c r="I234" i="3" s="1"/>
  <c r="I247" i="3" a="1"/>
  <c r="I247" i="3" s="1"/>
  <c r="I272" i="3" a="1"/>
  <c r="I272" i="3" s="1"/>
  <c r="H29" i="3" a="1"/>
  <c r="H29" i="3" s="1"/>
  <c r="H45" i="3" a="1"/>
  <c r="H45" i="3" s="1"/>
  <c r="H61" i="3" a="1"/>
  <c r="H61" i="3" s="1"/>
  <c r="H75" i="3" a="1"/>
  <c r="H75" i="3" s="1"/>
  <c r="H85" i="3" a="1"/>
  <c r="H85" i="3" s="1"/>
  <c r="H95" i="3" a="1"/>
  <c r="H95" i="3" s="1"/>
  <c r="H107" i="3" a="1"/>
  <c r="H107" i="3" s="1"/>
  <c r="H117" i="3" a="1"/>
  <c r="H117" i="3" s="1"/>
  <c r="H127" i="3" a="1"/>
  <c r="H127" i="3" s="1"/>
  <c r="H139" i="3" a="1"/>
  <c r="H139" i="3" s="1"/>
  <c r="H149" i="3" a="1"/>
  <c r="H149" i="3" s="1"/>
  <c r="H159" i="3" a="1"/>
  <c r="H159" i="3" s="1"/>
  <c r="H171" i="3" a="1"/>
  <c r="H171" i="3" s="1"/>
  <c r="H181" i="3" a="1"/>
  <c r="H181" i="3" s="1"/>
  <c r="H191" i="3" a="1"/>
  <c r="H191" i="3" s="1"/>
  <c r="H203" i="3" a="1"/>
  <c r="H203" i="3" s="1"/>
  <c r="H213" i="3" a="1"/>
  <c r="H213" i="3" s="1"/>
  <c r="H223" i="3" a="1"/>
  <c r="H223" i="3" s="1"/>
  <c r="H235" i="3" a="1"/>
  <c r="H235" i="3" s="1"/>
  <c r="H245" i="3" a="1"/>
  <c r="H245" i="3" s="1"/>
  <c r="H255" i="3" a="1"/>
  <c r="H255" i="3" s="1"/>
  <c r="H267" i="3" a="1"/>
  <c r="H267" i="3" s="1"/>
  <c r="G29" i="3" a="1"/>
  <c r="G29" i="3" s="1"/>
  <c r="G36" i="3" a="1"/>
  <c r="G36" i="3" s="1"/>
  <c r="G43" i="3" a="1"/>
  <c r="G43" i="3" s="1"/>
  <c r="G49" i="3" a="1"/>
  <c r="G49" i="3" s="1"/>
  <c r="G62" i="3" a="1"/>
  <c r="G62" i="3" s="1"/>
  <c r="G68" i="3" a="1"/>
  <c r="G68" i="3" s="1"/>
  <c r="G75" i="3" a="1"/>
  <c r="G75" i="3" s="1"/>
  <c r="G81" i="3" a="1"/>
  <c r="G81" i="3" s="1"/>
  <c r="G94" i="3" a="1"/>
  <c r="G94" i="3" s="1"/>
  <c r="G100" i="3" a="1"/>
  <c r="G100" i="3" s="1"/>
  <c r="G107" i="3" a="1"/>
  <c r="G107" i="3" s="1"/>
  <c r="G113" i="3" a="1"/>
  <c r="G113" i="3" s="1"/>
  <c r="G126" i="3" a="1"/>
  <c r="G126" i="3" s="1"/>
  <c r="G132" i="3" a="1"/>
  <c r="G132" i="3" s="1"/>
  <c r="G139" i="3" a="1"/>
  <c r="G139" i="3" s="1"/>
  <c r="G145" i="3" a="1"/>
  <c r="G145" i="3" s="1"/>
  <c r="G158" i="3" a="1"/>
  <c r="G158" i="3" s="1"/>
  <c r="G164" i="3" a="1"/>
  <c r="G164" i="3" s="1"/>
  <c r="G171" i="3" a="1"/>
  <c r="G171" i="3" s="1"/>
  <c r="G177" i="3" a="1"/>
  <c r="G177" i="3" s="1"/>
  <c r="G190" i="3" a="1"/>
  <c r="G190" i="3" s="1"/>
  <c r="G196" i="3" a="1"/>
  <c r="G196" i="3" s="1"/>
  <c r="G203" i="3" a="1"/>
  <c r="G203" i="3" s="1"/>
  <c r="G209" i="3" a="1"/>
  <c r="G209" i="3" s="1"/>
  <c r="G222" i="3" a="1"/>
  <c r="G222" i="3" s="1"/>
  <c r="G228" i="3" a="1"/>
  <c r="G228" i="3" s="1"/>
  <c r="G235" i="3" a="1"/>
  <c r="G235" i="3" s="1"/>
  <c r="G241" i="3" a="1"/>
  <c r="G241" i="3" s="1"/>
  <c r="G254" i="3" a="1"/>
  <c r="G254" i="3" s="1"/>
  <c r="G260" i="3" a="1"/>
  <c r="G260" i="3" s="1"/>
  <c r="G267" i="3" a="1"/>
  <c r="G267" i="3" s="1"/>
  <c r="F31" i="3" a="1"/>
  <c r="F31" i="3" s="1"/>
  <c r="F39" i="3" a="1"/>
  <c r="F39" i="3" s="1"/>
  <c r="F46" i="3" a="1"/>
  <c r="F46" i="3" s="1"/>
  <c r="F54" i="3" a="1"/>
  <c r="F54" i="3" s="1"/>
  <c r="F60" i="3" a="1"/>
  <c r="F60" i="3" s="1"/>
  <c r="F68" i="3" a="1"/>
  <c r="F68" i="3" s="1"/>
  <c r="F83" i="3" a="1"/>
  <c r="F83" i="3" s="1"/>
  <c r="F90" i="3" a="1"/>
  <c r="F90" i="3" s="1"/>
  <c r="F97" i="3" a="1"/>
  <c r="F97" i="3" s="1"/>
  <c r="F105" i="3" a="1"/>
  <c r="F105" i="3" s="1"/>
  <c r="F117" i="3" a="1"/>
  <c r="F117" i="3" s="1"/>
  <c r="F125" i="3" a="1"/>
  <c r="F125" i="3" s="1"/>
  <c r="F137" i="3" a="1"/>
  <c r="F137" i="3" s="1"/>
  <c r="F146" i="3" a="1"/>
  <c r="F146" i="3" s="1"/>
  <c r="F155" i="3" a="1"/>
  <c r="F155" i="3" s="1"/>
  <c r="F166" i="3" a="1"/>
  <c r="F166" i="3" s="1"/>
  <c r="F175" i="3" a="1"/>
  <c r="F175" i="3" s="1"/>
  <c r="F184" i="3" a="1"/>
  <c r="F184" i="3" s="1"/>
  <c r="F195" i="3" a="1"/>
  <c r="F195" i="3" s="1"/>
  <c r="F204" i="3" a="1"/>
  <c r="F204" i="3" s="1"/>
  <c r="F214" i="3" a="1"/>
  <c r="F214" i="3" s="1"/>
  <c r="F224" i="3" a="1"/>
  <c r="F224" i="3" s="1"/>
  <c r="F234" i="3" a="1"/>
  <c r="F234" i="3" s="1"/>
  <c r="F243" i="3" a="1"/>
  <c r="F243" i="3" s="1"/>
  <c r="F253" i="3" a="1"/>
  <c r="F253" i="3" s="1"/>
  <c r="F263" i="3" a="1"/>
  <c r="F263" i="3" s="1"/>
  <c r="F272" i="3" a="1"/>
  <c r="F272" i="3" s="1"/>
  <c r="F283" i="3" a="1"/>
  <c r="F283" i="3" s="1"/>
  <c r="F292" i="3" a="1"/>
  <c r="F292" i="3" s="1"/>
  <c r="F301" i="3" a="1"/>
  <c r="F301" i="3" s="1"/>
  <c r="F309" i="3" a="1"/>
  <c r="F309" i="3" s="1"/>
  <c r="F323" i="3" a="1"/>
  <c r="F323" i="3" s="1"/>
  <c r="F331" i="3" a="1"/>
  <c r="F331" i="3" s="1"/>
  <c r="F338" i="3" a="1"/>
  <c r="F338" i="3" s="1"/>
  <c r="F345" i="3" a="1"/>
  <c r="F345" i="3" s="1"/>
  <c r="F352" i="3" a="1"/>
  <c r="F352" i="3" s="1"/>
  <c r="F360" i="3" a="1"/>
  <c r="F360" i="3" s="1"/>
  <c r="E28" i="3" a="1"/>
  <c r="E28" i="3" s="1"/>
  <c r="E36" i="3" a="1"/>
  <c r="E36" i="3" s="1"/>
  <c r="E44" i="3" a="1"/>
  <c r="E44" i="3" s="1"/>
  <c r="E52" i="3" a="1"/>
  <c r="E52" i="3" s="1"/>
  <c r="E60" i="3" a="1"/>
  <c r="E60" i="3" s="1"/>
  <c r="E68" i="3" a="1"/>
  <c r="E68" i="3" s="1"/>
  <c r="E76" i="3" a="1"/>
  <c r="E76" i="3" s="1"/>
  <c r="E84" i="3" a="1"/>
  <c r="E84" i="3" s="1"/>
  <c r="E92" i="3" a="1"/>
  <c r="E92" i="3" s="1"/>
  <c r="E100" i="3" a="1"/>
  <c r="E100" i="3" s="1"/>
  <c r="E108" i="3" a="1"/>
  <c r="E108" i="3" s="1"/>
  <c r="E116" i="3" a="1"/>
  <c r="E116" i="3" s="1"/>
  <c r="E124" i="3" a="1"/>
  <c r="E124" i="3" s="1"/>
  <c r="E132" i="3" a="1"/>
  <c r="E132" i="3" s="1"/>
  <c r="E140" i="3" a="1"/>
  <c r="E140" i="3" s="1"/>
  <c r="E148" i="3" a="1"/>
  <c r="E148" i="3" s="1"/>
  <c r="E156" i="3" a="1"/>
  <c r="E156" i="3" s="1"/>
  <c r="E164" i="3" a="1"/>
  <c r="E164" i="3" s="1"/>
  <c r="E172" i="3" a="1"/>
  <c r="E172" i="3" s="1"/>
  <c r="E180" i="3" a="1"/>
  <c r="E180" i="3" s="1"/>
  <c r="E188" i="3" a="1"/>
  <c r="E188" i="3" s="1"/>
  <c r="E196" i="3" a="1"/>
  <c r="E196" i="3" s="1"/>
  <c r="E204" i="3" a="1"/>
  <c r="E204" i="3" s="1"/>
  <c r="E212" i="3" a="1"/>
  <c r="E212" i="3" s="1"/>
  <c r="E220" i="3" a="1"/>
  <c r="E220" i="3" s="1"/>
  <c r="E228" i="3" a="1"/>
  <c r="E228" i="3" s="1"/>
  <c r="E236" i="3" a="1"/>
  <c r="E236" i="3" s="1"/>
  <c r="E244" i="3" a="1"/>
  <c r="E244" i="3" s="1"/>
  <c r="E252" i="3" a="1"/>
  <c r="E252" i="3" s="1"/>
  <c r="E260" i="3" a="1"/>
  <c r="E260" i="3" s="1"/>
  <c r="E268" i="3" a="1"/>
  <c r="E268" i="3" s="1"/>
  <c r="E276" i="3" a="1"/>
  <c r="E276" i="3" s="1"/>
  <c r="E284" i="3" a="1"/>
  <c r="E284" i="3" s="1"/>
  <c r="E292" i="3" a="1"/>
  <c r="E292" i="3" s="1"/>
  <c r="E300" i="3" a="1"/>
  <c r="E300" i="3" s="1"/>
  <c r="E308" i="3" a="1"/>
  <c r="E308" i="3" s="1"/>
  <c r="E316" i="3" a="1"/>
  <c r="E316" i="3" s="1"/>
  <c r="E324" i="3" a="1"/>
  <c r="E324" i="3" s="1"/>
  <c r="E332" i="3" a="1"/>
  <c r="E332" i="3" s="1"/>
  <c r="E340" i="3" a="1"/>
  <c r="E340" i="3" s="1"/>
  <c r="E348" i="3" a="1"/>
  <c r="E348" i="3" s="1"/>
  <c r="E356" i="3" a="1"/>
  <c r="E356" i="3" s="1"/>
  <c r="D30" i="3" a="1"/>
  <c r="D30" i="3" s="1"/>
  <c r="D38" i="3" a="1"/>
  <c r="D38" i="3" s="1"/>
  <c r="D46" i="3" a="1"/>
  <c r="D46" i="3" s="1"/>
  <c r="D54" i="3" a="1"/>
  <c r="D54" i="3" s="1"/>
  <c r="D62" i="3" a="1"/>
  <c r="D62" i="3" s="1"/>
  <c r="D70" i="3" a="1"/>
  <c r="D70" i="3" s="1"/>
  <c r="D78" i="3" a="1"/>
  <c r="D78" i="3" s="1"/>
  <c r="D86" i="3" a="1"/>
  <c r="D86" i="3" s="1"/>
  <c r="D94" i="3" a="1"/>
  <c r="D94" i="3" s="1"/>
  <c r="D102" i="3" a="1"/>
  <c r="D102" i="3" s="1"/>
  <c r="D110" i="3" a="1"/>
  <c r="D110" i="3" s="1"/>
  <c r="D118" i="3" a="1"/>
  <c r="D118" i="3" s="1"/>
  <c r="D126" i="3" a="1"/>
  <c r="D126" i="3" s="1"/>
  <c r="D134" i="3" a="1"/>
  <c r="D134" i="3" s="1"/>
  <c r="D142" i="3" a="1"/>
  <c r="D142" i="3" s="1"/>
  <c r="D150" i="3" a="1"/>
  <c r="D150" i="3" s="1"/>
  <c r="D158" i="3" a="1"/>
  <c r="D158" i="3" s="1"/>
  <c r="D166" i="3" a="1"/>
  <c r="D166" i="3" s="1"/>
  <c r="D174" i="3" a="1"/>
  <c r="D174" i="3" s="1"/>
  <c r="D182" i="3" a="1"/>
  <c r="D182" i="3" s="1"/>
  <c r="D190" i="3" a="1"/>
  <c r="D190" i="3" s="1"/>
  <c r="D198" i="3" a="1"/>
  <c r="D198" i="3" s="1"/>
  <c r="D206" i="3" a="1"/>
  <c r="D206" i="3" s="1"/>
  <c r="D214" i="3" a="1"/>
  <c r="D214" i="3" s="1"/>
  <c r="D222" i="3" a="1"/>
  <c r="D222" i="3" s="1"/>
  <c r="D230" i="3" a="1"/>
  <c r="D230" i="3" s="1"/>
  <c r="D238" i="3" a="1"/>
  <c r="D238" i="3" s="1"/>
  <c r="D246" i="3" a="1"/>
  <c r="D246" i="3" s="1"/>
  <c r="D254" i="3" a="1"/>
  <c r="D254" i="3" s="1"/>
  <c r="D262" i="3" a="1"/>
  <c r="D262" i="3" s="1"/>
  <c r="C38" i="3" a="1"/>
  <c r="C38" i="3" s="1"/>
  <c r="C44" i="3" a="1"/>
  <c r="C44" i="3" s="1"/>
  <c r="C51" i="3" a="1"/>
  <c r="C51" i="3" s="1"/>
  <c r="C57" i="3" a="1"/>
  <c r="C57" i="3" s="1"/>
  <c r="C70" i="3" a="1"/>
  <c r="C70" i="3" s="1"/>
  <c r="C76" i="3" a="1"/>
  <c r="C76" i="3" s="1"/>
  <c r="C83" i="3" a="1"/>
  <c r="C83" i="3" s="1"/>
  <c r="F108" i="3" a="1"/>
  <c r="F108" i="3" s="1"/>
  <c r="F118" i="3" a="1"/>
  <c r="F118" i="3" s="1"/>
  <c r="F126" i="3" a="1"/>
  <c r="F126" i="3" s="1"/>
  <c r="F138" i="3" a="1"/>
  <c r="F138" i="3" s="1"/>
  <c r="F147" i="3" a="1"/>
  <c r="F147" i="3" s="1"/>
  <c r="F167" i="3" a="1"/>
  <c r="F167" i="3" s="1"/>
  <c r="F176" i="3" a="1"/>
  <c r="F176" i="3" s="1"/>
  <c r="F185" i="3" a="1"/>
  <c r="F185" i="3" s="1"/>
  <c r="F196" i="3" a="1"/>
  <c r="F196" i="3" s="1"/>
  <c r="F205" i="3" a="1"/>
  <c r="F205" i="3" s="1"/>
  <c r="F215" i="3" a="1"/>
  <c r="F215" i="3" s="1"/>
  <c r="F225" i="3" a="1"/>
  <c r="F225" i="3" s="1"/>
  <c r="F235" i="3" a="1"/>
  <c r="F235" i="3" s="1"/>
  <c r="F244" i="3" a="1"/>
  <c r="F244" i="3" s="1"/>
  <c r="F254" i="3" a="1"/>
  <c r="F254" i="3" s="1"/>
  <c r="F264" i="3" a="1"/>
  <c r="F264" i="3" s="1"/>
  <c r="F273" i="3" a="1"/>
  <c r="F273" i="3" s="1"/>
  <c r="F293" i="3" a="1"/>
  <c r="F293" i="3" s="1"/>
  <c r="F302" i="3" a="1"/>
  <c r="F302" i="3" s="1"/>
  <c r="F310" i="3" a="1"/>
  <c r="F310" i="3" s="1"/>
  <c r="F316" i="3" a="1"/>
  <c r="F316" i="3" s="1"/>
  <c r="F324" i="3" a="1"/>
  <c r="F324" i="3" s="1"/>
  <c r="F339" i="3" a="1"/>
  <c r="F339" i="3" s="1"/>
  <c r="F346" i="3" a="1"/>
  <c r="F346" i="3" s="1"/>
  <c r="F353" i="3" a="1"/>
  <c r="F353" i="3" s="1"/>
  <c r="F361" i="3" a="1"/>
  <c r="F361" i="3" s="1"/>
  <c r="E29" i="3" a="1"/>
  <c r="E29" i="3" s="1"/>
  <c r="E37" i="3" a="1"/>
  <c r="E37" i="3" s="1"/>
  <c r="E45" i="3" a="1"/>
  <c r="E45" i="3" s="1"/>
  <c r="E53" i="3" a="1"/>
  <c r="E53" i="3" s="1"/>
  <c r="E61" i="3" a="1"/>
  <c r="E61" i="3" s="1"/>
  <c r="E69" i="3" a="1"/>
  <c r="E69" i="3" s="1"/>
  <c r="E77" i="3" a="1"/>
  <c r="E77" i="3" s="1"/>
  <c r="E85" i="3" a="1"/>
  <c r="E85" i="3" s="1"/>
  <c r="E93" i="3" a="1"/>
  <c r="E93" i="3" s="1"/>
  <c r="E101" i="3" a="1"/>
  <c r="E101" i="3" s="1"/>
  <c r="E109" i="3" a="1"/>
  <c r="E109" i="3" s="1"/>
  <c r="E117" i="3" a="1"/>
  <c r="E117" i="3" s="1"/>
  <c r="E125" i="3" a="1"/>
  <c r="E125" i="3" s="1"/>
  <c r="E133" i="3" a="1"/>
  <c r="E133" i="3" s="1"/>
  <c r="E141" i="3" a="1"/>
  <c r="E141" i="3" s="1"/>
  <c r="E149" i="3" a="1"/>
  <c r="E149" i="3" s="1"/>
  <c r="E157" i="3" a="1"/>
  <c r="E157" i="3" s="1"/>
  <c r="E165" i="3" a="1"/>
  <c r="E165" i="3" s="1"/>
  <c r="E173" i="3" a="1"/>
  <c r="E173" i="3" s="1"/>
  <c r="E181" i="3" a="1"/>
  <c r="E181" i="3" s="1"/>
  <c r="E189" i="3" a="1"/>
  <c r="E189" i="3" s="1"/>
  <c r="E197" i="3" a="1"/>
  <c r="E197" i="3" s="1"/>
  <c r="E205" i="3" a="1"/>
  <c r="E205" i="3" s="1"/>
  <c r="E213" i="3" a="1"/>
  <c r="E213" i="3" s="1"/>
  <c r="E221" i="3" a="1"/>
  <c r="E221" i="3" s="1"/>
  <c r="E229" i="3" a="1"/>
  <c r="E229" i="3" s="1"/>
  <c r="E237" i="3" a="1"/>
  <c r="E237" i="3" s="1"/>
  <c r="E245" i="3" a="1"/>
  <c r="E245" i="3" s="1"/>
  <c r="E253" i="3" a="1"/>
  <c r="E253" i="3" s="1"/>
  <c r="E261" i="3" a="1"/>
  <c r="E261" i="3" s="1"/>
  <c r="E269" i="3" a="1"/>
  <c r="E269" i="3" s="1"/>
  <c r="E277" i="3" a="1"/>
  <c r="E277" i="3" s="1"/>
  <c r="E285" i="3" a="1"/>
  <c r="E285" i="3" s="1"/>
  <c r="E293" i="3" a="1"/>
  <c r="E293" i="3" s="1"/>
  <c r="E301" i="3" a="1"/>
  <c r="E301" i="3" s="1"/>
  <c r="E309" i="3" a="1"/>
  <c r="E309" i="3" s="1"/>
  <c r="E317" i="3" a="1"/>
  <c r="E317" i="3" s="1"/>
  <c r="E325" i="3" a="1"/>
  <c r="E325" i="3" s="1"/>
  <c r="E333" i="3" a="1"/>
  <c r="E333" i="3" s="1"/>
  <c r="E341" i="3" a="1"/>
  <c r="E341" i="3" s="1"/>
  <c r="E349" i="3" a="1"/>
  <c r="E349" i="3" s="1"/>
  <c r="E357" i="3" a="1"/>
  <c r="E357" i="3" s="1"/>
  <c r="D31" i="3" a="1"/>
  <c r="D31" i="3" s="1"/>
  <c r="D39" i="3" a="1"/>
  <c r="D39" i="3" s="1"/>
  <c r="D47" i="3" a="1"/>
  <c r="D47" i="3" s="1"/>
  <c r="D55" i="3" a="1"/>
  <c r="D55" i="3" s="1"/>
  <c r="D63" i="3" a="1"/>
  <c r="D63" i="3" s="1"/>
  <c r="D71" i="3" a="1"/>
  <c r="D71" i="3" s="1"/>
  <c r="D79" i="3" a="1"/>
  <c r="D79" i="3" s="1"/>
  <c r="D87" i="3" a="1"/>
  <c r="D87" i="3" s="1"/>
  <c r="D95" i="3" a="1"/>
  <c r="D95" i="3" s="1"/>
  <c r="D103" i="3" a="1"/>
  <c r="D103" i="3" s="1"/>
  <c r="D111" i="3" a="1"/>
  <c r="D111" i="3" s="1"/>
  <c r="D119" i="3" a="1"/>
  <c r="D119" i="3" s="1"/>
  <c r="D127" i="3" a="1"/>
  <c r="D127" i="3" s="1"/>
  <c r="D135" i="3" a="1"/>
  <c r="D135" i="3" s="1"/>
  <c r="D143" i="3" a="1"/>
  <c r="D143" i="3" s="1"/>
  <c r="D151" i="3" a="1"/>
  <c r="D151" i="3" s="1"/>
  <c r="D159" i="3" a="1"/>
  <c r="D159" i="3" s="1"/>
  <c r="D167" i="3" a="1"/>
  <c r="D167" i="3" s="1"/>
  <c r="D175" i="3" a="1"/>
  <c r="D175" i="3" s="1"/>
  <c r="D183" i="3" a="1"/>
  <c r="D183" i="3" s="1"/>
  <c r="D191" i="3" a="1"/>
  <c r="D191" i="3" s="1"/>
  <c r="D199" i="3" a="1"/>
  <c r="D199" i="3" s="1"/>
  <c r="D207" i="3" a="1"/>
  <c r="D207" i="3" s="1"/>
  <c r="D215" i="3" a="1"/>
  <c r="D215" i="3" s="1"/>
  <c r="D223" i="3" a="1"/>
  <c r="D223" i="3" s="1"/>
  <c r="D231" i="3" a="1"/>
  <c r="D231" i="3" s="1"/>
  <c r="D239" i="3" a="1"/>
  <c r="D239" i="3" s="1"/>
  <c r="D247" i="3" a="1"/>
  <c r="D247" i="3" s="1"/>
  <c r="D255" i="3" a="1"/>
  <c r="D255" i="3" s="1"/>
  <c r="D263" i="3" a="1"/>
  <c r="D263" i="3" s="1"/>
  <c r="C32" i="3" a="1"/>
  <c r="C32" i="3" s="1"/>
  <c r="C39" i="3" a="1"/>
  <c r="C39" i="3" s="1"/>
  <c r="C45" i="3" a="1"/>
  <c r="C45" i="3" s="1"/>
  <c r="C58" i="3" a="1"/>
  <c r="C58" i="3" s="1"/>
  <c r="C64" i="3" a="1"/>
  <c r="C64" i="3" s="1"/>
  <c r="C71" i="3" a="1"/>
  <c r="C71" i="3" s="1"/>
  <c r="C77" i="3" a="1"/>
  <c r="C77" i="3" s="1"/>
  <c r="F109" i="3" a="1"/>
  <c r="F109" i="3" s="1"/>
  <c r="F119" i="3" a="1"/>
  <c r="F119" i="3" s="1"/>
  <c r="F129" i="3" a="1"/>
  <c r="F129" i="3" s="1"/>
  <c r="F139" i="3" a="1"/>
  <c r="F139" i="3" s="1"/>
  <c r="F148" i="3" a="1"/>
  <c r="F148" i="3" s="1"/>
  <c r="F158" i="3" a="1"/>
  <c r="F158" i="3" s="1"/>
  <c r="F168" i="3" a="1"/>
  <c r="F168" i="3" s="1"/>
  <c r="F177" i="3" a="1"/>
  <c r="F177" i="3" s="1"/>
  <c r="F197" i="3" a="1"/>
  <c r="F197" i="3" s="1"/>
  <c r="F206" i="3" a="1"/>
  <c r="F206" i="3" s="1"/>
  <c r="F217" i="3" a="1"/>
  <c r="F217" i="3" s="1"/>
  <c r="F226" i="3" a="1"/>
  <c r="F226" i="3" s="1"/>
  <c r="F247" i="3" a="1"/>
  <c r="F247" i="3" s="1"/>
  <c r="F255" i="3" a="1"/>
  <c r="F255" i="3" s="1"/>
  <c r="F265" i="3" a="1"/>
  <c r="F265" i="3" s="1"/>
  <c r="F276" i="3" a="1"/>
  <c r="F276" i="3" s="1"/>
  <c r="F284" i="3" a="1"/>
  <c r="F284" i="3" s="1"/>
  <c r="F294" i="3" a="1"/>
  <c r="F294" i="3" s="1"/>
  <c r="F303" i="3" a="1"/>
  <c r="F303" i="3" s="1"/>
  <c r="F311" i="3" a="1"/>
  <c r="F311" i="3" s="1"/>
  <c r="F317" i="3" a="1"/>
  <c r="F317" i="3" s="1"/>
  <c r="F325" i="3" a="1"/>
  <c r="F325" i="3" s="1"/>
  <c r="F332" i="3" a="1"/>
  <c r="F332" i="3" s="1"/>
  <c r="F340" i="3" a="1"/>
  <c r="F340" i="3" s="1"/>
  <c r="F347" i="3" a="1"/>
  <c r="F347" i="3" s="1"/>
  <c r="F354" i="3" a="1"/>
  <c r="F354" i="3" s="1"/>
  <c r="F362" i="3" a="1"/>
  <c r="F362" i="3" s="1"/>
  <c r="E30" i="3" a="1"/>
  <c r="E30" i="3" s="1"/>
  <c r="E38" i="3" a="1"/>
  <c r="E38" i="3" s="1"/>
  <c r="E46" i="3" a="1"/>
  <c r="E46" i="3" s="1"/>
  <c r="E54" i="3" a="1"/>
  <c r="E54" i="3" s="1"/>
  <c r="E62" i="3" a="1"/>
  <c r="E62" i="3" s="1"/>
  <c r="E70" i="3" a="1"/>
  <c r="E70" i="3" s="1"/>
  <c r="E78" i="3" a="1"/>
  <c r="E78" i="3" s="1"/>
  <c r="E86" i="3" a="1"/>
  <c r="E86" i="3" s="1"/>
  <c r="E94" i="3" a="1"/>
  <c r="E94" i="3" s="1"/>
  <c r="E102" i="3" a="1"/>
  <c r="E102" i="3" s="1"/>
  <c r="E110" i="3" a="1"/>
  <c r="E110" i="3" s="1"/>
  <c r="E118" i="3" a="1"/>
  <c r="E118" i="3" s="1"/>
  <c r="E126" i="3" a="1"/>
  <c r="E126" i="3" s="1"/>
  <c r="E134" i="3" a="1"/>
  <c r="E134" i="3" s="1"/>
  <c r="E142" i="3" a="1"/>
  <c r="E142" i="3" s="1"/>
  <c r="E150" i="3" a="1"/>
  <c r="E150" i="3" s="1"/>
  <c r="E158" i="3" a="1"/>
  <c r="E158" i="3" s="1"/>
  <c r="E166" i="3" a="1"/>
  <c r="E166" i="3" s="1"/>
  <c r="E174" i="3" a="1"/>
  <c r="E174" i="3" s="1"/>
  <c r="E182" i="3" a="1"/>
  <c r="E182" i="3" s="1"/>
  <c r="E190" i="3" a="1"/>
  <c r="E190" i="3" s="1"/>
  <c r="E198" i="3" a="1"/>
  <c r="E198" i="3" s="1"/>
  <c r="E206" i="3" a="1"/>
  <c r="E206" i="3" s="1"/>
  <c r="E214" i="3" a="1"/>
  <c r="E214" i="3" s="1"/>
  <c r="E222" i="3" a="1"/>
  <c r="E222" i="3" s="1"/>
  <c r="E230" i="3" a="1"/>
  <c r="E230" i="3" s="1"/>
  <c r="E238" i="3" a="1"/>
  <c r="E238" i="3" s="1"/>
  <c r="E246" i="3" a="1"/>
  <c r="E246" i="3" s="1"/>
  <c r="E254" i="3" a="1"/>
  <c r="E254" i="3" s="1"/>
  <c r="E262" i="3" a="1"/>
  <c r="E262" i="3" s="1"/>
  <c r="E270" i="3" a="1"/>
  <c r="E270" i="3" s="1"/>
  <c r="E278" i="3" a="1"/>
  <c r="E278" i="3" s="1"/>
  <c r="E286" i="3" a="1"/>
  <c r="E286" i="3" s="1"/>
  <c r="E294" i="3" a="1"/>
  <c r="E294" i="3" s="1"/>
  <c r="E302" i="3" a="1"/>
  <c r="E302" i="3" s="1"/>
  <c r="E310" i="3" a="1"/>
  <c r="E310" i="3" s="1"/>
  <c r="E318" i="3" a="1"/>
  <c r="E318" i="3" s="1"/>
  <c r="E326" i="3" a="1"/>
  <c r="E326" i="3" s="1"/>
  <c r="E334" i="3" a="1"/>
  <c r="E334" i="3" s="1"/>
  <c r="E342" i="3" a="1"/>
  <c r="E342" i="3" s="1"/>
  <c r="E350" i="3" a="1"/>
  <c r="E350" i="3" s="1"/>
  <c r="E358" i="3" a="1"/>
  <c r="E358" i="3" s="1"/>
  <c r="D32" i="3" a="1"/>
  <c r="D32" i="3" s="1"/>
  <c r="D40" i="3" a="1"/>
  <c r="D40" i="3" s="1"/>
  <c r="D48" i="3" a="1"/>
  <c r="D48" i="3" s="1"/>
  <c r="D56" i="3" a="1"/>
  <c r="D56" i="3" s="1"/>
  <c r="D64" i="3" a="1"/>
  <c r="D64" i="3" s="1"/>
  <c r="D72" i="3" a="1"/>
  <c r="D72" i="3" s="1"/>
  <c r="D80" i="3" a="1"/>
  <c r="D80" i="3" s="1"/>
  <c r="D88" i="3" a="1"/>
  <c r="D88" i="3" s="1"/>
  <c r="D96" i="3" a="1"/>
  <c r="D96" i="3" s="1"/>
  <c r="D104" i="3" a="1"/>
  <c r="D104" i="3" s="1"/>
  <c r="D112" i="3" a="1"/>
  <c r="D112" i="3" s="1"/>
  <c r="D120" i="3" a="1"/>
  <c r="D120" i="3" s="1"/>
  <c r="D128" i="3" a="1"/>
  <c r="D128" i="3" s="1"/>
  <c r="D136" i="3" a="1"/>
  <c r="D136" i="3" s="1"/>
  <c r="D144" i="3" a="1"/>
  <c r="D144" i="3" s="1"/>
  <c r="F110" i="3" a="1"/>
  <c r="F110" i="3" s="1"/>
  <c r="F130" i="3" a="1"/>
  <c r="F130" i="3" s="1"/>
  <c r="F149" i="3" a="1"/>
  <c r="F149" i="3" s="1"/>
  <c r="F159" i="3" a="1"/>
  <c r="F159" i="3" s="1"/>
  <c r="F169" i="3" a="1"/>
  <c r="F169" i="3" s="1"/>
  <c r="F178" i="3" a="1"/>
  <c r="F178" i="3" s="1"/>
  <c r="F188" i="3" a="1"/>
  <c r="F188" i="3" s="1"/>
  <c r="F198" i="3" a="1"/>
  <c r="F198" i="3" s="1"/>
  <c r="F207" i="3" a="1"/>
  <c r="F207" i="3" s="1"/>
  <c r="F218" i="3" a="1"/>
  <c r="F218" i="3" s="1"/>
  <c r="F227" i="3" a="1"/>
  <c r="F227" i="3" s="1"/>
  <c r="F236" i="3" a="1"/>
  <c r="F236" i="3" s="1"/>
  <c r="F256" i="3" a="1"/>
  <c r="F256" i="3" s="1"/>
  <c r="F266" i="3" a="1"/>
  <c r="F266" i="3" s="1"/>
  <c r="F277" i="3" a="1"/>
  <c r="F277" i="3" s="1"/>
  <c r="F285" i="3" a="1"/>
  <c r="F285" i="3" s="1"/>
  <c r="F295" i="3" a="1"/>
  <c r="F295" i="3" s="1"/>
  <c r="F304" i="3" a="1"/>
  <c r="F304" i="3" s="1"/>
  <c r="F318" i="3" a="1"/>
  <c r="F318" i="3" s="1"/>
  <c r="F326" i="3" a="1"/>
  <c r="F326" i="3" s="1"/>
  <c r="F333" i="3" a="1"/>
  <c r="F333" i="3" s="1"/>
  <c r="F341" i="3" a="1"/>
  <c r="F341" i="3" s="1"/>
  <c r="F355" i="3" a="1"/>
  <c r="F355" i="3" s="1"/>
  <c r="F363" i="3" a="1"/>
  <c r="F363" i="3" s="1"/>
  <c r="E31" i="3" a="1"/>
  <c r="E31" i="3" s="1"/>
  <c r="E39" i="3" a="1"/>
  <c r="E39" i="3" s="1"/>
  <c r="E47" i="3" a="1"/>
  <c r="E47" i="3" s="1"/>
  <c r="E55" i="3" a="1"/>
  <c r="E55" i="3" s="1"/>
  <c r="E63" i="3" a="1"/>
  <c r="E63" i="3" s="1"/>
  <c r="E71" i="3" a="1"/>
  <c r="E71" i="3" s="1"/>
  <c r="E79" i="3" a="1"/>
  <c r="E79" i="3" s="1"/>
  <c r="E87" i="3" a="1"/>
  <c r="E87" i="3" s="1"/>
  <c r="E95" i="3" a="1"/>
  <c r="E95" i="3" s="1"/>
  <c r="E103" i="3" a="1"/>
  <c r="E103" i="3" s="1"/>
  <c r="E111" i="3" a="1"/>
  <c r="E111" i="3" s="1"/>
  <c r="E119" i="3" a="1"/>
  <c r="E119" i="3" s="1"/>
  <c r="E127" i="3" a="1"/>
  <c r="E127" i="3" s="1"/>
  <c r="E135" i="3" a="1"/>
  <c r="E135" i="3" s="1"/>
  <c r="E143" i="3" a="1"/>
  <c r="E143" i="3" s="1"/>
  <c r="E151" i="3" a="1"/>
  <c r="E151" i="3" s="1"/>
  <c r="E159" i="3" a="1"/>
  <c r="E159" i="3" s="1"/>
  <c r="E167" i="3" a="1"/>
  <c r="E167" i="3" s="1"/>
  <c r="E175" i="3" a="1"/>
  <c r="E175" i="3" s="1"/>
  <c r="E183" i="3" a="1"/>
  <c r="E183" i="3" s="1"/>
  <c r="E191" i="3" a="1"/>
  <c r="E191" i="3" s="1"/>
  <c r="E199" i="3" a="1"/>
  <c r="E199" i="3" s="1"/>
  <c r="E207" i="3" a="1"/>
  <c r="E207" i="3" s="1"/>
  <c r="E215" i="3" a="1"/>
  <c r="E215" i="3" s="1"/>
  <c r="E223" i="3" a="1"/>
  <c r="E223" i="3" s="1"/>
  <c r="E231" i="3" a="1"/>
  <c r="E231" i="3" s="1"/>
  <c r="E239" i="3" a="1"/>
  <c r="E239" i="3" s="1"/>
  <c r="E247" i="3" a="1"/>
  <c r="E247" i="3" s="1"/>
  <c r="E255" i="3" a="1"/>
  <c r="E255" i="3" s="1"/>
  <c r="E263" i="3" a="1"/>
  <c r="E263" i="3" s="1"/>
  <c r="E271" i="3" a="1"/>
  <c r="E271" i="3" s="1"/>
  <c r="E279" i="3" a="1"/>
  <c r="E279" i="3" s="1"/>
  <c r="E287" i="3" a="1"/>
  <c r="E287" i="3" s="1"/>
  <c r="E295" i="3" a="1"/>
  <c r="E295" i="3" s="1"/>
  <c r="E303" i="3" a="1"/>
  <c r="E303" i="3" s="1"/>
  <c r="E311" i="3" a="1"/>
  <c r="E311" i="3" s="1"/>
  <c r="E319" i="3" a="1"/>
  <c r="E319" i="3" s="1"/>
  <c r="E327" i="3" a="1"/>
  <c r="E327" i="3" s="1"/>
  <c r="E335" i="3" a="1"/>
  <c r="E335" i="3" s="1"/>
  <c r="E343" i="3" a="1"/>
  <c r="E343" i="3" s="1"/>
  <c r="E351" i="3" a="1"/>
  <c r="E351" i="3" s="1"/>
  <c r="E359" i="3" a="1"/>
  <c r="E359" i="3" s="1"/>
  <c r="D33" i="3" a="1"/>
  <c r="D33" i="3" s="1"/>
  <c r="D41" i="3" a="1"/>
  <c r="D41" i="3" s="1"/>
  <c r="D49" i="3" a="1"/>
  <c r="D49" i="3" s="1"/>
  <c r="D57" i="3" a="1"/>
  <c r="D57" i="3" s="1"/>
  <c r="D65" i="3" a="1"/>
  <c r="D65" i="3" s="1"/>
  <c r="D73" i="3" a="1"/>
  <c r="D73" i="3" s="1"/>
  <c r="D81" i="3" a="1"/>
  <c r="D81" i="3" s="1"/>
  <c r="D89" i="3" a="1"/>
  <c r="D89" i="3" s="1"/>
  <c r="D97" i="3" a="1"/>
  <c r="D97" i="3" s="1"/>
  <c r="D105" i="3" a="1"/>
  <c r="D105" i="3" s="1"/>
  <c r="D113" i="3" a="1"/>
  <c r="D113" i="3" s="1"/>
  <c r="D121" i="3" a="1"/>
  <c r="D121" i="3" s="1"/>
  <c r="D129" i="3" a="1"/>
  <c r="D129" i="3" s="1"/>
  <c r="D137" i="3" a="1"/>
  <c r="D137" i="3" s="1"/>
  <c r="D145" i="3" a="1"/>
  <c r="D145" i="3" s="1"/>
  <c r="F111" i="3" a="1"/>
  <c r="F111" i="3" s="1"/>
  <c r="F122" i="3" a="1"/>
  <c r="F122" i="3" s="1"/>
  <c r="F131" i="3" a="1"/>
  <c r="F131" i="3" s="1"/>
  <c r="F140" i="3" a="1"/>
  <c r="F140" i="3" s="1"/>
  <c r="F160" i="3" a="1"/>
  <c r="F160" i="3" s="1"/>
  <c r="F170" i="3" a="1"/>
  <c r="F170" i="3" s="1"/>
  <c r="F181" i="3" a="1"/>
  <c r="F181" i="3" s="1"/>
  <c r="F189" i="3" a="1"/>
  <c r="F189" i="3" s="1"/>
  <c r="F199" i="3" a="1"/>
  <c r="F199" i="3" s="1"/>
  <c r="F210" i="3" a="1"/>
  <c r="F210" i="3" s="1"/>
  <c r="F219" i="3" a="1"/>
  <c r="F219" i="3" s="1"/>
  <c r="F228" i="3" a="1"/>
  <c r="F228" i="3" s="1"/>
  <c r="F239" i="3" a="1"/>
  <c r="F239" i="3" s="1"/>
  <c r="F248" i="3" a="1"/>
  <c r="F248" i="3" s="1"/>
  <c r="F257" i="3" a="1"/>
  <c r="F257" i="3" s="1"/>
  <c r="F268" i="3" a="1"/>
  <c r="F268" i="3" s="1"/>
  <c r="F278" i="3" a="1"/>
  <c r="F278" i="3" s="1"/>
  <c r="F286" i="3" a="1"/>
  <c r="F286" i="3" s="1"/>
  <c r="F298" i="3" a="1"/>
  <c r="F298" i="3" s="1"/>
  <c r="F305" i="3" a="1"/>
  <c r="F305" i="3" s="1"/>
  <c r="F312" i="3" a="1"/>
  <c r="F312" i="3" s="1"/>
  <c r="F319" i="3" a="1"/>
  <c r="F319" i="3" s="1"/>
  <c r="F327" i="3" a="1"/>
  <c r="F327" i="3" s="1"/>
  <c r="F334" i="3" a="1"/>
  <c r="F334" i="3" s="1"/>
  <c r="F342" i="3" a="1"/>
  <c r="F342" i="3" s="1"/>
  <c r="F348" i="3" a="1"/>
  <c r="F348" i="3" s="1"/>
  <c r="F356" i="3" a="1"/>
  <c r="F356" i="3" s="1"/>
  <c r="E32" i="3" a="1"/>
  <c r="E32" i="3" s="1"/>
  <c r="E40" i="3" a="1"/>
  <c r="E40" i="3" s="1"/>
  <c r="E48" i="3" a="1"/>
  <c r="E48" i="3" s="1"/>
  <c r="E56" i="3" a="1"/>
  <c r="E56" i="3" s="1"/>
  <c r="E64" i="3" a="1"/>
  <c r="E64" i="3" s="1"/>
  <c r="E72" i="3" a="1"/>
  <c r="E72" i="3" s="1"/>
  <c r="E80" i="3" a="1"/>
  <c r="E80" i="3" s="1"/>
  <c r="E88" i="3" a="1"/>
  <c r="E88" i="3" s="1"/>
  <c r="E96" i="3" a="1"/>
  <c r="E96" i="3" s="1"/>
  <c r="E104" i="3" a="1"/>
  <c r="E104" i="3" s="1"/>
  <c r="E112" i="3" a="1"/>
  <c r="E112" i="3" s="1"/>
  <c r="E120" i="3" a="1"/>
  <c r="E120" i="3" s="1"/>
  <c r="E128" i="3" a="1"/>
  <c r="E128" i="3" s="1"/>
  <c r="E136" i="3" a="1"/>
  <c r="E136" i="3" s="1"/>
  <c r="E144" i="3" a="1"/>
  <c r="E144" i="3" s="1"/>
  <c r="E152" i="3" a="1"/>
  <c r="E152" i="3" s="1"/>
  <c r="E160" i="3" a="1"/>
  <c r="E160" i="3" s="1"/>
  <c r="E168" i="3" a="1"/>
  <c r="E168" i="3" s="1"/>
  <c r="E176" i="3" a="1"/>
  <c r="E176" i="3" s="1"/>
  <c r="E184" i="3" a="1"/>
  <c r="E184" i="3" s="1"/>
  <c r="E192" i="3" a="1"/>
  <c r="E192" i="3" s="1"/>
  <c r="E200" i="3" a="1"/>
  <c r="E200" i="3" s="1"/>
  <c r="E208" i="3" a="1"/>
  <c r="E208" i="3" s="1"/>
  <c r="E216" i="3" a="1"/>
  <c r="E216" i="3" s="1"/>
  <c r="E224" i="3" a="1"/>
  <c r="E224" i="3" s="1"/>
  <c r="E232" i="3" a="1"/>
  <c r="E232" i="3" s="1"/>
  <c r="E240" i="3" a="1"/>
  <c r="E240" i="3" s="1"/>
  <c r="E248" i="3" a="1"/>
  <c r="E248" i="3" s="1"/>
  <c r="E256" i="3" a="1"/>
  <c r="E256" i="3" s="1"/>
  <c r="E264" i="3" a="1"/>
  <c r="E264" i="3" s="1"/>
  <c r="E272" i="3" a="1"/>
  <c r="E272" i="3" s="1"/>
  <c r="E280" i="3" a="1"/>
  <c r="E280" i="3" s="1"/>
  <c r="E288" i="3" a="1"/>
  <c r="E288" i="3" s="1"/>
  <c r="E296" i="3" a="1"/>
  <c r="E296" i="3" s="1"/>
  <c r="E304" i="3" a="1"/>
  <c r="E304" i="3" s="1"/>
  <c r="E312" i="3" a="1"/>
  <c r="E312" i="3" s="1"/>
  <c r="E320" i="3" a="1"/>
  <c r="E320" i="3" s="1"/>
  <c r="E328" i="3" a="1"/>
  <c r="E328" i="3" s="1"/>
  <c r="E336" i="3" a="1"/>
  <c r="E336" i="3" s="1"/>
  <c r="E344" i="3" a="1"/>
  <c r="E344" i="3" s="1"/>
  <c r="E352" i="3" a="1"/>
  <c r="E352" i="3" s="1"/>
  <c r="E360" i="3" a="1"/>
  <c r="E360" i="3" s="1"/>
  <c r="D34" i="3" a="1"/>
  <c r="D34" i="3" s="1"/>
  <c r="D42" i="3" a="1"/>
  <c r="D42" i="3" s="1"/>
  <c r="D50" i="3" a="1"/>
  <c r="D50" i="3" s="1"/>
  <c r="D58" i="3" a="1"/>
  <c r="D58" i="3" s="1"/>
  <c r="D66" i="3" a="1"/>
  <c r="D66" i="3" s="1"/>
  <c r="D74" i="3" a="1"/>
  <c r="D74" i="3" s="1"/>
  <c r="D82" i="3" a="1"/>
  <c r="D82" i="3" s="1"/>
  <c r="D90" i="3" a="1"/>
  <c r="D90" i="3" s="1"/>
  <c r="D98" i="3" a="1"/>
  <c r="D98" i="3" s="1"/>
  <c r="D106" i="3" a="1"/>
  <c r="D106" i="3" s="1"/>
  <c r="D114" i="3" a="1"/>
  <c r="D114" i="3" s="1"/>
  <c r="D122" i="3" a="1"/>
  <c r="D122" i="3" s="1"/>
  <c r="D130" i="3" a="1"/>
  <c r="D130" i="3" s="1"/>
  <c r="D138" i="3" a="1"/>
  <c r="D138" i="3" s="1"/>
  <c r="D146" i="3" a="1"/>
  <c r="D146" i="3" s="1"/>
  <c r="F112" i="3" a="1"/>
  <c r="F112" i="3" s="1"/>
  <c r="F123" i="3" a="1"/>
  <c r="F123" i="3" s="1"/>
  <c r="F132" i="3" a="1"/>
  <c r="F132" i="3" s="1"/>
  <c r="F141" i="3" a="1"/>
  <c r="F141" i="3" s="1"/>
  <c r="F152" i="3" a="1"/>
  <c r="F152" i="3" s="1"/>
  <c r="F161" i="3" a="1"/>
  <c r="F161" i="3" s="1"/>
  <c r="F171" i="3" a="1"/>
  <c r="F171" i="3" s="1"/>
  <c r="F182" i="3" a="1"/>
  <c r="F182" i="3" s="1"/>
  <c r="F190" i="3" a="1"/>
  <c r="F190" i="3" s="1"/>
  <c r="F200" i="3" a="1"/>
  <c r="F200" i="3" s="1"/>
  <c r="F211" i="3" a="1"/>
  <c r="F211" i="3" s="1"/>
  <c r="F229" i="3" a="1"/>
  <c r="F229" i="3" s="1"/>
  <c r="F240" i="3" a="1"/>
  <c r="F240" i="3" s="1"/>
  <c r="F249" i="3" a="1"/>
  <c r="F249" i="3" s="1"/>
  <c r="F258" i="3" a="1"/>
  <c r="F258" i="3" s="1"/>
  <c r="F269" i="3" a="1"/>
  <c r="F269" i="3" s="1"/>
  <c r="F279" i="3" a="1"/>
  <c r="F279" i="3" s="1"/>
  <c r="F287" i="3" a="1"/>
  <c r="F287" i="3" s="1"/>
  <c r="F299" i="3" a="1"/>
  <c r="F299" i="3" s="1"/>
  <c r="F306" i="3" a="1"/>
  <c r="F306" i="3" s="1"/>
  <c r="F313" i="3" a="1"/>
  <c r="F313" i="3" s="1"/>
  <c r="F320" i="3" a="1"/>
  <c r="F320" i="3" s="1"/>
  <c r="F328" i="3" a="1"/>
  <c r="F328" i="3" s="1"/>
  <c r="F335" i="3" a="1"/>
  <c r="F335" i="3" s="1"/>
  <c r="F343" i="3" a="1"/>
  <c r="F343" i="3" s="1"/>
  <c r="F349" i="3" a="1"/>
  <c r="F349" i="3" s="1"/>
  <c r="F357" i="3" a="1"/>
  <c r="F357" i="3" s="1"/>
  <c r="F364" i="3" a="1"/>
  <c r="F364" i="3" s="1"/>
  <c r="E33" i="3" a="1"/>
  <c r="E33" i="3" s="1"/>
  <c r="E41" i="3" a="1"/>
  <c r="E41" i="3" s="1"/>
  <c r="E49" i="3" a="1"/>
  <c r="E49" i="3" s="1"/>
  <c r="E57" i="3" a="1"/>
  <c r="E57" i="3" s="1"/>
  <c r="E65" i="3" a="1"/>
  <c r="E65" i="3" s="1"/>
  <c r="E73" i="3" a="1"/>
  <c r="E73" i="3" s="1"/>
  <c r="E81" i="3" a="1"/>
  <c r="E81" i="3" s="1"/>
  <c r="E89" i="3" a="1"/>
  <c r="E89" i="3" s="1"/>
  <c r="E97" i="3" a="1"/>
  <c r="E97" i="3" s="1"/>
  <c r="E105" i="3" a="1"/>
  <c r="E105" i="3" s="1"/>
  <c r="E113" i="3" a="1"/>
  <c r="E113" i="3" s="1"/>
  <c r="E121" i="3" a="1"/>
  <c r="E121" i="3" s="1"/>
  <c r="E129" i="3" a="1"/>
  <c r="E129" i="3" s="1"/>
  <c r="E137" i="3" a="1"/>
  <c r="E137" i="3" s="1"/>
  <c r="E145" i="3" a="1"/>
  <c r="E145" i="3" s="1"/>
  <c r="E153" i="3" a="1"/>
  <c r="E153" i="3" s="1"/>
  <c r="E161" i="3" a="1"/>
  <c r="E161" i="3" s="1"/>
  <c r="E169" i="3" a="1"/>
  <c r="E169" i="3" s="1"/>
  <c r="E177" i="3" a="1"/>
  <c r="E177" i="3" s="1"/>
  <c r="E185" i="3" a="1"/>
  <c r="E185" i="3" s="1"/>
  <c r="E193" i="3" a="1"/>
  <c r="E193" i="3" s="1"/>
  <c r="E201" i="3" a="1"/>
  <c r="E201" i="3" s="1"/>
  <c r="E209" i="3" a="1"/>
  <c r="E209" i="3" s="1"/>
  <c r="E217" i="3" a="1"/>
  <c r="E217" i="3" s="1"/>
  <c r="E225" i="3" a="1"/>
  <c r="E225" i="3" s="1"/>
  <c r="E233" i="3" a="1"/>
  <c r="E233" i="3" s="1"/>
  <c r="E241" i="3" a="1"/>
  <c r="E241" i="3" s="1"/>
  <c r="E249" i="3" a="1"/>
  <c r="E249" i="3" s="1"/>
  <c r="E257" i="3" a="1"/>
  <c r="E257" i="3" s="1"/>
  <c r="E265" i="3" a="1"/>
  <c r="E265" i="3" s="1"/>
  <c r="E273" i="3" a="1"/>
  <c r="E273" i="3" s="1"/>
  <c r="E281" i="3" a="1"/>
  <c r="E281" i="3" s="1"/>
  <c r="E289" i="3" a="1"/>
  <c r="E289" i="3" s="1"/>
  <c r="E297" i="3" a="1"/>
  <c r="E297" i="3" s="1"/>
  <c r="E305" i="3" a="1"/>
  <c r="E305" i="3" s="1"/>
  <c r="E313" i="3" a="1"/>
  <c r="E313" i="3" s="1"/>
  <c r="E321" i="3" a="1"/>
  <c r="E321" i="3" s="1"/>
  <c r="E329" i="3" a="1"/>
  <c r="E329" i="3" s="1"/>
  <c r="E337" i="3" a="1"/>
  <c r="E337" i="3" s="1"/>
  <c r="E345" i="3" a="1"/>
  <c r="E345" i="3" s="1"/>
  <c r="E353" i="3" a="1"/>
  <c r="E353" i="3" s="1"/>
  <c r="E361" i="3" a="1"/>
  <c r="E361" i="3" s="1"/>
  <c r="D35" i="3" a="1"/>
  <c r="D35" i="3" s="1"/>
  <c r="D43" i="3" a="1"/>
  <c r="D43" i="3" s="1"/>
  <c r="D51" i="3" a="1"/>
  <c r="D51" i="3" s="1"/>
  <c r="D59" i="3" a="1"/>
  <c r="D59" i="3" s="1"/>
  <c r="D67" i="3" a="1"/>
  <c r="D67" i="3" s="1"/>
  <c r="D75" i="3" a="1"/>
  <c r="D75" i="3" s="1"/>
  <c r="D83" i="3" a="1"/>
  <c r="D83" i="3" s="1"/>
  <c r="D91" i="3" a="1"/>
  <c r="D91" i="3" s="1"/>
  <c r="D99" i="3" a="1"/>
  <c r="D99" i="3" s="1"/>
  <c r="D107" i="3" a="1"/>
  <c r="D107" i="3" s="1"/>
  <c r="D115" i="3" a="1"/>
  <c r="D115" i="3" s="1"/>
  <c r="D123" i="3" a="1"/>
  <c r="D123" i="3" s="1"/>
  <c r="D131" i="3" a="1"/>
  <c r="D131" i="3" s="1"/>
  <c r="D139" i="3" a="1"/>
  <c r="D139" i="3" s="1"/>
  <c r="F115" i="3" a="1"/>
  <c r="F115" i="3" s="1"/>
  <c r="F133" i="3" a="1"/>
  <c r="F133" i="3" s="1"/>
  <c r="F144" i="3" a="1"/>
  <c r="F144" i="3" s="1"/>
  <c r="F153" i="3" a="1"/>
  <c r="F153" i="3" s="1"/>
  <c r="F162" i="3" a="1"/>
  <c r="F162" i="3" s="1"/>
  <c r="F173" i="3" a="1"/>
  <c r="F173" i="3" s="1"/>
  <c r="F183" i="3" a="1"/>
  <c r="F183" i="3" s="1"/>
  <c r="F191" i="3" a="1"/>
  <c r="F191" i="3" s="1"/>
  <c r="F203" i="3" a="1"/>
  <c r="F203" i="3" s="1"/>
  <c r="F212" i="3" a="1"/>
  <c r="F212" i="3" s="1"/>
  <c r="F220" i="3" a="1"/>
  <c r="F220" i="3" s="1"/>
  <c r="F232" i="3" a="1"/>
  <c r="F232" i="3" s="1"/>
  <c r="F241" i="3" a="1"/>
  <c r="F241" i="3" s="1"/>
  <c r="F250" i="3" a="1"/>
  <c r="F250" i="3" s="1"/>
  <c r="F261" i="3" a="1"/>
  <c r="F261" i="3" s="1"/>
  <c r="F270" i="3" a="1"/>
  <c r="F270" i="3" s="1"/>
  <c r="F290" i="3" a="1"/>
  <c r="F290" i="3" s="1"/>
  <c r="F307" i="3" a="1"/>
  <c r="F307" i="3" s="1"/>
  <c r="F314" i="3" a="1"/>
  <c r="F314" i="3" s="1"/>
  <c r="F321" i="3" a="1"/>
  <c r="F321" i="3" s="1"/>
  <c r="F329" i="3" a="1"/>
  <c r="F329" i="3" s="1"/>
  <c r="F336" i="3" a="1"/>
  <c r="F336" i="3" s="1"/>
  <c r="F350" i="3" a="1"/>
  <c r="F350" i="3" s="1"/>
  <c r="F358" i="3" a="1"/>
  <c r="F358" i="3" s="1"/>
  <c r="F365" i="3" a="1"/>
  <c r="F365" i="3" s="1"/>
  <c r="E34" i="3" a="1"/>
  <c r="E34" i="3" s="1"/>
  <c r="E42" i="3" a="1"/>
  <c r="E42" i="3" s="1"/>
  <c r="E50" i="3" a="1"/>
  <c r="E50" i="3" s="1"/>
  <c r="E58" i="3" a="1"/>
  <c r="E58" i="3" s="1"/>
  <c r="E66" i="3" a="1"/>
  <c r="E66" i="3" s="1"/>
  <c r="E74" i="3" a="1"/>
  <c r="E74" i="3" s="1"/>
  <c r="E82" i="3" a="1"/>
  <c r="E82" i="3" s="1"/>
  <c r="E90" i="3" a="1"/>
  <c r="E90" i="3" s="1"/>
  <c r="E98" i="3" a="1"/>
  <c r="E98" i="3" s="1"/>
  <c r="E106" i="3" a="1"/>
  <c r="E106" i="3" s="1"/>
  <c r="E114" i="3" a="1"/>
  <c r="E114" i="3" s="1"/>
  <c r="E122" i="3" a="1"/>
  <c r="E122" i="3" s="1"/>
  <c r="E130" i="3" a="1"/>
  <c r="E130" i="3" s="1"/>
  <c r="E138" i="3" a="1"/>
  <c r="E138" i="3" s="1"/>
  <c r="E146" i="3" a="1"/>
  <c r="E146" i="3" s="1"/>
  <c r="E154" i="3" a="1"/>
  <c r="E154" i="3" s="1"/>
  <c r="E162" i="3" a="1"/>
  <c r="E162" i="3" s="1"/>
  <c r="E170" i="3" a="1"/>
  <c r="E170" i="3" s="1"/>
  <c r="E178" i="3" a="1"/>
  <c r="E178" i="3" s="1"/>
  <c r="E186" i="3" a="1"/>
  <c r="E186" i="3" s="1"/>
  <c r="E194" i="3" a="1"/>
  <c r="E194" i="3" s="1"/>
  <c r="E202" i="3" a="1"/>
  <c r="E202" i="3" s="1"/>
  <c r="E210" i="3" a="1"/>
  <c r="E210" i="3" s="1"/>
  <c r="E218" i="3" a="1"/>
  <c r="E218" i="3" s="1"/>
  <c r="E226" i="3" a="1"/>
  <c r="E226" i="3" s="1"/>
  <c r="E234" i="3" a="1"/>
  <c r="E234" i="3" s="1"/>
  <c r="E242" i="3" a="1"/>
  <c r="E242" i="3" s="1"/>
  <c r="E250" i="3" a="1"/>
  <c r="E250" i="3" s="1"/>
  <c r="E258" i="3" a="1"/>
  <c r="E258" i="3" s="1"/>
  <c r="E266" i="3" a="1"/>
  <c r="E266" i="3" s="1"/>
  <c r="E274" i="3" a="1"/>
  <c r="E274" i="3" s="1"/>
  <c r="E282" i="3" a="1"/>
  <c r="E282" i="3" s="1"/>
  <c r="E290" i="3" a="1"/>
  <c r="E290" i="3" s="1"/>
  <c r="F116" i="3" a="1"/>
  <c r="F116" i="3" s="1"/>
  <c r="F124" i="3" a="1"/>
  <c r="F124" i="3" s="1"/>
  <c r="F134" i="3" a="1"/>
  <c r="F134" i="3" s="1"/>
  <c r="F145" i="3" a="1"/>
  <c r="F145" i="3" s="1"/>
  <c r="F154" i="3" a="1"/>
  <c r="F154" i="3" s="1"/>
  <c r="F163" i="3" a="1"/>
  <c r="F163" i="3" s="1"/>
  <c r="F174" i="3" a="1"/>
  <c r="F174" i="3" s="1"/>
  <c r="F192" i="3" a="1"/>
  <c r="F192" i="3" s="1"/>
  <c r="F213" i="3" a="1"/>
  <c r="F213" i="3" s="1"/>
  <c r="F221" i="3" a="1"/>
  <c r="F221" i="3" s="1"/>
  <c r="F233" i="3" a="1"/>
  <c r="F233" i="3" s="1"/>
  <c r="F242" i="3" a="1"/>
  <c r="F242" i="3" s="1"/>
  <c r="F251" i="3" a="1"/>
  <c r="F251" i="3" s="1"/>
  <c r="F262" i="3" a="1"/>
  <c r="F262" i="3" s="1"/>
  <c r="F271" i="3" a="1"/>
  <c r="F271" i="3" s="1"/>
  <c r="F280" i="3" a="1"/>
  <c r="F280" i="3" s="1"/>
  <c r="F291" i="3" a="1"/>
  <c r="F291" i="3" s="1"/>
  <c r="F300" i="3" a="1"/>
  <c r="F300" i="3" s="1"/>
  <c r="F308" i="3" a="1"/>
  <c r="F308" i="3" s="1"/>
  <c r="F315" i="3" a="1"/>
  <c r="F315" i="3" s="1"/>
  <c r="F322" i="3" a="1"/>
  <c r="F322" i="3" s="1"/>
  <c r="F330" i="3" a="1"/>
  <c r="F330" i="3" s="1"/>
  <c r="F337" i="3" a="1"/>
  <c r="F337" i="3" s="1"/>
  <c r="F344" i="3" a="1"/>
  <c r="F344" i="3" s="1"/>
  <c r="F351" i="3" a="1"/>
  <c r="F351" i="3" s="1"/>
  <c r="F359" i="3" a="1"/>
  <c r="F359" i="3" s="1"/>
  <c r="F366" i="3" a="1"/>
  <c r="F366" i="3" s="1"/>
  <c r="E35" i="3" a="1"/>
  <c r="E35" i="3" s="1"/>
  <c r="E43" i="3" a="1"/>
  <c r="E43" i="3" s="1"/>
  <c r="E51" i="3" a="1"/>
  <c r="E51" i="3" s="1"/>
  <c r="E59" i="3" a="1"/>
  <c r="E59" i="3" s="1"/>
  <c r="E67" i="3" a="1"/>
  <c r="E67" i="3" s="1"/>
  <c r="E75" i="3" a="1"/>
  <c r="E75" i="3" s="1"/>
  <c r="E83" i="3" a="1"/>
  <c r="E83" i="3" s="1"/>
  <c r="E91" i="3" a="1"/>
  <c r="E91" i="3" s="1"/>
  <c r="E99" i="3" a="1"/>
  <c r="E99" i="3" s="1"/>
  <c r="E107" i="3" a="1"/>
  <c r="E107" i="3" s="1"/>
  <c r="E115" i="3" a="1"/>
  <c r="E115" i="3" s="1"/>
  <c r="E123" i="3" a="1"/>
  <c r="E123" i="3" s="1"/>
  <c r="E131" i="3" a="1"/>
  <c r="E131" i="3" s="1"/>
  <c r="E139" i="3" a="1"/>
  <c r="E139" i="3" s="1"/>
  <c r="E147" i="3" a="1"/>
  <c r="E147" i="3" s="1"/>
  <c r="E155" i="3" a="1"/>
  <c r="E155" i="3" s="1"/>
  <c r="E163" i="3" a="1"/>
  <c r="E163" i="3" s="1"/>
  <c r="E171" i="3" a="1"/>
  <c r="E171" i="3" s="1"/>
  <c r="E179" i="3" a="1"/>
  <c r="E179" i="3" s="1"/>
  <c r="E187" i="3" a="1"/>
  <c r="E187" i="3" s="1"/>
  <c r="E195" i="3" a="1"/>
  <c r="E195" i="3" s="1"/>
  <c r="E203" i="3" a="1"/>
  <c r="E203" i="3" s="1"/>
  <c r="E211" i="3" a="1"/>
  <c r="E211" i="3" s="1"/>
  <c r="E219" i="3" a="1"/>
  <c r="E219" i="3" s="1"/>
  <c r="E227" i="3" a="1"/>
  <c r="E227" i="3" s="1"/>
  <c r="E235" i="3" a="1"/>
  <c r="E235" i="3" s="1"/>
  <c r="E243" i="3" a="1"/>
  <c r="E243" i="3" s="1"/>
  <c r="E251" i="3" a="1"/>
  <c r="E251" i="3" s="1"/>
  <c r="E259" i="3" a="1"/>
  <c r="E259" i="3" s="1"/>
  <c r="E267" i="3" a="1"/>
  <c r="E267" i="3" s="1"/>
  <c r="E275" i="3" a="1"/>
  <c r="E275" i="3" s="1"/>
  <c r="E283" i="3" a="1"/>
  <c r="E283" i="3" s="1"/>
  <c r="E291" i="3" a="1"/>
  <c r="E291" i="3" s="1"/>
  <c r="E298" i="3" a="1"/>
  <c r="E298" i="3" s="1"/>
  <c r="E330" i="3" a="1"/>
  <c r="E330" i="3" s="1"/>
  <c r="D28" i="3" a="1"/>
  <c r="D28" i="3" s="1"/>
  <c r="D60" i="3" a="1"/>
  <c r="D60" i="3" s="1"/>
  <c r="D92" i="3" a="1"/>
  <c r="D92" i="3" s="1"/>
  <c r="D124" i="3" a="1"/>
  <c r="D124" i="3" s="1"/>
  <c r="D149" i="3" a="1"/>
  <c r="D149" i="3" s="1"/>
  <c r="D161" i="3" a="1"/>
  <c r="D161" i="3" s="1"/>
  <c r="D171" i="3" a="1"/>
  <c r="D171" i="3" s="1"/>
  <c r="D181" i="3" a="1"/>
  <c r="D181" i="3" s="1"/>
  <c r="D193" i="3" a="1"/>
  <c r="D193" i="3" s="1"/>
  <c r="D203" i="3" a="1"/>
  <c r="D203" i="3" s="1"/>
  <c r="D213" i="3" a="1"/>
  <c r="D213" i="3" s="1"/>
  <c r="D225" i="3" a="1"/>
  <c r="D225" i="3" s="1"/>
  <c r="D235" i="3" a="1"/>
  <c r="D235" i="3" s="1"/>
  <c r="D245" i="3" a="1"/>
  <c r="D245" i="3" s="1"/>
  <c r="D257" i="3" a="1"/>
  <c r="D257" i="3" s="1"/>
  <c r="C29" i="3" a="1"/>
  <c r="C29" i="3" s="1"/>
  <c r="C37" i="3" a="1"/>
  <c r="C37" i="3" s="1"/>
  <c r="C47" i="3" a="1"/>
  <c r="C47" i="3" s="1"/>
  <c r="C55" i="3" a="1"/>
  <c r="C55" i="3" s="1"/>
  <c r="C63" i="3" a="1"/>
  <c r="C63" i="3" s="1"/>
  <c r="C72" i="3" a="1"/>
  <c r="C72" i="3" s="1"/>
  <c r="C80" i="3" a="1"/>
  <c r="C80" i="3" s="1"/>
  <c r="C88" i="3" a="1"/>
  <c r="C88" i="3" s="1"/>
  <c r="C95" i="3" a="1"/>
  <c r="C95" i="3" s="1"/>
  <c r="C101" i="3" a="1"/>
  <c r="C101" i="3" s="1"/>
  <c r="C114" i="3" a="1"/>
  <c r="C114" i="3" s="1"/>
  <c r="C120" i="3" a="1"/>
  <c r="C120" i="3" s="1"/>
  <c r="C127" i="3" a="1"/>
  <c r="C127" i="3" s="1"/>
  <c r="C133" i="3" a="1"/>
  <c r="C133" i="3" s="1"/>
  <c r="C146" i="3" a="1"/>
  <c r="C146" i="3" s="1"/>
  <c r="C152" i="3" a="1"/>
  <c r="C152" i="3" s="1"/>
  <c r="C159" i="3" a="1"/>
  <c r="C159" i="3" s="1"/>
  <c r="C165" i="3" a="1"/>
  <c r="C165" i="3" s="1"/>
  <c r="C178" i="3" a="1"/>
  <c r="C178" i="3" s="1"/>
  <c r="C184" i="3" a="1"/>
  <c r="C184" i="3" s="1"/>
  <c r="C191" i="3" a="1"/>
  <c r="C191" i="3" s="1"/>
  <c r="C197" i="3" a="1"/>
  <c r="C197" i="3" s="1"/>
  <c r="C210" i="3" a="1"/>
  <c r="C210" i="3" s="1"/>
  <c r="C216" i="3" a="1"/>
  <c r="C216" i="3" s="1"/>
  <c r="C223" i="3" a="1"/>
  <c r="C223" i="3" s="1"/>
  <c r="C229" i="3" a="1"/>
  <c r="C229" i="3" s="1"/>
  <c r="C242" i="3" a="1"/>
  <c r="C242" i="3" s="1"/>
  <c r="C248" i="3" a="1"/>
  <c r="C248" i="3" s="1"/>
  <c r="C255" i="3" a="1"/>
  <c r="C255" i="3" s="1"/>
  <c r="C261" i="3" a="1"/>
  <c r="C261" i="3" s="1"/>
  <c r="C274" i="3" a="1"/>
  <c r="C274" i="3" s="1"/>
  <c r="C280" i="3" a="1"/>
  <c r="C280" i="3" s="1"/>
  <c r="C287" i="3" a="1"/>
  <c r="C287" i="3" s="1"/>
  <c r="C293" i="3" a="1"/>
  <c r="C293" i="3" s="1"/>
  <c r="C306" i="3" a="1"/>
  <c r="C306" i="3" s="1"/>
  <c r="C312" i="3" a="1"/>
  <c r="C312" i="3" s="1"/>
  <c r="B43" i="3" a="1"/>
  <c r="B43" i="3" s="1"/>
  <c r="B50" i="3" a="1"/>
  <c r="B50" i="3" s="1"/>
  <c r="B57" i="3" a="1"/>
  <c r="B57" i="3" s="1"/>
  <c r="B65" i="3" a="1"/>
  <c r="B65" i="3" s="1"/>
  <c r="B73" i="3" a="1"/>
  <c r="B73" i="3" s="1"/>
  <c r="B81" i="3" a="1"/>
  <c r="B81" i="3" s="1"/>
  <c r="B89" i="3" a="1"/>
  <c r="B89" i="3" s="1"/>
  <c r="B97" i="3" a="1"/>
  <c r="B97" i="3" s="1"/>
  <c r="B105" i="3" a="1"/>
  <c r="B105" i="3" s="1"/>
  <c r="B113" i="3" a="1"/>
  <c r="B113" i="3" s="1"/>
  <c r="B121" i="3" a="1"/>
  <c r="B121" i="3" s="1"/>
  <c r="B129" i="3" a="1"/>
  <c r="B129" i="3" s="1"/>
  <c r="B137" i="3" a="1"/>
  <c r="B137" i="3" s="1"/>
  <c r="B145" i="3" a="1"/>
  <c r="B145" i="3" s="1"/>
  <c r="B153" i="3" a="1"/>
  <c r="B153" i="3" s="1"/>
  <c r="B161" i="3" a="1"/>
  <c r="B161" i="3" s="1"/>
  <c r="B169" i="3" a="1"/>
  <c r="B169" i="3" s="1"/>
  <c r="B177" i="3" a="1"/>
  <c r="B177" i="3" s="1"/>
  <c r="B185" i="3" a="1"/>
  <c r="B185" i="3" s="1"/>
  <c r="B193" i="3" a="1"/>
  <c r="B193" i="3" s="1"/>
  <c r="B201" i="3" a="1"/>
  <c r="B201" i="3" s="1"/>
  <c r="B34" i="3" a="1"/>
  <c r="B34" i="3" s="1"/>
  <c r="B139" i="3" a="1"/>
  <c r="B139" i="3" s="1"/>
  <c r="B155" i="3" a="1"/>
  <c r="B155" i="3" s="1"/>
  <c r="B171" i="3" a="1"/>
  <c r="B171" i="3" s="1"/>
  <c r="B195" i="3" a="1"/>
  <c r="B195" i="3" s="1"/>
  <c r="B35" i="3" a="1"/>
  <c r="B35" i="3" s="1"/>
  <c r="B37" i="3" a="1"/>
  <c r="B37" i="3" s="1"/>
  <c r="E299" i="3" a="1"/>
  <c r="E299" i="3" s="1"/>
  <c r="E331" i="3" a="1"/>
  <c r="E331" i="3" s="1"/>
  <c r="D29" i="3" a="1"/>
  <c r="D29" i="3" s="1"/>
  <c r="D61" i="3" a="1"/>
  <c r="D61" i="3" s="1"/>
  <c r="D93" i="3" a="1"/>
  <c r="D93" i="3" s="1"/>
  <c r="D125" i="3" a="1"/>
  <c r="D125" i="3" s="1"/>
  <c r="D152" i="3" a="1"/>
  <c r="D152" i="3" s="1"/>
  <c r="D162" i="3" a="1"/>
  <c r="D162" i="3" s="1"/>
  <c r="D172" i="3" a="1"/>
  <c r="D172" i="3" s="1"/>
  <c r="D184" i="3" a="1"/>
  <c r="D184" i="3" s="1"/>
  <c r="D194" i="3" a="1"/>
  <c r="D194" i="3" s="1"/>
  <c r="D204" i="3" a="1"/>
  <c r="D204" i="3" s="1"/>
  <c r="D216" i="3" a="1"/>
  <c r="D216" i="3" s="1"/>
  <c r="D226" i="3" a="1"/>
  <c r="D226" i="3" s="1"/>
  <c r="D236" i="3" a="1"/>
  <c r="D236" i="3" s="1"/>
  <c r="D248" i="3" a="1"/>
  <c r="D248" i="3" s="1"/>
  <c r="D258" i="3" a="1"/>
  <c r="D258" i="3" s="1"/>
  <c r="C30" i="3" a="1"/>
  <c r="C30" i="3" s="1"/>
  <c r="C65" i="3" a="1"/>
  <c r="C65" i="3" s="1"/>
  <c r="C73" i="3" a="1"/>
  <c r="C73" i="3" s="1"/>
  <c r="C81" i="3" a="1"/>
  <c r="C81" i="3" s="1"/>
  <c r="C89" i="3" a="1"/>
  <c r="C89" i="3" s="1"/>
  <c r="C102" i="3" a="1"/>
  <c r="C102" i="3" s="1"/>
  <c r="C108" i="3" a="1"/>
  <c r="C108" i="3" s="1"/>
  <c r="C115" i="3" a="1"/>
  <c r="C115" i="3" s="1"/>
  <c r="C121" i="3" a="1"/>
  <c r="C121" i="3" s="1"/>
  <c r="C134" i="3" a="1"/>
  <c r="C134" i="3" s="1"/>
  <c r="C140" i="3" a="1"/>
  <c r="C140" i="3" s="1"/>
  <c r="C147" i="3" a="1"/>
  <c r="C147" i="3" s="1"/>
  <c r="C153" i="3" a="1"/>
  <c r="C153" i="3" s="1"/>
  <c r="C166" i="3" a="1"/>
  <c r="C166" i="3" s="1"/>
  <c r="C172" i="3" a="1"/>
  <c r="C172" i="3" s="1"/>
  <c r="C179" i="3" a="1"/>
  <c r="C179" i="3" s="1"/>
  <c r="C185" i="3" a="1"/>
  <c r="C185" i="3" s="1"/>
  <c r="C198" i="3" a="1"/>
  <c r="C198" i="3" s="1"/>
  <c r="C204" i="3" a="1"/>
  <c r="C204" i="3" s="1"/>
  <c r="C211" i="3" a="1"/>
  <c r="C211" i="3" s="1"/>
  <c r="C217" i="3" a="1"/>
  <c r="C217" i="3" s="1"/>
  <c r="C230" i="3" a="1"/>
  <c r="C230" i="3" s="1"/>
  <c r="C236" i="3" a="1"/>
  <c r="C236" i="3" s="1"/>
  <c r="C243" i="3" a="1"/>
  <c r="C243" i="3" s="1"/>
  <c r="C249" i="3" a="1"/>
  <c r="C249" i="3" s="1"/>
  <c r="C262" i="3" a="1"/>
  <c r="C262" i="3" s="1"/>
  <c r="C268" i="3" a="1"/>
  <c r="C268" i="3" s="1"/>
  <c r="C275" i="3" a="1"/>
  <c r="C275" i="3" s="1"/>
  <c r="C281" i="3" a="1"/>
  <c r="C281" i="3" s="1"/>
  <c r="C294" i="3" a="1"/>
  <c r="C294" i="3" s="1"/>
  <c r="C300" i="3" a="1"/>
  <c r="C300" i="3" s="1"/>
  <c r="C307" i="3" a="1"/>
  <c r="C307" i="3" s="1"/>
  <c r="C313" i="3" a="1"/>
  <c r="C313" i="3" s="1"/>
  <c r="B44" i="3" a="1"/>
  <c r="B44" i="3" s="1"/>
  <c r="B51" i="3" a="1"/>
  <c r="B51" i="3" s="1"/>
  <c r="B58" i="3" a="1"/>
  <c r="B58" i="3" s="1"/>
  <c r="B66" i="3" a="1"/>
  <c r="B66" i="3" s="1"/>
  <c r="B74" i="3" a="1"/>
  <c r="B74" i="3" s="1"/>
  <c r="B82" i="3" a="1"/>
  <c r="B82" i="3" s="1"/>
  <c r="B90" i="3" a="1"/>
  <c r="B90" i="3" s="1"/>
  <c r="B98" i="3" a="1"/>
  <c r="B98" i="3" s="1"/>
  <c r="B106" i="3" a="1"/>
  <c r="B106" i="3" s="1"/>
  <c r="B114" i="3" a="1"/>
  <c r="B114" i="3" s="1"/>
  <c r="B122" i="3" a="1"/>
  <c r="B122" i="3" s="1"/>
  <c r="B130" i="3" a="1"/>
  <c r="B130" i="3" s="1"/>
  <c r="B138" i="3" a="1"/>
  <c r="B138" i="3" s="1"/>
  <c r="B146" i="3" a="1"/>
  <c r="B146" i="3" s="1"/>
  <c r="B154" i="3" a="1"/>
  <c r="B154" i="3" s="1"/>
  <c r="B162" i="3" a="1"/>
  <c r="B162" i="3" s="1"/>
  <c r="B170" i="3" a="1"/>
  <c r="B170" i="3" s="1"/>
  <c r="B178" i="3" a="1"/>
  <c r="B178" i="3" s="1"/>
  <c r="B186" i="3" a="1"/>
  <c r="B186" i="3" s="1"/>
  <c r="B194" i="3" a="1"/>
  <c r="B194" i="3" s="1"/>
  <c r="B202" i="3" a="1"/>
  <c r="B202" i="3" s="1"/>
  <c r="B131" i="3" a="1"/>
  <c r="B131" i="3" s="1"/>
  <c r="B163" i="3" a="1"/>
  <c r="B163" i="3" s="1"/>
  <c r="B187" i="3" a="1"/>
  <c r="B187" i="3" s="1"/>
  <c r="B203" i="3" a="1"/>
  <c r="B203" i="3" s="1"/>
  <c r="E306" i="3" a="1"/>
  <c r="E306" i="3" s="1"/>
  <c r="E338" i="3" a="1"/>
  <c r="E338" i="3" s="1"/>
  <c r="D36" i="3" a="1"/>
  <c r="D36" i="3" s="1"/>
  <c r="D68" i="3" a="1"/>
  <c r="D68" i="3" s="1"/>
  <c r="D100" i="3" a="1"/>
  <c r="D100" i="3" s="1"/>
  <c r="D132" i="3" a="1"/>
  <c r="D132" i="3" s="1"/>
  <c r="D153" i="3" a="1"/>
  <c r="D153" i="3" s="1"/>
  <c r="D163" i="3" a="1"/>
  <c r="D163" i="3" s="1"/>
  <c r="D173" i="3" a="1"/>
  <c r="D173" i="3" s="1"/>
  <c r="D185" i="3" a="1"/>
  <c r="D185" i="3" s="1"/>
  <c r="D195" i="3" a="1"/>
  <c r="D195" i="3" s="1"/>
  <c r="D205" i="3" a="1"/>
  <c r="D205" i="3" s="1"/>
  <c r="D217" i="3" a="1"/>
  <c r="D217" i="3" s="1"/>
  <c r="D227" i="3" a="1"/>
  <c r="D227" i="3" s="1"/>
  <c r="D237" i="3" a="1"/>
  <c r="D237" i="3" s="1"/>
  <c r="D249" i="3" a="1"/>
  <c r="D249" i="3" s="1"/>
  <c r="D259" i="3" a="1"/>
  <c r="D259" i="3" s="1"/>
  <c r="C31" i="3" a="1"/>
  <c r="C31" i="3" s="1"/>
  <c r="C40" i="3" a="1"/>
  <c r="C40" i="3" s="1"/>
  <c r="C48" i="3" a="1"/>
  <c r="C48" i="3" s="1"/>
  <c r="C56" i="3" a="1"/>
  <c r="C56" i="3" s="1"/>
  <c r="C66" i="3" a="1"/>
  <c r="C66" i="3" s="1"/>
  <c r="C74" i="3" a="1"/>
  <c r="C74" i="3" s="1"/>
  <c r="C82" i="3" a="1"/>
  <c r="C82" i="3" s="1"/>
  <c r="C90" i="3" a="1"/>
  <c r="C90" i="3" s="1"/>
  <c r="C96" i="3" a="1"/>
  <c r="C96" i="3" s="1"/>
  <c r="C103" i="3" a="1"/>
  <c r="C103" i="3" s="1"/>
  <c r="C109" i="3" a="1"/>
  <c r="C109" i="3" s="1"/>
  <c r="C122" i="3" a="1"/>
  <c r="C122" i="3" s="1"/>
  <c r="C128" i="3" a="1"/>
  <c r="C128" i="3" s="1"/>
  <c r="C135" i="3" a="1"/>
  <c r="C135" i="3" s="1"/>
  <c r="C141" i="3" a="1"/>
  <c r="C141" i="3" s="1"/>
  <c r="C154" i="3" a="1"/>
  <c r="C154" i="3" s="1"/>
  <c r="C160" i="3" a="1"/>
  <c r="C160" i="3" s="1"/>
  <c r="C167" i="3" a="1"/>
  <c r="C167" i="3" s="1"/>
  <c r="C173" i="3" a="1"/>
  <c r="C173" i="3" s="1"/>
  <c r="C186" i="3" a="1"/>
  <c r="C186" i="3" s="1"/>
  <c r="C192" i="3" a="1"/>
  <c r="C192" i="3" s="1"/>
  <c r="C199" i="3" a="1"/>
  <c r="C199" i="3" s="1"/>
  <c r="C205" i="3" a="1"/>
  <c r="C205" i="3" s="1"/>
  <c r="C218" i="3" a="1"/>
  <c r="C218" i="3" s="1"/>
  <c r="C224" i="3" a="1"/>
  <c r="C224" i="3" s="1"/>
  <c r="C231" i="3" a="1"/>
  <c r="C231" i="3" s="1"/>
  <c r="C237" i="3" a="1"/>
  <c r="C237" i="3" s="1"/>
  <c r="C250" i="3" a="1"/>
  <c r="C250" i="3" s="1"/>
  <c r="C256" i="3" a="1"/>
  <c r="C256" i="3" s="1"/>
  <c r="C263" i="3" a="1"/>
  <c r="C263" i="3" s="1"/>
  <c r="C269" i="3" a="1"/>
  <c r="C269" i="3" s="1"/>
  <c r="C282" i="3" a="1"/>
  <c r="C282" i="3" s="1"/>
  <c r="C288" i="3" a="1"/>
  <c r="C288" i="3" s="1"/>
  <c r="C295" i="3" a="1"/>
  <c r="C295" i="3" s="1"/>
  <c r="C301" i="3" a="1"/>
  <c r="C301" i="3" s="1"/>
  <c r="C314" i="3" a="1"/>
  <c r="C314" i="3" s="1"/>
  <c r="B45" i="3" a="1"/>
  <c r="B45" i="3" s="1"/>
  <c r="B52" i="3" a="1"/>
  <c r="B52" i="3" s="1"/>
  <c r="B59" i="3" a="1"/>
  <c r="B59" i="3" s="1"/>
  <c r="B67" i="3" a="1"/>
  <c r="B67" i="3" s="1"/>
  <c r="B75" i="3" a="1"/>
  <c r="B75" i="3" s="1"/>
  <c r="B83" i="3" a="1"/>
  <c r="B83" i="3" s="1"/>
  <c r="B91" i="3" a="1"/>
  <c r="B91" i="3" s="1"/>
  <c r="B99" i="3" a="1"/>
  <c r="B99" i="3" s="1"/>
  <c r="B107" i="3" a="1"/>
  <c r="B107" i="3" s="1"/>
  <c r="B115" i="3" a="1"/>
  <c r="B115" i="3" s="1"/>
  <c r="B123" i="3" a="1"/>
  <c r="B123" i="3" s="1"/>
  <c r="B147" i="3" a="1"/>
  <c r="B147" i="3" s="1"/>
  <c r="B179" i="3" a="1"/>
  <c r="B179" i="3" s="1"/>
  <c r="B197" i="3" a="1"/>
  <c r="B197" i="3" s="1"/>
  <c r="B36" i="3" a="1"/>
  <c r="B36" i="3" s="1"/>
  <c r="E307" i="3" a="1"/>
  <c r="E307" i="3" s="1"/>
  <c r="E339" i="3" a="1"/>
  <c r="E339" i="3" s="1"/>
  <c r="D37" i="3" a="1"/>
  <c r="D37" i="3" s="1"/>
  <c r="D69" i="3" a="1"/>
  <c r="D69" i="3" s="1"/>
  <c r="D101" i="3" a="1"/>
  <c r="D101" i="3" s="1"/>
  <c r="D133" i="3" a="1"/>
  <c r="D133" i="3" s="1"/>
  <c r="D154" i="3" a="1"/>
  <c r="D154" i="3" s="1"/>
  <c r="D164" i="3" a="1"/>
  <c r="D164" i="3" s="1"/>
  <c r="D176" i="3" a="1"/>
  <c r="D176" i="3" s="1"/>
  <c r="D186" i="3" a="1"/>
  <c r="D186" i="3" s="1"/>
  <c r="D196" i="3" a="1"/>
  <c r="D196" i="3" s="1"/>
  <c r="D208" i="3" a="1"/>
  <c r="D208" i="3" s="1"/>
  <c r="D218" i="3" a="1"/>
  <c r="D218" i="3" s="1"/>
  <c r="D228" i="3" a="1"/>
  <c r="D228" i="3" s="1"/>
  <c r="D240" i="3" a="1"/>
  <c r="D240" i="3" s="1"/>
  <c r="D250" i="3" a="1"/>
  <c r="D250" i="3" s="1"/>
  <c r="D260" i="3" a="1"/>
  <c r="D260" i="3" s="1"/>
  <c r="C33" i="3" a="1"/>
  <c r="C33" i="3" s="1"/>
  <c r="C41" i="3" a="1"/>
  <c r="C41" i="3" s="1"/>
  <c r="C49" i="3" a="1"/>
  <c r="C49" i="3" s="1"/>
  <c r="C59" i="3" a="1"/>
  <c r="C59" i="3" s="1"/>
  <c r="C67" i="3" a="1"/>
  <c r="C67" i="3" s="1"/>
  <c r="C75" i="3" a="1"/>
  <c r="C75" i="3" s="1"/>
  <c r="C84" i="3" a="1"/>
  <c r="C84" i="3" s="1"/>
  <c r="C91" i="3" a="1"/>
  <c r="C91" i="3" s="1"/>
  <c r="C97" i="3" a="1"/>
  <c r="C97" i="3" s="1"/>
  <c r="C110" i="3" a="1"/>
  <c r="C110" i="3" s="1"/>
  <c r="C116" i="3" a="1"/>
  <c r="C116" i="3" s="1"/>
  <c r="C123" i="3" a="1"/>
  <c r="C123" i="3" s="1"/>
  <c r="C129" i="3" a="1"/>
  <c r="C129" i="3" s="1"/>
  <c r="C142" i="3" a="1"/>
  <c r="C142" i="3" s="1"/>
  <c r="C148" i="3" a="1"/>
  <c r="C148" i="3" s="1"/>
  <c r="C155" i="3" a="1"/>
  <c r="C155" i="3" s="1"/>
  <c r="C161" i="3" a="1"/>
  <c r="C161" i="3" s="1"/>
  <c r="C174" i="3" a="1"/>
  <c r="C174" i="3" s="1"/>
  <c r="C180" i="3" a="1"/>
  <c r="C180" i="3" s="1"/>
  <c r="C187" i="3" a="1"/>
  <c r="C187" i="3" s="1"/>
  <c r="C193" i="3" a="1"/>
  <c r="C193" i="3" s="1"/>
  <c r="C206" i="3" a="1"/>
  <c r="C206" i="3" s="1"/>
  <c r="C212" i="3" a="1"/>
  <c r="C212" i="3" s="1"/>
  <c r="C219" i="3" a="1"/>
  <c r="C219" i="3" s="1"/>
  <c r="C225" i="3" a="1"/>
  <c r="C225" i="3" s="1"/>
  <c r="C238" i="3" a="1"/>
  <c r="C238" i="3" s="1"/>
  <c r="C244" i="3" a="1"/>
  <c r="C244" i="3" s="1"/>
  <c r="C251" i="3" a="1"/>
  <c r="C251" i="3" s="1"/>
  <c r="C257" i="3" a="1"/>
  <c r="C257" i="3" s="1"/>
  <c r="C270" i="3" a="1"/>
  <c r="C270" i="3" s="1"/>
  <c r="C276" i="3" a="1"/>
  <c r="C276" i="3" s="1"/>
  <c r="C283" i="3" a="1"/>
  <c r="C283" i="3" s="1"/>
  <c r="C289" i="3" a="1"/>
  <c r="C289" i="3" s="1"/>
  <c r="C302" i="3" a="1"/>
  <c r="C302" i="3" s="1"/>
  <c r="C308" i="3" a="1"/>
  <c r="C308" i="3" s="1"/>
  <c r="B39" i="3" a="1"/>
  <c r="B39" i="3" s="1"/>
  <c r="B53" i="3" a="1"/>
  <c r="B53" i="3" s="1"/>
  <c r="B60" i="3" a="1"/>
  <c r="B60" i="3" s="1"/>
  <c r="B68" i="3" a="1"/>
  <c r="B68" i="3" s="1"/>
  <c r="B76" i="3" a="1"/>
  <c r="B76" i="3" s="1"/>
  <c r="B84" i="3" a="1"/>
  <c r="B84" i="3" s="1"/>
  <c r="B92" i="3" a="1"/>
  <c r="B92" i="3" s="1"/>
  <c r="B100" i="3" a="1"/>
  <c r="B100" i="3" s="1"/>
  <c r="B108" i="3" a="1"/>
  <c r="B108" i="3" s="1"/>
  <c r="B116" i="3" a="1"/>
  <c r="B116" i="3" s="1"/>
  <c r="B124" i="3" a="1"/>
  <c r="B124" i="3" s="1"/>
  <c r="B132" i="3" a="1"/>
  <c r="B132" i="3" s="1"/>
  <c r="B140" i="3" a="1"/>
  <c r="B140" i="3" s="1"/>
  <c r="B148" i="3" a="1"/>
  <c r="B148" i="3" s="1"/>
  <c r="B156" i="3" a="1"/>
  <c r="B156" i="3" s="1"/>
  <c r="B164" i="3" a="1"/>
  <c r="B164" i="3" s="1"/>
  <c r="B172" i="3" a="1"/>
  <c r="B172" i="3" s="1"/>
  <c r="B180" i="3" a="1"/>
  <c r="B180" i="3" s="1"/>
  <c r="B188" i="3" a="1"/>
  <c r="B188" i="3" s="1"/>
  <c r="B196" i="3" a="1"/>
  <c r="B196" i="3" s="1"/>
  <c r="B204" i="3" a="1"/>
  <c r="B204" i="3" s="1"/>
  <c r="E314" i="3" a="1"/>
  <c r="E314" i="3" s="1"/>
  <c r="E346" i="3" a="1"/>
  <c r="E346" i="3" s="1"/>
  <c r="D44" i="3" a="1"/>
  <c r="D44" i="3" s="1"/>
  <c r="D76" i="3" a="1"/>
  <c r="D76" i="3" s="1"/>
  <c r="D108" i="3" a="1"/>
  <c r="D108" i="3" s="1"/>
  <c r="D140" i="3" a="1"/>
  <c r="D140" i="3" s="1"/>
  <c r="D155" i="3" a="1"/>
  <c r="D155" i="3" s="1"/>
  <c r="D165" i="3" a="1"/>
  <c r="D165" i="3" s="1"/>
  <c r="D177" i="3" a="1"/>
  <c r="D177" i="3" s="1"/>
  <c r="D187" i="3" a="1"/>
  <c r="D187" i="3" s="1"/>
  <c r="D197" i="3" a="1"/>
  <c r="D197" i="3" s="1"/>
  <c r="D209" i="3" a="1"/>
  <c r="D209" i="3" s="1"/>
  <c r="D219" i="3" a="1"/>
  <c r="D219" i="3" s="1"/>
  <c r="D229" i="3" a="1"/>
  <c r="D229" i="3" s="1"/>
  <c r="D241" i="3" a="1"/>
  <c r="D241" i="3" s="1"/>
  <c r="D251" i="3" a="1"/>
  <c r="D251" i="3" s="1"/>
  <c r="D261" i="3" a="1"/>
  <c r="D261" i="3" s="1"/>
  <c r="C34" i="3" a="1"/>
  <c r="C34" i="3" s="1"/>
  <c r="C42" i="3" a="1"/>
  <c r="C42" i="3" s="1"/>
  <c r="C50" i="3" a="1"/>
  <c r="C50" i="3" s="1"/>
  <c r="C85" i="3" a="1"/>
  <c r="C85" i="3" s="1"/>
  <c r="C98" i="3" a="1"/>
  <c r="C98" i="3" s="1"/>
  <c r="C104" i="3" a="1"/>
  <c r="C104" i="3" s="1"/>
  <c r="C111" i="3" a="1"/>
  <c r="C111" i="3" s="1"/>
  <c r="C117" i="3" a="1"/>
  <c r="C117" i="3" s="1"/>
  <c r="C130" i="3" a="1"/>
  <c r="C130" i="3" s="1"/>
  <c r="C136" i="3" a="1"/>
  <c r="C136" i="3" s="1"/>
  <c r="C143" i="3" a="1"/>
  <c r="C143" i="3" s="1"/>
  <c r="C149" i="3" a="1"/>
  <c r="C149" i="3" s="1"/>
  <c r="C162" i="3" a="1"/>
  <c r="C162" i="3" s="1"/>
  <c r="C168" i="3" a="1"/>
  <c r="C168" i="3" s="1"/>
  <c r="C175" i="3" a="1"/>
  <c r="C175" i="3" s="1"/>
  <c r="C181" i="3" a="1"/>
  <c r="C181" i="3" s="1"/>
  <c r="C194" i="3" a="1"/>
  <c r="C194" i="3" s="1"/>
  <c r="C200" i="3" a="1"/>
  <c r="C200" i="3" s="1"/>
  <c r="C207" i="3" a="1"/>
  <c r="C207" i="3" s="1"/>
  <c r="C213" i="3" a="1"/>
  <c r="C213" i="3" s="1"/>
  <c r="C226" i="3" a="1"/>
  <c r="C226" i="3" s="1"/>
  <c r="C232" i="3" a="1"/>
  <c r="C232" i="3" s="1"/>
  <c r="C239" i="3" a="1"/>
  <c r="C239" i="3" s="1"/>
  <c r="C245" i="3" a="1"/>
  <c r="C245" i="3" s="1"/>
  <c r="C258" i="3" a="1"/>
  <c r="C258" i="3" s="1"/>
  <c r="C264" i="3" a="1"/>
  <c r="C264" i="3" s="1"/>
  <c r="C271" i="3" a="1"/>
  <c r="C271" i="3" s="1"/>
  <c r="C277" i="3" a="1"/>
  <c r="C277" i="3" s="1"/>
  <c r="C290" i="3" a="1"/>
  <c r="C290" i="3" s="1"/>
  <c r="C296" i="3" a="1"/>
  <c r="C296" i="3" s="1"/>
  <c r="C303" i="3" a="1"/>
  <c r="C303" i="3" s="1"/>
  <c r="C309" i="3" a="1"/>
  <c r="C309" i="3" s="1"/>
  <c r="B40" i="3" a="1"/>
  <c r="B40" i="3" s="1"/>
  <c r="B46" i="3" a="1"/>
  <c r="B46" i="3" s="1"/>
  <c r="B61" i="3" a="1"/>
  <c r="B61" i="3" s="1"/>
  <c r="B69" i="3" a="1"/>
  <c r="B69" i="3" s="1"/>
  <c r="B77" i="3" a="1"/>
  <c r="B77" i="3" s="1"/>
  <c r="B85" i="3" a="1"/>
  <c r="B85" i="3" s="1"/>
  <c r="B93" i="3" a="1"/>
  <c r="B93" i="3" s="1"/>
  <c r="B101" i="3" a="1"/>
  <c r="B101" i="3" s="1"/>
  <c r="B109" i="3" a="1"/>
  <c r="B109" i="3" s="1"/>
  <c r="B117" i="3" a="1"/>
  <c r="B117" i="3" s="1"/>
  <c r="B125" i="3" a="1"/>
  <c r="B125" i="3" s="1"/>
  <c r="B133" i="3" a="1"/>
  <c r="B133" i="3" s="1"/>
  <c r="B141" i="3" a="1"/>
  <c r="B141" i="3" s="1"/>
  <c r="B149" i="3" a="1"/>
  <c r="B149" i="3" s="1"/>
  <c r="B157" i="3" a="1"/>
  <c r="B157" i="3" s="1"/>
  <c r="B165" i="3" a="1"/>
  <c r="B165" i="3" s="1"/>
  <c r="B173" i="3" a="1"/>
  <c r="B173" i="3" s="1"/>
  <c r="B181" i="3" a="1"/>
  <c r="B181" i="3" s="1"/>
  <c r="B189" i="3" a="1"/>
  <c r="B189" i="3" s="1"/>
  <c r="E315" i="3" a="1"/>
  <c r="E315" i="3" s="1"/>
  <c r="E347" i="3" a="1"/>
  <c r="E347" i="3" s="1"/>
  <c r="D45" i="3" a="1"/>
  <c r="D45" i="3" s="1"/>
  <c r="D77" i="3" a="1"/>
  <c r="D77" i="3" s="1"/>
  <c r="D109" i="3" a="1"/>
  <c r="D109" i="3" s="1"/>
  <c r="D141" i="3" a="1"/>
  <c r="D141" i="3" s="1"/>
  <c r="D156" i="3" a="1"/>
  <c r="D156" i="3" s="1"/>
  <c r="D168" i="3" a="1"/>
  <c r="D168" i="3" s="1"/>
  <c r="D178" i="3" a="1"/>
  <c r="D178" i="3" s="1"/>
  <c r="D188" i="3" a="1"/>
  <c r="D188" i="3" s="1"/>
  <c r="D200" i="3" a="1"/>
  <c r="D200" i="3" s="1"/>
  <c r="D210" i="3" a="1"/>
  <c r="D210" i="3" s="1"/>
  <c r="D220" i="3" a="1"/>
  <c r="D220" i="3" s="1"/>
  <c r="D232" i="3" a="1"/>
  <c r="D232" i="3" s="1"/>
  <c r="D242" i="3" a="1"/>
  <c r="D242" i="3" s="1"/>
  <c r="D252" i="3" a="1"/>
  <c r="D252" i="3" s="1"/>
  <c r="D264" i="3" a="1"/>
  <c r="D264" i="3" s="1"/>
  <c r="C35" i="3" a="1"/>
  <c r="C35" i="3" s="1"/>
  <c r="C43" i="3" a="1"/>
  <c r="C43" i="3" s="1"/>
  <c r="C52" i="3" a="1"/>
  <c r="C52" i="3" s="1"/>
  <c r="C60" i="3" a="1"/>
  <c r="C60" i="3" s="1"/>
  <c r="C68" i="3" a="1"/>
  <c r="C68" i="3" s="1"/>
  <c r="C78" i="3" a="1"/>
  <c r="C78" i="3" s="1"/>
  <c r="C86" i="3" a="1"/>
  <c r="C86" i="3" s="1"/>
  <c r="C92" i="3" a="1"/>
  <c r="C92" i="3" s="1"/>
  <c r="C99" i="3" a="1"/>
  <c r="C99" i="3" s="1"/>
  <c r="C105" i="3" a="1"/>
  <c r="C105" i="3" s="1"/>
  <c r="C118" i="3" a="1"/>
  <c r="C118" i="3" s="1"/>
  <c r="C124" i="3" a="1"/>
  <c r="C124" i="3" s="1"/>
  <c r="C131" i="3" a="1"/>
  <c r="C131" i="3" s="1"/>
  <c r="C137" i="3" a="1"/>
  <c r="C137" i="3" s="1"/>
  <c r="C150" i="3" a="1"/>
  <c r="C150" i="3" s="1"/>
  <c r="C156" i="3" a="1"/>
  <c r="C156" i="3" s="1"/>
  <c r="C163" i="3" a="1"/>
  <c r="C163" i="3" s="1"/>
  <c r="C169" i="3" a="1"/>
  <c r="C169" i="3" s="1"/>
  <c r="C182" i="3" a="1"/>
  <c r="C182" i="3" s="1"/>
  <c r="C188" i="3" a="1"/>
  <c r="C188" i="3" s="1"/>
  <c r="C195" i="3" a="1"/>
  <c r="C195" i="3" s="1"/>
  <c r="C201" i="3" a="1"/>
  <c r="C201" i="3" s="1"/>
  <c r="C214" i="3" a="1"/>
  <c r="C214" i="3" s="1"/>
  <c r="C220" i="3" a="1"/>
  <c r="C220" i="3" s="1"/>
  <c r="C227" i="3" a="1"/>
  <c r="C227" i="3" s="1"/>
  <c r="C233" i="3" a="1"/>
  <c r="C233" i="3" s="1"/>
  <c r="C246" i="3" a="1"/>
  <c r="C246" i="3" s="1"/>
  <c r="C252" i="3" a="1"/>
  <c r="C252" i="3" s="1"/>
  <c r="C259" i="3" a="1"/>
  <c r="C259" i="3" s="1"/>
  <c r="C265" i="3" a="1"/>
  <c r="C265" i="3" s="1"/>
  <c r="C278" i="3" a="1"/>
  <c r="C278" i="3" s="1"/>
  <c r="C284" i="3" a="1"/>
  <c r="C284" i="3" s="1"/>
  <c r="C291" i="3" a="1"/>
  <c r="C291" i="3" s="1"/>
  <c r="C297" i="3" a="1"/>
  <c r="C297" i="3" s="1"/>
  <c r="C310" i="3" a="1"/>
  <c r="C310" i="3" s="1"/>
  <c r="B41" i="3" a="1"/>
  <c r="B41" i="3" s="1"/>
  <c r="B47" i="3" a="1"/>
  <c r="B47" i="3" s="1"/>
  <c r="B54" i="3" a="1"/>
  <c r="B54" i="3" s="1"/>
  <c r="B62" i="3" a="1"/>
  <c r="B62" i="3" s="1"/>
  <c r="B70" i="3" a="1"/>
  <c r="B70" i="3" s="1"/>
  <c r="B78" i="3" a="1"/>
  <c r="B78" i="3" s="1"/>
  <c r="B86" i="3" a="1"/>
  <c r="B86" i="3" s="1"/>
  <c r="B94" i="3" a="1"/>
  <c r="B94" i="3" s="1"/>
  <c r="B102" i="3" a="1"/>
  <c r="B102" i="3" s="1"/>
  <c r="B110" i="3" a="1"/>
  <c r="B110" i="3" s="1"/>
  <c r="B118" i="3" a="1"/>
  <c r="B118" i="3" s="1"/>
  <c r="B126" i="3" a="1"/>
  <c r="B126" i="3" s="1"/>
  <c r="B134" i="3" a="1"/>
  <c r="B134" i="3" s="1"/>
  <c r="B142" i="3" a="1"/>
  <c r="B142" i="3" s="1"/>
  <c r="B150" i="3" a="1"/>
  <c r="B150" i="3" s="1"/>
  <c r="B158" i="3" a="1"/>
  <c r="B158" i="3" s="1"/>
  <c r="B166" i="3" a="1"/>
  <c r="B166" i="3" s="1"/>
  <c r="B174" i="3" a="1"/>
  <c r="B174" i="3" s="1"/>
  <c r="B182" i="3" a="1"/>
  <c r="B182" i="3" s="1"/>
  <c r="B190" i="3" a="1"/>
  <c r="B190" i="3" s="1"/>
  <c r="B198" i="3" a="1"/>
  <c r="B198" i="3" s="1"/>
  <c r="E322" i="3" a="1"/>
  <c r="E322" i="3" s="1"/>
  <c r="E354" i="3" a="1"/>
  <c r="E354" i="3" s="1"/>
  <c r="D52" i="3" a="1"/>
  <c r="D52" i="3" s="1"/>
  <c r="D84" i="3" a="1"/>
  <c r="D84" i="3" s="1"/>
  <c r="D116" i="3" a="1"/>
  <c r="D116" i="3" s="1"/>
  <c r="D147" i="3" a="1"/>
  <c r="D147" i="3" s="1"/>
  <c r="D157" i="3" a="1"/>
  <c r="D157" i="3" s="1"/>
  <c r="D169" i="3" a="1"/>
  <c r="D169" i="3" s="1"/>
  <c r="D179" i="3" a="1"/>
  <c r="D179" i="3" s="1"/>
  <c r="D189" i="3" a="1"/>
  <c r="D189" i="3" s="1"/>
  <c r="D201" i="3" a="1"/>
  <c r="D201" i="3" s="1"/>
  <c r="D211" i="3" a="1"/>
  <c r="D211" i="3" s="1"/>
  <c r="D221" i="3" a="1"/>
  <c r="D221" i="3" s="1"/>
  <c r="D233" i="3" a="1"/>
  <c r="D233" i="3" s="1"/>
  <c r="D243" i="3" a="1"/>
  <c r="D243" i="3" s="1"/>
  <c r="D253" i="3" a="1"/>
  <c r="D253" i="3" s="1"/>
  <c r="D265" i="3" a="1"/>
  <c r="D265" i="3" s="1"/>
  <c r="C53" i="3" a="1"/>
  <c r="C53" i="3" s="1"/>
  <c r="C61" i="3" a="1"/>
  <c r="C61" i="3" s="1"/>
  <c r="C69" i="3" a="1"/>
  <c r="C69" i="3" s="1"/>
  <c r="C79" i="3" a="1"/>
  <c r="C79" i="3" s="1"/>
  <c r="C87" i="3" a="1"/>
  <c r="C87" i="3" s="1"/>
  <c r="C93" i="3" a="1"/>
  <c r="C93" i="3" s="1"/>
  <c r="C106" i="3" a="1"/>
  <c r="C106" i="3" s="1"/>
  <c r="C112" i="3" a="1"/>
  <c r="C112" i="3" s="1"/>
  <c r="C119" i="3" a="1"/>
  <c r="C119" i="3" s="1"/>
  <c r="C125" i="3" a="1"/>
  <c r="C125" i="3" s="1"/>
  <c r="C138" i="3" a="1"/>
  <c r="C138" i="3" s="1"/>
  <c r="C144" i="3" a="1"/>
  <c r="C144" i="3" s="1"/>
  <c r="C151" i="3" a="1"/>
  <c r="C151" i="3" s="1"/>
  <c r="C157" i="3" a="1"/>
  <c r="C157" i="3" s="1"/>
  <c r="C170" i="3" a="1"/>
  <c r="C170" i="3" s="1"/>
  <c r="C176" i="3" a="1"/>
  <c r="C176" i="3" s="1"/>
  <c r="C183" i="3" a="1"/>
  <c r="C183" i="3" s="1"/>
  <c r="C189" i="3" a="1"/>
  <c r="C189" i="3" s="1"/>
  <c r="C202" i="3" a="1"/>
  <c r="C202" i="3" s="1"/>
  <c r="C208" i="3" a="1"/>
  <c r="C208" i="3" s="1"/>
  <c r="C215" i="3" a="1"/>
  <c r="C215" i="3" s="1"/>
  <c r="C221" i="3" a="1"/>
  <c r="C221" i="3" s="1"/>
  <c r="C234" i="3" a="1"/>
  <c r="C234" i="3" s="1"/>
  <c r="C240" i="3" a="1"/>
  <c r="C240" i="3" s="1"/>
  <c r="C247" i="3" a="1"/>
  <c r="C247" i="3" s="1"/>
  <c r="C253" i="3" a="1"/>
  <c r="C253" i="3" s="1"/>
  <c r="C266" i="3" a="1"/>
  <c r="C266" i="3" s="1"/>
  <c r="C272" i="3" a="1"/>
  <c r="C272" i="3" s="1"/>
  <c r="C279" i="3" a="1"/>
  <c r="C279" i="3" s="1"/>
  <c r="C285" i="3" a="1"/>
  <c r="C285" i="3" s="1"/>
  <c r="C298" i="3" a="1"/>
  <c r="C298" i="3" s="1"/>
  <c r="C304" i="3" a="1"/>
  <c r="C304" i="3" s="1"/>
  <c r="C311" i="3" a="1"/>
  <c r="C311" i="3" s="1"/>
  <c r="B48" i="3" a="1"/>
  <c r="B48" i="3" s="1"/>
  <c r="B55" i="3" a="1"/>
  <c r="B55" i="3" s="1"/>
  <c r="B63" i="3" a="1"/>
  <c r="B63" i="3" s="1"/>
  <c r="B71" i="3" a="1"/>
  <c r="B71" i="3" s="1"/>
  <c r="B79" i="3" a="1"/>
  <c r="B79" i="3" s="1"/>
  <c r="B87" i="3" a="1"/>
  <c r="B87" i="3" s="1"/>
  <c r="B95" i="3" a="1"/>
  <c r="B95" i="3" s="1"/>
  <c r="B103" i="3" a="1"/>
  <c r="B103" i="3" s="1"/>
  <c r="B111" i="3" a="1"/>
  <c r="B111" i="3" s="1"/>
  <c r="B119" i="3" a="1"/>
  <c r="B119" i="3" s="1"/>
  <c r="B127" i="3" a="1"/>
  <c r="B127" i="3" s="1"/>
  <c r="B135" i="3" a="1"/>
  <c r="B135" i="3" s="1"/>
  <c r="B143" i="3" a="1"/>
  <c r="B143" i="3" s="1"/>
  <c r="B151" i="3" a="1"/>
  <c r="B151" i="3" s="1"/>
  <c r="B159" i="3" a="1"/>
  <c r="B159" i="3" s="1"/>
  <c r="B167" i="3" a="1"/>
  <c r="B167" i="3" s="1"/>
  <c r="B175" i="3" a="1"/>
  <c r="B175" i="3" s="1"/>
  <c r="B183" i="3" a="1"/>
  <c r="B183" i="3" s="1"/>
  <c r="B191" i="3" a="1"/>
  <c r="B191" i="3" s="1"/>
  <c r="B199" i="3" a="1"/>
  <c r="B199" i="3" s="1"/>
  <c r="E323" i="3" a="1"/>
  <c r="E323" i="3" s="1"/>
  <c r="E355" i="3" a="1"/>
  <c r="E355" i="3" s="1"/>
  <c r="D53" i="3" a="1"/>
  <c r="D53" i="3" s="1"/>
  <c r="D85" i="3" a="1"/>
  <c r="D85" i="3" s="1"/>
  <c r="D117" i="3" a="1"/>
  <c r="D117" i="3" s="1"/>
  <c r="D148" i="3" a="1"/>
  <c r="D148" i="3" s="1"/>
  <c r="D160" i="3" a="1"/>
  <c r="D160" i="3" s="1"/>
  <c r="D170" i="3" a="1"/>
  <c r="D170" i="3" s="1"/>
  <c r="D180" i="3" a="1"/>
  <c r="D180" i="3" s="1"/>
  <c r="D192" i="3" a="1"/>
  <c r="D192" i="3" s="1"/>
  <c r="D202" i="3" a="1"/>
  <c r="D202" i="3" s="1"/>
  <c r="D212" i="3" a="1"/>
  <c r="D212" i="3" s="1"/>
  <c r="D224" i="3" a="1"/>
  <c r="D224" i="3" s="1"/>
  <c r="D234" i="3" a="1"/>
  <c r="D234" i="3" s="1"/>
  <c r="D244" i="3" a="1"/>
  <c r="D244" i="3" s="1"/>
  <c r="D256" i="3" a="1"/>
  <c r="D256" i="3" s="1"/>
  <c r="C28" i="3" a="1"/>
  <c r="C28" i="3" s="1"/>
  <c r="C36" i="3" a="1"/>
  <c r="C36" i="3" s="1"/>
  <c r="C46" i="3" a="1"/>
  <c r="C46" i="3" s="1"/>
  <c r="C54" i="3" a="1"/>
  <c r="C54" i="3" s="1"/>
  <c r="C62" i="3" a="1"/>
  <c r="C62" i="3" s="1"/>
  <c r="C94" i="3" a="1"/>
  <c r="C94" i="3" s="1"/>
  <c r="C100" i="3" a="1"/>
  <c r="C100" i="3" s="1"/>
  <c r="C107" i="3" a="1"/>
  <c r="C107" i="3" s="1"/>
  <c r="C113" i="3" a="1"/>
  <c r="C113" i="3" s="1"/>
  <c r="C126" i="3" a="1"/>
  <c r="C126" i="3" s="1"/>
  <c r="C132" i="3" a="1"/>
  <c r="C132" i="3" s="1"/>
  <c r="C139" i="3" a="1"/>
  <c r="C139" i="3" s="1"/>
  <c r="C145" i="3" a="1"/>
  <c r="C145" i="3" s="1"/>
  <c r="C158" i="3" a="1"/>
  <c r="C158" i="3" s="1"/>
  <c r="C164" i="3" a="1"/>
  <c r="C164" i="3" s="1"/>
  <c r="C171" i="3" a="1"/>
  <c r="C171" i="3" s="1"/>
  <c r="C177" i="3" a="1"/>
  <c r="C177" i="3" s="1"/>
  <c r="C190" i="3" a="1"/>
  <c r="C190" i="3" s="1"/>
  <c r="C196" i="3" a="1"/>
  <c r="C196" i="3" s="1"/>
  <c r="C203" i="3" a="1"/>
  <c r="C203" i="3" s="1"/>
  <c r="C209" i="3" a="1"/>
  <c r="C209" i="3" s="1"/>
  <c r="C222" i="3" a="1"/>
  <c r="C222" i="3" s="1"/>
  <c r="C228" i="3" a="1"/>
  <c r="C228" i="3" s="1"/>
  <c r="C235" i="3" a="1"/>
  <c r="C235" i="3" s="1"/>
  <c r="C241" i="3" a="1"/>
  <c r="C241" i="3" s="1"/>
  <c r="C254" i="3" a="1"/>
  <c r="C254" i="3" s="1"/>
  <c r="C260" i="3" a="1"/>
  <c r="C260" i="3" s="1"/>
  <c r="C267" i="3" a="1"/>
  <c r="C267" i="3" s="1"/>
  <c r="C273" i="3" a="1"/>
  <c r="C273" i="3" s="1"/>
  <c r="C286" i="3" a="1"/>
  <c r="C286" i="3" s="1"/>
  <c r="C292" i="3" a="1"/>
  <c r="C292" i="3" s="1"/>
  <c r="C299" i="3" a="1"/>
  <c r="C299" i="3" s="1"/>
  <c r="C305" i="3" a="1"/>
  <c r="C305" i="3" s="1"/>
  <c r="B42" i="3" a="1"/>
  <c r="B42" i="3" s="1"/>
  <c r="B49" i="3" a="1"/>
  <c r="B49" i="3" s="1"/>
  <c r="B56" i="3" a="1"/>
  <c r="B56" i="3" s="1"/>
  <c r="B64" i="3" a="1"/>
  <c r="B64" i="3" s="1"/>
  <c r="B72" i="3" a="1"/>
  <c r="B72" i="3" s="1"/>
  <c r="B80" i="3" a="1"/>
  <c r="B80" i="3" s="1"/>
  <c r="B88" i="3" a="1"/>
  <c r="B88" i="3" s="1"/>
  <c r="B96" i="3" a="1"/>
  <c r="B96" i="3" s="1"/>
  <c r="B104" i="3" a="1"/>
  <c r="B104" i="3" s="1"/>
  <c r="B112" i="3" a="1"/>
  <c r="B112" i="3" s="1"/>
  <c r="B120" i="3" a="1"/>
  <c r="B120" i="3" s="1"/>
  <c r="B128" i="3" a="1"/>
  <c r="B128" i="3" s="1"/>
  <c r="B136" i="3" a="1"/>
  <c r="B136" i="3" s="1"/>
  <c r="B144" i="3" a="1"/>
  <c r="B144" i="3" s="1"/>
  <c r="B152" i="3" a="1"/>
  <c r="B152" i="3" s="1"/>
  <c r="B160" i="3" a="1"/>
  <c r="B160" i="3" s="1"/>
  <c r="B168" i="3" a="1"/>
  <c r="B168" i="3" s="1"/>
  <c r="B176" i="3" a="1"/>
  <c r="B176" i="3" s="1"/>
  <c r="B184" i="3" a="1"/>
  <c r="B184" i="3" s="1"/>
  <c r="B192" i="3" a="1"/>
  <c r="B192" i="3" s="1"/>
  <c r="B200" i="3" a="1"/>
  <c r="B200" i="3" s="1"/>
  <c r="B38" i="3" a="1"/>
  <c r="B38" i="3" s="1"/>
  <c r="N90" i="7" a="1"/>
  <c r="N90" i="7" s="1"/>
  <c r="N67" i="7" a="1"/>
  <c r="N67" i="7" s="1"/>
  <c r="N81" i="7" a="1"/>
  <c r="N81" i="7" s="1"/>
  <c r="N82" i="7" a="1"/>
  <c r="N82" i="7" s="1"/>
  <c r="N72" i="7" a="1"/>
  <c r="N72" i="7" s="1"/>
  <c r="N64" i="7" a="1"/>
  <c r="N64" i="7" s="1"/>
  <c r="N101" i="7" a="1"/>
  <c r="N101" i="7" s="1"/>
  <c r="N93" i="7" a="1"/>
  <c r="N93" i="7" s="1"/>
  <c r="N84" i="7" a="1"/>
  <c r="N84" i="7" s="1"/>
  <c r="N78" i="7" a="1"/>
  <c r="N78" i="7" s="1"/>
  <c r="N68" i="7" a="1"/>
  <c r="N68" i="7" s="1"/>
  <c r="N79" i="7" a="1"/>
  <c r="N79" i="7" s="1"/>
  <c r="N80" i="7" a="1"/>
  <c r="N80" i="7" s="1"/>
  <c r="K316" i="3" a="1"/>
  <c r="K316" i="3" s="1"/>
  <c r="K324" i="3" a="1"/>
  <c r="K324" i="3" s="1"/>
  <c r="K332" i="3" a="1"/>
  <c r="K332" i="3" s="1"/>
  <c r="K340" i="3" a="1"/>
  <c r="K340" i="3" s="1"/>
  <c r="K348" i="3" a="1"/>
  <c r="K348" i="3" s="1"/>
  <c r="K356" i="3" a="1"/>
  <c r="K356" i="3" s="1"/>
  <c r="K364" i="3" a="1"/>
  <c r="K364" i="3" s="1"/>
  <c r="K372" i="3" a="1"/>
  <c r="K372" i="3" s="1"/>
  <c r="K380" i="3" a="1"/>
  <c r="K380" i="3" s="1"/>
  <c r="K388" i="3" a="1"/>
  <c r="K388" i="3" s="1"/>
  <c r="K396" i="3" a="1"/>
  <c r="K396" i="3" s="1"/>
  <c r="K404" i="3" a="1"/>
  <c r="K404" i="3" s="1"/>
  <c r="K412" i="3" a="1"/>
  <c r="K412" i="3" s="1"/>
  <c r="K420" i="3" a="1"/>
  <c r="K420" i="3" s="1"/>
  <c r="K428" i="3" a="1"/>
  <c r="K428" i="3" s="1"/>
  <c r="K436" i="3" a="1"/>
  <c r="K436" i="3" s="1"/>
  <c r="K444" i="3" a="1"/>
  <c r="K444" i="3" s="1"/>
  <c r="K452" i="3" a="1"/>
  <c r="K452" i="3" s="1"/>
  <c r="K460" i="3" a="1"/>
  <c r="K460" i="3" s="1"/>
  <c r="K468" i="3" a="1"/>
  <c r="K468" i="3" s="1"/>
  <c r="K318" i="3" a="1"/>
  <c r="K318" i="3" s="1"/>
  <c r="K326" i="3" a="1"/>
  <c r="K326" i="3" s="1"/>
  <c r="K334" i="3" a="1"/>
  <c r="K334" i="3" s="1"/>
  <c r="K342" i="3" a="1"/>
  <c r="K342" i="3" s="1"/>
  <c r="K350" i="3" a="1"/>
  <c r="K350" i="3" s="1"/>
  <c r="K358" i="3" a="1"/>
  <c r="K358" i="3" s="1"/>
  <c r="K366" i="3" a="1"/>
  <c r="K366" i="3" s="1"/>
  <c r="K374" i="3" a="1"/>
  <c r="K374" i="3" s="1"/>
  <c r="K382" i="3" a="1"/>
  <c r="K382" i="3" s="1"/>
  <c r="K390" i="3" a="1"/>
  <c r="K390" i="3" s="1"/>
  <c r="K398" i="3" a="1"/>
  <c r="K398" i="3" s="1"/>
  <c r="K406" i="3" a="1"/>
  <c r="K406" i="3" s="1"/>
  <c r="K414" i="3" a="1"/>
  <c r="K414" i="3" s="1"/>
  <c r="K422" i="3" a="1"/>
  <c r="K422" i="3" s="1"/>
  <c r="K430" i="3" a="1"/>
  <c r="K430" i="3" s="1"/>
  <c r="K438" i="3" a="1"/>
  <c r="K438" i="3" s="1"/>
  <c r="K446" i="3" a="1"/>
  <c r="K446" i="3" s="1"/>
  <c r="K454" i="3" a="1"/>
  <c r="K454" i="3" s="1"/>
  <c r="K462" i="3" a="1"/>
  <c r="K462" i="3" s="1"/>
  <c r="K470" i="3" a="1"/>
  <c r="K470" i="3" s="1"/>
  <c r="K319" i="3" a="1"/>
  <c r="K319" i="3" s="1"/>
  <c r="K327" i="3" a="1"/>
  <c r="K327" i="3" s="1"/>
  <c r="K335" i="3" a="1"/>
  <c r="K335" i="3" s="1"/>
  <c r="K343" i="3" a="1"/>
  <c r="K343" i="3" s="1"/>
  <c r="K351" i="3" a="1"/>
  <c r="K351" i="3" s="1"/>
  <c r="K359" i="3" a="1"/>
  <c r="K359" i="3" s="1"/>
  <c r="K367" i="3" a="1"/>
  <c r="K367" i="3" s="1"/>
  <c r="K375" i="3" a="1"/>
  <c r="K375" i="3" s="1"/>
  <c r="K383" i="3" a="1"/>
  <c r="K383" i="3" s="1"/>
  <c r="K391" i="3" a="1"/>
  <c r="K391" i="3" s="1"/>
  <c r="K399" i="3" a="1"/>
  <c r="K399" i="3" s="1"/>
  <c r="K407" i="3" a="1"/>
  <c r="K407" i="3" s="1"/>
  <c r="K415" i="3" a="1"/>
  <c r="K415" i="3" s="1"/>
  <c r="K423" i="3" a="1"/>
  <c r="K423" i="3" s="1"/>
  <c r="K431" i="3" a="1"/>
  <c r="K431" i="3" s="1"/>
  <c r="K439" i="3" a="1"/>
  <c r="K439" i="3" s="1"/>
  <c r="K447" i="3" a="1"/>
  <c r="K447" i="3" s="1"/>
  <c r="K455" i="3" a="1"/>
  <c r="K455" i="3" s="1"/>
  <c r="K463" i="3" a="1"/>
  <c r="K463" i="3" s="1"/>
  <c r="K471" i="3" a="1"/>
  <c r="K471" i="3" s="1"/>
  <c r="K320" i="3" a="1"/>
  <c r="K320" i="3" s="1"/>
  <c r="K328" i="3" a="1"/>
  <c r="K328" i="3" s="1"/>
  <c r="K336" i="3" a="1"/>
  <c r="K336" i="3" s="1"/>
  <c r="K344" i="3" a="1"/>
  <c r="K344" i="3" s="1"/>
  <c r="K352" i="3" a="1"/>
  <c r="K352" i="3" s="1"/>
  <c r="K360" i="3" a="1"/>
  <c r="K360" i="3" s="1"/>
  <c r="K368" i="3" a="1"/>
  <c r="K368" i="3" s="1"/>
  <c r="K376" i="3" a="1"/>
  <c r="K376" i="3" s="1"/>
  <c r="K384" i="3" a="1"/>
  <c r="K384" i="3" s="1"/>
  <c r="K392" i="3" a="1"/>
  <c r="K392" i="3" s="1"/>
  <c r="K400" i="3" a="1"/>
  <c r="K400" i="3" s="1"/>
  <c r="K408" i="3" a="1"/>
  <c r="K408" i="3" s="1"/>
  <c r="K416" i="3" a="1"/>
  <c r="K416" i="3" s="1"/>
  <c r="K424" i="3" a="1"/>
  <c r="K424" i="3" s="1"/>
  <c r="K432" i="3" a="1"/>
  <c r="K432" i="3" s="1"/>
  <c r="K440" i="3" a="1"/>
  <c r="K440" i="3" s="1"/>
  <c r="K448" i="3" a="1"/>
  <c r="K448" i="3" s="1"/>
  <c r="K456" i="3" a="1"/>
  <c r="K456" i="3" s="1"/>
  <c r="K464" i="3" a="1"/>
  <c r="K464" i="3" s="1"/>
  <c r="K472" i="3" a="1"/>
  <c r="K472" i="3" s="1"/>
  <c r="K321" i="3" a="1"/>
  <c r="K321" i="3" s="1"/>
  <c r="K329" i="3" a="1"/>
  <c r="K329" i="3" s="1"/>
  <c r="K337" i="3" a="1"/>
  <c r="K337" i="3" s="1"/>
  <c r="K345" i="3" a="1"/>
  <c r="K345" i="3" s="1"/>
  <c r="K353" i="3" a="1"/>
  <c r="K353" i="3" s="1"/>
  <c r="K361" i="3" a="1"/>
  <c r="K361" i="3" s="1"/>
  <c r="K369" i="3" a="1"/>
  <c r="K369" i="3" s="1"/>
  <c r="K377" i="3" a="1"/>
  <c r="K377" i="3" s="1"/>
  <c r="K385" i="3" a="1"/>
  <c r="K385" i="3" s="1"/>
  <c r="K393" i="3" a="1"/>
  <c r="K393" i="3" s="1"/>
  <c r="K401" i="3" a="1"/>
  <c r="K401" i="3" s="1"/>
  <c r="K409" i="3" a="1"/>
  <c r="K409" i="3" s="1"/>
  <c r="K417" i="3" a="1"/>
  <c r="K417" i="3" s="1"/>
  <c r="K425" i="3" a="1"/>
  <c r="K425" i="3" s="1"/>
  <c r="K433" i="3" a="1"/>
  <c r="K433" i="3" s="1"/>
  <c r="K441" i="3" a="1"/>
  <c r="K441" i="3" s="1"/>
  <c r="K449" i="3" a="1"/>
  <c r="K449" i="3" s="1"/>
  <c r="K457" i="3" a="1"/>
  <c r="K457" i="3" s="1"/>
  <c r="K465" i="3" a="1"/>
  <c r="K465" i="3" s="1"/>
  <c r="K322" i="3" a="1"/>
  <c r="K322" i="3" s="1"/>
  <c r="K330" i="3" a="1"/>
  <c r="K330" i="3" s="1"/>
  <c r="K338" i="3" a="1"/>
  <c r="K338" i="3" s="1"/>
  <c r="K346" i="3" a="1"/>
  <c r="K346" i="3" s="1"/>
  <c r="K354" i="3" a="1"/>
  <c r="K354" i="3" s="1"/>
  <c r="K362" i="3" a="1"/>
  <c r="K362" i="3" s="1"/>
  <c r="K370" i="3" a="1"/>
  <c r="K370" i="3" s="1"/>
  <c r="K378" i="3" a="1"/>
  <c r="K378" i="3" s="1"/>
  <c r="K386" i="3" a="1"/>
  <c r="K386" i="3" s="1"/>
  <c r="K394" i="3" a="1"/>
  <c r="K394" i="3" s="1"/>
  <c r="K402" i="3" a="1"/>
  <c r="K402" i="3" s="1"/>
  <c r="K410" i="3" a="1"/>
  <c r="K410" i="3" s="1"/>
  <c r="K418" i="3" a="1"/>
  <c r="K418" i="3" s="1"/>
  <c r="K426" i="3" a="1"/>
  <c r="K426" i="3" s="1"/>
  <c r="K434" i="3" a="1"/>
  <c r="K434" i="3" s="1"/>
  <c r="K442" i="3" a="1"/>
  <c r="K442" i="3" s="1"/>
  <c r="K450" i="3" a="1"/>
  <c r="K450" i="3" s="1"/>
  <c r="K458" i="3" a="1"/>
  <c r="K458" i="3" s="1"/>
  <c r="K466" i="3" a="1"/>
  <c r="K466" i="3" s="1"/>
  <c r="K323" i="3" a="1"/>
  <c r="K323" i="3" s="1"/>
  <c r="K355" i="3" a="1"/>
  <c r="K355" i="3" s="1"/>
  <c r="K387" i="3" a="1"/>
  <c r="K387" i="3" s="1"/>
  <c r="K419" i="3" a="1"/>
  <c r="K419" i="3" s="1"/>
  <c r="K451" i="3" a="1"/>
  <c r="K451" i="3" s="1"/>
  <c r="H281" i="3" a="1"/>
  <c r="H281" i="3" s="1"/>
  <c r="H289" i="3" a="1"/>
  <c r="H289" i="3" s="1"/>
  <c r="H297" i="3" a="1"/>
  <c r="H297" i="3" s="1"/>
  <c r="H305" i="3" a="1"/>
  <c r="H305" i="3" s="1"/>
  <c r="H313" i="3" a="1"/>
  <c r="H313" i="3" s="1"/>
  <c r="H321" i="3" a="1"/>
  <c r="H321" i="3" s="1"/>
  <c r="H329" i="3" a="1"/>
  <c r="H329" i="3" s="1"/>
  <c r="H337" i="3" a="1"/>
  <c r="H337" i="3" s="1"/>
  <c r="H345" i="3" a="1"/>
  <c r="H345" i="3" s="1"/>
  <c r="H353" i="3" a="1"/>
  <c r="H353" i="3" s="1"/>
  <c r="K331" i="3" a="1"/>
  <c r="K331" i="3" s="1"/>
  <c r="K363" i="3" a="1"/>
  <c r="K363" i="3" s="1"/>
  <c r="K395" i="3" a="1"/>
  <c r="K395" i="3" s="1"/>
  <c r="K427" i="3" a="1"/>
  <c r="K427" i="3" s="1"/>
  <c r="K459" i="3" a="1"/>
  <c r="K459" i="3" s="1"/>
  <c r="H275" i="3" a="1"/>
  <c r="H275" i="3" s="1"/>
  <c r="H283" i="3" a="1"/>
  <c r="H283" i="3" s="1"/>
  <c r="H291" i="3" a="1"/>
  <c r="H291" i="3" s="1"/>
  <c r="H299" i="3" a="1"/>
  <c r="H299" i="3" s="1"/>
  <c r="H307" i="3" a="1"/>
  <c r="H307" i="3" s="1"/>
  <c r="H315" i="3" a="1"/>
  <c r="H315" i="3" s="1"/>
  <c r="H323" i="3" a="1"/>
  <c r="H323" i="3" s="1"/>
  <c r="H331" i="3" a="1"/>
  <c r="H331" i="3" s="1"/>
  <c r="H339" i="3" a="1"/>
  <c r="H339" i="3" s="1"/>
  <c r="H347" i="3" a="1"/>
  <c r="H347" i="3" s="1"/>
  <c r="H355" i="3" a="1"/>
  <c r="H355" i="3" s="1"/>
  <c r="K333" i="3" a="1"/>
  <c r="K333" i="3" s="1"/>
  <c r="K365" i="3" a="1"/>
  <c r="K365" i="3" s="1"/>
  <c r="K397" i="3" a="1"/>
  <c r="K397" i="3" s="1"/>
  <c r="K429" i="3" a="1"/>
  <c r="K429" i="3" s="1"/>
  <c r="K461" i="3" a="1"/>
  <c r="K461" i="3" s="1"/>
  <c r="H276" i="3" a="1"/>
  <c r="H276" i="3" s="1"/>
  <c r="H284" i="3" a="1"/>
  <c r="H284" i="3" s="1"/>
  <c r="H292" i="3" a="1"/>
  <c r="H292" i="3" s="1"/>
  <c r="H300" i="3" a="1"/>
  <c r="H300" i="3" s="1"/>
  <c r="H308" i="3" a="1"/>
  <c r="H308" i="3" s="1"/>
  <c r="H316" i="3" a="1"/>
  <c r="H316" i="3" s="1"/>
  <c r="H324" i="3" a="1"/>
  <c r="H324" i="3" s="1"/>
  <c r="H332" i="3" a="1"/>
  <c r="H332" i="3" s="1"/>
  <c r="H340" i="3" a="1"/>
  <c r="H340" i="3" s="1"/>
  <c r="H348" i="3" a="1"/>
  <c r="H348" i="3" s="1"/>
  <c r="H356" i="3" a="1"/>
  <c r="H356" i="3" s="1"/>
  <c r="K339" i="3" a="1"/>
  <c r="K339" i="3" s="1"/>
  <c r="K371" i="3" a="1"/>
  <c r="K371" i="3" s="1"/>
  <c r="K403" i="3" a="1"/>
  <c r="K403" i="3" s="1"/>
  <c r="K435" i="3" a="1"/>
  <c r="K435" i="3" s="1"/>
  <c r="K467" i="3" a="1"/>
  <c r="K467" i="3" s="1"/>
  <c r="H277" i="3" a="1"/>
  <c r="H277" i="3" s="1"/>
  <c r="H285" i="3" a="1"/>
  <c r="H285" i="3" s="1"/>
  <c r="H293" i="3" a="1"/>
  <c r="H293" i="3" s="1"/>
  <c r="H301" i="3" a="1"/>
  <c r="H301" i="3" s="1"/>
  <c r="H309" i="3" a="1"/>
  <c r="H309" i="3" s="1"/>
  <c r="H317" i="3" a="1"/>
  <c r="H317" i="3" s="1"/>
  <c r="H325" i="3" a="1"/>
  <c r="H325" i="3" s="1"/>
  <c r="H333" i="3" a="1"/>
  <c r="H333" i="3" s="1"/>
  <c r="H341" i="3" a="1"/>
  <c r="H341" i="3" s="1"/>
  <c r="H349" i="3" a="1"/>
  <c r="H349" i="3" s="1"/>
  <c r="H357" i="3" a="1"/>
  <c r="H357" i="3" s="1"/>
  <c r="K341" i="3" a="1"/>
  <c r="K341" i="3" s="1"/>
  <c r="K373" i="3" a="1"/>
  <c r="K373" i="3" s="1"/>
  <c r="K405" i="3" a="1"/>
  <c r="K405" i="3" s="1"/>
  <c r="K437" i="3" a="1"/>
  <c r="K437" i="3" s="1"/>
  <c r="K469" i="3" a="1"/>
  <c r="K469" i="3" s="1"/>
  <c r="H278" i="3" a="1"/>
  <c r="H278" i="3" s="1"/>
  <c r="H286" i="3" a="1"/>
  <c r="H286" i="3" s="1"/>
  <c r="H294" i="3" a="1"/>
  <c r="H294" i="3" s="1"/>
  <c r="H302" i="3" a="1"/>
  <c r="H302" i="3" s="1"/>
  <c r="H310" i="3" a="1"/>
  <c r="H310" i="3" s="1"/>
  <c r="H318" i="3" a="1"/>
  <c r="H318" i="3" s="1"/>
  <c r="H326" i="3" a="1"/>
  <c r="H326" i="3" s="1"/>
  <c r="H334" i="3" a="1"/>
  <c r="H334" i="3" s="1"/>
  <c r="H342" i="3" a="1"/>
  <c r="H342" i="3" s="1"/>
  <c r="H350" i="3" a="1"/>
  <c r="H350" i="3" s="1"/>
  <c r="H358" i="3" a="1"/>
  <c r="H358" i="3" s="1"/>
  <c r="K315" i="3" a="1"/>
  <c r="K315" i="3" s="1"/>
  <c r="K347" i="3" a="1"/>
  <c r="K347" i="3" s="1"/>
  <c r="K379" i="3" a="1"/>
  <c r="K379" i="3" s="1"/>
  <c r="K411" i="3" a="1"/>
  <c r="K411" i="3" s="1"/>
  <c r="K443" i="3" a="1"/>
  <c r="K443" i="3" s="1"/>
  <c r="H279" i="3" a="1"/>
  <c r="H279" i="3" s="1"/>
  <c r="H287" i="3" a="1"/>
  <c r="H287" i="3" s="1"/>
  <c r="H295" i="3" a="1"/>
  <c r="H295" i="3" s="1"/>
  <c r="H303" i="3" a="1"/>
  <c r="H303" i="3" s="1"/>
  <c r="H311" i="3" a="1"/>
  <c r="H311" i="3" s="1"/>
  <c r="H319" i="3" a="1"/>
  <c r="H319" i="3" s="1"/>
  <c r="H327" i="3" a="1"/>
  <c r="H327" i="3" s="1"/>
  <c r="H335" i="3" a="1"/>
  <c r="H335" i="3" s="1"/>
  <c r="H343" i="3" a="1"/>
  <c r="H343" i="3" s="1"/>
  <c r="H351" i="3" a="1"/>
  <c r="H351" i="3" s="1"/>
  <c r="K317" i="3" a="1"/>
  <c r="K317" i="3" s="1"/>
  <c r="K445" i="3" a="1"/>
  <c r="K445" i="3" s="1"/>
  <c r="H296" i="3" a="1"/>
  <c r="H296" i="3" s="1"/>
  <c r="H328" i="3" a="1"/>
  <c r="H328" i="3" s="1"/>
  <c r="K325" i="3" a="1"/>
  <c r="K325" i="3" s="1"/>
  <c r="K453" i="3" a="1"/>
  <c r="K453" i="3" s="1"/>
  <c r="H298" i="3" a="1"/>
  <c r="H298" i="3" s="1"/>
  <c r="H330" i="3" a="1"/>
  <c r="H330" i="3" s="1"/>
  <c r="K349" i="3" a="1"/>
  <c r="K349" i="3" s="1"/>
  <c r="H304" i="3" a="1"/>
  <c r="H304" i="3" s="1"/>
  <c r="H336" i="3" a="1"/>
  <c r="H336" i="3" s="1"/>
  <c r="K357" i="3" a="1"/>
  <c r="K357" i="3" s="1"/>
  <c r="H274" i="3" a="1"/>
  <c r="H274" i="3" s="1"/>
  <c r="H306" i="3" a="1"/>
  <c r="H306" i="3" s="1"/>
  <c r="H338" i="3" a="1"/>
  <c r="H338" i="3" s="1"/>
  <c r="K381" i="3" a="1"/>
  <c r="K381" i="3" s="1"/>
  <c r="H280" i="3" a="1"/>
  <c r="H280" i="3" s="1"/>
  <c r="H312" i="3" a="1"/>
  <c r="H312" i="3" s="1"/>
  <c r="H344" i="3" a="1"/>
  <c r="H344" i="3" s="1"/>
  <c r="K421" i="3" a="1"/>
  <c r="K421" i="3" s="1"/>
  <c r="H282" i="3" a="1"/>
  <c r="H282" i="3" s="1"/>
  <c r="H354" i="3" a="1"/>
  <c r="H354" i="3" s="1"/>
  <c r="H288" i="3" a="1"/>
  <c r="H288" i="3" s="1"/>
  <c r="C27" i="3" a="1"/>
  <c r="C27" i="3" s="1"/>
  <c r="H290" i="3" a="1"/>
  <c r="H290" i="3" s="1"/>
  <c r="H322" i="3" a="1"/>
  <c r="H322" i="3" s="1"/>
  <c r="H314" i="3" a="1"/>
  <c r="H314" i="3" s="1"/>
  <c r="H320" i="3" a="1"/>
  <c r="H320" i="3" s="1"/>
  <c r="K389" i="3" a="1"/>
  <c r="K389" i="3" s="1"/>
  <c r="K413" i="3" a="1"/>
  <c r="K413" i="3" s="1"/>
  <c r="H346" i="3" a="1"/>
  <c r="H346" i="3" s="1"/>
  <c r="H352" i="3" a="1"/>
  <c r="H352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N102" i="7" a="1"/>
  <c r="N102" i="7" s="1"/>
  <c r="N86" i="7" a="1"/>
  <c r="N86" i="7" s="1"/>
  <c r="N66" i="7" a="1"/>
  <c r="N66" i="7" s="1"/>
  <c r="N99" i="7" a="1"/>
  <c r="N99" i="7" s="1"/>
  <c r="N112" i="7" a="1"/>
  <c r="N112" i="7" s="1"/>
  <c r="N73" i="7" a="1"/>
  <c r="N73" i="7" s="1"/>
  <c r="N74" i="7" a="1"/>
  <c r="N74" i="7" s="1"/>
  <c r="N94" i="7" a="1"/>
  <c r="N94" i="7" s="1"/>
  <c r="N65" i="7" a="1"/>
  <c r="N65" i="7" s="1"/>
  <c r="N77" i="7" a="1"/>
  <c r="N77" i="7" s="1"/>
  <c r="N110" i="7" a="1"/>
  <c r="N110" i="7" s="1"/>
  <c r="N111" i="7" a="1"/>
  <c r="N111" i="7" s="1"/>
  <c r="N71" i="7" a="1"/>
  <c r="N71" i="7" s="1"/>
  <c r="N85" i="7" a="1"/>
  <c r="N85" i="7" s="1"/>
  <c r="N95" i="7" a="1"/>
  <c r="N95" i="7" s="1"/>
  <c r="N91" i="7" a="1"/>
  <c r="N91" i="7" s="1"/>
  <c r="N70" i="7" a="1"/>
  <c r="N70" i="7" s="1"/>
  <c r="N69" i="7" a="1"/>
  <c r="N69" i="7" s="1"/>
  <c r="N87" i="7" a="1"/>
  <c r="N87" i="7" s="1"/>
  <c r="N88" i="7" a="1"/>
  <c r="N88" i="7" s="1"/>
  <c r="N97" i="7" a="1"/>
  <c r="N97" i="7" s="1"/>
  <c r="N89" i="7" a="1"/>
  <c r="N89" i="7" s="1"/>
  <c r="N83" i="7" a="1"/>
  <c r="N83" i="7" s="1"/>
  <c r="N109" i="7" a="1"/>
  <c r="N109" i="7" s="1"/>
  <c r="N63" i="7" a="1"/>
  <c r="N63" i="7" s="1"/>
  <c r="M63" i="7"/>
  <c r="V63" i="7" a="1"/>
  <c r="V63" i="7" s="1"/>
  <c r="N107" i="7" a="1"/>
  <c r="N107" i="7" s="1"/>
  <c r="N100" i="7" a="1"/>
  <c r="N100" i="7" s="1"/>
  <c r="N103" i="7" a="1"/>
  <c r="N103" i="7" s="1"/>
  <c r="N114" i="7" a="1"/>
  <c r="N114" i="7" s="1"/>
  <c r="N75" i="7" a="1"/>
  <c r="N75" i="7" s="1"/>
  <c r="N113" i="7" a="1"/>
  <c r="N113" i="7" s="1"/>
  <c r="N105" i="7" a="1"/>
  <c r="N105" i="7" s="1"/>
  <c r="N98" i="7" a="1"/>
  <c r="N98" i="7" s="1"/>
  <c r="N104" i="7" a="1"/>
  <c r="N104" i="7" s="1"/>
  <c r="N96" i="7" a="1"/>
  <c r="N96" i="7" s="1"/>
  <c r="N92" i="7" a="1"/>
  <c r="N92" i="7" s="1"/>
  <c r="L12" i="7"/>
  <c r="L11" i="7"/>
  <c r="I733" i="3" a="1"/>
  <c r="I733" i="3" s="1"/>
  <c r="I620" i="3" a="1"/>
  <c r="I620" i="3" s="1"/>
  <c r="I27" i="3" a="1"/>
  <c r="I27" i="3" s="1"/>
  <c r="I501" i="3" a="1"/>
  <c r="I501" i="3" s="1"/>
  <c r="I641" i="3" a="1"/>
  <c r="I641" i="3" s="1"/>
  <c r="I464" i="3" a="1"/>
  <c r="I464" i="3" s="1"/>
  <c r="I648" i="3" a="1"/>
  <c r="I648" i="3" s="1"/>
  <c r="I563" i="3" a="1"/>
  <c r="I563" i="3" s="1"/>
  <c r="I411" i="3" a="1"/>
  <c r="I411" i="3" s="1"/>
  <c r="I651" i="3" a="1"/>
  <c r="I651" i="3" s="1"/>
  <c r="I341" i="3" a="1"/>
  <c r="I341" i="3" s="1"/>
  <c r="I670" i="3" a="1"/>
  <c r="I670" i="3" s="1"/>
  <c r="I576" i="3" a="1"/>
  <c r="I576" i="3" s="1"/>
  <c r="I400" i="3" a="1"/>
  <c r="I400" i="3" s="1"/>
  <c r="I722" i="3" a="1"/>
  <c r="I722" i="3" s="1"/>
  <c r="I704" i="3" a="1"/>
  <c r="I704" i="3" s="1"/>
  <c r="I630" i="3" a="1"/>
  <c r="I630" i="3" s="1"/>
  <c r="I478" i="3" a="1"/>
  <c r="I478" i="3" s="1"/>
  <c r="I693" i="3" a="1"/>
  <c r="I693" i="3" s="1"/>
  <c r="I479" i="3" a="1"/>
  <c r="I479" i="3" s="1"/>
  <c r="I719" i="3" a="1"/>
  <c r="I719" i="3" s="1"/>
  <c r="I778" i="3" a="1"/>
  <c r="I778" i="3" s="1"/>
  <c r="I323" i="3" a="1"/>
  <c r="I323" i="3" s="1"/>
  <c r="I619" i="3" a="1"/>
  <c r="I619" i="3" s="1"/>
  <c r="I440" i="3" a="1"/>
  <c r="I440" i="3" s="1"/>
  <c r="I729" i="3" a="1"/>
  <c r="I729" i="3" s="1"/>
  <c r="I315" i="3" a="1"/>
  <c r="I315" i="3" s="1"/>
  <c r="I377" i="3" a="1"/>
  <c r="I377" i="3" s="1"/>
  <c r="I538" i="3" a="1"/>
  <c r="I538" i="3" s="1"/>
  <c r="I642" i="3" a="1"/>
  <c r="I642" i="3" s="1"/>
  <c r="I291" i="3" a="1"/>
  <c r="I291" i="3" s="1"/>
  <c r="I369" i="3" a="1"/>
  <c r="I369" i="3" s="1"/>
  <c r="I303" i="3" a="1"/>
  <c r="I303" i="3" s="1"/>
  <c r="I613" i="3" a="1"/>
  <c r="I613" i="3" s="1"/>
  <c r="I469" i="3" a="1"/>
  <c r="I469" i="3" s="1"/>
  <c r="I746" i="3" a="1"/>
  <c r="I746" i="3" s="1"/>
  <c r="I446" i="3" a="1"/>
  <c r="I446" i="3" s="1"/>
  <c r="I541" i="3" a="1"/>
  <c r="I541" i="3" s="1"/>
  <c r="I508" i="3" a="1"/>
  <c r="I508" i="3" s="1"/>
  <c r="B819" i="3" a="1"/>
  <c r="B819" i="3" s="1"/>
  <c r="I481" i="3" a="1"/>
  <c r="I481" i="3" s="1"/>
  <c r="I647" i="3" a="1"/>
  <c r="I647" i="3" s="1"/>
  <c r="I330" i="3" a="1"/>
  <c r="I330" i="3" s="1"/>
  <c r="I466" i="3" a="1"/>
  <c r="I466" i="3" s="1"/>
  <c r="I393" i="3" a="1"/>
  <c r="I393" i="3" s="1"/>
  <c r="I325" i="3" a="1"/>
  <c r="I325" i="3" s="1"/>
  <c r="I632" i="3" a="1"/>
  <c r="I632" i="3" s="1"/>
  <c r="I749" i="3" a="1"/>
  <c r="I749" i="3" s="1"/>
  <c r="B338" i="3" a="1"/>
  <c r="B338" i="3" s="1"/>
  <c r="G27" i="3" a="1"/>
  <c r="G27" i="3" s="1"/>
  <c r="I308" i="3" a="1"/>
  <c r="I308" i="3" s="1"/>
  <c r="I285" i="3" a="1"/>
  <c r="I285" i="3" s="1"/>
  <c r="I284" i="3" a="1"/>
  <c r="I284" i="3" s="1"/>
  <c r="I319" i="3" a="1"/>
  <c r="I319" i="3" s="1"/>
  <c r="I360" i="3" a="1"/>
  <c r="I360" i="3" s="1"/>
  <c r="I774" i="3" a="1"/>
  <c r="I774" i="3" s="1"/>
  <c r="I584" i="3" a="1"/>
  <c r="I584" i="3" s="1"/>
  <c r="I605" i="3" a="1"/>
  <c r="I605" i="3" s="1"/>
  <c r="I694" i="3" a="1"/>
  <c r="I694" i="3" s="1"/>
  <c r="I543" i="3" a="1"/>
  <c r="I543" i="3" s="1"/>
  <c r="I313" i="3" a="1"/>
  <c r="I313" i="3" s="1"/>
  <c r="I401" i="3" a="1"/>
  <c r="I401" i="3" s="1"/>
  <c r="I564" i="3" a="1"/>
  <c r="I564" i="3" s="1"/>
  <c r="I721" i="3" a="1"/>
  <c r="I721" i="3" s="1"/>
  <c r="I591" i="3" a="1"/>
  <c r="I591" i="3" s="1"/>
  <c r="I428" i="3" a="1"/>
  <c r="I428" i="3" s="1"/>
  <c r="I324" i="3" a="1"/>
  <c r="I324" i="3" s="1"/>
  <c r="I761" i="3" a="1"/>
  <c r="I761" i="3" s="1"/>
  <c r="I772" i="3" a="1"/>
  <c r="I772" i="3" s="1"/>
  <c r="I474" i="3" a="1"/>
  <c r="I474" i="3" s="1"/>
  <c r="I558" i="3" a="1"/>
  <c r="I558" i="3" s="1"/>
  <c r="I364" i="3" a="1"/>
  <c r="I364" i="3" s="1"/>
  <c r="I535" i="3" a="1"/>
  <c r="I535" i="3" s="1"/>
  <c r="I442" i="3" a="1"/>
  <c r="I442" i="3" s="1"/>
  <c r="I455" i="3" a="1"/>
  <c r="I455" i="3" s="1"/>
  <c r="I685" i="3" a="1"/>
  <c r="I685" i="3" s="1"/>
  <c r="I431" i="3" a="1"/>
  <c r="I431" i="3" s="1"/>
  <c r="I579" i="3" a="1"/>
  <c r="I579" i="3" s="1"/>
  <c r="I339" i="3" a="1"/>
  <c r="I339" i="3" s="1"/>
  <c r="I649" i="3" a="1"/>
  <c r="I649" i="3" s="1"/>
  <c r="I580" i="3" a="1"/>
  <c r="I580" i="3" s="1"/>
  <c r="I451" i="3" a="1"/>
  <c r="I451" i="3" s="1"/>
  <c r="I603" i="3" a="1"/>
  <c r="I603" i="3" s="1"/>
  <c r="I425" i="3" a="1"/>
  <c r="I425" i="3" s="1"/>
  <c r="I427" i="3" a="1"/>
  <c r="I427" i="3" s="1"/>
  <c r="I701" i="3" a="1"/>
  <c r="I701" i="3" s="1"/>
  <c r="I752" i="3" a="1"/>
  <c r="I752" i="3" s="1"/>
  <c r="I483" i="3" a="1"/>
  <c r="I483" i="3" s="1"/>
  <c r="I536" i="3" a="1"/>
  <c r="I536" i="3" s="1"/>
  <c r="I549" i="3" a="1"/>
  <c r="I549" i="3" s="1"/>
  <c r="B899" i="3" a="1"/>
  <c r="B899" i="3" s="1"/>
  <c r="I298" i="3" a="1"/>
  <c r="I298" i="3" s="1"/>
  <c r="I653" i="3" a="1"/>
  <c r="I653" i="3" s="1"/>
  <c r="I387" i="3" a="1"/>
  <c r="I387" i="3" s="1"/>
  <c r="I498" i="3" a="1"/>
  <c r="I498" i="3" s="1"/>
  <c r="I435" i="3" a="1"/>
  <c r="I435" i="3" s="1"/>
  <c r="I371" i="3" a="1"/>
  <c r="I371" i="3" s="1"/>
  <c r="I463" i="3" a="1"/>
  <c r="I463" i="3" s="1"/>
  <c r="I522" i="3" a="1"/>
  <c r="I522" i="3" s="1"/>
  <c r="I335" i="3" a="1"/>
  <c r="I335" i="3" s="1"/>
  <c r="I302" i="3" a="1"/>
  <c r="I302" i="3" s="1"/>
  <c r="I343" i="3" a="1"/>
  <c r="I343" i="3" s="1"/>
  <c r="I329" i="3" a="1"/>
  <c r="I329" i="3" s="1"/>
  <c r="I321" i="3" a="1"/>
  <c r="I321" i="3" s="1"/>
  <c r="I724" i="3" a="1"/>
  <c r="I724" i="3" s="1"/>
  <c r="I710" i="3" a="1"/>
  <c r="I710" i="3" s="1"/>
  <c r="I502" i="3" a="1"/>
  <c r="I502" i="3" s="1"/>
  <c r="I739" i="3" a="1"/>
  <c r="I739" i="3" s="1"/>
  <c r="I628" i="3" a="1"/>
  <c r="I628" i="3" s="1"/>
  <c r="I309" i="3" a="1"/>
  <c r="I309" i="3" s="1"/>
  <c r="I359" i="3" a="1"/>
  <c r="I359" i="3" s="1"/>
  <c r="I699" i="3" a="1"/>
  <c r="I699" i="3" s="1"/>
  <c r="I480" i="3" a="1"/>
  <c r="I480" i="3" s="1"/>
  <c r="I652" i="3" a="1"/>
  <c r="I652" i="3" s="1"/>
  <c r="I488" i="3" a="1"/>
  <c r="I488" i="3" s="1"/>
  <c r="I433" i="3" a="1"/>
  <c r="I433" i="3" s="1"/>
  <c r="I289" i="3" a="1"/>
  <c r="I289" i="3" s="1"/>
  <c r="I307" i="3" a="1"/>
  <c r="I307" i="3" s="1"/>
  <c r="I697" i="3" a="1"/>
  <c r="I697" i="3" s="1"/>
  <c r="I708" i="3" a="1"/>
  <c r="I708" i="3" s="1"/>
  <c r="I768" i="3" a="1"/>
  <c r="I768" i="3" s="1"/>
  <c r="I294" i="3" a="1"/>
  <c r="I294" i="3" s="1"/>
  <c r="I386" i="3" a="1"/>
  <c r="I386" i="3" s="1"/>
  <c r="I432" i="3" a="1"/>
  <c r="I432" i="3" s="1"/>
  <c r="I691" i="3" a="1"/>
  <c r="I691" i="3" s="1"/>
  <c r="I337" i="3" a="1"/>
  <c r="I337" i="3" s="1"/>
  <c r="I547" i="3" a="1"/>
  <c r="I547" i="3" s="1"/>
  <c r="I753" i="3" a="1"/>
  <c r="I753" i="3" s="1"/>
  <c r="I487" i="3" a="1"/>
  <c r="I487" i="3" s="1"/>
  <c r="I750" i="3" a="1"/>
  <c r="I750" i="3" s="1"/>
  <c r="I661" i="3" a="1"/>
  <c r="I661" i="3" s="1"/>
  <c r="I471" i="3" a="1"/>
  <c r="I471" i="3" s="1"/>
  <c r="I506" i="3" a="1"/>
  <c r="I506" i="3" s="1"/>
  <c r="I601" i="3" a="1"/>
  <c r="I601" i="3" s="1"/>
  <c r="I513" i="3" a="1"/>
  <c r="I513" i="3" s="1"/>
  <c r="I310" i="3" a="1"/>
  <c r="I310" i="3" s="1"/>
  <c r="I461" i="3" a="1"/>
  <c r="I461" i="3" s="1"/>
  <c r="I669" i="3" a="1"/>
  <c r="I669" i="3" s="1"/>
  <c r="I449" i="3" a="1"/>
  <c r="I449" i="3" s="1"/>
  <c r="I417" i="3" a="1"/>
  <c r="I417" i="3" s="1"/>
  <c r="I615" i="3" a="1"/>
  <c r="I615" i="3" s="1"/>
  <c r="B984" i="3" a="1"/>
  <c r="B984" i="3" s="1"/>
  <c r="I395" i="3" a="1"/>
  <c r="I395" i="3" s="1"/>
  <c r="I569" i="3" a="1"/>
  <c r="I569" i="3" s="1"/>
  <c r="K27" i="3" a="1"/>
  <c r="K27" i="3" s="1"/>
  <c r="I328" i="3" a="1"/>
  <c r="I328" i="3" s="1"/>
  <c r="I318" i="3" a="1"/>
  <c r="I318" i="3" s="1"/>
  <c r="I586" i="3" a="1"/>
  <c r="I586" i="3" s="1"/>
  <c r="I654" i="3" a="1"/>
  <c r="I654" i="3" s="1"/>
  <c r="I396" i="3" a="1"/>
  <c r="I396" i="3" s="1"/>
  <c r="I673" i="3" a="1"/>
  <c r="I673" i="3" s="1"/>
  <c r="I540" i="3" a="1"/>
  <c r="I540" i="3" s="1"/>
  <c r="I336" i="3" a="1"/>
  <c r="I336" i="3" s="1"/>
  <c r="I548" i="3" a="1"/>
  <c r="I548" i="3" s="1"/>
  <c r="I779" i="3" a="1"/>
  <c r="I779" i="3" s="1"/>
  <c r="I583" i="3" a="1"/>
  <c r="I583" i="3" s="1"/>
  <c r="I394" i="3" a="1"/>
  <c r="I394" i="3" s="1"/>
  <c r="I491" i="3" a="1"/>
  <c r="I491" i="3" s="1"/>
  <c r="I366" i="3" a="1"/>
  <c r="I366" i="3" s="1"/>
  <c r="I639" i="3" a="1"/>
  <c r="I639" i="3" s="1"/>
  <c r="I645" i="3" a="1"/>
  <c r="I645" i="3" s="1"/>
  <c r="I680" i="3" a="1"/>
  <c r="I680" i="3" s="1"/>
  <c r="I311" i="3" a="1"/>
  <c r="I311" i="3" s="1"/>
  <c r="I383" i="3" a="1"/>
  <c r="I383" i="3" s="1"/>
  <c r="I754" i="3" a="1"/>
  <c r="I754" i="3" s="1"/>
  <c r="I553" i="3" a="1"/>
  <c r="I553" i="3" s="1"/>
  <c r="I304" i="3" a="1"/>
  <c r="I304" i="3" s="1"/>
  <c r="I314" i="3" a="1"/>
  <c r="I314" i="3" s="1"/>
  <c r="I344" i="3" a="1"/>
  <c r="I344" i="3" s="1"/>
  <c r="I423" i="3" a="1"/>
  <c r="I423" i="3" s="1"/>
  <c r="I677" i="3" a="1"/>
  <c r="I677" i="3" s="1"/>
  <c r="I390" i="3" a="1"/>
  <c r="I390" i="3" s="1"/>
  <c r="I616" i="3" a="1"/>
  <c r="I616" i="3" s="1"/>
  <c r="I409" i="3" a="1"/>
  <c r="I409" i="3" s="1"/>
  <c r="I595" i="3" a="1"/>
  <c r="I595" i="3" s="1"/>
  <c r="I493" i="3" a="1"/>
  <c r="I493" i="3" s="1"/>
  <c r="I706" i="3" a="1"/>
  <c r="I706" i="3" s="1"/>
  <c r="I610" i="3" a="1"/>
  <c r="I610" i="3" s="1"/>
  <c r="I594" i="3" a="1"/>
  <c r="I594" i="3" s="1"/>
  <c r="I402" i="3" a="1"/>
  <c r="I402" i="3" s="1"/>
  <c r="I716" i="3" a="1"/>
  <c r="I716" i="3" s="1"/>
  <c r="I507" i="3" a="1"/>
  <c r="I507" i="3" s="1"/>
  <c r="I714" i="3" a="1"/>
  <c r="I714" i="3" s="1"/>
  <c r="I668" i="3" a="1"/>
  <c r="I668" i="3" s="1"/>
  <c r="I459" i="3" a="1"/>
  <c r="I459" i="3" s="1"/>
  <c r="I627" i="3" a="1"/>
  <c r="I627" i="3" s="1"/>
  <c r="H27" i="3" a="1"/>
  <c r="H27" i="3" s="1"/>
  <c r="I326" i="3" a="1"/>
  <c r="I326" i="3" s="1"/>
  <c r="I495" i="3" a="1"/>
  <c r="I495" i="3" s="1"/>
  <c r="I575" i="3" a="1"/>
  <c r="I575" i="3" s="1"/>
  <c r="I727" i="3" a="1"/>
  <c r="I727" i="3" s="1"/>
  <c r="I600" i="3" a="1"/>
  <c r="I600" i="3" s="1"/>
  <c r="I438" i="3" a="1"/>
  <c r="I438" i="3" s="1"/>
  <c r="I363" i="3" a="1"/>
  <c r="I363" i="3" s="1"/>
  <c r="I755" i="3" a="1"/>
  <c r="I755" i="3" s="1"/>
  <c r="I715" i="3" a="1"/>
  <c r="I715" i="3" s="1"/>
  <c r="I489" i="3" a="1"/>
  <c r="I489" i="3" s="1"/>
  <c r="I633" i="3" a="1"/>
  <c r="I633" i="3" s="1"/>
  <c r="I419" i="3" a="1"/>
  <c r="I419" i="3" s="1"/>
  <c r="I316" i="3" a="1"/>
  <c r="I316" i="3" s="1"/>
  <c r="I597" i="3" a="1"/>
  <c r="I597" i="3" s="1"/>
  <c r="I555" i="3" a="1"/>
  <c r="I555" i="3" s="1"/>
  <c r="I571" i="3" a="1"/>
  <c r="I571" i="3" s="1"/>
  <c r="I608" i="3" a="1"/>
  <c r="I608" i="3" s="1"/>
  <c r="I353" i="3" a="1"/>
  <c r="I353" i="3" s="1"/>
  <c r="I769" i="3" a="1"/>
  <c r="I769" i="3" s="1"/>
  <c r="I682" i="3" a="1"/>
  <c r="I682" i="3" s="1"/>
  <c r="I452" i="3" a="1"/>
  <c r="I452" i="3" s="1"/>
  <c r="I735" i="3" a="1"/>
  <c r="I735" i="3" s="1"/>
  <c r="I765" i="3" a="1"/>
  <c r="I765" i="3" s="1"/>
  <c r="I391" i="3" a="1"/>
  <c r="I391" i="3" s="1"/>
  <c r="I375" i="3" a="1"/>
  <c r="I375" i="3" s="1"/>
  <c r="I631" i="3" a="1"/>
  <c r="I631" i="3" s="1"/>
  <c r="I530" i="3" a="1"/>
  <c r="I530" i="3" s="1"/>
  <c r="I625" i="3" a="1"/>
  <c r="I625" i="3" s="1"/>
  <c r="I476" i="3" a="1"/>
  <c r="I476" i="3" s="1"/>
  <c r="I589" i="3" a="1"/>
  <c r="I589" i="3" s="1"/>
  <c r="I518" i="3" a="1"/>
  <c r="I518" i="3" s="1"/>
  <c r="I397" i="3" a="1"/>
  <c r="I397" i="3" s="1"/>
  <c r="I516" i="3" a="1"/>
  <c r="I516" i="3" s="1"/>
  <c r="I573" i="3" a="1"/>
  <c r="I573" i="3" s="1"/>
  <c r="I764" i="3" a="1"/>
  <c r="I764" i="3" s="1"/>
  <c r="I444" i="3" a="1"/>
  <c r="I444" i="3" s="1"/>
  <c r="B223" i="3" a="1"/>
  <c r="B223" i="3" s="1"/>
  <c r="F27" i="3" a="1"/>
  <c r="F27" i="3" s="1"/>
  <c r="I349" i="3" a="1"/>
  <c r="I349" i="3" s="1"/>
  <c r="I348" i="3" a="1"/>
  <c r="I348" i="3" s="1"/>
  <c r="I368" i="3" a="1"/>
  <c r="I368" i="3" s="1"/>
  <c r="I477" i="3" a="1"/>
  <c r="I477" i="3" s="1"/>
  <c r="I505" i="3" a="1"/>
  <c r="I505" i="3" s="1"/>
  <c r="I531" i="3" a="1"/>
  <c r="I531" i="3" s="1"/>
  <c r="I290" i="3" a="1"/>
  <c r="I290" i="3" s="1"/>
  <c r="I542" i="3" a="1"/>
  <c r="I542" i="3" s="1"/>
  <c r="I650" i="3" a="1"/>
  <c r="I650" i="3" s="1"/>
  <c r="I494" i="3" a="1"/>
  <c r="I494" i="3" s="1"/>
  <c r="I519" i="3" a="1"/>
  <c r="I519" i="3" s="1"/>
  <c r="I672" i="3" a="1"/>
  <c r="I672" i="3" s="1"/>
  <c r="I728" i="3" a="1"/>
  <c r="I728" i="3" s="1"/>
  <c r="I403" i="3" a="1"/>
  <c r="I403" i="3" s="1"/>
  <c r="E27" i="3" a="1"/>
  <c r="E27" i="3" s="1"/>
  <c r="I352" i="3" a="1"/>
  <c r="I352" i="3" s="1"/>
  <c r="I322" i="3" a="1"/>
  <c r="I322" i="3" s="1"/>
  <c r="I756" i="3" a="1"/>
  <c r="I756" i="3" s="1"/>
  <c r="I490" i="3" a="1"/>
  <c r="I490" i="3" s="1"/>
  <c r="I659" i="3" a="1"/>
  <c r="I659" i="3" s="1"/>
  <c r="I510" i="3" a="1"/>
  <c r="I510" i="3" s="1"/>
  <c r="I418" i="3" a="1"/>
  <c r="I418" i="3" s="1"/>
  <c r="I362" i="3" a="1"/>
  <c r="I362" i="3" s="1"/>
  <c r="I468" i="3" a="1"/>
  <c r="I468" i="3" s="1"/>
  <c r="I646" i="3" a="1"/>
  <c r="I646" i="3" s="1"/>
  <c r="I762" i="3" a="1"/>
  <c r="I762" i="3" s="1"/>
  <c r="I745" i="3" a="1"/>
  <c r="I745" i="3" s="1"/>
  <c r="I485" i="3" a="1"/>
  <c r="I485" i="3" s="1"/>
  <c r="I333" i="3" a="1"/>
  <c r="I333" i="3" s="1"/>
  <c r="I306" i="3" a="1"/>
  <c r="I306" i="3" s="1"/>
  <c r="I413" i="3" a="1"/>
  <c r="I413" i="3" s="1"/>
  <c r="I467" i="3" a="1"/>
  <c r="I467" i="3" s="1"/>
  <c r="I517" i="3" a="1"/>
  <c r="I517" i="3" s="1"/>
  <c r="I520" i="3" a="1"/>
  <c r="I520" i="3" s="1"/>
  <c r="I472" i="3" a="1"/>
  <c r="I472" i="3" s="1"/>
  <c r="I622" i="3" a="1"/>
  <c r="I622" i="3" s="1"/>
  <c r="I723" i="3" a="1"/>
  <c r="I723" i="3" s="1"/>
  <c r="I385" i="3" a="1"/>
  <c r="I385" i="3" s="1"/>
  <c r="I676" i="3" a="1"/>
  <c r="I676" i="3" s="1"/>
  <c r="I695" i="3" a="1"/>
  <c r="I695" i="3" s="1"/>
  <c r="I663" i="3" a="1"/>
  <c r="I663" i="3" s="1"/>
  <c r="I408" i="3" a="1"/>
  <c r="I408" i="3" s="1"/>
  <c r="I499" i="3" a="1"/>
  <c r="I499" i="3" s="1"/>
  <c r="I657" i="3" a="1"/>
  <c r="I657" i="3" s="1"/>
  <c r="I587" i="3" a="1"/>
  <c r="I587" i="3" s="1"/>
  <c r="I741" i="3" a="1"/>
  <c r="I741" i="3" s="1"/>
  <c r="I736" i="3" a="1"/>
  <c r="I736" i="3" s="1"/>
  <c r="I300" i="3" a="1"/>
  <c r="I300" i="3" s="1"/>
  <c r="I529" i="3" a="1"/>
  <c r="I529" i="3" s="1"/>
  <c r="I703" i="3" a="1"/>
  <c r="I703" i="3" s="1"/>
  <c r="I317" i="3" a="1"/>
  <c r="I317" i="3" s="1"/>
  <c r="I410" i="3" a="1"/>
  <c r="I410" i="3" s="1"/>
  <c r="I660" i="3" a="1"/>
  <c r="I660" i="3" s="1"/>
  <c r="C530" i="3" a="1"/>
  <c r="C530" i="3" s="1"/>
  <c r="I299" i="3" a="1"/>
  <c r="I299" i="3" s="1"/>
  <c r="I305" i="3" a="1"/>
  <c r="I305" i="3" s="1"/>
  <c r="I751" i="3" a="1"/>
  <c r="I751" i="3" s="1"/>
  <c r="I658" i="3" a="1"/>
  <c r="I658" i="3" s="1"/>
  <c r="I582" i="3" a="1"/>
  <c r="I582" i="3" s="1"/>
  <c r="I534" i="3" a="1"/>
  <c r="I534" i="3" s="1"/>
  <c r="I380" i="3" a="1"/>
  <c r="I380" i="3" s="1"/>
  <c r="I297" i="3" a="1"/>
  <c r="I297" i="3" s="1"/>
  <c r="I356" i="3" a="1"/>
  <c r="I356" i="3" s="1"/>
  <c r="I355" i="3" a="1"/>
  <c r="I355" i="3" s="1"/>
  <c r="I346" i="3" a="1"/>
  <c r="I346" i="3" s="1"/>
  <c r="I288" i="3" a="1"/>
  <c r="I288" i="3" s="1"/>
  <c r="I626" i="3" a="1"/>
  <c r="I626" i="3" s="1"/>
  <c r="I388" i="3" a="1"/>
  <c r="I388" i="3" s="1"/>
  <c r="I592" i="3" a="1"/>
  <c r="I592" i="3" s="1"/>
  <c r="I406" i="3" a="1"/>
  <c r="I406" i="3" s="1"/>
  <c r="I484" i="3" a="1"/>
  <c r="I484" i="3" s="1"/>
  <c r="I312" i="3" a="1"/>
  <c r="I312" i="3" s="1"/>
  <c r="I382" i="3" a="1"/>
  <c r="I382" i="3" s="1"/>
  <c r="I767" i="3" a="1"/>
  <c r="I767" i="3" s="1"/>
  <c r="I574" i="3" a="1"/>
  <c r="I574" i="3" s="1"/>
  <c r="I556" i="3" a="1"/>
  <c r="I556" i="3" s="1"/>
  <c r="I687" i="3" a="1"/>
  <c r="I687" i="3" s="1"/>
  <c r="I551" i="3" a="1"/>
  <c r="I551" i="3" s="1"/>
  <c r="I737" i="3" a="1"/>
  <c r="I737" i="3" s="1"/>
  <c r="I773" i="3" a="1"/>
  <c r="I773" i="3" s="1"/>
  <c r="I720" i="3" a="1"/>
  <c r="I720" i="3" s="1"/>
  <c r="I415" i="3" a="1"/>
  <c r="I415" i="3" s="1"/>
  <c r="I320" i="3" a="1"/>
  <c r="I320" i="3" s="1"/>
  <c r="I351" i="3" a="1"/>
  <c r="I351" i="3" s="1"/>
  <c r="I743" i="3" a="1"/>
  <c r="I743" i="3" s="1"/>
  <c r="I696" i="3" a="1"/>
  <c r="I696" i="3" s="1"/>
  <c r="I527" i="3" a="1"/>
  <c r="I527" i="3" s="1"/>
  <c r="I384" i="3" a="1"/>
  <c r="I384" i="3" s="1"/>
  <c r="I675" i="3" a="1"/>
  <c r="I675" i="3" s="1"/>
  <c r="I629" i="3" a="1"/>
  <c r="I629" i="3" s="1"/>
  <c r="I331" i="3" a="1"/>
  <c r="I331" i="3" s="1"/>
  <c r="I389" i="3" a="1"/>
  <c r="I389" i="3" s="1"/>
  <c r="I612" i="3" a="1"/>
  <c r="I612" i="3" s="1"/>
  <c r="I664" i="3" a="1"/>
  <c r="I664" i="3" s="1"/>
  <c r="I381" i="3" a="1"/>
  <c r="I381" i="3" s="1"/>
  <c r="I412" i="3" a="1"/>
  <c r="I412" i="3" s="1"/>
  <c r="I734" i="3" a="1"/>
  <c r="I734" i="3" s="1"/>
  <c r="I604" i="3" a="1"/>
  <c r="I604" i="3" s="1"/>
  <c r="I712" i="3" a="1"/>
  <c r="I712" i="3" s="1"/>
  <c r="I674" i="3" a="1"/>
  <c r="I674" i="3" s="1"/>
  <c r="I581" i="3" a="1"/>
  <c r="I581" i="3" s="1"/>
  <c r="I447" i="3" a="1"/>
  <c r="I447" i="3" s="1"/>
  <c r="B275" i="3" a="1"/>
  <c r="B275" i="3" s="1"/>
  <c r="C643" i="3" a="1"/>
  <c r="C643" i="3" s="1"/>
  <c r="B263" i="3" a="1"/>
  <c r="B263" i="3" s="1"/>
  <c r="B805" i="3" a="1"/>
  <c r="B805" i="3" s="1"/>
  <c r="B326" i="3" a="1"/>
  <c r="B326" i="3" s="1"/>
  <c r="B886" i="3" a="1"/>
  <c r="B886" i="3" s="1"/>
  <c r="B959" i="3" a="1"/>
  <c r="B959" i="3" s="1"/>
  <c r="B213" i="3" a="1"/>
  <c r="B213" i="3" s="1"/>
  <c r="C514" i="3" a="1"/>
  <c r="C514" i="3" s="1"/>
  <c r="C638" i="3" a="1"/>
  <c r="C638" i="3" s="1"/>
  <c r="I287" i="3" a="1"/>
  <c r="I287" i="3" s="1"/>
  <c r="I376" i="3" a="1"/>
  <c r="I376" i="3" s="1"/>
  <c r="I742" i="3" a="1"/>
  <c r="I742" i="3" s="1"/>
  <c r="I545" i="3" a="1"/>
  <c r="I545" i="3" s="1"/>
  <c r="I771" i="3" a="1"/>
  <c r="I771" i="3" s="1"/>
  <c r="I665" i="3" a="1"/>
  <c r="I665" i="3" s="1"/>
  <c r="I347" i="3" a="1"/>
  <c r="I347" i="3" s="1"/>
  <c r="I606" i="3" a="1"/>
  <c r="I606" i="3" s="1"/>
  <c r="I614" i="3" a="1"/>
  <c r="I614" i="3" s="1"/>
  <c r="I689" i="3" a="1"/>
  <c r="I689" i="3" s="1"/>
  <c r="I698" i="3" a="1"/>
  <c r="I698" i="3" s="1"/>
  <c r="I456" i="3" a="1"/>
  <c r="I456" i="3" s="1"/>
  <c r="I354" i="3" a="1"/>
  <c r="I354" i="3" s="1"/>
  <c r="I301" i="3" a="1"/>
  <c r="I301" i="3" s="1"/>
  <c r="I372" i="3" a="1"/>
  <c r="I372" i="3" s="1"/>
  <c r="I334" i="3" a="1"/>
  <c r="I334" i="3" s="1"/>
  <c r="I373" i="3" a="1"/>
  <c r="I373" i="3" s="1"/>
  <c r="I681" i="3" a="1"/>
  <c r="I681" i="3" s="1"/>
  <c r="I744" i="3" a="1"/>
  <c r="I744" i="3" s="1"/>
  <c r="I678" i="3" a="1"/>
  <c r="I678" i="3" s="1"/>
  <c r="I662" i="3" a="1"/>
  <c r="I662" i="3" s="1"/>
  <c r="I544" i="3" a="1"/>
  <c r="I544" i="3" s="1"/>
  <c r="I559" i="3" a="1"/>
  <c r="I559" i="3" s="1"/>
  <c r="I760" i="3" a="1"/>
  <c r="I760" i="3" s="1"/>
  <c r="I486" i="3" a="1"/>
  <c r="I486" i="3" s="1"/>
  <c r="I525" i="3" a="1"/>
  <c r="I525" i="3" s="1"/>
  <c r="I617" i="3" a="1"/>
  <c r="I617" i="3" s="1"/>
  <c r="I327" i="3" a="1"/>
  <c r="I327" i="3" s="1"/>
  <c r="I532" i="3" a="1"/>
  <c r="I532" i="3" s="1"/>
  <c r="I770" i="3" a="1"/>
  <c r="I770" i="3" s="1"/>
  <c r="I690" i="3" a="1"/>
  <c r="I690" i="3" s="1"/>
  <c r="I441" i="3" a="1"/>
  <c r="I441" i="3" s="1"/>
  <c r="I460" i="3" a="1"/>
  <c r="I460" i="3" s="1"/>
  <c r="I637" i="3" a="1"/>
  <c r="I637" i="3" s="1"/>
  <c r="I588" i="3" a="1"/>
  <c r="I588" i="3" s="1"/>
  <c r="B482" i="3" a="1"/>
  <c r="B482" i="3" s="1"/>
  <c r="B708" i="3" a="1"/>
  <c r="B708" i="3" s="1"/>
  <c r="B252" i="3" a="1"/>
  <c r="B252" i="3" s="1"/>
  <c r="B775" i="3" a="1"/>
  <c r="B775" i="3" s="1"/>
  <c r="B423" i="3" a="1"/>
  <c r="B423" i="3" s="1"/>
  <c r="B477" i="3" a="1"/>
  <c r="B477" i="3" s="1"/>
  <c r="B749" i="3" a="1"/>
  <c r="B749" i="3" s="1"/>
  <c r="B637" i="3" a="1"/>
  <c r="B637" i="3" s="1"/>
  <c r="I370" i="3" a="1"/>
  <c r="I370" i="3" s="1"/>
  <c r="I655" i="3" a="1"/>
  <c r="I655" i="3" s="1"/>
  <c r="I709" i="3" a="1"/>
  <c r="I709" i="3" s="1"/>
  <c r="I475" i="3" a="1"/>
  <c r="I475" i="3" s="1"/>
  <c r="I596" i="3" a="1"/>
  <c r="I596" i="3" s="1"/>
  <c r="I426" i="3" a="1"/>
  <c r="I426" i="3" s="1"/>
  <c r="I424" i="3" a="1"/>
  <c r="I424" i="3" s="1"/>
  <c r="I683" i="3" a="1"/>
  <c r="I683" i="3" s="1"/>
  <c r="I443" i="3" a="1"/>
  <c r="I443" i="3" s="1"/>
  <c r="I707" i="3" a="1"/>
  <c r="I707" i="3" s="1"/>
  <c r="I590" i="3" a="1"/>
  <c r="I590" i="3" s="1"/>
  <c r="I711" i="3" a="1"/>
  <c r="I711" i="3" s="1"/>
  <c r="I526" i="3" a="1"/>
  <c r="I526" i="3" s="1"/>
  <c r="I533" i="3" a="1"/>
  <c r="I533" i="3" s="1"/>
  <c r="I777" i="3" a="1"/>
  <c r="I777" i="3" s="1"/>
  <c r="I514" i="3" a="1"/>
  <c r="I514" i="3" s="1"/>
  <c r="I718" i="3" a="1"/>
  <c r="I718" i="3" s="1"/>
  <c r="I367" i="3" a="1"/>
  <c r="I367" i="3" s="1"/>
  <c r="I726" i="3" a="1"/>
  <c r="I726" i="3" s="1"/>
  <c r="I679" i="3" a="1"/>
  <c r="I679" i="3" s="1"/>
  <c r="I585" i="3" a="1"/>
  <c r="I585" i="3" s="1"/>
  <c r="I644" i="3" a="1"/>
  <c r="I644" i="3" s="1"/>
  <c r="I602" i="3" a="1"/>
  <c r="I602" i="3" s="1"/>
  <c r="I725" i="3" a="1"/>
  <c r="I725" i="3" s="1"/>
  <c r="I593" i="3" a="1"/>
  <c r="I593" i="3" s="1"/>
  <c r="I609" i="3" a="1"/>
  <c r="I609" i="3" s="1"/>
  <c r="I702" i="3" a="1"/>
  <c r="I702" i="3" s="1"/>
  <c r="I434" i="3" a="1"/>
  <c r="I434" i="3" s="1"/>
  <c r="I567" i="3" a="1"/>
  <c r="I567" i="3" s="1"/>
  <c r="I700" i="3" a="1"/>
  <c r="I700" i="3" s="1"/>
  <c r="I667" i="3" a="1"/>
  <c r="I667" i="3" s="1"/>
  <c r="I565" i="3" a="1"/>
  <c r="I565" i="3" s="1"/>
  <c r="I688" i="3" a="1"/>
  <c r="I688" i="3" s="1"/>
  <c r="I757" i="3" a="1"/>
  <c r="I757" i="3" s="1"/>
  <c r="B474" i="3" a="1"/>
  <c r="B474" i="3" s="1"/>
  <c r="B521" i="3" a="1"/>
  <c r="B521" i="3" s="1"/>
  <c r="B242" i="3" a="1"/>
  <c r="B242" i="3" s="1"/>
  <c r="B761" i="3" a="1"/>
  <c r="B761" i="3" s="1"/>
  <c r="B415" i="3" a="1"/>
  <c r="B415" i="3" s="1"/>
  <c r="B469" i="3" a="1"/>
  <c r="B469" i="3" s="1"/>
  <c r="B735" i="3" a="1"/>
  <c r="B735" i="3" s="1"/>
  <c r="B631" i="3" a="1"/>
  <c r="B631" i="3" s="1"/>
  <c r="E998" i="3" a="1"/>
  <c r="E998" i="3" s="1"/>
  <c r="I378" i="3" a="1"/>
  <c r="I378" i="3" s="1"/>
  <c r="I458" i="3" a="1"/>
  <c r="I458" i="3" s="1"/>
  <c r="I638" i="3" a="1"/>
  <c r="I638" i="3" s="1"/>
  <c r="I730" i="3" a="1"/>
  <c r="I730" i="3" s="1"/>
  <c r="I732" i="3" a="1"/>
  <c r="I732" i="3" s="1"/>
  <c r="I492" i="3" a="1"/>
  <c r="I492" i="3" s="1"/>
  <c r="I358" i="3" a="1"/>
  <c r="I358" i="3" s="1"/>
  <c r="I775" i="3" a="1"/>
  <c r="I775" i="3" s="1"/>
  <c r="I623" i="3" a="1"/>
  <c r="I623" i="3" s="1"/>
  <c r="I759" i="3" a="1"/>
  <c r="I759" i="3" s="1"/>
  <c r="I636" i="3" a="1"/>
  <c r="I636" i="3" s="1"/>
  <c r="I497" i="3" a="1"/>
  <c r="I497" i="3" s="1"/>
  <c r="I345" i="3" a="1"/>
  <c r="I345" i="3" s="1"/>
  <c r="I705" i="3" a="1"/>
  <c r="I705" i="3" s="1"/>
  <c r="I747" i="3" a="1"/>
  <c r="I747" i="3" s="1"/>
  <c r="I430" i="3" a="1"/>
  <c r="I430" i="3" s="1"/>
  <c r="I713" i="3" a="1"/>
  <c r="I713" i="3" s="1"/>
  <c r="I286" i="3" a="1"/>
  <c r="I286" i="3" s="1"/>
  <c r="I338" i="3" a="1"/>
  <c r="I338" i="3" s="1"/>
  <c r="I656" i="3" a="1"/>
  <c r="I656" i="3" s="1"/>
  <c r="I342" i="3" a="1"/>
  <c r="I342" i="3" s="1"/>
  <c r="I292" i="3" a="1"/>
  <c r="I292" i="3" s="1"/>
  <c r="I350" i="3" a="1"/>
  <c r="I350" i="3" s="1"/>
  <c r="I436" i="3" a="1"/>
  <c r="I436" i="3" s="1"/>
  <c r="I361" i="3" a="1"/>
  <c r="I361" i="3" s="1"/>
  <c r="I550" i="3" a="1"/>
  <c r="I550" i="3" s="1"/>
  <c r="I607" i="3" a="1"/>
  <c r="I607" i="3" s="1"/>
  <c r="I524" i="3" a="1"/>
  <c r="I524" i="3" s="1"/>
  <c r="I293" i="3" a="1"/>
  <c r="I293" i="3" s="1"/>
  <c r="I416" i="3" a="1"/>
  <c r="I416" i="3" s="1"/>
  <c r="I671" i="3" a="1"/>
  <c r="I671" i="3" s="1"/>
  <c r="I748" i="3" a="1"/>
  <c r="I748" i="3" s="1"/>
  <c r="I578" i="3" a="1"/>
  <c r="I578" i="3" s="1"/>
  <c r="I562" i="3" a="1"/>
  <c r="I562" i="3" s="1"/>
  <c r="I511" i="3" a="1"/>
  <c r="I511" i="3" s="1"/>
  <c r="I566" i="3" a="1"/>
  <c r="I566" i="3" s="1"/>
  <c r="I557" i="3" a="1"/>
  <c r="I557" i="3" s="1"/>
  <c r="I635" i="3" a="1"/>
  <c r="I635" i="3" s="1"/>
  <c r="I560" i="3" a="1"/>
  <c r="I560" i="3" s="1"/>
  <c r="I454" i="3" a="1"/>
  <c r="I454" i="3" s="1"/>
  <c r="I392" i="3" a="1"/>
  <c r="I392" i="3" s="1"/>
  <c r="I465" i="3" a="1"/>
  <c r="I465" i="3" s="1"/>
  <c r="I686" i="3" a="1"/>
  <c r="I686" i="3" s="1"/>
  <c r="B418" i="3" a="1"/>
  <c r="B418" i="3" s="1"/>
  <c r="B465" i="3" a="1"/>
  <c r="B465" i="3" s="1"/>
  <c r="B496" i="3" a="1"/>
  <c r="B496" i="3" s="1"/>
  <c r="C633" i="3" a="1"/>
  <c r="C633" i="3" s="1"/>
  <c r="C649" i="3" a="1"/>
  <c r="C649" i="3" s="1"/>
  <c r="I666" i="3" a="1"/>
  <c r="I666" i="3" s="1"/>
  <c r="I457" i="3" a="1"/>
  <c r="I457" i="3" s="1"/>
  <c r="I374" i="3" a="1"/>
  <c r="I374" i="3" s="1"/>
  <c r="I758" i="3" a="1"/>
  <c r="I758" i="3" s="1"/>
  <c r="B410" i="3" a="1"/>
  <c r="B410" i="3" s="1"/>
  <c r="B457" i="3" a="1"/>
  <c r="B457" i="3" s="1"/>
  <c r="B488" i="3" a="1"/>
  <c r="B488" i="3" s="1"/>
  <c r="C621" i="3" a="1"/>
  <c r="C621" i="3" s="1"/>
  <c r="C509" i="3" a="1"/>
  <c r="C509" i="3" s="1"/>
  <c r="I561" i="3" a="1"/>
  <c r="I561" i="3" s="1"/>
  <c r="B355" i="3" a="1"/>
  <c r="B355" i="3" s="1"/>
  <c r="B938" i="3" a="1"/>
  <c r="B938" i="3" s="1"/>
  <c r="B401" i="3" a="1"/>
  <c r="B401" i="3" s="1"/>
  <c r="B384" i="3" a="1"/>
  <c r="B384" i="3" s="1"/>
  <c r="B446" i="3" a="1"/>
  <c r="B446" i="3" s="1"/>
  <c r="B508" i="3" a="1"/>
  <c r="B508" i="3" s="1"/>
  <c r="C984" i="3" a="1"/>
  <c r="C984" i="3" s="1"/>
  <c r="E938" i="3" a="1"/>
  <c r="E938" i="3" s="1"/>
  <c r="C956" i="3" a="1"/>
  <c r="C956" i="3" s="1"/>
  <c r="B347" i="3" a="1"/>
  <c r="B347" i="3" s="1"/>
  <c r="B925" i="3" a="1"/>
  <c r="B925" i="3" s="1"/>
  <c r="B393" i="3" a="1"/>
  <c r="B393" i="3" s="1"/>
  <c r="B376" i="3" a="1"/>
  <c r="B376" i="3" s="1"/>
  <c r="B438" i="3" a="1"/>
  <c r="B438" i="3" s="1"/>
  <c r="B500" i="3" a="1"/>
  <c r="B500" i="3" s="1"/>
  <c r="C976" i="3" a="1"/>
  <c r="C976" i="3" s="1"/>
  <c r="B701" i="3" a="1"/>
  <c r="B701" i="3" s="1"/>
  <c r="C948" i="3" a="1"/>
  <c r="C948" i="3" s="1"/>
  <c r="B466" i="3" a="1"/>
  <c r="B466" i="3" s="1"/>
  <c r="B402" i="3" a="1"/>
  <c r="B402" i="3" s="1"/>
  <c r="B339" i="3" a="1"/>
  <c r="B339" i="3" s="1"/>
  <c r="B253" i="3" a="1"/>
  <c r="B253" i="3" s="1"/>
  <c r="B912" i="3" a="1"/>
  <c r="B912" i="3" s="1"/>
  <c r="B790" i="3" a="1"/>
  <c r="B790" i="3" s="1"/>
  <c r="B513" i="3" a="1"/>
  <c r="B513" i="3" s="1"/>
  <c r="B449" i="3" a="1"/>
  <c r="B449" i="3" s="1"/>
  <c r="B385" i="3" a="1"/>
  <c r="B385" i="3" s="1"/>
  <c r="B316" i="3" a="1"/>
  <c r="B316" i="3" s="1"/>
  <c r="B230" i="3" a="1"/>
  <c r="B230" i="3" s="1"/>
  <c r="B873" i="3" a="1"/>
  <c r="B873" i="3" s="1"/>
  <c r="B732" i="3" a="1"/>
  <c r="B732" i="3" s="1"/>
  <c r="B480" i="3" a="1"/>
  <c r="B480" i="3" s="1"/>
  <c r="B303" i="3" a="1"/>
  <c r="B303" i="3" s="1"/>
  <c r="B856" i="3" a="1"/>
  <c r="B856" i="3" s="1"/>
  <c r="B360" i="3" a="1"/>
  <c r="B360" i="3" s="1"/>
  <c r="B945" i="3" a="1"/>
  <c r="B945" i="3" s="1"/>
  <c r="B382" i="3" a="1"/>
  <c r="B382" i="3" s="1"/>
  <c r="B983" i="3" a="1"/>
  <c r="B983" i="3" s="1"/>
  <c r="B413" i="3" a="1"/>
  <c r="B413" i="3" s="1"/>
  <c r="B444" i="3" a="1"/>
  <c r="B444" i="3" s="1"/>
  <c r="B475" i="3" a="1"/>
  <c r="B475" i="3" s="1"/>
  <c r="B939" i="3" a="1"/>
  <c r="B939" i="3" s="1"/>
  <c r="C891" i="3" a="1"/>
  <c r="C891" i="3" s="1"/>
  <c r="C378" i="3" a="1"/>
  <c r="C378" i="3" s="1"/>
  <c r="B555" i="3" a="1"/>
  <c r="B555" i="3" s="1"/>
  <c r="C440" i="3" a="1"/>
  <c r="C440" i="3" s="1"/>
  <c r="B561" i="3" a="1"/>
  <c r="B561" i="3" s="1"/>
  <c r="C510" i="3" a="1"/>
  <c r="C510" i="3" s="1"/>
  <c r="B624" i="3" a="1"/>
  <c r="B624" i="3" s="1"/>
  <c r="C406" i="3" a="1"/>
  <c r="C406" i="3" s="1"/>
  <c r="I379" i="3" a="1"/>
  <c r="I379" i="3" s="1"/>
  <c r="I504" i="3" a="1"/>
  <c r="I504" i="3" s="1"/>
  <c r="I332" i="3" a="1"/>
  <c r="I332" i="3" s="1"/>
  <c r="I577" i="3" a="1"/>
  <c r="I577" i="3" s="1"/>
  <c r="I357" i="3" a="1"/>
  <c r="I357" i="3" s="1"/>
  <c r="I717" i="3" a="1"/>
  <c r="I717" i="3" s="1"/>
  <c r="I405" i="3" a="1"/>
  <c r="I405" i="3" s="1"/>
  <c r="I437" i="3" a="1"/>
  <c r="I437" i="3" s="1"/>
  <c r="I554" i="3" a="1"/>
  <c r="I554" i="3" s="1"/>
  <c r="I496" i="3" a="1"/>
  <c r="I496" i="3" s="1"/>
  <c r="I399" i="3" a="1"/>
  <c r="I399" i="3" s="1"/>
  <c r="I509" i="3" a="1"/>
  <c r="I509" i="3" s="1"/>
  <c r="I738" i="3" a="1"/>
  <c r="I738" i="3" s="1"/>
  <c r="I414" i="3" a="1"/>
  <c r="I414" i="3" s="1"/>
  <c r="I684" i="3" a="1"/>
  <c r="I684" i="3" s="1"/>
  <c r="I740" i="3" a="1"/>
  <c r="I740" i="3" s="1"/>
  <c r="I420" i="3" a="1"/>
  <c r="I420" i="3" s="1"/>
  <c r="I528" i="3" a="1"/>
  <c r="I528" i="3" s="1"/>
  <c r="I570" i="3" a="1"/>
  <c r="I570" i="3" s="1"/>
  <c r="I500" i="3" a="1"/>
  <c r="I500" i="3" s="1"/>
  <c r="I296" i="3" a="1"/>
  <c r="I296" i="3" s="1"/>
  <c r="I512" i="3" a="1"/>
  <c r="I512" i="3" s="1"/>
  <c r="I404" i="3" a="1"/>
  <c r="I404" i="3" s="1"/>
  <c r="I634" i="3" a="1"/>
  <c r="I634" i="3" s="1"/>
  <c r="I568" i="3" a="1"/>
  <c r="I568" i="3" s="1"/>
  <c r="I523" i="3" a="1"/>
  <c r="I523" i="3" s="1"/>
  <c r="I515" i="3" a="1"/>
  <c r="I515" i="3" s="1"/>
  <c r="I421" i="3" a="1"/>
  <c r="I421" i="3" s="1"/>
  <c r="I448" i="3" a="1"/>
  <c r="I448" i="3" s="1"/>
  <c r="I618" i="3" a="1"/>
  <c r="I618" i="3" s="1"/>
  <c r="B522" i="3" a="1"/>
  <c r="B522" i="3" s="1"/>
  <c r="B458" i="3" a="1"/>
  <c r="B458" i="3" s="1"/>
  <c r="B394" i="3" a="1"/>
  <c r="B394" i="3" s="1"/>
  <c r="B327" i="3" a="1"/>
  <c r="B327" i="3" s="1"/>
  <c r="B243" i="3" a="1"/>
  <c r="B243" i="3" s="1"/>
  <c r="B887" i="3" a="1"/>
  <c r="B887" i="3" s="1"/>
  <c r="B776" i="3" a="1"/>
  <c r="B776" i="3" s="1"/>
  <c r="B505" i="3" a="1"/>
  <c r="B505" i="3" s="1"/>
  <c r="B441" i="3" a="1"/>
  <c r="B441" i="3" s="1"/>
  <c r="B377" i="3" a="1"/>
  <c r="B377" i="3" s="1"/>
  <c r="B306" i="3" a="1"/>
  <c r="B306" i="3" s="1"/>
  <c r="B220" i="3" a="1"/>
  <c r="B220" i="3" s="1"/>
  <c r="B988" i="3" a="1"/>
  <c r="B988" i="3" s="1"/>
  <c r="B860" i="3" a="1"/>
  <c r="B860" i="3" s="1"/>
  <c r="B720" i="3" a="1"/>
  <c r="B720" i="3" s="1"/>
  <c r="B472" i="3" a="1"/>
  <c r="B472" i="3" s="1"/>
  <c r="B293" i="3" a="1"/>
  <c r="B293" i="3" s="1"/>
  <c r="B842" i="3" a="1"/>
  <c r="B842" i="3" s="1"/>
  <c r="B352" i="3" a="1"/>
  <c r="B352" i="3" s="1"/>
  <c r="B932" i="3" a="1"/>
  <c r="B932" i="3" s="1"/>
  <c r="B374" i="3" a="1"/>
  <c r="B374" i="3" s="1"/>
  <c r="B970" i="3" a="1"/>
  <c r="B970" i="3" s="1"/>
  <c r="B405" i="3" a="1"/>
  <c r="B405" i="3" s="1"/>
  <c r="B436" i="3" a="1"/>
  <c r="B436" i="3" s="1"/>
  <c r="B467" i="3" a="1"/>
  <c r="B467" i="3" s="1"/>
  <c r="B926" i="3" a="1"/>
  <c r="B926" i="3" s="1"/>
  <c r="C860" i="3" a="1"/>
  <c r="C860" i="3" s="1"/>
  <c r="C355" i="3" a="1"/>
  <c r="C355" i="3" s="1"/>
  <c r="B544" i="3" a="1"/>
  <c r="B544" i="3" s="1"/>
  <c r="C424" i="3" a="1"/>
  <c r="C424" i="3" s="1"/>
  <c r="B543" i="3" a="1"/>
  <c r="B543" i="3" s="1"/>
  <c r="C503" i="3" a="1"/>
  <c r="C503" i="3" s="1"/>
  <c r="B618" i="3" a="1"/>
  <c r="B618" i="3" s="1"/>
  <c r="C343" i="3" a="1"/>
  <c r="C343" i="3" s="1"/>
  <c r="I572" i="3" a="1"/>
  <c r="I572" i="3" s="1"/>
  <c r="I539" i="3" a="1"/>
  <c r="I539" i="3" s="1"/>
  <c r="B514" i="3" a="1"/>
  <c r="B514" i="3" s="1"/>
  <c r="B450" i="3" a="1"/>
  <c r="B450" i="3" s="1"/>
  <c r="B386" i="3" a="1"/>
  <c r="B386" i="3" s="1"/>
  <c r="B317" i="3" a="1"/>
  <c r="B317" i="3" s="1"/>
  <c r="B231" i="3" a="1"/>
  <c r="B231" i="3" s="1"/>
  <c r="B874" i="3" a="1"/>
  <c r="B874" i="3" s="1"/>
  <c r="B762" i="3" a="1"/>
  <c r="B762" i="3" s="1"/>
  <c r="B497" i="3" a="1"/>
  <c r="B497" i="3" s="1"/>
  <c r="B433" i="3" a="1"/>
  <c r="B433" i="3" s="1"/>
  <c r="B369" i="3" a="1"/>
  <c r="B369" i="3" s="1"/>
  <c r="B294" i="3" a="1"/>
  <c r="B294" i="3" s="1"/>
  <c r="B210" i="3" a="1"/>
  <c r="B210" i="3" s="1"/>
  <c r="B963" i="3" a="1"/>
  <c r="B963" i="3" s="1"/>
  <c r="B846" i="3" a="1"/>
  <c r="B846" i="3" s="1"/>
  <c r="B707" i="3" a="1"/>
  <c r="B707" i="3" s="1"/>
  <c r="B464" i="3" a="1"/>
  <c r="B464" i="3" s="1"/>
  <c r="B219" i="3" a="1"/>
  <c r="B219" i="3" s="1"/>
  <c r="B742" i="3" a="1"/>
  <c r="B742" i="3" s="1"/>
  <c r="B282" i="3" a="1"/>
  <c r="B282" i="3" s="1"/>
  <c r="B812" i="3" a="1"/>
  <c r="B812" i="3" s="1"/>
  <c r="B311" i="3" a="1"/>
  <c r="B311" i="3" s="1"/>
  <c r="B854" i="3" a="1"/>
  <c r="B854" i="3" s="1"/>
  <c r="B350" i="3" a="1"/>
  <c r="B350" i="3" s="1"/>
  <c r="B931" i="3" a="1"/>
  <c r="B931" i="3" s="1"/>
  <c r="B380" i="3" a="1"/>
  <c r="B380" i="3" s="1"/>
  <c r="B991" i="3" a="1"/>
  <c r="B991" i="3" s="1"/>
  <c r="B411" i="3" a="1"/>
  <c r="B411" i="3" s="1"/>
  <c r="B683" i="3" a="1"/>
  <c r="B683" i="3" s="1"/>
  <c r="C765" i="3" a="1"/>
  <c r="C765" i="3" s="1"/>
  <c r="C919" i="3" a="1"/>
  <c r="C919" i="3" s="1"/>
  <c r="C902" i="3" a="1"/>
  <c r="C902" i="3" s="1"/>
  <c r="C353" i="3" a="1"/>
  <c r="C353" i="3" s="1"/>
  <c r="C973" i="3" a="1"/>
  <c r="C973" i="3" s="1"/>
  <c r="B587" i="3" a="1"/>
  <c r="B587" i="3" s="1"/>
  <c r="I482" i="3" a="1"/>
  <c r="I482" i="3" s="1"/>
  <c r="I422" i="3" a="1"/>
  <c r="I422" i="3" s="1"/>
  <c r="I621" i="3" a="1"/>
  <c r="I621" i="3" s="1"/>
  <c r="I439" i="3" a="1"/>
  <c r="I439" i="3" s="1"/>
  <c r="I462" i="3" a="1"/>
  <c r="I462" i="3" s="1"/>
  <c r="I340" i="3" a="1"/>
  <c r="I340" i="3" s="1"/>
  <c r="I365" i="3" a="1"/>
  <c r="I365" i="3" s="1"/>
  <c r="I295" i="3" a="1"/>
  <c r="I295" i="3" s="1"/>
  <c r="I692" i="3" a="1"/>
  <c r="I692" i="3" s="1"/>
  <c r="I445" i="3" a="1"/>
  <c r="I445" i="3" s="1"/>
  <c r="I429" i="3" a="1"/>
  <c r="I429" i="3" s="1"/>
  <c r="I537" i="3" a="1"/>
  <c r="I537" i="3" s="1"/>
  <c r="I552" i="3" a="1"/>
  <c r="I552" i="3" s="1"/>
  <c r="I611" i="3" a="1"/>
  <c r="I611" i="3" s="1"/>
  <c r="I766" i="3" a="1"/>
  <c r="I766" i="3" s="1"/>
  <c r="I470" i="3" a="1"/>
  <c r="I470" i="3" s="1"/>
  <c r="I598" i="3" a="1"/>
  <c r="I598" i="3" s="1"/>
  <c r="I521" i="3" a="1"/>
  <c r="I521" i="3" s="1"/>
  <c r="I640" i="3" a="1"/>
  <c r="I640" i="3" s="1"/>
  <c r="I731" i="3" a="1"/>
  <c r="I731" i="3" s="1"/>
  <c r="I546" i="3" a="1"/>
  <c r="I546" i="3" s="1"/>
  <c r="I643" i="3" a="1"/>
  <c r="I643" i="3" s="1"/>
  <c r="I776" i="3" a="1"/>
  <c r="I776" i="3" s="1"/>
  <c r="I453" i="3" a="1"/>
  <c r="I453" i="3" s="1"/>
  <c r="I624" i="3" a="1"/>
  <c r="I624" i="3" s="1"/>
  <c r="I473" i="3" a="1"/>
  <c r="I473" i="3" s="1"/>
  <c r="I503" i="3" a="1"/>
  <c r="I503" i="3" s="1"/>
  <c r="I599" i="3" a="1"/>
  <c r="I599" i="3" s="1"/>
  <c r="I763" i="3" a="1"/>
  <c r="I763" i="3" s="1"/>
  <c r="I407" i="3" a="1"/>
  <c r="I407" i="3" s="1"/>
  <c r="I398" i="3" a="1"/>
  <c r="I398" i="3" s="1"/>
  <c r="I450" i="3" a="1"/>
  <c r="I450" i="3" s="1"/>
  <c r="B506" i="3" a="1"/>
  <c r="B506" i="3" s="1"/>
  <c r="B442" i="3" a="1"/>
  <c r="B442" i="3" s="1"/>
  <c r="B378" i="3" a="1"/>
  <c r="B378" i="3" s="1"/>
  <c r="B307" i="3" a="1"/>
  <c r="B307" i="3" s="1"/>
  <c r="B221" i="3" a="1"/>
  <c r="B221" i="3" s="1"/>
  <c r="B989" i="3" a="1"/>
  <c r="B989" i="3" s="1"/>
  <c r="B861" i="3" a="1"/>
  <c r="B861" i="3" s="1"/>
  <c r="B747" i="3" a="1"/>
  <c r="B747" i="3" s="1"/>
  <c r="B489" i="3" a="1"/>
  <c r="B489" i="3" s="1"/>
  <c r="B425" i="3" a="1"/>
  <c r="B425" i="3" s="1"/>
  <c r="B362" i="3" a="1"/>
  <c r="B362" i="3" s="1"/>
  <c r="B284" i="3" a="1"/>
  <c r="B284" i="3" s="1"/>
  <c r="B950" i="3" a="1"/>
  <c r="B950" i="3" s="1"/>
  <c r="B832" i="3" a="1"/>
  <c r="B832" i="3" s="1"/>
  <c r="B520" i="3" a="1"/>
  <c r="B520" i="3" s="1"/>
  <c r="B456" i="3" a="1"/>
  <c r="B456" i="3" s="1"/>
  <c r="B207" i="3" a="1"/>
  <c r="B207" i="3" s="1"/>
  <c r="B728" i="3" a="1"/>
  <c r="B728" i="3" s="1"/>
  <c r="B270" i="3" a="1"/>
  <c r="B270" i="3" s="1"/>
  <c r="B798" i="3" a="1"/>
  <c r="B798" i="3" s="1"/>
  <c r="B301" i="3" a="1"/>
  <c r="B301" i="3" s="1"/>
  <c r="B840" i="3" a="1"/>
  <c r="B840" i="3" s="1"/>
  <c r="B342" i="3" a="1"/>
  <c r="B342" i="3" s="1"/>
  <c r="B918" i="3" a="1"/>
  <c r="B918" i="3" s="1"/>
  <c r="B372" i="3" a="1"/>
  <c r="B372" i="3" s="1"/>
  <c r="B978" i="3" a="1"/>
  <c r="B978" i="3" s="1"/>
  <c r="B395" i="3" a="1"/>
  <c r="B395" i="3" s="1"/>
  <c r="B703" i="3" a="1"/>
  <c r="B703" i="3" s="1"/>
  <c r="C753" i="3" a="1"/>
  <c r="C753" i="3" s="1"/>
  <c r="C911" i="3" a="1"/>
  <c r="C911" i="3" s="1"/>
  <c r="C895" i="3" a="1"/>
  <c r="C895" i="3" s="1"/>
  <c r="C345" i="3" a="1"/>
  <c r="C345" i="3" s="1"/>
  <c r="C965" i="3" a="1"/>
  <c r="C965" i="3" s="1"/>
  <c r="B1000" i="3" a="1"/>
  <c r="B1000" i="3" s="1"/>
  <c r="C685" i="3" a="1"/>
  <c r="C685" i="3" s="1"/>
  <c r="B498" i="3" a="1"/>
  <c r="B498" i="3" s="1"/>
  <c r="B434" i="3" a="1"/>
  <c r="B434" i="3" s="1"/>
  <c r="B370" i="3" a="1"/>
  <c r="B370" i="3" s="1"/>
  <c r="B295" i="3" a="1"/>
  <c r="B295" i="3" s="1"/>
  <c r="B211" i="3" a="1"/>
  <c r="B211" i="3" s="1"/>
  <c r="B976" i="3" a="1"/>
  <c r="B976" i="3" s="1"/>
  <c r="B847" i="3" a="1"/>
  <c r="B847" i="3" s="1"/>
  <c r="B733" i="3" a="1"/>
  <c r="B733" i="3" s="1"/>
  <c r="B481" i="3" a="1"/>
  <c r="B481" i="3" s="1"/>
  <c r="B417" i="3" a="1"/>
  <c r="B417" i="3" s="1"/>
  <c r="B354" i="3" a="1"/>
  <c r="B354" i="3" s="1"/>
  <c r="B274" i="3" a="1"/>
  <c r="B274" i="3" s="1"/>
  <c r="B937" i="3" a="1"/>
  <c r="B937" i="3" s="1"/>
  <c r="B818" i="3" a="1"/>
  <c r="B818" i="3" s="1"/>
  <c r="B512" i="3" a="1"/>
  <c r="B512" i="3" s="1"/>
  <c r="B448" i="3" a="1"/>
  <c r="B448" i="3" s="1"/>
  <c r="B487" i="3" a="1"/>
  <c r="B487" i="3" s="1"/>
  <c r="B510" i="3" a="1"/>
  <c r="B510" i="3" s="1"/>
  <c r="B227" i="3" a="1"/>
  <c r="B227" i="3" s="1"/>
  <c r="B741" i="3" a="1"/>
  <c r="B741" i="3" s="1"/>
  <c r="B268" i="3" a="1"/>
  <c r="B268" i="3" s="1"/>
  <c r="B782" i="3" a="1"/>
  <c r="B782" i="3" s="1"/>
  <c r="B309" i="3" a="1"/>
  <c r="B309" i="3" s="1"/>
  <c r="B863" i="3" a="1"/>
  <c r="B863" i="3" s="1"/>
  <c r="B286" i="3" a="1"/>
  <c r="B286" i="3" s="1"/>
  <c r="B620" i="3" a="1"/>
  <c r="B620" i="3" s="1"/>
  <c r="C644" i="3" a="1"/>
  <c r="C644" i="3" s="1"/>
  <c r="C794" i="3" a="1"/>
  <c r="C794" i="3" s="1"/>
  <c r="C770" i="3" a="1"/>
  <c r="C770" i="3" s="1"/>
  <c r="C798" i="3" a="1"/>
  <c r="C798" i="3" s="1"/>
  <c r="B803" i="3" a="1"/>
  <c r="B803" i="3" s="1"/>
  <c r="B787" i="3" a="1"/>
  <c r="B787" i="3" s="1"/>
  <c r="B490" i="3" a="1"/>
  <c r="B490" i="3" s="1"/>
  <c r="B426" i="3" a="1"/>
  <c r="B426" i="3" s="1"/>
  <c r="B363" i="3" a="1"/>
  <c r="B363" i="3" s="1"/>
  <c r="B285" i="3" a="1"/>
  <c r="B285" i="3" s="1"/>
  <c r="B951" i="3" a="1"/>
  <c r="B951" i="3" s="1"/>
  <c r="B833" i="3" a="1"/>
  <c r="B833" i="3" s="1"/>
  <c r="B721" i="3" a="1"/>
  <c r="B721" i="3" s="1"/>
  <c r="B473" i="3" a="1"/>
  <c r="B473" i="3" s="1"/>
  <c r="B409" i="3" a="1"/>
  <c r="B409" i="3" s="1"/>
  <c r="B346" i="3" a="1"/>
  <c r="B346" i="3" s="1"/>
  <c r="B262" i="3" a="1"/>
  <c r="B262" i="3" s="1"/>
  <c r="B924" i="3" a="1"/>
  <c r="B924" i="3" s="1"/>
  <c r="B804" i="3" a="1"/>
  <c r="B804" i="3" s="1"/>
  <c r="B504" i="3" a="1"/>
  <c r="B504" i="3" s="1"/>
  <c r="B440" i="3" a="1"/>
  <c r="B440" i="3" s="1"/>
  <c r="B479" i="3" a="1"/>
  <c r="B479" i="3" s="1"/>
  <c r="B502" i="3" a="1"/>
  <c r="B502" i="3" s="1"/>
  <c r="B215" i="3" a="1"/>
  <c r="B215" i="3" s="1"/>
  <c r="B714" i="3" a="1"/>
  <c r="B714" i="3" s="1"/>
  <c r="B258" i="3" a="1"/>
  <c r="B258" i="3" s="1"/>
  <c r="B768" i="3" a="1"/>
  <c r="B768" i="3" s="1"/>
  <c r="B299" i="3" a="1"/>
  <c r="B299" i="3" s="1"/>
  <c r="B849" i="3" a="1"/>
  <c r="B849" i="3" s="1"/>
  <c r="B276" i="3" a="1"/>
  <c r="B276" i="3" s="1"/>
  <c r="B591" i="3" a="1"/>
  <c r="B591" i="3" s="1"/>
  <c r="C639" i="3" a="1"/>
  <c r="C639" i="3" s="1"/>
  <c r="C788" i="3" a="1"/>
  <c r="C788" i="3" s="1"/>
  <c r="C764" i="3" a="1"/>
  <c r="C764" i="3" s="1"/>
  <c r="C792" i="3" a="1"/>
  <c r="C792" i="3" s="1"/>
  <c r="B739" i="3" a="1"/>
  <c r="B739" i="3" s="1"/>
  <c r="B730" i="3" a="1"/>
  <c r="B730" i="3" s="1"/>
  <c r="B432" i="3" a="1"/>
  <c r="B432" i="3" s="1"/>
  <c r="B361" i="3" a="1"/>
  <c r="B361" i="3" s="1"/>
  <c r="B283" i="3" a="1"/>
  <c r="B283" i="3" s="1"/>
  <c r="B946" i="3" a="1"/>
  <c r="B946" i="3" s="1"/>
  <c r="B827" i="3" a="1"/>
  <c r="B827" i="3" s="1"/>
  <c r="B715" i="3" a="1"/>
  <c r="B715" i="3" s="1"/>
  <c r="B471" i="3" a="1"/>
  <c r="B471" i="3" s="1"/>
  <c r="B407" i="3" a="1"/>
  <c r="B407" i="3" s="1"/>
  <c r="B344" i="3" a="1"/>
  <c r="B344" i="3" s="1"/>
  <c r="B260" i="3" a="1"/>
  <c r="B260" i="3" s="1"/>
  <c r="B907" i="3" a="1"/>
  <c r="B907" i="3" s="1"/>
  <c r="B784" i="3" a="1"/>
  <c r="B784" i="3" s="1"/>
  <c r="B494" i="3" a="1"/>
  <c r="B494" i="3" s="1"/>
  <c r="B430" i="3" a="1"/>
  <c r="B430" i="3" s="1"/>
  <c r="B367" i="3" a="1"/>
  <c r="B367" i="3" s="1"/>
  <c r="B291" i="3" a="1"/>
  <c r="B291" i="3" s="1"/>
  <c r="B205" i="3" a="1"/>
  <c r="B205" i="3" s="1"/>
  <c r="B957" i="3" a="1"/>
  <c r="B957" i="3" s="1"/>
  <c r="B826" i="3" a="1"/>
  <c r="B826" i="3" s="1"/>
  <c r="B695" i="3" a="1"/>
  <c r="B695" i="3" s="1"/>
  <c r="B461" i="3" a="1"/>
  <c r="B461" i="3" s="1"/>
  <c r="B397" i="3" a="1"/>
  <c r="B397" i="3" s="1"/>
  <c r="B332" i="3" a="1"/>
  <c r="B332" i="3" s="1"/>
  <c r="B246" i="3" a="1"/>
  <c r="B246" i="3" s="1"/>
  <c r="B905" i="3" a="1"/>
  <c r="B905" i="3" s="1"/>
  <c r="B754" i="3" a="1"/>
  <c r="B754" i="3" s="1"/>
  <c r="B492" i="3" a="1"/>
  <c r="B492" i="3" s="1"/>
  <c r="B428" i="3" a="1"/>
  <c r="B428" i="3" s="1"/>
  <c r="B365" i="3" a="1"/>
  <c r="B365" i="3" s="1"/>
  <c r="B287" i="3" a="1"/>
  <c r="B287" i="3" s="1"/>
  <c r="B965" i="3" a="1"/>
  <c r="B965" i="3" s="1"/>
  <c r="B835" i="3" a="1"/>
  <c r="B835" i="3" s="1"/>
  <c r="B722" i="3" a="1"/>
  <c r="B722" i="3" s="1"/>
  <c r="B459" i="3" a="1"/>
  <c r="B459" i="3" s="1"/>
  <c r="B371" i="3" a="1"/>
  <c r="B371" i="3" s="1"/>
  <c r="B266" i="3" a="1"/>
  <c r="B266" i="3" s="1"/>
  <c r="B900" i="3" a="1"/>
  <c r="B900" i="3" s="1"/>
  <c r="B696" i="3" a="1"/>
  <c r="B696" i="3" s="1"/>
  <c r="B568" i="3" a="1"/>
  <c r="B568" i="3" s="1"/>
  <c r="C968" i="3" a="1"/>
  <c r="C968" i="3" s="1"/>
  <c r="C853" i="3" a="1"/>
  <c r="C853" i="3" s="1"/>
  <c r="C737" i="3" a="1"/>
  <c r="C737" i="3" s="1"/>
  <c r="C634" i="3" a="1"/>
  <c r="C634" i="3" s="1"/>
  <c r="C488" i="3" a="1"/>
  <c r="C488" i="3" s="1"/>
  <c r="C338" i="3" a="1"/>
  <c r="C338" i="3" s="1"/>
  <c r="B619" i="3" a="1"/>
  <c r="B619" i="3" s="1"/>
  <c r="C991" i="3" a="1"/>
  <c r="C991" i="3" s="1"/>
  <c r="C903" i="3" a="1"/>
  <c r="C903" i="3" s="1"/>
  <c r="C781" i="3" a="1"/>
  <c r="C781" i="3" s="1"/>
  <c r="C616" i="3" a="1"/>
  <c r="C616" i="3" s="1"/>
  <c r="C417" i="3" a="1"/>
  <c r="C417" i="3" s="1"/>
  <c r="B689" i="3" a="1"/>
  <c r="B689" i="3" s="1"/>
  <c r="B538" i="3" a="1"/>
  <c r="B538" i="3" s="1"/>
  <c r="C890" i="3" a="1"/>
  <c r="C890" i="3" s="1"/>
  <c r="C757" i="3" a="1"/>
  <c r="C757" i="3" s="1"/>
  <c r="C632" i="3" a="1"/>
  <c r="C632" i="3" s="1"/>
  <c r="C494" i="3" a="1"/>
  <c r="C494" i="3" s="1"/>
  <c r="C336" i="3" a="1"/>
  <c r="C336" i="3" s="1"/>
  <c r="E981" i="3" a="1"/>
  <c r="E981" i="3" s="1"/>
  <c r="B613" i="3" a="1"/>
  <c r="B613" i="3" s="1"/>
  <c r="C917" i="3" a="1"/>
  <c r="C917" i="3" s="1"/>
  <c r="C787" i="3" a="1"/>
  <c r="C787" i="3" s="1"/>
  <c r="C502" i="3" a="1"/>
  <c r="C502" i="3" s="1"/>
  <c r="B994" i="3" a="1"/>
  <c r="B994" i="3" s="1"/>
  <c r="B706" i="3" a="1"/>
  <c r="B706" i="3" s="1"/>
  <c r="C839" i="3" a="1"/>
  <c r="C839" i="3" s="1"/>
  <c r="C335" i="3" a="1"/>
  <c r="C335" i="3" s="1"/>
  <c r="C630" i="3" a="1"/>
  <c r="C630" i="3" s="1"/>
  <c r="C830" i="3" a="1"/>
  <c r="C830" i="3" s="1"/>
  <c r="B424" i="3" a="1"/>
  <c r="B424" i="3" s="1"/>
  <c r="B353" i="3" a="1"/>
  <c r="B353" i="3" s="1"/>
  <c r="B271" i="3" a="1"/>
  <c r="B271" i="3" s="1"/>
  <c r="B933" i="3" a="1"/>
  <c r="B933" i="3" s="1"/>
  <c r="B813" i="3" a="1"/>
  <c r="B813" i="3" s="1"/>
  <c r="B702" i="3" a="1"/>
  <c r="B702" i="3" s="1"/>
  <c r="B463" i="3" a="1"/>
  <c r="B463" i="3" s="1"/>
  <c r="B399" i="3" a="1"/>
  <c r="B399" i="3" s="1"/>
  <c r="B334" i="3" a="1"/>
  <c r="B334" i="3" s="1"/>
  <c r="B250" i="3" a="1"/>
  <c r="B250" i="3" s="1"/>
  <c r="B894" i="3" a="1"/>
  <c r="B894" i="3" s="1"/>
  <c r="B770" i="3" a="1"/>
  <c r="B770" i="3" s="1"/>
  <c r="B486" i="3" a="1"/>
  <c r="B486" i="3" s="1"/>
  <c r="B422" i="3" a="1"/>
  <c r="B422" i="3" s="1"/>
  <c r="B359" i="3" a="1"/>
  <c r="B359" i="3" s="1"/>
  <c r="B279" i="3" a="1"/>
  <c r="B279" i="3" s="1"/>
  <c r="B944" i="3" a="1"/>
  <c r="B944" i="3" s="1"/>
  <c r="B811" i="3" a="1"/>
  <c r="B811" i="3" s="1"/>
  <c r="B517" i="3" a="1"/>
  <c r="B517" i="3" s="1"/>
  <c r="B453" i="3" a="1"/>
  <c r="B453" i="3" s="1"/>
  <c r="B389" i="3" a="1"/>
  <c r="B389" i="3" s="1"/>
  <c r="B322" i="3" a="1"/>
  <c r="B322" i="3" s="1"/>
  <c r="B236" i="3" a="1"/>
  <c r="B236" i="3" s="1"/>
  <c r="B892" i="3" a="1"/>
  <c r="B892" i="3" s="1"/>
  <c r="B740" i="3" a="1"/>
  <c r="B740" i="3" s="1"/>
  <c r="B484" i="3" a="1"/>
  <c r="B484" i="3" s="1"/>
  <c r="B420" i="3" a="1"/>
  <c r="B420" i="3" s="1"/>
  <c r="B357" i="3" a="1"/>
  <c r="B357" i="3" s="1"/>
  <c r="B277" i="3" a="1"/>
  <c r="B277" i="3" s="1"/>
  <c r="B952" i="3" a="1"/>
  <c r="B952" i="3" s="1"/>
  <c r="B821" i="3" a="1"/>
  <c r="B821" i="3" s="1"/>
  <c r="B515" i="3" a="1"/>
  <c r="B515" i="3" s="1"/>
  <c r="B451" i="3" a="1"/>
  <c r="B451" i="3" s="1"/>
  <c r="B364" i="3" a="1"/>
  <c r="B364" i="3" s="1"/>
  <c r="B244" i="3" a="1"/>
  <c r="B244" i="3" s="1"/>
  <c r="B848" i="3" a="1"/>
  <c r="B848" i="3" s="1"/>
  <c r="B690" i="3" a="1"/>
  <c r="B690" i="3" s="1"/>
  <c r="B562" i="3" a="1"/>
  <c r="B562" i="3" s="1"/>
  <c r="C952" i="3" a="1"/>
  <c r="C952" i="3" s="1"/>
  <c r="C848" i="3" a="1"/>
  <c r="C848" i="3" s="1"/>
  <c r="C713" i="3" a="1"/>
  <c r="C713" i="3" s="1"/>
  <c r="C628" i="3" a="1"/>
  <c r="C628" i="3" s="1"/>
  <c r="C479" i="3" a="1"/>
  <c r="C479" i="3" s="1"/>
  <c r="C323" i="3" a="1"/>
  <c r="C323" i="3" s="1"/>
  <c r="E963" i="3" a="1"/>
  <c r="E963" i="3" s="1"/>
  <c r="B614" i="3" a="1"/>
  <c r="B614" i="3" s="1"/>
  <c r="C983" i="3" a="1"/>
  <c r="C983" i="3" s="1"/>
  <c r="C878" i="3" a="1"/>
  <c r="C878" i="3" s="1"/>
  <c r="C758" i="3" a="1"/>
  <c r="C758" i="3" s="1"/>
  <c r="C606" i="3" a="1"/>
  <c r="C606" i="3" s="1"/>
  <c r="C408" i="3" a="1"/>
  <c r="C408" i="3" s="1"/>
  <c r="B671" i="3" a="1"/>
  <c r="B671" i="3" s="1"/>
  <c r="B533" i="3" a="1"/>
  <c r="B533" i="3" s="1"/>
  <c r="C877" i="3" a="1"/>
  <c r="C877" i="3" s="1"/>
  <c r="C752" i="3" a="1"/>
  <c r="C752" i="3" s="1"/>
  <c r="C627" i="3" a="1"/>
  <c r="C627" i="3" s="1"/>
  <c r="C485" i="3" a="1"/>
  <c r="C485" i="3" s="1"/>
  <c r="C330" i="3" a="1"/>
  <c r="C330" i="3" s="1"/>
  <c r="E970" i="3" a="1"/>
  <c r="E970" i="3" s="1"/>
  <c r="B601" i="3" a="1"/>
  <c r="B601" i="3" s="1"/>
  <c r="C909" i="3" a="1"/>
  <c r="C909" i="3" s="1"/>
  <c r="C746" i="3" a="1"/>
  <c r="C746" i="3" s="1"/>
  <c r="C493" i="3" a="1"/>
  <c r="C493" i="3" s="1"/>
  <c r="B917" i="3" a="1"/>
  <c r="B917" i="3" s="1"/>
  <c r="B699" i="3" a="1"/>
  <c r="B699" i="3" s="1"/>
  <c r="C832" i="3" a="1"/>
  <c r="C832" i="3" s="1"/>
  <c r="C534" i="3" a="1"/>
  <c r="C534" i="3" s="1"/>
  <c r="C772" i="3" a="1"/>
  <c r="C772" i="3" s="1"/>
  <c r="B416" i="3" a="1"/>
  <c r="B416" i="3" s="1"/>
  <c r="B345" i="3" a="1"/>
  <c r="B345" i="3" s="1"/>
  <c r="B261" i="3" a="1"/>
  <c r="B261" i="3" s="1"/>
  <c r="B920" i="3" a="1"/>
  <c r="B920" i="3" s="1"/>
  <c r="B799" i="3" a="1"/>
  <c r="B799" i="3" s="1"/>
  <c r="B519" i="3" a="1"/>
  <c r="B519" i="3" s="1"/>
  <c r="B455" i="3" a="1"/>
  <c r="B455" i="3" s="1"/>
  <c r="B391" i="3" a="1"/>
  <c r="B391" i="3" s="1"/>
  <c r="B324" i="3" a="1"/>
  <c r="B324" i="3" s="1"/>
  <c r="B238" i="3" a="1"/>
  <c r="B238" i="3" s="1"/>
  <c r="B881" i="3" a="1"/>
  <c r="B881" i="3" s="1"/>
  <c r="B756" i="3" a="1"/>
  <c r="B756" i="3" s="1"/>
  <c r="B478" i="3" a="1"/>
  <c r="B478" i="3" s="1"/>
  <c r="B414" i="3" a="1"/>
  <c r="B414" i="3" s="1"/>
  <c r="B351" i="3" a="1"/>
  <c r="B351" i="3" s="1"/>
  <c r="B269" i="3" a="1"/>
  <c r="B269" i="3" s="1"/>
  <c r="B919" i="3" a="1"/>
  <c r="B919" i="3" s="1"/>
  <c r="B797" i="3" a="1"/>
  <c r="B797" i="3" s="1"/>
  <c r="B509" i="3" a="1"/>
  <c r="B509" i="3" s="1"/>
  <c r="B445" i="3" a="1"/>
  <c r="B445" i="3" s="1"/>
  <c r="B381" i="3" a="1"/>
  <c r="B381" i="3" s="1"/>
  <c r="B310" i="3" a="1"/>
  <c r="B310" i="3" s="1"/>
  <c r="B226" i="3" a="1"/>
  <c r="B226" i="3" s="1"/>
  <c r="B995" i="3" a="1"/>
  <c r="B995" i="3" s="1"/>
  <c r="B867" i="3" a="1"/>
  <c r="B867" i="3" s="1"/>
  <c r="B726" i="3" a="1"/>
  <c r="B726" i="3" s="1"/>
  <c r="B476" i="3" a="1"/>
  <c r="B476" i="3" s="1"/>
  <c r="B412" i="3" a="1"/>
  <c r="B412" i="3" s="1"/>
  <c r="B349" i="3" a="1"/>
  <c r="B349" i="3" s="1"/>
  <c r="B267" i="3" a="1"/>
  <c r="B267" i="3" s="1"/>
  <c r="B927" i="3" a="1"/>
  <c r="B927" i="3" s="1"/>
  <c r="B806" i="3" a="1"/>
  <c r="B806" i="3" s="1"/>
  <c r="B507" i="3" a="1"/>
  <c r="B507" i="3" s="1"/>
  <c r="B443" i="3" a="1"/>
  <c r="B443" i="3" s="1"/>
  <c r="B356" i="3" a="1"/>
  <c r="B356" i="3" s="1"/>
  <c r="B212" i="3" a="1"/>
  <c r="B212" i="3" s="1"/>
  <c r="B834" i="3" a="1"/>
  <c r="B834" i="3" s="1"/>
  <c r="B673" i="3" a="1"/>
  <c r="B673" i="3" s="1"/>
  <c r="B556" i="3" a="1"/>
  <c r="B556" i="3" s="1"/>
  <c r="C928" i="3" a="1"/>
  <c r="C928" i="3" s="1"/>
  <c r="C835" i="3" a="1"/>
  <c r="C835" i="3" s="1"/>
  <c r="C707" i="3" a="1"/>
  <c r="C707" i="3" s="1"/>
  <c r="C607" i="3" a="1"/>
  <c r="C607" i="3" s="1"/>
  <c r="C464" i="3" a="1"/>
  <c r="C464" i="3" s="1"/>
  <c r="E939" i="3" a="1"/>
  <c r="E939" i="3" s="1"/>
  <c r="B602" i="3" a="1"/>
  <c r="B602" i="3" s="1"/>
  <c r="C975" i="3" a="1"/>
  <c r="C975" i="3" s="1"/>
  <c r="C847" i="3" a="1"/>
  <c r="C847" i="3" s="1"/>
  <c r="C724" i="3" a="1"/>
  <c r="C724" i="3" s="1"/>
  <c r="C548" i="3" a="1"/>
  <c r="C548" i="3" s="1"/>
  <c r="C371" i="3" a="1"/>
  <c r="C371" i="3" s="1"/>
  <c r="B636" i="3" a="1"/>
  <c r="B636" i="3" s="1"/>
  <c r="C966" i="3" a="1"/>
  <c r="C966" i="3" s="1"/>
  <c r="C846" i="3" a="1"/>
  <c r="C846" i="3" s="1"/>
  <c r="C706" i="3" a="1"/>
  <c r="C706" i="3" s="1"/>
  <c r="C587" i="3" a="1"/>
  <c r="C587" i="3" s="1"/>
  <c r="C447" i="3" a="1"/>
  <c r="C447" i="3" s="1"/>
  <c r="B682" i="3" a="1"/>
  <c r="B682" i="3" s="1"/>
  <c r="B566" i="3" a="1"/>
  <c r="B566" i="3" s="1"/>
  <c r="C901" i="3" a="1"/>
  <c r="C901" i="3" s="1"/>
  <c r="C740" i="3" a="1"/>
  <c r="C740" i="3" s="1"/>
  <c r="C407" i="3" a="1"/>
  <c r="C407" i="3" s="1"/>
  <c r="B911" i="3" a="1"/>
  <c r="B911" i="3" s="1"/>
  <c r="B612" i="3" a="1"/>
  <c r="B612" i="3" s="1"/>
  <c r="C825" i="3" a="1"/>
  <c r="C825" i="3" s="1"/>
  <c r="E968" i="3" a="1"/>
  <c r="E968" i="3" s="1"/>
  <c r="E987" i="3" a="1"/>
  <c r="E987" i="3" s="1"/>
  <c r="C696" i="3" a="1"/>
  <c r="C696" i="3" s="1"/>
  <c r="B408" i="3" a="1"/>
  <c r="B408" i="3" s="1"/>
  <c r="B335" i="3" a="1"/>
  <c r="B335" i="3" s="1"/>
  <c r="B251" i="3" a="1"/>
  <c r="B251" i="3" s="1"/>
  <c r="B895" i="3" a="1"/>
  <c r="B895" i="3" s="1"/>
  <c r="B785" i="3" a="1"/>
  <c r="B785" i="3" s="1"/>
  <c r="B511" i="3" a="1"/>
  <c r="B511" i="3" s="1"/>
  <c r="B447" i="3" a="1"/>
  <c r="B447" i="3" s="1"/>
  <c r="B383" i="3" a="1"/>
  <c r="B383" i="3" s="1"/>
  <c r="B314" i="3" a="1"/>
  <c r="B314" i="3" s="1"/>
  <c r="B228" i="3" a="1"/>
  <c r="B228" i="3" s="1"/>
  <c r="B996" i="3" a="1"/>
  <c r="B996" i="3" s="1"/>
  <c r="B868" i="3" a="1"/>
  <c r="B868" i="3" s="1"/>
  <c r="B727" i="3" a="1"/>
  <c r="B727" i="3" s="1"/>
  <c r="B470" i="3" a="1"/>
  <c r="B470" i="3" s="1"/>
  <c r="B406" i="3" a="1"/>
  <c r="B406" i="3" s="1"/>
  <c r="B343" i="3" a="1"/>
  <c r="B343" i="3" s="1"/>
  <c r="B259" i="3" a="1"/>
  <c r="B259" i="3" s="1"/>
  <c r="B906" i="3" a="1"/>
  <c r="B906" i="3" s="1"/>
  <c r="B783" i="3" a="1"/>
  <c r="B783" i="3" s="1"/>
  <c r="B501" i="3" a="1"/>
  <c r="B501" i="3" s="1"/>
  <c r="B437" i="3" a="1"/>
  <c r="B437" i="3" s="1"/>
  <c r="B373" i="3" a="1"/>
  <c r="B373" i="3" s="1"/>
  <c r="B300" i="3" a="1"/>
  <c r="B300" i="3" s="1"/>
  <c r="B214" i="3" a="1"/>
  <c r="B214" i="3" s="1"/>
  <c r="B982" i="3" a="1"/>
  <c r="B982" i="3" s="1"/>
  <c r="B839" i="3" a="1"/>
  <c r="B839" i="3" s="1"/>
  <c r="B713" i="3" a="1"/>
  <c r="B713" i="3" s="1"/>
  <c r="B468" i="3" a="1"/>
  <c r="B468" i="3" s="1"/>
  <c r="B404" i="3" a="1"/>
  <c r="B404" i="3" s="1"/>
  <c r="B341" i="3" a="1"/>
  <c r="B341" i="3" s="1"/>
  <c r="B255" i="3" a="1"/>
  <c r="B255" i="3" s="1"/>
  <c r="B914" i="3" a="1"/>
  <c r="B914" i="3" s="1"/>
  <c r="B792" i="3" a="1"/>
  <c r="B792" i="3" s="1"/>
  <c r="B499" i="3" a="1"/>
  <c r="B499" i="3" s="1"/>
  <c r="B435" i="3" a="1"/>
  <c r="B435" i="3" s="1"/>
  <c r="B348" i="3" a="1"/>
  <c r="B348" i="3" s="1"/>
  <c r="B820" i="3" a="1"/>
  <c r="B820" i="3" s="1"/>
  <c r="B638" i="3" a="1"/>
  <c r="B638" i="3" s="1"/>
  <c r="B545" i="3" a="1"/>
  <c r="B545" i="3" s="1"/>
  <c r="C920" i="3" a="1"/>
  <c r="C920" i="3" s="1"/>
  <c r="C816" i="3" a="1"/>
  <c r="C816" i="3" s="1"/>
  <c r="C689" i="3" a="1"/>
  <c r="C689" i="3" s="1"/>
  <c r="C559" i="3" a="1"/>
  <c r="C559" i="3" s="1"/>
  <c r="C448" i="3" a="1"/>
  <c r="C448" i="3" s="1"/>
  <c r="B678" i="3" a="1"/>
  <c r="B678" i="3" s="1"/>
  <c r="B579" i="3" a="1"/>
  <c r="B579" i="3" s="1"/>
  <c r="C967" i="3" a="1"/>
  <c r="C967" i="3" s="1"/>
  <c r="C842" i="3" a="1"/>
  <c r="C842" i="3" s="1"/>
  <c r="C717" i="3" a="1"/>
  <c r="C717" i="3" s="1"/>
  <c r="C539" i="3" a="1"/>
  <c r="C539" i="3" s="1"/>
  <c r="C362" i="3" a="1"/>
  <c r="C362" i="3" s="1"/>
  <c r="B625" i="3" a="1"/>
  <c r="B625" i="3" s="1"/>
  <c r="C958" i="3" a="1"/>
  <c r="C958" i="3" s="1"/>
  <c r="C841" i="3" a="1"/>
  <c r="C841" i="3" s="1"/>
  <c r="C699" i="3" a="1"/>
  <c r="C699" i="3" s="1"/>
  <c r="C579" i="3" a="1"/>
  <c r="C579" i="3" s="1"/>
  <c r="C438" i="3" a="1"/>
  <c r="C438" i="3" s="1"/>
  <c r="B677" i="3" a="1"/>
  <c r="B677" i="3" s="1"/>
  <c r="B560" i="3" a="1"/>
  <c r="B560" i="3" s="1"/>
  <c r="C858" i="3" a="1"/>
  <c r="C858" i="3" s="1"/>
  <c r="C728" i="3" a="1"/>
  <c r="C728" i="3" s="1"/>
  <c r="C391" i="3" a="1"/>
  <c r="C391" i="3" s="1"/>
  <c r="E953" i="3" a="1"/>
  <c r="E953" i="3" s="1"/>
  <c r="B879" i="3" a="1"/>
  <c r="B879" i="3" s="1"/>
  <c r="B606" i="3" a="1"/>
  <c r="B606" i="3" s="1"/>
  <c r="C711" i="3" a="1"/>
  <c r="C711" i="3" s="1"/>
  <c r="E960" i="3" a="1"/>
  <c r="E960" i="3" s="1"/>
  <c r="B313" i="3" a="1"/>
  <c r="B313" i="3" s="1"/>
  <c r="B540" i="3" a="1"/>
  <c r="B540" i="3" s="1"/>
  <c r="B400" i="3" a="1"/>
  <c r="B400" i="3" s="1"/>
  <c r="B325" i="3" a="1"/>
  <c r="B325" i="3" s="1"/>
  <c r="B239" i="3" a="1"/>
  <c r="B239" i="3" s="1"/>
  <c r="B882" i="3" a="1"/>
  <c r="B882" i="3" s="1"/>
  <c r="B771" i="3" a="1"/>
  <c r="B771" i="3" s="1"/>
  <c r="B503" i="3" a="1"/>
  <c r="B503" i="3" s="1"/>
  <c r="B439" i="3" a="1"/>
  <c r="B439" i="3" s="1"/>
  <c r="B375" i="3" a="1"/>
  <c r="B375" i="3" s="1"/>
  <c r="B302" i="3" a="1"/>
  <c r="B302" i="3" s="1"/>
  <c r="B218" i="3" a="1"/>
  <c r="B218" i="3" s="1"/>
  <c r="B971" i="3" a="1"/>
  <c r="B971" i="3" s="1"/>
  <c r="B855" i="3" a="1"/>
  <c r="B855" i="3" s="1"/>
  <c r="B700" i="3" a="1"/>
  <c r="B700" i="3" s="1"/>
  <c r="B462" i="3" a="1"/>
  <c r="B462" i="3" s="1"/>
  <c r="B398" i="3" a="1"/>
  <c r="B398" i="3" s="1"/>
  <c r="B333" i="3" a="1"/>
  <c r="B333" i="3" s="1"/>
  <c r="B247" i="3" a="1"/>
  <c r="B247" i="3" s="1"/>
  <c r="B893" i="3" a="1"/>
  <c r="B893" i="3" s="1"/>
  <c r="B769" i="3" a="1"/>
  <c r="B769" i="3" s="1"/>
  <c r="B493" i="3" a="1"/>
  <c r="B493" i="3" s="1"/>
  <c r="B429" i="3" a="1"/>
  <c r="B429" i="3" s="1"/>
  <c r="B366" i="3" a="1"/>
  <c r="B366" i="3" s="1"/>
  <c r="B290" i="3" a="1"/>
  <c r="B290" i="3" s="1"/>
  <c r="B969" i="3" a="1"/>
  <c r="B969" i="3" s="1"/>
  <c r="B825" i="3" a="1"/>
  <c r="B825" i="3" s="1"/>
  <c r="B694" i="3" a="1"/>
  <c r="B694" i="3" s="1"/>
  <c r="B460" i="3" a="1"/>
  <c r="B460" i="3" s="1"/>
  <c r="B396" i="3" a="1"/>
  <c r="B396" i="3" s="1"/>
  <c r="B331" i="3" a="1"/>
  <c r="B331" i="3" s="1"/>
  <c r="B245" i="3" a="1"/>
  <c r="B245" i="3" s="1"/>
  <c r="B901" i="3" a="1"/>
  <c r="B901" i="3" s="1"/>
  <c r="B778" i="3" a="1"/>
  <c r="B778" i="3" s="1"/>
  <c r="B491" i="3" a="1"/>
  <c r="B491" i="3" s="1"/>
  <c r="B427" i="3" a="1"/>
  <c r="B427" i="3" s="1"/>
  <c r="B330" i="3" a="1"/>
  <c r="B330" i="3" s="1"/>
  <c r="B977" i="3" a="1"/>
  <c r="B977" i="3" s="1"/>
  <c r="B791" i="3" a="1"/>
  <c r="B791" i="3" s="1"/>
  <c r="B632" i="3" a="1"/>
  <c r="B632" i="3" s="1"/>
  <c r="B534" i="3" a="1"/>
  <c r="B534" i="3" s="1"/>
  <c r="C912" i="3" a="1"/>
  <c r="C912" i="3" s="1"/>
  <c r="C777" i="3" a="1"/>
  <c r="C777" i="3" s="1"/>
  <c r="C677" i="3" a="1"/>
  <c r="C677" i="3" s="1"/>
  <c r="C549" i="3" a="1"/>
  <c r="C549" i="3" s="1"/>
  <c r="C418" i="3" a="1"/>
  <c r="C418" i="3" s="1"/>
  <c r="B672" i="3" a="1"/>
  <c r="B672" i="3" s="1"/>
  <c r="B573" i="3" a="1"/>
  <c r="B573" i="3" s="1"/>
  <c r="C951" i="3" a="1"/>
  <c r="C951" i="3" s="1"/>
  <c r="C828" i="3" a="1"/>
  <c r="C828" i="3" s="1"/>
  <c r="C700" i="3" a="1"/>
  <c r="C700" i="3" s="1"/>
  <c r="C529" i="3" a="1"/>
  <c r="C529" i="3" s="1"/>
  <c r="C354" i="3" a="1"/>
  <c r="C354" i="3" s="1"/>
  <c r="B607" i="3" a="1"/>
  <c r="B607" i="3" s="1"/>
  <c r="C950" i="3" a="1"/>
  <c r="C950" i="3" s="1"/>
  <c r="C834" i="3" a="1"/>
  <c r="C834" i="3" s="1"/>
  <c r="C693" i="3" a="1"/>
  <c r="C693" i="3" s="1"/>
  <c r="C567" i="3" a="1"/>
  <c r="C567" i="3" s="1"/>
  <c r="C431" i="3" a="1"/>
  <c r="C431" i="3" s="1"/>
  <c r="B665" i="3" a="1"/>
  <c r="B665" i="3" s="1"/>
  <c r="B554" i="3" a="1"/>
  <c r="B554" i="3" s="1"/>
  <c r="C845" i="3" a="1"/>
  <c r="C845" i="3" s="1"/>
  <c r="C668" i="3" a="1"/>
  <c r="C668" i="3" s="1"/>
  <c r="C344" i="3" a="1"/>
  <c r="C344" i="3" s="1"/>
  <c r="E944" i="3" a="1"/>
  <c r="E944" i="3" s="1"/>
  <c r="B817" i="3" a="1"/>
  <c r="B817" i="3" s="1"/>
  <c r="B600" i="3" a="1"/>
  <c r="B600" i="3" s="1"/>
  <c r="C667" i="3" a="1"/>
  <c r="C667" i="3" s="1"/>
  <c r="B718" i="3" a="1"/>
  <c r="B718" i="3" s="1"/>
  <c r="B249" i="3" a="1"/>
  <c r="B249" i="3" s="1"/>
  <c r="C497" i="3" a="1"/>
  <c r="C497" i="3" s="1"/>
  <c r="B392" i="3" a="1"/>
  <c r="B392" i="3" s="1"/>
  <c r="B315" i="3" a="1"/>
  <c r="B315" i="3" s="1"/>
  <c r="B229" i="3" a="1"/>
  <c r="B229" i="3" s="1"/>
  <c r="B997" i="3" a="1"/>
  <c r="B997" i="3" s="1"/>
  <c r="B869" i="3" a="1"/>
  <c r="B869" i="3" s="1"/>
  <c r="B757" i="3" a="1"/>
  <c r="B757" i="3" s="1"/>
  <c r="B495" i="3" a="1"/>
  <c r="B495" i="3" s="1"/>
  <c r="B431" i="3" a="1"/>
  <c r="B431" i="3" s="1"/>
  <c r="B368" i="3" a="1"/>
  <c r="B368" i="3" s="1"/>
  <c r="B292" i="3" a="1"/>
  <c r="B292" i="3" s="1"/>
  <c r="B206" i="3" a="1"/>
  <c r="B206" i="3" s="1"/>
  <c r="B958" i="3" a="1"/>
  <c r="B958" i="3" s="1"/>
  <c r="B841" i="3" a="1"/>
  <c r="B841" i="3" s="1"/>
  <c r="B518" i="3" a="1"/>
  <c r="B518" i="3" s="1"/>
  <c r="B454" i="3" a="1"/>
  <c r="B454" i="3" s="1"/>
  <c r="B390" i="3" a="1"/>
  <c r="B390" i="3" s="1"/>
  <c r="B323" i="3" a="1"/>
  <c r="B323" i="3" s="1"/>
  <c r="B237" i="3" a="1"/>
  <c r="B237" i="3" s="1"/>
  <c r="B880" i="3" a="1"/>
  <c r="B880" i="3" s="1"/>
  <c r="B755" i="3" a="1"/>
  <c r="B755" i="3" s="1"/>
  <c r="B485" i="3" a="1"/>
  <c r="B485" i="3" s="1"/>
  <c r="B421" i="3" a="1"/>
  <c r="B421" i="3" s="1"/>
  <c r="B358" i="3" a="1"/>
  <c r="B358" i="3" s="1"/>
  <c r="B278" i="3" a="1"/>
  <c r="B278" i="3" s="1"/>
  <c r="B956" i="3" a="1"/>
  <c r="B956" i="3" s="1"/>
  <c r="B796" i="3" a="1"/>
  <c r="B796" i="3" s="1"/>
  <c r="B516" i="3" a="1"/>
  <c r="B516" i="3" s="1"/>
  <c r="B452" i="3" a="1"/>
  <c r="B452" i="3" s="1"/>
  <c r="B388" i="3" a="1"/>
  <c r="B388" i="3" s="1"/>
  <c r="B319" i="3" a="1"/>
  <c r="B319" i="3" s="1"/>
  <c r="B235" i="3" a="1"/>
  <c r="B235" i="3" s="1"/>
  <c r="B888" i="3" a="1"/>
  <c r="B888" i="3" s="1"/>
  <c r="B763" i="3" a="1"/>
  <c r="B763" i="3" s="1"/>
  <c r="B483" i="3" a="1"/>
  <c r="B483" i="3" s="1"/>
  <c r="B419" i="3" a="1"/>
  <c r="B419" i="3" s="1"/>
  <c r="B298" i="3" a="1"/>
  <c r="B298" i="3" s="1"/>
  <c r="B964" i="3" a="1"/>
  <c r="B964" i="3" s="1"/>
  <c r="B748" i="3" a="1"/>
  <c r="B748" i="3" s="1"/>
  <c r="B626" i="3" a="1"/>
  <c r="B626" i="3" s="1"/>
  <c r="C992" i="3" a="1"/>
  <c r="C992" i="3" s="1"/>
  <c r="C904" i="3" a="1"/>
  <c r="C904" i="3" s="1"/>
  <c r="C771" i="3" a="1"/>
  <c r="C771" i="3" s="1"/>
  <c r="C663" i="3" a="1"/>
  <c r="C663" i="3" s="1"/>
  <c r="C540" i="3" a="1"/>
  <c r="C540" i="3" s="1"/>
  <c r="C386" i="3" a="1"/>
  <c r="C386" i="3" s="1"/>
  <c r="B661" i="3" a="1"/>
  <c r="B661" i="3" s="1"/>
  <c r="B567" i="3" a="1"/>
  <c r="B567" i="3" s="1"/>
  <c r="C927" i="3" a="1"/>
  <c r="C927" i="3" s="1"/>
  <c r="C821" i="3" a="1"/>
  <c r="C821" i="3" s="1"/>
  <c r="C694" i="3" a="1"/>
  <c r="C694" i="3" s="1"/>
  <c r="C513" i="3" a="1"/>
  <c r="C513" i="3" s="1"/>
  <c r="C347" i="3" a="1"/>
  <c r="C347" i="3" s="1"/>
  <c r="E990" i="3" a="1"/>
  <c r="E990" i="3" s="1"/>
  <c r="B596" i="3" a="1"/>
  <c r="B596" i="3" s="1"/>
  <c r="C942" i="3" a="1"/>
  <c r="C942" i="3" s="1"/>
  <c r="C827" i="3" a="1"/>
  <c r="C827" i="3" s="1"/>
  <c r="C688" i="3" a="1"/>
  <c r="C688" i="3" s="1"/>
  <c r="C557" i="3" a="1"/>
  <c r="C557" i="3" s="1"/>
  <c r="C415" i="3" a="1"/>
  <c r="C415" i="3" s="1"/>
  <c r="B659" i="3" a="1"/>
  <c r="B659" i="3" s="1"/>
  <c r="C981" i="3" a="1"/>
  <c r="C981" i="3" s="1"/>
  <c r="C840" i="3" a="1"/>
  <c r="C840" i="3" s="1"/>
  <c r="C655" i="3" a="1"/>
  <c r="C655" i="3" s="1"/>
  <c r="E936" i="3" a="1"/>
  <c r="E936" i="3" s="1"/>
  <c r="B810" i="3" a="1"/>
  <c r="B810" i="3" s="1"/>
  <c r="C964" i="3" a="1"/>
  <c r="C964" i="3" s="1"/>
  <c r="C660" i="3" a="1"/>
  <c r="C660" i="3" s="1"/>
  <c r="B646" i="3" a="1"/>
  <c r="B646" i="3" s="1"/>
  <c r="B843" i="3" a="1"/>
  <c r="B843" i="3" s="1"/>
  <c r="E625" i="3" a="1"/>
  <c r="E625" i="3" s="1"/>
  <c r="B549" i="3" a="1"/>
  <c r="B549" i="3" s="1"/>
  <c r="C957" i="3" a="1"/>
  <c r="C957" i="3" s="1"/>
  <c r="C894" i="3" a="1"/>
  <c r="C894" i="3" s="1"/>
  <c r="C833" i="3" a="1"/>
  <c r="C833" i="3" s="1"/>
  <c r="C780" i="3" a="1"/>
  <c r="C780" i="3" s="1"/>
  <c r="C723" i="3" a="1"/>
  <c r="C723" i="3" s="1"/>
  <c r="C614" i="3" a="1"/>
  <c r="C614" i="3" s="1"/>
  <c r="C484" i="3" a="1"/>
  <c r="C484" i="3" s="1"/>
  <c r="C329" i="3" a="1"/>
  <c r="C329" i="3" s="1"/>
  <c r="B981" i="3" a="1"/>
  <c r="B981" i="3" s="1"/>
  <c r="B872" i="3" a="1"/>
  <c r="B872" i="3" s="1"/>
  <c r="B795" i="3" a="1"/>
  <c r="B795" i="3" s="1"/>
  <c r="B687" i="3" a="1"/>
  <c r="B687" i="3" s="1"/>
  <c r="B559" i="3" a="1"/>
  <c r="B559" i="3" s="1"/>
  <c r="C908" i="3" a="1"/>
  <c r="C908" i="3" s="1"/>
  <c r="C774" i="3" a="1"/>
  <c r="C774" i="3" s="1"/>
  <c r="C602" i="3" a="1"/>
  <c r="C602" i="3" s="1"/>
  <c r="B530" i="3" a="1"/>
  <c r="B530" i="3" s="1"/>
  <c r="C467" i="3" a="1"/>
  <c r="C467" i="3" s="1"/>
  <c r="B674" i="3" a="1"/>
  <c r="B674" i="3" s="1"/>
  <c r="C640" i="3" a="1"/>
  <c r="C640" i="3" s="1"/>
  <c r="E838" i="3" a="1"/>
  <c r="E838" i="3" s="1"/>
  <c r="B403" i="3" a="1"/>
  <c r="B403" i="3" s="1"/>
  <c r="B340" i="3" a="1"/>
  <c r="B340" i="3" s="1"/>
  <c r="B254" i="3" a="1"/>
  <c r="B254" i="3" s="1"/>
  <c r="B913" i="3" a="1"/>
  <c r="B913" i="3" s="1"/>
  <c r="B777" i="3" a="1"/>
  <c r="B777" i="3" s="1"/>
  <c r="B684" i="3" a="1"/>
  <c r="B684" i="3" s="1"/>
  <c r="B609" i="3" a="1"/>
  <c r="B609" i="3" s="1"/>
  <c r="B539" i="3" a="1"/>
  <c r="B539" i="3" s="1"/>
  <c r="C960" i="3" a="1"/>
  <c r="C960" i="3" s="1"/>
  <c r="C896" i="3" a="1"/>
  <c r="C896" i="3" s="1"/>
  <c r="C822" i="3" a="1"/>
  <c r="C822" i="3" s="1"/>
  <c r="C743" i="3" a="1"/>
  <c r="C743" i="3" s="1"/>
  <c r="C670" i="3" a="1"/>
  <c r="C670" i="3" s="1"/>
  <c r="C622" i="3" a="1"/>
  <c r="C622" i="3" s="1"/>
  <c r="C521" i="3" a="1"/>
  <c r="C521" i="3" s="1"/>
  <c r="C432" i="3" a="1"/>
  <c r="C432" i="3" s="1"/>
  <c r="C331" i="3" a="1"/>
  <c r="C331" i="3" s="1"/>
  <c r="B666" i="3" a="1"/>
  <c r="B666" i="3" s="1"/>
  <c r="B608" i="3" a="1"/>
  <c r="B608" i="3" s="1"/>
  <c r="B550" i="3" a="1"/>
  <c r="B550" i="3" s="1"/>
  <c r="C959" i="3" a="1"/>
  <c r="C959" i="3" s="1"/>
  <c r="C884" i="3" a="1"/>
  <c r="C884" i="3" s="1"/>
  <c r="C815" i="3" a="1"/>
  <c r="C815" i="3" s="1"/>
  <c r="C747" i="3" a="1"/>
  <c r="C747" i="3" s="1"/>
  <c r="C683" i="3" a="1"/>
  <c r="C683" i="3" s="1"/>
  <c r="C599" i="3" a="1"/>
  <c r="C599" i="3" s="1"/>
  <c r="C495" i="3" a="1"/>
  <c r="C495" i="3" s="1"/>
  <c r="C401" i="3" a="1"/>
  <c r="C401" i="3" s="1"/>
  <c r="C337" i="3" a="1"/>
  <c r="C337" i="3" s="1"/>
  <c r="E973" i="3" a="1"/>
  <c r="E973" i="3" s="1"/>
  <c r="B660" i="3" a="1"/>
  <c r="B660" i="3" s="1"/>
  <c r="B590" i="3" a="1"/>
  <c r="B590" i="3" s="1"/>
  <c r="C998" i="3" a="1"/>
  <c r="C998" i="3" s="1"/>
  <c r="C934" i="3" a="1"/>
  <c r="C934" i="3" s="1"/>
  <c r="C872" i="3" a="1"/>
  <c r="C872" i="3" s="1"/>
  <c r="C814" i="3" a="1"/>
  <c r="C814" i="3" s="1"/>
  <c r="C741" i="3" a="1"/>
  <c r="C741" i="3" s="1"/>
  <c r="C675" i="3" a="1"/>
  <c r="C675" i="3" s="1"/>
  <c r="C620" i="3" a="1"/>
  <c r="C620" i="3" s="1"/>
  <c r="C547" i="3" a="1"/>
  <c r="C547" i="3" s="1"/>
  <c r="C477" i="3" a="1"/>
  <c r="C477" i="3" s="1"/>
  <c r="C400" i="3" a="1"/>
  <c r="C400" i="3" s="1"/>
  <c r="E954" i="3" a="1"/>
  <c r="E954" i="3" s="1"/>
  <c r="B653" i="3" a="1"/>
  <c r="B653" i="3" s="1"/>
  <c r="B595" i="3" a="1"/>
  <c r="B595" i="3" s="1"/>
  <c r="B532" i="3" a="1"/>
  <c r="B532" i="3" s="1"/>
  <c r="C949" i="3" a="1"/>
  <c r="C949" i="3" s="1"/>
  <c r="C889" i="3" a="1"/>
  <c r="C889" i="3" s="1"/>
  <c r="C826" i="3" a="1"/>
  <c r="C826" i="3" s="1"/>
  <c r="C775" i="3" a="1"/>
  <c r="C775" i="3" s="1"/>
  <c r="C716" i="3" a="1"/>
  <c r="C716" i="3" s="1"/>
  <c r="C595" i="3" a="1"/>
  <c r="C595" i="3" s="1"/>
  <c r="C469" i="3" a="1"/>
  <c r="C469" i="3" s="1"/>
  <c r="C319" i="3" a="1"/>
  <c r="C319" i="3" s="1"/>
  <c r="B975" i="3" a="1"/>
  <c r="B975" i="3" s="1"/>
  <c r="B866" i="3" a="1"/>
  <c r="B866" i="3" s="1"/>
  <c r="B767" i="3" a="1"/>
  <c r="B767" i="3" s="1"/>
  <c r="B676" i="3" a="1"/>
  <c r="B676" i="3" s="1"/>
  <c r="B548" i="3" a="1"/>
  <c r="B548" i="3" s="1"/>
  <c r="C900" i="3" a="1"/>
  <c r="C900" i="3" s="1"/>
  <c r="C768" i="3" a="1"/>
  <c r="C768" i="3" s="1"/>
  <c r="C594" i="3" a="1"/>
  <c r="C594" i="3" s="1"/>
  <c r="B993" i="3" a="1"/>
  <c r="B993" i="3" s="1"/>
  <c r="C947" i="3" a="1"/>
  <c r="C947" i="3" s="1"/>
  <c r="C382" i="3" a="1"/>
  <c r="C382" i="3" s="1"/>
  <c r="B604" i="3" a="1"/>
  <c r="B604" i="3" s="1"/>
  <c r="C466" i="3" a="1"/>
  <c r="C466" i="3" s="1"/>
  <c r="F900" i="3" a="1"/>
  <c r="F900" i="3" s="1"/>
  <c r="C810" i="3" a="1"/>
  <c r="C810" i="3" s="1"/>
  <c r="C742" i="3" a="1"/>
  <c r="C742" i="3" s="1"/>
  <c r="C676" i="3" a="1"/>
  <c r="C676" i="3" s="1"/>
  <c r="C588" i="3" a="1"/>
  <c r="C588" i="3" s="1"/>
  <c r="C478" i="3" a="1"/>
  <c r="C478" i="3" s="1"/>
  <c r="C393" i="3" a="1"/>
  <c r="C393" i="3" s="1"/>
  <c r="C322" i="3" a="1"/>
  <c r="C322" i="3" s="1"/>
  <c r="E962" i="3" a="1"/>
  <c r="E962" i="3" s="1"/>
  <c r="B654" i="3" a="1"/>
  <c r="B654" i="3" s="1"/>
  <c r="B584" i="3" a="1"/>
  <c r="B584" i="3" s="1"/>
  <c r="C990" i="3" a="1"/>
  <c r="C990" i="3" s="1"/>
  <c r="C926" i="3" a="1"/>
  <c r="C926" i="3" s="1"/>
  <c r="C865" i="3" a="1"/>
  <c r="C865" i="3" s="1"/>
  <c r="C809" i="3" a="1"/>
  <c r="C809" i="3" s="1"/>
  <c r="C735" i="3" a="1"/>
  <c r="C735" i="3" s="1"/>
  <c r="C661" i="3" a="1"/>
  <c r="C661" i="3" s="1"/>
  <c r="C615" i="3" a="1"/>
  <c r="C615" i="3" s="1"/>
  <c r="C536" i="3" a="1"/>
  <c r="C536" i="3" s="1"/>
  <c r="C470" i="3" a="1"/>
  <c r="C470" i="3" s="1"/>
  <c r="C384" i="3" a="1"/>
  <c r="C384" i="3" s="1"/>
  <c r="E945" i="3" a="1"/>
  <c r="E945" i="3" s="1"/>
  <c r="B647" i="3" a="1"/>
  <c r="B647" i="3" s="1"/>
  <c r="B589" i="3" a="1"/>
  <c r="B589" i="3" s="1"/>
  <c r="B526" i="3" a="1"/>
  <c r="B526" i="3" s="1"/>
  <c r="C941" i="3" a="1"/>
  <c r="C941" i="3" s="1"/>
  <c r="C883" i="3" a="1"/>
  <c r="C883" i="3" s="1"/>
  <c r="C820" i="3" a="1"/>
  <c r="C820" i="3" s="1"/>
  <c r="C769" i="3" a="1"/>
  <c r="C769" i="3" s="1"/>
  <c r="C705" i="3" a="1"/>
  <c r="C705" i="3" s="1"/>
  <c r="C586" i="3" a="1"/>
  <c r="C586" i="3" s="1"/>
  <c r="C430" i="3" a="1"/>
  <c r="C430" i="3" s="1"/>
  <c r="B943" i="3" a="1"/>
  <c r="B943" i="3" s="1"/>
  <c r="B859" i="3" a="1"/>
  <c r="B859" i="3" s="1"/>
  <c r="B760" i="3" a="1"/>
  <c r="B760" i="3" s="1"/>
  <c r="B670" i="3" a="1"/>
  <c r="B670" i="3" s="1"/>
  <c r="B542" i="3" a="1"/>
  <c r="B542" i="3" s="1"/>
  <c r="C893" i="3" a="1"/>
  <c r="C893" i="3" s="1"/>
  <c r="C762" i="3" a="1"/>
  <c r="C762" i="3" s="1"/>
  <c r="C526" i="3" a="1"/>
  <c r="C526" i="3" s="1"/>
  <c r="B929" i="3" a="1"/>
  <c r="B929" i="3" s="1"/>
  <c r="C882" i="3" a="1"/>
  <c r="C882" i="3" s="1"/>
  <c r="B535" i="3" a="1"/>
  <c r="B535" i="3" s="1"/>
  <c r="B387" i="3" a="1"/>
  <c r="B387" i="3" s="1"/>
  <c r="B318" i="3" a="1"/>
  <c r="B318" i="3" s="1"/>
  <c r="B234" i="3" a="1"/>
  <c r="B234" i="3" s="1"/>
  <c r="B875" i="3" a="1"/>
  <c r="B875" i="3" s="1"/>
  <c r="B734" i="3" a="1"/>
  <c r="B734" i="3" s="1"/>
  <c r="B655" i="3" a="1"/>
  <c r="B655" i="3" s="1"/>
  <c r="B580" i="3" a="1"/>
  <c r="B580" i="3" s="1"/>
  <c r="B528" i="3" a="1"/>
  <c r="B528" i="3" s="1"/>
  <c r="C944" i="3" a="1"/>
  <c r="C944" i="3" s="1"/>
  <c r="C879" i="3" a="1"/>
  <c r="C879" i="3" s="1"/>
  <c r="C805" i="3" a="1"/>
  <c r="C805" i="3" s="1"/>
  <c r="C731" i="3" a="1"/>
  <c r="C731" i="3" s="1"/>
  <c r="C657" i="3" a="1"/>
  <c r="C657" i="3" s="1"/>
  <c r="C580" i="3" a="1"/>
  <c r="C580" i="3" s="1"/>
  <c r="C504" i="3" a="1"/>
  <c r="C504" i="3" s="1"/>
  <c r="C402" i="3" a="1"/>
  <c r="C402" i="3" s="1"/>
  <c r="E991" i="3" a="1"/>
  <c r="E991" i="3" s="1"/>
  <c r="B649" i="3" a="1"/>
  <c r="B649" i="3" s="1"/>
  <c r="B597" i="3" a="1"/>
  <c r="B597" i="3" s="1"/>
  <c r="B527" i="3" a="1"/>
  <c r="B527" i="3" s="1"/>
  <c r="C943" i="3" a="1"/>
  <c r="C943" i="3" s="1"/>
  <c r="C873" i="3" a="1"/>
  <c r="C873" i="3" s="1"/>
  <c r="C804" i="3" a="1"/>
  <c r="C804" i="3" s="1"/>
  <c r="C736" i="3" a="1"/>
  <c r="C736" i="3" s="1"/>
  <c r="C669" i="3" a="1"/>
  <c r="C669" i="3" s="1"/>
  <c r="C570" i="3" a="1"/>
  <c r="C570" i="3" s="1"/>
  <c r="C471" i="3" a="1"/>
  <c r="C471" i="3" s="1"/>
  <c r="C385" i="3" a="1"/>
  <c r="C385" i="3" s="1"/>
  <c r="E955" i="3" a="1"/>
  <c r="E955" i="3" s="1"/>
  <c r="B648" i="3" a="1"/>
  <c r="B648" i="3" s="1"/>
  <c r="B578" i="3" a="1"/>
  <c r="B578" i="3" s="1"/>
  <c r="C982" i="3" a="1"/>
  <c r="C982" i="3" s="1"/>
  <c r="C918" i="3" a="1"/>
  <c r="C918" i="3" s="1"/>
  <c r="C859" i="3" a="1"/>
  <c r="C859" i="3" s="1"/>
  <c r="C793" i="3" a="1"/>
  <c r="C793" i="3" s="1"/>
  <c r="C729" i="3" a="1"/>
  <c r="C729" i="3" s="1"/>
  <c r="C656" i="3" a="1"/>
  <c r="C656" i="3" s="1"/>
  <c r="C605" i="3" a="1"/>
  <c r="C605" i="3" s="1"/>
  <c r="C528" i="3" a="1"/>
  <c r="C528" i="3" s="1"/>
  <c r="C461" i="3" a="1"/>
  <c r="C461" i="3" s="1"/>
  <c r="C368" i="3" a="1"/>
  <c r="C368" i="3" s="1"/>
  <c r="E937" i="3" a="1"/>
  <c r="E937" i="3" s="1"/>
  <c r="B635" i="3" a="1"/>
  <c r="B635" i="3" s="1"/>
  <c r="B583" i="3" a="1"/>
  <c r="B583" i="3" s="1"/>
  <c r="C997" i="3" a="1"/>
  <c r="C997" i="3" s="1"/>
  <c r="C933" i="3" a="1"/>
  <c r="C933" i="3" s="1"/>
  <c r="C871" i="3" a="1"/>
  <c r="C871" i="3" s="1"/>
  <c r="C813" i="3" a="1"/>
  <c r="C813" i="3" s="1"/>
  <c r="C763" i="3" a="1"/>
  <c r="C763" i="3" s="1"/>
  <c r="C687" i="3" a="1"/>
  <c r="C687" i="3" s="1"/>
  <c r="C578" i="3" a="1"/>
  <c r="C578" i="3" s="1"/>
  <c r="C423" i="3" a="1"/>
  <c r="C423" i="3" s="1"/>
  <c r="E969" i="3" a="1"/>
  <c r="E969" i="3" s="1"/>
  <c r="B936" i="3" a="1"/>
  <c r="B936" i="3" s="1"/>
  <c r="B853" i="3" a="1"/>
  <c r="B853" i="3" s="1"/>
  <c r="B753" i="3" a="1"/>
  <c r="B753" i="3" s="1"/>
  <c r="B641" i="3" a="1"/>
  <c r="B641" i="3" s="1"/>
  <c r="B537" i="3" a="1"/>
  <c r="B537" i="3" s="1"/>
  <c r="C888" i="3" a="1"/>
  <c r="C888" i="3" s="1"/>
  <c r="C756" i="3" a="1"/>
  <c r="C756" i="3" s="1"/>
  <c r="C517" i="3" a="1"/>
  <c r="C517" i="3" s="1"/>
  <c r="B865" i="3" a="1"/>
  <c r="B865" i="3" s="1"/>
  <c r="C819" i="3" a="1"/>
  <c r="C819" i="3" s="1"/>
  <c r="B967" i="3" a="1"/>
  <c r="B967" i="3" s="1"/>
  <c r="C946" i="3" a="1"/>
  <c r="C946" i="3" s="1"/>
  <c r="B272" i="3" a="1"/>
  <c r="B272" i="3" s="1"/>
  <c r="E900" i="3" a="1"/>
  <c r="E900" i="3" s="1"/>
  <c r="B379" i="3" a="1"/>
  <c r="B379" i="3" s="1"/>
  <c r="B308" i="3" a="1"/>
  <c r="B308" i="3" s="1"/>
  <c r="B222" i="3" a="1"/>
  <c r="B222" i="3" s="1"/>
  <c r="B990" i="3" a="1"/>
  <c r="B990" i="3" s="1"/>
  <c r="B862" i="3" a="1"/>
  <c r="B862" i="3" s="1"/>
  <c r="B709" i="3" a="1"/>
  <c r="B709" i="3" s="1"/>
  <c r="B644" i="3" a="1"/>
  <c r="B644" i="3" s="1"/>
  <c r="B574" i="3" a="1"/>
  <c r="B574" i="3" s="1"/>
  <c r="C1000" i="3" a="1"/>
  <c r="C1000" i="3" s="1"/>
  <c r="C936" i="3" a="1"/>
  <c r="C936" i="3" s="1"/>
  <c r="C874" i="3" a="1"/>
  <c r="C874" i="3" s="1"/>
  <c r="C782" i="3" a="1"/>
  <c r="C782" i="3" s="1"/>
  <c r="C718" i="3" a="1"/>
  <c r="C718" i="3" s="1"/>
  <c r="C651" i="3" a="1"/>
  <c r="C651" i="3" s="1"/>
  <c r="C571" i="3" a="1"/>
  <c r="C571" i="3" s="1"/>
  <c r="C496" i="3" a="1"/>
  <c r="C496" i="3" s="1"/>
  <c r="C394" i="3" a="1"/>
  <c r="C394" i="3" s="1"/>
  <c r="E982" i="3" a="1"/>
  <c r="E982" i="3" s="1"/>
  <c r="B643" i="3" a="1"/>
  <c r="B643" i="3" s="1"/>
  <c r="B585" i="3" a="1"/>
  <c r="B585" i="3" s="1"/>
  <c r="C999" i="3" a="1"/>
  <c r="C999" i="3" s="1"/>
  <c r="C935" i="3" a="1"/>
  <c r="C935" i="3" s="1"/>
  <c r="C866" i="3" a="1"/>
  <c r="C866" i="3" s="1"/>
  <c r="C799" i="3" a="1"/>
  <c r="C799" i="3" s="1"/>
  <c r="C730" i="3" a="1"/>
  <c r="C730" i="3" s="1"/>
  <c r="C662" i="3" a="1"/>
  <c r="C662" i="3" s="1"/>
  <c r="C558" i="3" a="1"/>
  <c r="C558" i="3" s="1"/>
  <c r="C455" i="3" a="1"/>
  <c r="C455" i="3" s="1"/>
  <c r="C377" i="3" a="1"/>
  <c r="C377" i="3" s="1"/>
  <c r="E947" i="3" a="1"/>
  <c r="E947" i="3" s="1"/>
  <c r="B642" i="3" a="1"/>
  <c r="B642" i="3" s="1"/>
  <c r="B572" i="3" a="1"/>
  <c r="B572" i="3" s="1"/>
  <c r="C974" i="3" a="1"/>
  <c r="C974" i="3" s="1"/>
  <c r="C910" i="3" a="1"/>
  <c r="C910" i="3" s="1"/>
  <c r="C852" i="3" a="1"/>
  <c r="C852" i="3" s="1"/>
  <c r="C776" i="3" a="1"/>
  <c r="C776" i="3" s="1"/>
  <c r="C712" i="3" a="1"/>
  <c r="C712" i="3" s="1"/>
  <c r="C650" i="3" a="1"/>
  <c r="C650" i="3" s="1"/>
  <c r="C596" i="3" a="1"/>
  <c r="C596" i="3" s="1"/>
  <c r="C520" i="3" a="1"/>
  <c r="C520" i="3" s="1"/>
  <c r="C454" i="3" a="1"/>
  <c r="C454" i="3" s="1"/>
  <c r="C361" i="3" a="1"/>
  <c r="C361" i="3" s="1"/>
  <c r="B688" i="3" a="1"/>
  <c r="B688" i="3" s="1"/>
  <c r="B630" i="3" a="1"/>
  <c r="B630" i="3" s="1"/>
  <c r="B571" i="3" a="1"/>
  <c r="B571" i="3" s="1"/>
  <c r="C989" i="3" a="1"/>
  <c r="C989" i="3" s="1"/>
  <c r="C925" i="3" a="1"/>
  <c r="C925" i="3" s="1"/>
  <c r="C864" i="3" a="1"/>
  <c r="C864" i="3" s="1"/>
  <c r="C803" i="3" a="1"/>
  <c r="C803" i="3" s="1"/>
  <c r="C751" i="3" a="1"/>
  <c r="C751" i="3" s="1"/>
  <c r="C682" i="3" a="1"/>
  <c r="C682" i="3" s="1"/>
  <c r="C566" i="3" a="1"/>
  <c r="C566" i="3" s="1"/>
  <c r="C414" i="3" a="1"/>
  <c r="C414" i="3" s="1"/>
  <c r="E961" i="3" a="1"/>
  <c r="E961" i="3" s="1"/>
  <c r="B930" i="3" a="1"/>
  <c r="B930" i="3" s="1"/>
  <c r="B824" i="3" a="1"/>
  <c r="B824" i="3" s="1"/>
  <c r="B746" i="3" a="1"/>
  <c r="B746" i="3" s="1"/>
  <c r="B623" i="3" a="1"/>
  <c r="B623" i="3" s="1"/>
  <c r="C972" i="3" a="1"/>
  <c r="C972" i="3" s="1"/>
  <c r="C851" i="3" a="1"/>
  <c r="C851" i="3" s="1"/>
  <c r="C722" i="3" a="1"/>
  <c r="C722" i="3" s="1"/>
  <c r="C413" i="3" a="1"/>
  <c r="C413" i="3" s="1"/>
  <c r="B788" i="3" a="1"/>
  <c r="B788" i="3" s="1"/>
  <c r="C749" i="3" a="1"/>
  <c r="C749" i="3" s="1"/>
  <c r="B903" i="3" a="1"/>
  <c r="B903" i="3" s="1"/>
  <c r="C886" i="3" a="1"/>
  <c r="C886" i="3" s="1"/>
  <c r="B985" i="3" a="1"/>
  <c r="B985" i="3" s="1"/>
  <c r="C519" i="3" a="1"/>
  <c r="C519" i="3" s="1"/>
  <c r="B987" i="3" a="1"/>
  <c r="B987" i="3" s="1"/>
  <c r="B923" i="3" a="1"/>
  <c r="B923" i="3" s="1"/>
  <c r="B852" i="3" a="1"/>
  <c r="B852" i="3" s="1"/>
  <c r="B780" i="3" a="1"/>
  <c r="B780" i="3" s="1"/>
  <c r="B711" i="3" a="1"/>
  <c r="B711" i="3" s="1"/>
  <c r="B640" i="3" a="1"/>
  <c r="B640" i="3" s="1"/>
  <c r="B582" i="3" a="1"/>
  <c r="B582" i="3" s="1"/>
  <c r="B525" i="3" a="1"/>
  <c r="B525" i="3" s="1"/>
  <c r="C939" i="3" a="1"/>
  <c r="C939" i="3" s="1"/>
  <c r="C869" i="3" a="1"/>
  <c r="C869" i="3" s="1"/>
  <c r="C812" i="3" a="1"/>
  <c r="C812" i="3" s="1"/>
  <c r="C739" i="3" a="1"/>
  <c r="C739" i="3" s="1"/>
  <c r="C680" i="3" a="1"/>
  <c r="C680" i="3" s="1"/>
  <c r="C612" i="3" a="1"/>
  <c r="C612" i="3" s="1"/>
  <c r="C525" i="3" a="1"/>
  <c r="C525" i="3" s="1"/>
  <c r="C459" i="3" a="1"/>
  <c r="C459" i="3" s="1"/>
  <c r="C373" i="3" a="1"/>
  <c r="C373" i="3" s="1"/>
  <c r="E976" i="3" a="1"/>
  <c r="E976" i="3" s="1"/>
  <c r="B305" i="3" a="1"/>
  <c r="B305" i="3" s="1"/>
  <c r="B241" i="3" a="1"/>
  <c r="B241" i="3" s="1"/>
  <c r="B960" i="3" a="1"/>
  <c r="B960" i="3" s="1"/>
  <c r="B896" i="3" a="1"/>
  <c r="B896" i="3" s="1"/>
  <c r="B837" i="3" a="1"/>
  <c r="B837" i="3" s="1"/>
  <c r="B779" i="3" a="1"/>
  <c r="B779" i="3" s="1"/>
  <c r="B724" i="3" a="1"/>
  <c r="B724" i="3" s="1"/>
  <c r="B668" i="3" a="1"/>
  <c r="B668" i="3" s="1"/>
  <c r="B593" i="3" a="1"/>
  <c r="B593" i="3" s="1"/>
  <c r="B524" i="3" a="1"/>
  <c r="B524" i="3" s="1"/>
  <c r="C938" i="3" a="1"/>
  <c r="C938" i="3" s="1"/>
  <c r="C881" i="3" a="1"/>
  <c r="C881" i="3" s="1"/>
  <c r="C823" i="3" a="1"/>
  <c r="C823" i="3" s="1"/>
  <c r="C760" i="3" a="1"/>
  <c r="C760" i="3" s="1"/>
  <c r="C691" i="3" a="1"/>
  <c r="C691" i="3" s="1"/>
  <c r="C635" i="3" a="1"/>
  <c r="C635" i="3" s="1"/>
  <c r="C442" i="3" a="1"/>
  <c r="C442" i="3" s="1"/>
  <c r="B264" i="3" a="1"/>
  <c r="B264" i="3" s="1"/>
  <c r="B979" i="3" a="1"/>
  <c r="B979" i="3" s="1"/>
  <c r="C953" i="3" a="1"/>
  <c r="C953" i="3" s="1"/>
  <c r="C425" i="3" a="1"/>
  <c r="C425" i="3" s="1"/>
  <c r="E543" i="3" a="1"/>
  <c r="E543" i="3" s="1"/>
  <c r="E754" i="3" a="1"/>
  <c r="E754" i="3" s="1"/>
  <c r="F740" i="3" a="1"/>
  <c r="F740" i="3" s="1"/>
  <c r="E559" i="3" a="1"/>
  <c r="E559" i="3" s="1"/>
  <c r="C704" i="3" a="1"/>
  <c r="C704" i="3" s="1"/>
  <c r="C654" i="3" a="1"/>
  <c r="C654" i="3" s="1"/>
  <c r="C585" i="3" a="1"/>
  <c r="C585" i="3" s="1"/>
  <c r="C501" i="3" a="1"/>
  <c r="C501" i="3" s="1"/>
  <c r="C397" i="3" a="1"/>
  <c r="C397" i="3" s="1"/>
  <c r="C326" i="3" a="1"/>
  <c r="C326" i="3" s="1"/>
  <c r="E951" i="3" a="1"/>
  <c r="E951" i="3" s="1"/>
  <c r="B980" i="3" a="1"/>
  <c r="B980" i="3" s="1"/>
  <c r="B916" i="3" a="1"/>
  <c r="B916" i="3" s="1"/>
  <c r="B844" i="3" a="1"/>
  <c r="B844" i="3" s="1"/>
  <c r="B766" i="3" a="1"/>
  <c r="B766" i="3" s="1"/>
  <c r="B693" i="3" a="1"/>
  <c r="B693" i="3" s="1"/>
  <c r="B634" i="3" a="1"/>
  <c r="B634" i="3" s="1"/>
  <c r="B576" i="3" a="1"/>
  <c r="B576" i="3" s="1"/>
  <c r="C995" i="3" a="1"/>
  <c r="C995" i="3" s="1"/>
  <c r="C931" i="3" a="1"/>
  <c r="C931" i="3" s="1"/>
  <c r="C862" i="3" a="1"/>
  <c r="C862" i="3" s="1"/>
  <c r="C802" i="3" a="1"/>
  <c r="C802" i="3" s="1"/>
  <c r="C733" i="3" a="1"/>
  <c r="C733" i="3" s="1"/>
  <c r="C673" i="3" a="1"/>
  <c r="C673" i="3" s="1"/>
  <c r="C601" i="3" a="1"/>
  <c r="C601" i="3" s="1"/>
  <c r="C516" i="3" a="1"/>
  <c r="C516" i="3" s="1"/>
  <c r="C452" i="3" a="1"/>
  <c r="C452" i="3" s="1"/>
  <c r="C350" i="3" a="1"/>
  <c r="C350" i="3" s="1"/>
  <c r="E967" i="3" a="1"/>
  <c r="E967" i="3" s="1"/>
  <c r="B297" i="3" a="1"/>
  <c r="B297" i="3" s="1"/>
  <c r="B233" i="3" a="1"/>
  <c r="B233" i="3" s="1"/>
  <c r="B954" i="3" a="1"/>
  <c r="B954" i="3" s="1"/>
  <c r="B890" i="3" a="1"/>
  <c r="B890" i="3" s="1"/>
  <c r="B829" i="3" a="1"/>
  <c r="B829" i="3" s="1"/>
  <c r="B773" i="3" a="1"/>
  <c r="B773" i="3" s="1"/>
  <c r="B717" i="3" a="1"/>
  <c r="B717" i="3" s="1"/>
  <c r="B657" i="3" a="1"/>
  <c r="B657" i="3" s="1"/>
  <c r="B575" i="3" a="1"/>
  <c r="B575" i="3" s="1"/>
  <c r="C994" i="3" a="1"/>
  <c r="C994" i="3" s="1"/>
  <c r="C930" i="3" a="1"/>
  <c r="C930" i="3" s="1"/>
  <c r="C875" i="3" a="1"/>
  <c r="C875" i="3" s="1"/>
  <c r="C818" i="3" a="1"/>
  <c r="C818" i="3" s="1"/>
  <c r="C755" i="3" a="1"/>
  <c r="C755" i="3" s="1"/>
  <c r="C679" i="3" a="1"/>
  <c r="C679" i="3" s="1"/>
  <c r="C629" i="3" a="1"/>
  <c r="C629" i="3" s="1"/>
  <c r="C380" i="3" a="1"/>
  <c r="C380" i="3" s="1"/>
  <c r="B208" i="3" a="1"/>
  <c r="B208" i="3" s="1"/>
  <c r="B915" i="3" a="1"/>
  <c r="B915" i="3" s="1"/>
  <c r="C885" i="3" a="1"/>
  <c r="C885" i="3" s="1"/>
  <c r="C365" i="3" a="1"/>
  <c r="C365" i="3" s="1"/>
  <c r="E408" i="3" a="1"/>
  <c r="E408" i="3" s="1"/>
  <c r="E624" i="3" a="1"/>
  <c r="E624" i="3" s="1"/>
  <c r="E874" i="3" a="1"/>
  <c r="E874" i="3" s="1"/>
  <c r="E367" i="3" a="1"/>
  <c r="E367" i="3" s="1"/>
  <c r="E662" i="3" a="1"/>
  <c r="E662" i="3" s="1"/>
  <c r="C698" i="3" a="1"/>
  <c r="C698" i="3" s="1"/>
  <c r="C648" i="3" a="1"/>
  <c r="C648" i="3" s="1"/>
  <c r="C575" i="3" a="1"/>
  <c r="C575" i="3" s="1"/>
  <c r="C491" i="3" a="1"/>
  <c r="C491" i="3" s="1"/>
  <c r="C390" i="3" a="1"/>
  <c r="C390" i="3" s="1"/>
  <c r="E932" i="3" a="1"/>
  <c r="E932" i="3" s="1"/>
  <c r="B974" i="3" a="1"/>
  <c r="B974" i="3" s="1"/>
  <c r="B910" i="3" a="1"/>
  <c r="B910" i="3" s="1"/>
  <c r="B830" i="3" a="1"/>
  <c r="B830" i="3" s="1"/>
  <c r="B759" i="3" a="1"/>
  <c r="B759" i="3" s="1"/>
  <c r="B681" i="3" a="1"/>
  <c r="B681" i="3" s="1"/>
  <c r="B629" i="3" a="1"/>
  <c r="B629" i="3" s="1"/>
  <c r="B570" i="3" a="1"/>
  <c r="B570" i="3" s="1"/>
  <c r="C987" i="3" a="1"/>
  <c r="C987" i="3" s="1"/>
  <c r="C923" i="3" a="1"/>
  <c r="C923" i="3" s="1"/>
  <c r="C856" i="3" a="1"/>
  <c r="C856" i="3" s="1"/>
  <c r="C785" i="3" a="1"/>
  <c r="C785" i="3" s="1"/>
  <c r="C721" i="3" a="1"/>
  <c r="C721" i="3" s="1"/>
  <c r="C666" i="3" a="1"/>
  <c r="C666" i="3" s="1"/>
  <c r="C593" i="3" a="1"/>
  <c r="C593" i="3" s="1"/>
  <c r="C508" i="3" a="1"/>
  <c r="C508" i="3" s="1"/>
  <c r="C443" i="3" a="1"/>
  <c r="C443" i="3" s="1"/>
  <c r="C342" i="3" a="1"/>
  <c r="C342" i="3" s="1"/>
  <c r="E950" i="3" a="1"/>
  <c r="E950" i="3" s="1"/>
  <c r="B289" i="3" a="1"/>
  <c r="B289" i="3" s="1"/>
  <c r="B225" i="3" a="1"/>
  <c r="B225" i="3" s="1"/>
  <c r="B941" i="3" a="1"/>
  <c r="B941" i="3" s="1"/>
  <c r="B877" i="3" a="1"/>
  <c r="B877" i="3" s="1"/>
  <c r="B822" i="3" a="1"/>
  <c r="B822" i="3" s="1"/>
  <c r="B765" i="3" a="1"/>
  <c r="B765" i="3" s="1"/>
  <c r="B705" i="3" a="1"/>
  <c r="B705" i="3" s="1"/>
  <c r="B639" i="3" a="1"/>
  <c r="B639" i="3" s="1"/>
  <c r="B564" i="3" a="1"/>
  <c r="B564" i="3" s="1"/>
  <c r="C986" i="3" a="1"/>
  <c r="C986" i="3" s="1"/>
  <c r="C922" i="3" a="1"/>
  <c r="C922" i="3" s="1"/>
  <c r="C868" i="3" a="1"/>
  <c r="C868" i="3" s="1"/>
  <c r="C807" i="3" a="1"/>
  <c r="C807" i="3" s="1"/>
  <c r="C744" i="3" a="1"/>
  <c r="C744" i="3" s="1"/>
  <c r="C672" i="3" a="1"/>
  <c r="C672" i="3" s="1"/>
  <c r="C609" i="3" a="1"/>
  <c r="C609" i="3" s="1"/>
  <c r="C366" i="3" a="1"/>
  <c r="C366" i="3" s="1"/>
  <c r="B850" i="3" a="1"/>
  <c r="B850" i="3" s="1"/>
  <c r="C817" i="3" a="1"/>
  <c r="C817" i="3" s="1"/>
  <c r="E542" i="3" a="1"/>
  <c r="E542" i="3" s="1"/>
  <c r="E792" i="3" a="1"/>
  <c r="E792" i="3" s="1"/>
  <c r="F863" i="3" a="1"/>
  <c r="F863" i="3" s="1"/>
  <c r="F911" i="3" a="1"/>
  <c r="F911" i="3" s="1"/>
  <c r="F751" i="3" a="1"/>
  <c r="F751" i="3" s="1"/>
  <c r="B531" i="3" a="1"/>
  <c r="B531" i="3" s="1"/>
  <c r="C940" i="3" a="1"/>
  <c r="C940" i="3" s="1"/>
  <c r="C876" i="3" a="1"/>
  <c r="C876" i="3" s="1"/>
  <c r="C808" i="3" a="1"/>
  <c r="C808" i="3" s="1"/>
  <c r="C750" i="3" a="1"/>
  <c r="C750" i="3" s="1"/>
  <c r="C692" i="3" a="1"/>
  <c r="C692" i="3" s="1"/>
  <c r="C642" i="3" a="1"/>
  <c r="C642" i="3" s="1"/>
  <c r="C565" i="3" a="1"/>
  <c r="C565" i="3" s="1"/>
  <c r="C476" i="3" a="1"/>
  <c r="C476" i="3" s="1"/>
  <c r="C383" i="3" a="1"/>
  <c r="C383" i="3" s="1"/>
  <c r="B961" i="3" a="1"/>
  <c r="B961" i="3" s="1"/>
  <c r="B897" i="3" a="1"/>
  <c r="B897" i="3" s="1"/>
  <c r="B823" i="3" a="1"/>
  <c r="B823" i="3" s="1"/>
  <c r="B752" i="3" a="1"/>
  <c r="B752" i="3" s="1"/>
  <c r="B675" i="3" a="1"/>
  <c r="B675" i="3" s="1"/>
  <c r="B617" i="3" a="1"/>
  <c r="B617" i="3" s="1"/>
  <c r="B565" i="3" a="1"/>
  <c r="B565" i="3" s="1"/>
  <c r="C979" i="3" a="1"/>
  <c r="C979" i="3" s="1"/>
  <c r="C915" i="3" a="1"/>
  <c r="C915" i="3" s="1"/>
  <c r="C844" i="3" a="1"/>
  <c r="C844" i="3" s="1"/>
  <c r="C779" i="3" a="1"/>
  <c r="C779" i="3" s="1"/>
  <c r="C715" i="3" a="1"/>
  <c r="C715" i="3" s="1"/>
  <c r="C653" i="3" a="1"/>
  <c r="C653" i="3" s="1"/>
  <c r="C574" i="3" a="1"/>
  <c r="C574" i="3" s="1"/>
  <c r="C500" i="3" a="1"/>
  <c r="C500" i="3" s="1"/>
  <c r="C436" i="3" a="1"/>
  <c r="C436" i="3" s="1"/>
  <c r="C325" i="3" a="1"/>
  <c r="C325" i="3" s="1"/>
  <c r="E943" i="3" a="1"/>
  <c r="E943" i="3" s="1"/>
  <c r="B281" i="3" a="1"/>
  <c r="B281" i="3" s="1"/>
  <c r="B217" i="3" a="1"/>
  <c r="B217" i="3" s="1"/>
  <c r="B999" i="3" a="1"/>
  <c r="B999" i="3" s="1"/>
  <c r="B935" i="3" a="1"/>
  <c r="B935" i="3" s="1"/>
  <c r="B871" i="3" a="1"/>
  <c r="B871" i="3" s="1"/>
  <c r="B815" i="3" a="1"/>
  <c r="B815" i="3" s="1"/>
  <c r="B758" i="3" a="1"/>
  <c r="B758" i="3" s="1"/>
  <c r="B698" i="3" a="1"/>
  <c r="B698" i="3" s="1"/>
  <c r="B628" i="3" a="1"/>
  <c r="B628" i="3" s="1"/>
  <c r="B558" i="3" a="1"/>
  <c r="B558" i="3" s="1"/>
  <c r="C978" i="3" a="1"/>
  <c r="C978" i="3" s="1"/>
  <c r="C914" i="3" a="1"/>
  <c r="C914" i="3" s="1"/>
  <c r="C861" i="3" a="1"/>
  <c r="C861" i="3" s="1"/>
  <c r="C801" i="3" a="1"/>
  <c r="C801" i="3" s="1"/>
  <c r="C726" i="3" a="1"/>
  <c r="C726" i="3" s="1"/>
  <c r="C665" i="3" a="1"/>
  <c r="C665" i="3" s="1"/>
  <c r="C563" i="3" a="1"/>
  <c r="C563" i="3" s="1"/>
  <c r="E994" i="3" a="1"/>
  <c r="E994" i="3" s="1"/>
  <c r="B772" i="3" a="1"/>
  <c r="B772" i="3" s="1"/>
  <c r="C766" i="3" a="1"/>
  <c r="C766" i="3" s="1"/>
  <c r="E437" i="3" a="1"/>
  <c r="E437" i="3" s="1"/>
  <c r="E683" i="3" a="1"/>
  <c r="E683" i="3" s="1"/>
  <c r="F699" i="3" a="1"/>
  <c r="F699" i="3" s="1"/>
  <c r="E872" i="3" a="1"/>
  <c r="E872" i="3" s="1"/>
  <c r="C637" i="3" a="1"/>
  <c r="C637" i="3" s="1"/>
  <c r="C556" i="3" a="1"/>
  <c r="C556" i="3" s="1"/>
  <c r="C453" i="3" a="1"/>
  <c r="C453" i="3" s="1"/>
  <c r="C376" i="3" a="1"/>
  <c r="C376" i="3" s="1"/>
  <c r="E997" i="3" a="1"/>
  <c r="E997" i="3" s="1"/>
  <c r="B968" i="3" a="1"/>
  <c r="B968" i="3" s="1"/>
  <c r="B904" i="3" a="1"/>
  <c r="B904" i="3" s="1"/>
  <c r="B845" i="3" a="1"/>
  <c r="B845" i="3" s="1"/>
  <c r="B789" i="3" a="1"/>
  <c r="B789" i="3" s="1"/>
  <c r="B731" i="3" a="1"/>
  <c r="B731" i="3" s="1"/>
  <c r="B664" i="3" a="1"/>
  <c r="B664" i="3" s="1"/>
  <c r="B594" i="3" a="1"/>
  <c r="B594" i="3" s="1"/>
  <c r="C996" i="3" a="1"/>
  <c r="C996" i="3" s="1"/>
  <c r="C932" i="3" a="1"/>
  <c r="C932" i="3" s="1"/>
  <c r="C870" i="3" a="1"/>
  <c r="C870" i="3" s="1"/>
  <c r="C797" i="3" a="1"/>
  <c r="C797" i="3" s="1"/>
  <c r="C745" i="3" a="1"/>
  <c r="C745" i="3" s="1"/>
  <c r="C686" i="3" a="1"/>
  <c r="C686" i="3" s="1"/>
  <c r="C625" i="3" a="1"/>
  <c r="C625" i="3" s="1"/>
  <c r="C555" i="3" a="1"/>
  <c r="C555" i="3" s="1"/>
  <c r="C460" i="3" a="1"/>
  <c r="C460" i="3" s="1"/>
  <c r="C374" i="3" a="1"/>
  <c r="C374" i="3" s="1"/>
  <c r="E996" i="3" a="1"/>
  <c r="E996" i="3" s="1"/>
  <c r="B955" i="3" a="1"/>
  <c r="B955" i="3" s="1"/>
  <c r="B891" i="3" a="1"/>
  <c r="B891" i="3" s="1"/>
  <c r="B816" i="3" a="1"/>
  <c r="B816" i="3" s="1"/>
  <c r="B745" i="3" a="1"/>
  <c r="B745" i="3" s="1"/>
  <c r="B669" i="3" a="1"/>
  <c r="B669" i="3" s="1"/>
  <c r="B611" i="3" a="1"/>
  <c r="B611" i="3" s="1"/>
  <c r="B553" i="3" a="1"/>
  <c r="B553" i="3" s="1"/>
  <c r="C971" i="3" a="1"/>
  <c r="C971" i="3" s="1"/>
  <c r="C907" i="3" a="1"/>
  <c r="C907" i="3" s="1"/>
  <c r="C838" i="3" a="1"/>
  <c r="C838" i="3" s="1"/>
  <c r="C773" i="3" a="1"/>
  <c r="C773" i="3" s="1"/>
  <c r="C710" i="3" a="1"/>
  <c r="C710" i="3" s="1"/>
  <c r="C647" i="3" a="1"/>
  <c r="C647" i="3" s="1"/>
  <c r="C564" i="3" a="1"/>
  <c r="C564" i="3" s="1"/>
  <c r="C490" i="3" a="1"/>
  <c r="C490" i="3" s="1"/>
  <c r="C420" i="3" a="1"/>
  <c r="C420" i="3" s="1"/>
  <c r="C318" i="3" a="1"/>
  <c r="C318" i="3" s="1"/>
  <c r="B337" i="3" a="1"/>
  <c r="B337" i="3" s="1"/>
  <c r="B273" i="3" a="1"/>
  <c r="B273" i="3" s="1"/>
  <c r="B209" i="3" a="1"/>
  <c r="B209" i="3" s="1"/>
  <c r="B992" i="3" a="1"/>
  <c r="B992" i="3" s="1"/>
  <c r="B928" i="3" a="1"/>
  <c r="B928" i="3" s="1"/>
  <c r="B864" i="3" a="1"/>
  <c r="B864" i="3" s="1"/>
  <c r="B808" i="3" a="1"/>
  <c r="B808" i="3" s="1"/>
  <c r="B751" i="3" a="1"/>
  <c r="B751" i="3" s="1"/>
  <c r="B692" i="3" a="1"/>
  <c r="B692" i="3" s="1"/>
  <c r="B622" i="3" a="1"/>
  <c r="B622" i="3" s="1"/>
  <c r="B552" i="3" a="1"/>
  <c r="B552" i="3" s="1"/>
  <c r="C970" i="3" a="1"/>
  <c r="C970" i="3" s="1"/>
  <c r="C906" i="3" a="1"/>
  <c r="C906" i="3" s="1"/>
  <c r="C855" i="3" a="1"/>
  <c r="C855" i="3" s="1"/>
  <c r="C796" i="3" a="1"/>
  <c r="C796" i="3" s="1"/>
  <c r="C720" i="3" a="1"/>
  <c r="C720" i="3" s="1"/>
  <c r="C659" i="3" a="1"/>
  <c r="C659" i="3" s="1"/>
  <c r="C551" i="3" a="1"/>
  <c r="C551" i="3" s="1"/>
  <c r="E984" i="3" a="1"/>
  <c r="E984" i="3" s="1"/>
  <c r="B710" i="3" a="1"/>
  <c r="B710" i="3" s="1"/>
  <c r="C714" i="3" a="1"/>
  <c r="C714" i="3" s="1"/>
  <c r="E930" i="3" a="1"/>
  <c r="E930" i="3" s="1"/>
  <c r="F978" i="3" a="1"/>
  <c r="F978" i="3" s="1"/>
  <c r="E592" i="3" a="1"/>
  <c r="E592" i="3" s="1"/>
  <c r="E729" i="3" a="1"/>
  <c r="E729" i="3" s="1"/>
  <c r="E609" i="3" a="1"/>
  <c r="E609" i="3" s="1"/>
  <c r="C631" i="3" a="1"/>
  <c r="C631" i="3" s="1"/>
  <c r="C546" i="3" a="1"/>
  <c r="C546" i="3" s="1"/>
  <c r="C446" i="3" a="1"/>
  <c r="C446" i="3" s="1"/>
  <c r="C360" i="3" a="1"/>
  <c r="C360" i="3" s="1"/>
  <c r="E989" i="3" a="1"/>
  <c r="E989" i="3" s="1"/>
  <c r="B962" i="3" a="1"/>
  <c r="B962" i="3" s="1"/>
  <c r="B898" i="3" a="1"/>
  <c r="B898" i="3" s="1"/>
  <c r="B838" i="3" a="1"/>
  <c r="B838" i="3" s="1"/>
  <c r="B781" i="3" a="1"/>
  <c r="B781" i="3" s="1"/>
  <c r="B719" i="3" a="1"/>
  <c r="B719" i="3" s="1"/>
  <c r="B658" i="3" a="1"/>
  <c r="B658" i="3" s="1"/>
  <c r="B588" i="3" a="1"/>
  <c r="B588" i="3" s="1"/>
  <c r="C988" i="3" a="1"/>
  <c r="C988" i="3" s="1"/>
  <c r="C924" i="3" a="1"/>
  <c r="C924" i="3" s="1"/>
  <c r="C863" i="3" a="1"/>
  <c r="C863" i="3" s="1"/>
  <c r="C791" i="3" a="1"/>
  <c r="C791" i="3" s="1"/>
  <c r="C734" i="3" a="1"/>
  <c r="C734" i="3" s="1"/>
  <c r="C681" i="3" a="1"/>
  <c r="C681" i="3" s="1"/>
  <c r="C619" i="3" a="1"/>
  <c r="C619" i="3" s="1"/>
  <c r="C543" i="3" a="1"/>
  <c r="C543" i="3" s="1"/>
  <c r="C444" i="3" a="1"/>
  <c r="C444" i="3" s="1"/>
  <c r="C367" i="3" a="1"/>
  <c r="C367" i="3" s="1"/>
  <c r="E988" i="3" a="1"/>
  <c r="E988" i="3" s="1"/>
  <c r="B948" i="3" a="1"/>
  <c r="B948" i="3" s="1"/>
  <c r="B884" i="3" a="1"/>
  <c r="B884" i="3" s="1"/>
  <c r="B809" i="3" a="1"/>
  <c r="B809" i="3" s="1"/>
  <c r="B738" i="3" a="1"/>
  <c r="B738" i="3" s="1"/>
  <c r="B663" i="3" a="1"/>
  <c r="B663" i="3" s="1"/>
  <c r="B605" i="3" a="1"/>
  <c r="B605" i="3" s="1"/>
  <c r="B547" i="3" a="1"/>
  <c r="B547" i="3" s="1"/>
  <c r="C963" i="3" a="1"/>
  <c r="C963" i="3" s="1"/>
  <c r="C899" i="3" a="1"/>
  <c r="C899" i="3" s="1"/>
  <c r="C831" i="3" a="1"/>
  <c r="C831" i="3" s="1"/>
  <c r="C767" i="3" a="1"/>
  <c r="C767" i="3" s="1"/>
  <c r="C703" i="3" a="1"/>
  <c r="C703" i="3" s="1"/>
  <c r="C641" i="3" a="1"/>
  <c r="C641" i="3" s="1"/>
  <c r="C554" i="3" a="1"/>
  <c r="C554" i="3" s="1"/>
  <c r="C483" i="3" a="1"/>
  <c r="C483" i="3" s="1"/>
  <c r="C405" i="3" a="1"/>
  <c r="C405" i="3" s="1"/>
  <c r="B329" i="3" a="1"/>
  <c r="B329" i="3" s="1"/>
  <c r="B265" i="3" a="1"/>
  <c r="B265" i="3" s="1"/>
  <c r="B986" i="3" a="1"/>
  <c r="B986" i="3" s="1"/>
  <c r="B922" i="3" a="1"/>
  <c r="B922" i="3" s="1"/>
  <c r="B858" i="3" a="1"/>
  <c r="B858" i="3" s="1"/>
  <c r="B801" i="3" a="1"/>
  <c r="B801" i="3" s="1"/>
  <c r="B744" i="3" a="1"/>
  <c r="B744" i="3" s="1"/>
  <c r="B686" i="3" a="1"/>
  <c r="B686" i="3" s="1"/>
  <c r="B616" i="3" a="1"/>
  <c r="B616" i="3" s="1"/>
  <c r="B546" i="3" a="1"/>
  <c r="B546" i="3" s="1"/>
  <c r="C962" i="3" a="1"/>
  <c r="C962" i="3" s="1"/>
  <c r="C898" i="3" a="1"/>
  <c r="C898" i="3" s="1"/>
  <c r="C850" i="3" a="1"/>
  <c r="C850" i="3" s="1"/>
  <c r="C790" i="3" a="1"/>
  <c r="C790" i="3" s="1"/>
  <c r="C709" i="3" a="1"/>
  <c r="C709" i="3" s="1"/>
  <c r="C652" i="3" a="1"/>
  <c r="C652" i="3" s="1"/>
  <c r="C523" i="3" a="1"/>
  <c r="C523" i="3" s="1"/>
  <c r="B336" i="3" a="1"/>
  <c r="B336" i="3" s="1"/>
  <c r="B656" i="3" a="1"/>
  <c r="B656" i="3" s="1"/>
  <c r="C664" i="3" a="1"/>
  <c r="C664" i="3" s="1"/>
  <c r="E826" i="3" a="1"/>
  <c r="E826" i="3" s="1"/>
  <c r="F866" i="3" a="1"/>
  <c r="F866" i="3" s="1"/>
  <c r="E485" i="3" a="1"/>
  <c r="E485" i="3" s="1"/>
  <c r="E399" i="3" a="1"/>
  <c r="E399" i="3" s="1"/>
  <c r="F461" i="3" a="1"/>
  <c r="F461" i="3" s="1"/>
  <c r="C626" i="3" a="1"/>
  <c r="C626" i="3" s="1"/>
  <c r="C527" i="3" a="1"/>
  <c r="C527" i="3" s="1"/>
  <c r="C437" i="3" a="1"/>
  <c r="C437" i="3" s="1"/>
  <c r="C352" i="3" a="1"/>
  <c r="C352" i="3" s="1"/>
  <c r="E980" i="3" a="1"/>
  <c r="E980" i="3" s="1"/>
  <c r="B949" i="3" a="1"/>
  <c r="B949" i="3" s="1"/>
  <c r="B885" i="3" a="1"/>
  <c r="B885" i="3" s="1"/>
  <c r="B831" i="3" a="1"/>
  <c r="B831" i="3" s="1"/>
  <c r="B774" i="3" a="1"/>
  <c r="B774" i="3" s="1"/>
  <c r="B712" i="3" a="1"/>
  <c r="B712" i="3" s="1"/>
  <c r="B652" i="3" a="1"/>
  <c r="B652" i="3" s="1"/>
  <c r="B577" i="3" a="1"/>
  <c r="B577" i="3" s="1"/>
  <c r="C980" i="3" a="1"/>
  <c r="C980" i="3" s="1"/>
  <c r="C916" i="3" a="1"/>
  <c r="C916" i="3" s="1"/>
  <c r="C857" i="3" a="1"/>
  <c r="C857" i="3" s="1"/>
  <c r="C786" i="3" a="1"/>
  <c r="C786" i="3" s="1"/>
  <c r="C727" i="3" a="1"/>
  <c r="C727" i="3" s="1"/>
  <c r="C674" i="3" a="1"/>
  <c r="C674" i="3" s="1"/>
  <c r="C613" i="3" a="1"/>
  <c r="C613" i="3" s="1"/>
  <c r="C535" i="3" a="1"/>
  <c r="C535" i="3" s="1"/>
  <c r="C429" i="3" a="1"/>
  <c r="C429" i="3" s="1"/>
  <c r="C359" i="3" a="1"/>
  <c r="C359" i="3" s="1"/>
  <c r="E977" i="3" a="1"/>
  <c r="E977" i="3" s="1"/>
  <c r="B942" i="3" a="1"/>
  <c r="B942" i="3" s="1"/>
  <c r="B878" i="3" a="1"/>
  <c r="B878" i="3" s="1"/>
  <c r="B802" i="3" a="1"/>
  <c r="B802" i="3" s="1"/>
  <c r="B725" i="3" a="1"/>
  <c r="B725" i="3" s="1"/>
  <c r="B651" i="3" a="1"/>
  <c r="B651" i="3" s="1"/>
  <c r="B599" i="3" a="1"/>
  <c r="B599" i="3" s="1"/>
  <c r="B536" i="3" a="1"/>
  <c r="B536" i="3" s="1"/>
  <c r="C955" i="3" a="1"/>
  <c r="C955" i="3" s="1"/>
  <c r="C887" i="3" a="1"/>
  <c r="C887" i="3" s="1"/>
  <c r="C824" i="3" a="1"/>
  <c r="C824" i="3" s="1"/>
  <c r="C761" i="3" a="1"/>
  <c r="C761" i="3" s="1"/>
  <c r="C697" i="3" a="1"/>
  <c r="C697" i="3" s="1"/>
  <c r="C636" i="3" a="1"/>
  <c r="C636" i="3" s="1"/>
  <c r="C542" i="3" a="1"/>
  <c r="C542" i="3" s="1"/>
  <c r="C475" i="3" a="1"/>
  <c r="C475" i="3" s="1"/>
  <c r="C389" i="3" a="1"/>
  <c r="C389" i="3" s="1"/>
  <c r="E995" i="3" a="1"/>
  <c r="E995" i="3" s="1"/>
  <c r="B321" i="3" a="1"/>
  <c r="B321" i="3" s="1"/>
  <c r="B257" i="3" a="1"/>
  <c r="B257" i="3" s="1"/>
  <c r="B973" i="3" a="1"/>
  <c r="B973" i="3" s="1"/>
  <c r="B909" i="3" a="1"/>
  <c r="B909" i="3" s="1"/>
  <c r="B851" i="3" a="1"/>
  <c r="B851" i="3" s="1"/>
  <c r="B794" i="3" a="1"/>
  <c r="B794" i="3" s="1"/>
  <c r="B737" i="3" a="1"/>
  <c r="B737" i="3" s="1"/>
  <c r="B680" i="3" a="1"/>
  <c r="B680" i="3" s="1"/>
  <c r="B610" i="3" a="1"/>
  <c r="B610" i="3" s="1"/>
  <c r="B541" i="3" a="1"/>
  <c r="B541" i="3" s="1"/>
  <c r="C954" i="3" a="1"/>
  <c r="C954" i="3" s="1"/>
  <c r="C892" i="3" a="1"/>
  <c r="C892" i="3" s="1"/>
  <c r="C837" i="3" a="1"/>
  <c r="C837" i="3" s="1"/>
  <c r="C784" i="3" a="1"/>
  <c r="C784" i="3" s="1"/>
  <c r="C702" i="3" a="1"/>
  <c r="C702" i="3" s="1"/>
  <c r="C646" i="3" a="1"/>
  <c r="C646" i="3" s="1"/>
  <c r="C482" i="3" a="1"/>
  <c r="C482" i="3" s="1"/>
  <c r="B328" i="3" a="1"/>
  <c r="B328" i="3" s="1"/>
  <c r="B598" i="3" a="1"/>
  <c r="B598" i="3" s="1"/>
  <c r="C581" i="3" a="1"/>
  <c r="C581" i="3" s="1"/>
  <c r="E737" i="3" a="1"/>
  <c r="E737" i="3" s="1"/>
  <c r="F717" i="3" a="1"/>
  <c r="F717" i="3" s="1"/>
  <c r="E375" i="3" a="1"/>
  <c r="E375" i="3" s="1"/>
  <c r="F925" i="3" a="1"/>
  <c r="F925" i="3" s="1"/>
  <c r="C624" i="3" a="1"/>
  <c r="C624" i="3" s="1"/>
  <c r="C541" i="3" a="1"/>
  <c r="C541" i="3" s="1"/>
  <c r="C458" i="3" a="1"/>
  <c r="C458" i="3" s="1"/>
  <c r="C356" i="3" a="1"/>
  <c r="C356" i="3" s="1"/>
  <c r="E975" i="3" a="1"/>
  <c r="E975" i="3" s="1"/>
  <c r="B320" i="3" a="1"/>
  <c r="B320" i="3" s="1"/>
  <c r="B256" i="3" a="1"/>
  <c r="B256" i="3" s="1"/>
  <c r="B972" i="3" a="1"/>
  <c r="B972" i="3" s="1"/>
  <c r="B908" i="3" a="1"/>
  <c r="B908" i="3" s="1"/>
  <c r="B836" i="3" a="1"/>
  <c r="B836" i="3" s="1"/>
  <c r="B764" i="3" a="1"/>
  <c r="B764" i="3" s="1"/>
  <c r="B704" i="3" a="1"/>
  <c r="B704" i="3" s="1"/>
  <c r="B650" i="3" a="1"/>
  <c r="B650" i="3" s="1"/>
  <c r="B592" i="3" a="1"/>
  <c r="B592" i="3" s="1"/>
  <c r="B529" i="3" a="1"/>
  <c r="B529" i="3" s="1"/>
  <c r="C945" i="3" a="1"/>
  <c r="C945" i="3" s="1"/>
  <c r="C880" i="3" a="1"/>
  <c r="C880" i="3" s="1"/>
  <c r="C811" i="3" a="1"/>
  <c r="C811" i="3" s="1"/>
  <c r="C759" i="3" a="1"/>
  <c r="C759" i="3" s="1"/>
  <c r="C708" i="3" a="1"/>
  <c r="C708" i="3" s="1"/>
  <c r="C658" i="3" a="1"/>
  <c r="C658" i="3" s="1"/>
  <c r="C572" i="3" a="1"/>
  <c r="C572" i="3" s="1"/>
  <c r="C481" i="3" a="1"/>
  <c r="C481" i="3" s="1"/>
  <c r="C419" i="3" a="1"/>
  <c r="C419" i="3" s="1"/>
  <c r="C348" i="3" a="1"/>
  <c r="C348" i="3" s="1"/>
  <c r="E927" i="3" a="1"/>
  <c r="E927" i="3" s="1"/>
  <c r="E813" i="3" a="1"/>
  <c r="E813" i="3" s="1"/>
  <c r="E731" i="3" a="1"/>
  <c r="E731" i="3" s="1"/>
  <c r="E619" i="3" a="1"/>
  <c r="E619" i="3" s="1"/>
  <c r="E517" i="3" a="1"/>
  <c r="E517" i="3" s="1"/>
  <c r="E402" i="3" a="1"/>
  <c r="E402" i="3" s="1"/>
  <c r="F968" i="3" a="1"/>
  <c r="F968" i="3" s="1"/>
  <c r="F823" i="3" a="1"/>
  <c r="F823" i="3" s="1"/>
  <c r="F701" i="3" a="1"/>
  <c r="F701" i="3" s="1"/>
  <c r="E825" i="3" a="1"/>
  <c r="E825" i="3" s="1"/>
  <c r="E749" i="3" a="1"/>
  <c r="E749" i="3" s="1"/>
  <c r="E618" i="3" a="1"/>
  <c r="E618" i="3" s="1"/>
  <c r="E504" i="3" a="1"/>
  <c r="E504" i="3" s="1"/>
  <c r="E425" i="3" a="1"/>
  <c r="E425" i="3" s="1"/>
  <c r="F999" i="3" a="1"/>
  <c r="F999" i="3" s="1"/>
  <c r="F857" i="3" a="1"/>
  <c r="F857" i="3" s="1"/>
  <c r="F733" i="3" a="1"/>
  <c r="F733" i="3" s="1"/>
  <c r="E868" i="3" a="1"/>
  <c r="E868" i="3" s="1"/>
  <c r="E786" i="3" a="1"/>
  <c r="E786" i="3" s="1"/>
  <c r="E677" i="3" a="1"/>
  <c r="E677" i="3" s="1"/>
  <c r="E561" i="3" a="1"/>
  <c r="E561" i="3" s="1"/>
  <c r="E479" i="3" a="1"/>
  <c r="E479" i="3" s="1"/>
  <c r="E369" i="3" a="1"/>
  <c r="E369" i="3" s="1"/>
  <c r="F966" i="3" a="1"/>
  <c r="F966" i="3" s="1"/>
  <c r="F850" i="3" a="1"/>
  <c r="F850" i="3" s="1"/>
  <c r="E924" i="3" a="1"/>
  <c r="E924" i="3" s="1"/>
  <c r="E722" i="3" a="1"/>
  <c r="E722" i="3" s="1"/>
  <c r="E393" i="3" a="1"/>
  <c r="E393" i="3" s="1"/>
  <c r="F943" i="3" a="1"/>
  <c r="F943" i="3" s="1"/>
  <c r="E895" i="3" a="1"/>
  <c r="E895" i="3" s="1"/>
  <c r="E553" i="3" a="1"/>
  <c r="E553" i="3" s="1"/>
  <c r="F898" i="3" a="1"/>
  <c r="F898" i="3" s="1"/>
  <c r="E803" i="3" a="1"/>
  <c r="E803" i="3" s="1"/>
  <c r="E565" i="3" a="1"/>
  <c r="E565" i="3" s="1"/>
  <c r="F904" i="3" a="1"/>
  <c r="F904" i="3" s="1"/>
  <c r="C463" i="3" a="1"/>
  <c r="C463" i="3" s="1"/>
  <c r="E645" i="3" a="1"/>
  <c r="E645" i="3" s="1"/>
  <c r="C537" i="3" a="1"/>
  <c r="C537" i="3" s="1"/>
  <c r="E999" i="3" a="1"/>
  <c r="E999" i="3" s="1"/>
  <c r="G893" i="3" a="1"/>
  <c r="G893" i="3" s="1"/>
  <c r="G978" i="3" a="1"/>
  <c r="G978" i="3" s="1"/>
  <c r="C618" i="3" a="1"/>
  <c r="C618" i="3" s="1"/>
  <c r="C533" i="3" a="1"/>
  <c r="C533" i="3" s="1"/>
  <c r="C450" i="3" a="1"/>
  <c r="C450" i="3" s="1"/>
  <c r="C349" i="3" a="1"/>
  <c r="C349" i="3" s="1"/>
  <c r="E966" i="3" a="1"/>
  <c r="E966" i="3" s="1"/>
  <c r="B312" i="3" a="1"/>
  <c r="B312" i="3" s="1"/>
  <c r="B248" i="3" a="1"/>
  <c r="B248" i="3" s="1"/>
  <c r="B966" i="3" a="1"/>
  <c r="B966" i="3" s="1"/>
  <c r="B902" i="3" a="1"/>
  <c r="B902" i="3" s="1"/>
  <c r="B828" i="3" a="1"/>
  <c r="B828" i="3" s="1"/>
  <c r="B750" i="3" a="1"/>
  <c r="B750" i="3" s="1"/>
  <c r="B697" i="3" a="1"/>
  <c r="B697" i="3" s="1"/>
  <c r="B645" i="3" a="1"/>
  <c r="B645" i="3" s="1"/>
  <c r="B586" i="3" a="1"/>
  <c r="B586" i="3" s="1"/>
  <c r="B523" i="3" a="1"/>
  <c r="B523" i="3" s="1"/>
  <c r="C937" i="3" a="1"/>
  <c r="C937" i="3" s="1"/>
  <c r="C867" i="3" a="1"/>
  <c r="C867" i="3" s="1"/>
  <c r="C806" i="3" a="1"/>
  <c r="C806" i="3" s="1"/>
  <c r="C754" i="3" a="1"/>
  <c r="C754" i="3" s="1"/>
  <c r="C701" i="3" a="1"/>
  <c r="C701" i="3" s="1"/>
  <c r="C645" i="3" a="1"/>
  <c r="C645" i="3" s="1"/>
  <c r="C562" i="3" a="1"/>
  <c r="C562" i="3" s="1"/>
  <c r="C472" i="3" a="1"/>
  <c r="C472" i="3" s="1"/>
  <c r="C411" i="3" a="1"/>
  <c r="C411" i="3" s="1"/>
  <c r="C340" i="3" a="1"/>
  <c r="C340" i="3" s="1"/>
  <c r="E920" i="3" a="1"/>
  <c r="E920" i="3" s="1"/>
  <c r="E807" i="3" a="1"/>
  <c r="E807" i="3" s="1"/>
  <c r="E701" i="3" a="1"/>
  <c r="E701" i="3" s="1"/>
  <c r="E613" i="3" a="1"/>
  <c r="E613" i="3" s="1"/>
  <c r="E505" i="3" a="1"/>
  <c r="E505" i="3" s="1"/>
  <c r="E395" i="3" a="1"/>
  <c r="E395" i="3" s="1"/>
  <c r="F958" i="3" a="1"/>
  <c r="F958" i="3" s="1"/>
  <c r="F815" i="3" a="1"/>
  <c r="F815" i="3" s="1"/>
  <c r="F693" i="3" a="1"/>
  <c r="F693" i="3" s="1"/>
  <c r="E819" i="3" a="1"/>
  <c r="E819" i="3" s="1"/>
  <c r="E718" i="3" a="1"/>
  <c r="E718" i="3" s="1"/>
  <c r="E605" i="3" a="1"/>
  <c r="E605" i="3" s="1"/>
  <c r="E498" i="3" a="1"/>
  <c r="E498" i="3" s="1"/>
  <c r="E419" i="3" a="1"/>
  <c r="E419" i="3" s="1"/>
  <c r="F989" i="3" a="1"/>
  <c r="F989" i="3" s="1"/>
  <c r="F844" i="3" a="1"/>
  <c r="F844" i="3" s="1"/>
  <c r="F723" i="3" a="1"/>
  <c r="F723" i="3" s="1"/>
  <c r="E863" i="3" a="1"/>
  <c r="E863" i="3" s="1"/>
  <c r="E748" i="3" a="1"/>
  <c r="E748" i="3" s="1"/>
  <c r="E665" i="3" a="1"/>
  <c r="E665" i="3" s="1"/>
  <c r="E555" i="3" a="1"/>
  <c r="E555" i="3" s="1"/>
  <c r="E473" i="3" a="1"/>
  <c r="E473" i="3" s="1"/>
  <c r="E362" i="3" a="1"/>
  <c r="E362" i="3" s="1"/>
  <c r="F954" i="3" a="1"/>
  <c r="F954" i="3" s="1"/>
  <c r="F842" i="3" a="1"/>
  <c r="F842" i="3" s="1"/>
  <c r="E918" i="3" a="1"/>
  <c r="E918" i="3" s="1"/>
  <c r="E629" i="3" a="1"/>
  <c r="E629" i="3" s="1"/>
  <c r="E387" i="3" a="1"/>
  <c r="E387" i="3" s="1"/>
  <c r="F920" i="3" a="1"/>
  <c r="F920" i="3" s="1"/>
  <c r="E848" i="3" a="1"/>
  <c r="E848" i="3" s="1"/>
  <c r="E547" i="3" a="1"/>
  <c r="E547" i="3" s="1"/>
  <c r="F834" i="3" a="1"/>
  <c r="F834" i="3" s="1"/>
  <c r="E796" i="3" a="1"/>
  <c r="E796" i="3" s="1"/>
  <c r="E546" i="3" a="1"/>
  <c r="E546" i="3" s="1"/>
  <c r="F812" i="3" a="1"/>
  <c r="F812" i="3" s="1"/>
  <c r="C445" i="3" a="1"/>
  <c r="C445" i="3" s="1"/>
  <c r="E621" i="3" a="1"/>
  <c r="E621" i="3" s="1"/>
  <c r="C518" i="3" a="1"/>
  <c r="C518" i="3" s="1"/>
  <c r="E690" i="3" a="1"/>
  <c r="E690" i="3" s="1"/>
  <c r="F671" i="3" a="1"/>
  <c r="F671" i="3" s="1"/>
  <c r="F385" i="3" a="1"/>
  <c r="F385" i="3" s="1"/>
  <c r="C341" i="3" a="1"/>
  <c r="C341" i="3" s="1"/>
  <c r="E957" i="3" a="1"/>
  <c r="E957" i="3" s="1"/>
  <c r="B304" i="3" a="1"/>
  <c r="B304" i="3" s="1"/>
  <c r="B240" i="3" a="1"/>
  <c r="B240" i="3" s="1"/>
  <c r="B953" i="3" a="1"/>
  <c r="B953" i="3" s="1"/>
  <c r="B889" i="3" a="1"/>
  <c r="B889" i="3" s="1"/>
  <c r="B814" i="3" a="1"/>
  <c r="B814" i="3" s="1"/>
  <c r="B743" i="3" a="1"/>
  <c r="B743" i="3" s="1"/>
  <c r="B691" i="3" a="1"/>
  <c r="B691" i="3" s="1"/>
  <c r="B633" i="3" a="1"/>
  <c r="B633" i="3" s="1"/>
  <c r="B581" i="3" a="1"/>
  <c r="B581" i="3" s="1"/>
  <c r="C993" i="3" a="1"/>
  <c r="C993" i="3" s="1"/>
  <c r="C929" i="3" a="1"/>
  <c r="C929" i="3" s="1"/>
  <c r="C854" i="3" a="1"/>
  <c r="C854" i="3" s="1"/>
  <c r="C800" i="3" a="1"/>
  <c r="C800" i="3" s="1"/>
  <c r="C748" i="3" a="1"/>
  <c r="C748" i="3" s="1"/>
  <c r="C695" i="3" a="1"/>
  <c r="C695" i="3" s="1"/>
  <c r="C623" i="3" a="1"/>
  <c r="C623" i="3" s="1"/>
  <c r="C550" i="3" a="1"/>
  <c r="C550" i="3" s="1"/>
  <c r="C465" i="3" a="1"/>
  <c r="C465" i="3" s="1"/>
  <c r="C403" i="3" a="1"/>
  <c r="C403" i="3" s="1"/>
  <c r="C316" i="3" a="1"/>
  <c r="C316" i="3" s="1"/>
  <c r="E887" i="3" a="1"/>
  <c r="E887" i="3" s="1"/>
  <c r="E800" i="3" a="1"/>
  <c r="E800" i="3" s="1"/>
  <c r="E695" i="3" a="1"/>
  <c r="E695" i="3" s="1"/>
  <c r="E606" i="3" a="1"/>
  <c r="E606" i="3" s="1"/>
  <c r="E468" i="3" a="1"/>
  <c r="E468" i="3" s="1"/>
  <c r="F946" i="3" a="1"/>
  <c r="F946" i="3" s="1"/>
  <c r="F802" i="3" a="1"/>
  <c r="F802" i="3" s="1"/>
  <c r="E897" i="3" a="1"/>
  <c r="E897" i="3" s="1"/>
  <c r="E812" i="3" a="1"/>
  <c r="E812" i="3" s="1"/>
  <c r="E707" i="3" a="1"/>
  <c r="E707" i="3" s="1"/>
  <c r="E599" i="3" a="1"/>
  <c r="E599" i="3" s="1"/>
  <c r="E492" i="3" a="1"/>
  <c r="E492" i="3" s="1"/>
  <c r="E381" i="3" a="1"/>
  <c r="E381" i="3" s="1"/>
  <c r="F977" i="3" a="1"/>
  <c r="F977" i="3" s="1"/>
  <c r="F836" i="3" a="1"/>
  <c r="F836" i="3" s="1"/>
  <c r="F692" i="3" a="1"/>
  <c r="F692" i="3" s="1"/>
  <c r="E856" i="3" a="1"/>
  <c r="E856" i="3" s="1"/>
  <c r="E735" i="3" a="1"/>
  <c r="E735" i="3" s="1"/>
  <c r="E659" i="3" a="1"/>
  <c r="E659" i="3" s="1"/>
  <c r="E548" i="3" a="1"/>
  <c r="E548" i="3" s="1"/>
  <c r="E448" i="3" a="1"/>
  <c r="E448" i="3" s="1"/>
  <c r="F944" i="3" a="1"/>
  <c r="F944" i="3" s="1"/>
  <c r="F799" i="3" a="1"/>
  <c r="F799" i="3" s="1"/>
  <c r="E912" i="3" a="1"/>
  <c r="E912" i="3" s="1"/>
  <c r="E611" i="3" a="1"/>
  <c r="E611" i="3" s="1"/>
  <c r="F913" i="3" a="1"/>
  <c r="F913" i="3" s="1"/>
  <c r="E778" i="3" a="1"/>
  <c r="E778" i="3" s="1"/>
  <c r="E508" i="3" a="1"/>
  <c r="E508" i="3" s="1"/>
  <c r="F826" i="3" a="1"/>
  <c r="F826" i="3" s="1"/>
  <c r="E751" i="3" a="1"/>
  <c r="E751" i="3" s="1"/>
  <c r="E476" i="3" a="1"/>
  <c r="E476" i="3" s="1"/>
  <c r="F744" i="3" a="1"/>
  <c r="F744" i="3" s="1"/>
  <c r="C434" i="3" a="1"/>
  <c r="C434" i="3" s="1"/>
  <c r="C499" i="3" a="1"/>
  <c r="C499" i="3" s="1"/>
  <c r="E679" i="3" a="1"/>
  <c r="E679" i="3" s="1"/>
  <c r="F909" i="3" a="1"/>
  <c r="F909" i="3" s="1"/>
  <c r="F649" i="3" a="1"/>
  <c r="F649" i="3" s="1"/>
  <c r="F679" i="3" a="1"/>
  <c r="F679" i="3" s="1"/>
  <c r="C592" i="3" a="1"/>
  <c r="C592" i="3" s="1"/>
  <c r="C507" i="3" a="1"/>
  <c r="C507" i="3" s="1"/>
  <c r="C426" i="3" a="1"/>
  <c r="C426" i="3" s="1"/>
  <c r="C332" i="3" a="1"/>
  <c r="C332" i="3" s="1"/>
  <c r="E949" i="3" a="1"/>
  <c r="E949" i="3" s="1"/>
  <c r="B296" i="3" a="1"/>
  <c r="B296" i="3" s="1"/>
  <c r="B232" i="3" a="1"/>
  <c r="B232" i="3" s="1"/>
  <c r="B947" i="3" a="1"/>
  <c r="B947" i="3" s="1"/>
  <c r="B883" i="3" a="1"/>
  <c r="B883" i="3" s="1"/>
  <c r="B807" i="3" a="1"/>
  <c r="B807" i="3" s="1"/>
  <c r="B736" i="3" a="1"/>
  <c r="B736" i="3" s="1"/>
  <c r="B685" i="3" a="1"/>
  <c r="B685" i="3" s="1"/>
  <c r="B627" i="3" a="1"/>
  <c r="B627" i="3" s="1"/>
  <c r="B569" i="3" a="1"/>
  <c r="B569" i="3" s="1"/>
  <c r="C985" i="3" a="1"/>
  <c r="C985" i="3" s="1"/>
  <c r="C921" i="3" a="1"/>
  <c r="C921" i="3" s="1"/>
  <c r="C849" i="3" a="1"/>
  <c r="C849" i="3" s="1"/>
  <c r="C795" i="3" a="1"/>
  <c r="C795" i="3" s="1"/>
  <c r="C738" i="3" a="1"/>
  <c r="C738" i="3" s="1"/>
  <c r="C690" i="3" a="1"/>
  <c r="C690" i="3" s="1"/>
  <c r="C617" i="3" a="1"/>
  <c r="C617" i="3" s="1"/>
  <c r="C532" i="3" a="1"/>
  <c r="C532" i="3" s="1"/>
  <c r="C457" i="3" a="1"/>
  <c r="C457" i="3" s="1"/>
  <c r="C395" i="3" a="1"/>
  <c r="C395" i="3" s="1"/>
  <c r="E881" i="3" a="1"/>
  <c r="E881" i="3" s="1"/>
  <c r="E794" i="3" a="1"/>
  <c r="E794" i="3" s="1"/>
  <c r="E678" i="3" a="1"/>
  <c r="E678" i="3" s="1"/>
  <c r="E569" i="3" a="1"/>
  <c r="E569" i="3" s="1"/>
  <c r="E457" i="3" a="1"/>
  <c r="E457" i="3" s="1"/>
  <c r="F915" i="3" a="1"/>
  <c r="F915" i="3" s="1"/>
  <c r="F794" i="3" a="1"/>
  <c r="F794" i="3" s="1"/>
  <c r="E886" i="3" a="1"/>
  <c r="E886" i="3" s="1"/>
  <c r="E806" i="3" a="1"/>
  <c r="E806" i="3" s="1"/>
  <c r="E689" i="3" a="1"/>
  <c r="E689" i="3" s="1"/>
  <c r="E574" i="3" a="1"/>
  <c r="E574" i="3" s="1"/>
  <c r="E486" i="3" a="1"/>
  <c r="E486" i="3" s="1"/>
  <c r="E376" i="3" a="1"/>
  <c r="E376" i="3" s="1"/>
  <c r="F936" i="3" a="1"/>
  <c r="F936" i="3" s="1"/>
  <c r="F829" i="3" a="1"/>
  <c r="F829" i="3" s="1"/>
  <c r="E925" i="3" a="1"/>
  <c r="E925" i="3" s="1"/>
  <c r="E850" i="3" a="1"/>
  <c r="E850" i="3" s="1"/>
  <c r="E730" i="3" a="1"/>
  <c r="E730" i="3" s="1"/>
  <c r="E630" i="3" a="1"/>
  <c r="E630" i="3" s="1"/>
  <c r="E541" i="3" a="1"/>
  <c r="E541" i="3" s="1"/>
  <c r="E436" i="3" a="1"/>
  <c r="E436" i="3" s="1"/>
  <c r="F935" i="3" a="1"/>
  <c r="F935" i="3" s="1"/>
  <c r="F786" i="3" a="1"/>
  <c r="F786" i="3" s="1"/>
  <c r="E862" i="3" a="1"/>
  <c r="E862" i="3" s="1"/>
  <c r="E604" i="3" a="1"/>
  <c r="E604" i="3" s="1"/>
  <c r="F849" i="3" a="1"/>
  <c r="F849" i="3" s="1"/>
  <c r="E752" i="3" a="1"/>
  <c r="E752" i="3" s="1"/>
  <c r="E502" i="3" a="1"/>
  <c r="E502" i="3" s="1"/>
  <c r="F737" i="3" a="1"/>
  <c r="F737" i="3" s="1"/>
  <c r="E745" i="3" a="1"/>
  <c r="E745" i="3" s="1"/>
  <c r="E434" i="3" a="1"/>
  <c r="E434" i="3" s="1"/>
  <c r="F736" i="3" a="1"/>
  <c r="F736" i="3" s="1"/>
  <c r="E986" i="3" a="1"/>
  <c r="E986" i="3" s="1"/>
  <c r="C387" i="3" a="1"/>
  <c r="C387" i="3" s="1"/>
  <c r="E655" i="3" a="1"/>
  <c r="E655" i="3" s="1"/>
  <c r="F672" i="3" a="1"/>
  <c r="F672" i="3" s="1"/>
  <c r="F529" i="3" a="1"/>
  <c r="F529" i="3" s="1"/>
  <c r="F635" i="3" a="1"/>
  <c r="F635" i="3" s="1"/>
  <c r="C582" i="3" a="1"/>
  <c r="C582" i="3" s="1"/>
  <c r="C498" i="3" a="1"/>
  <c r="C498" i="3" s="1"/>
  <c r="C412" i="3" a="1"/>
  <c r="C412" i="3" s="1"/>
  <c r="C324" i="3" a="1"/>
  <c r="C324" i="3" s="1"/>
  <c r="E942" i="3" a="1"/>
  <c r="E942" i="3" s="1"/>
  <c r="B288" i="3" a="1"/>
  <c r="B288" i="3" s="1"/>
  <c r="B224" i="3" a="1"/>
  <c r="B224" i="3" s="1"/>
  <c r="B940" i="3" a="1"/>
  <c r="B940" i="3" s="1"/>
  <c r="B876" i="3" a="1"/>
  <c r="B876" i="3" s="1"/>
  <c r="B800" i="3" a="1"/>
  <c r="B800" i="3" s="1"/>
  <c r="B729" i="3" a="1"/>
  <c r="B729" i="3" s="1"/>
  <c r="B679" i="3" a="1"/>
  <c r="B679" i="3" s="1"/>
  <c r="B621" i="3" a="1"/>
  <c r="B621" i="3" s="1"/>
  <c r="B563" i="3" a="1"/>
  <c r="B563" i="3" s="1"/>
  <c r="C977" i="3" a="1"/>
  <c r="C977" i="3" s="1"/>
  <c r="C913" i="3" a="1"/>
  <c r="C913" i="3" s="1"/>
  <c r="C843" i="3" a="1"/>
  <c r="C843" i="3" s="1"/>
  <c r="C789" i="3" a="1"/>
  <c r="C789" i="3" s="1"/>
  <c r="C732" i="3" a="1"/>
  <c r="C732" i="3" s="1"/>
  <c r="C684" i="3" a="1"/>
  <c r="C684" i="3" s="1"/>
  <c r="C608" i="3" a="1"/>
  <c r="C608" i="3" s="1"/>
  <c r="C522" i="3" a="1"/>
  <c r="C522" i="3" s="1"/>
  <c r="C449" i="3" a="1"/>
  <c r="C449" i="3" s="1"/>
  <c r="C388" i="3" a="1"/>
  <c r="C388" i="3" s="1"/>
  <c r="E870" i="3" a="1"/>
  <c r="E870" i="3" s="1"/>
  <c r="E762" i="3" a="1"/>
  <c r="E762" i="3" s="1"/>
  <c r="E672" i="3" a="1"/>
  <c r="E672" i="3" s="1"/>
  <c r="E562" i="3" a="1"/>
  <c r="E562" i="3" s="1"/>
  <c r="E450" i="3" a="1"/>
  <c r="E450" i="3" s="1"/>
  <c r="F894" i="3" a="1"/>
  <c r="F894" i="3" s="1"/>
  <c r="F787" i="3" a="1"/>
  <c r="F787" i="3" s="1"/>
  <c r="E880" i="3" a="1"/>
  <c r="E880" i="3" s="1"/>
  <c r="E774" i="3" a="1"/>
  <c r="E774" i="3" s="1"/>
  <c r="E684" i="3" a="1"/>
  <c r="E684" i="3" s="1"/>
  <c r="E568" i="3" a="1"/>
  <c r="E568" i="3" s="1"/>
  <c r="E480" i="3" a="1"/>
  <c r="E480" i="3" s="1"/>
  <c r="E370" i="3" a="1"/>
  <c r="E370" i="3" s="1"/>
  <c r="F929" i="3" a="1"/>
  <c r="F929" i="3" s="1"/>
  <c r="F808" i="3" a="1"/>
  <c r="F808" i="3" s="1"/>
  <c r="E919" i="3" a="1"/>
  <c r="E919" i="3" s="1"/>
  <c r="E818" i="3" a="1"/>
  <c r="E818" i="3" s="1"/>
  <c r="E723" i="3" a="1"/>
  <c r="E723" i="3" s="1"/>
  <c r="E623" i="3" a="1"/>
  <c r="E623" i="3" s="1"/>
  <c r="E522" i="3" a="1"/>
  <c r="E522" i="3" s="1"/>
  <c r="E430" i="3" a="1"/>
  <c r="E430" i="3" s="1"/>
  <c r="F927" i="3" a="1"/>
  <c r="F927" i="3" s="1"/>
  <c r="F778" i="3" a="1"/>
  <c r="F778" i="3" s="1"/>
  <c r="E785" i="3" a="1"/>
  <c r="E785" i="3" s="1"/>
  <c r="E554" i="3" a="1"/>
  <c r="E554" i="3" s="1"/>
  <c r="F841" i="3" a="1"/>
  <c r="F841" i="3" s="1"/>
  <c r="E693" i="3" a="1"/>
  <c r="E693" i="3" s="1"/>
  <c r="E435" i="3" a="1"/>
  <c r="E435" i="3" s="1"/>
  <c r="E935" i="3" a="1"/>
  <c r="E935" i="3" s="1"/>
  <c r="E740" i="3" a="1"/>
  <c r="E740" i="3" s="1"/>
  <c r="E428" i="3" a="1"/>
  <c r="E428" i="3" s="1"/>
  <c r="F728" i="3" a="1"/>
  <c r="F728" i="3" s="1"/>
  <c r="E928" i="3" a="1"/>
  <c r="E928" i="3" s="1"/>
  <c r="E530" i="3" a="1"/>
  <c r="E530" i="3" s="1"/>
  <c r="F644" i="3" a="1"/>
  <c r="F644" i="3" s="1"/>
  <c r="F516" i="3" a="1"/>
  <c r="F516" i="3" s="1"/>
  <c r="C573" i="3" a="1"/>
  <c r="C573" i="3" s="1"/>
  <c r="C489" i="3" a="1"/>
  <c r="C489" i="3" s="1"/>
  <c r="C396" i="3" a="1"/>
  <c r="C396" i="3" s="1"/>
  <c r="C317" i="3" a="1"/>
  <c r="C317" i="3" s="1"/>
  <c r="E931" i="3" a="1"/>
  <c r="E931" i="3" s="1"/>
  <c r="B280" i="3" a="1"/>
  <c r="B280" i="3" s="1"/>
  <c r="B216" i="3" a="1"/>
  <c r="B216" i="3" s="1"/>
  <c r="B998" i="3" a="1"/>
  <c r="B998" i="3" s="1"/>
  <c r="B934" i="3" a="1"/>
  <c r="B934" i="3" s="1"/>
  <c r="B870" i="3" a="1"/>
  <c r="B870" i="3" s="1"/>
  <c r="B793" i="3" a="1"/>
  <c r="B793" i="3" s="1"/>
  <c r="B723" i="3" a="1"/>
  <c r="B723" i="3" s="1"/>
  <c r="B667" i="3" a="1"/>
  <c r="B667" i="3" s="1"/>
  <c r="B615" i="3" a="1"/>
  <c r="B615" i="3" s="1"/>
  <c r="B557" i="3" a="1"/>
  <c r="B557" i="3" s="1"/>
  <c r="C969" i="3" a="1"/>
  <c r="C969" i="3" s="1"/>
  <c r="C905" i="3" a="1"/>
  <c r="C905" i="3" s="1"/>
  <c r="C836" i="3" a="1"/>
  <c r="C836" i="3" s="1"/>
  <c r="C783" i="3" a="1"/>
  <c r="C783" i="3" s="1"/>
  <c r="C725" i="3" a="1"/>
  <c r="C725" i="3" s="1"/>
  <c r="C678" i="3" a="1"/>
  <c r="C678" i="3" s="1"/>
  <c r="C600" i="3" a="1"/>
  <c r="C600" i="3" s="1"/>
  <c r="C515" i="3" a="1"/>
  <c r="C515" i="3" s="1"/>
  <c r="C441" i="3" a="1"/>
  <c r="C441" i="3" s="1"/>
  <c r="C379" i="3" a="1"/>
  <c r="C379" i="3" s="1"/>
  <c r="E948" i="3" a="1"/>
  <c r="E948" i="3" s="1"/>
  <c r="E864" i="3" a="1"/>
  <c r="E864" i="3" s="1"/>
  <c r="E755" i="3" a="1"/>
  <c r="E755" i="3" s="1"/>
  <c r="E661" i="3" a="1"/>
  <c r="E661" i="3" s="1"/>
  <c r="E557" i="3" a="1"/>
  <c r="E557" i="3" s="1"/>
  <c r="E426" i="3" a="1"/>
  <c r="E426" i="3" s="1"/>
  <c r="F887" i="3" a="1"/>
  <c r="F887" i="3" s="1"/>
  <c r="F748" i="3" a="1"/>
  <c r="F748" i="3" s="1"/>
  <c r="E875" i="3" a="1"/>
  <c r="E875" i="3" s="1"/>
  <c r="E767" i="3" a="1"/>
  <c r="E767" i="3" s="1"/>
  <c r="E671" i="3" a="1"/>
  <c r="E671" i="3" s="1"/>
  <c r="E556" i="3" a="1"/>
  <c r="E556" i="3" s="1"/>
  <c r="E449" i="3" a="1"/>
  <c r="E449" i="3" s="1"/>
  <c r="E363" i="3" a="1"/>
  <c r="E363" i="3" s="1"/>
  <c r="F921" i="3" a="1"/>
  <c r="F921" i="3" s="1"/>
  <c r="F764" i="3" a="1"/>
  <c r="F764" i="3" s="1"/>
  <c r="E913" i="3" a="1"/>
  <c r="E913" i="3" s="1"/>
  <c r="E805" i="3" a="1"/>
  <c r="E805" i="3" s="1"/>
  <c r="E712" i="3" a="1"/>
  <c r="E712" i="3" s="1"/>
  <c r="E617" i="3" a="1"/>
  <c r="E617" i="3" s="1"/>
  <c r="E497" i="3" a="1"/>
  <c r="E497" i="3" s="1"/>
  <c r="E418" i="3" a="1"/>
  <c r="E418" i="3" s="1"/>
  <c r="F878" i="3" a="1"/>
  <c r="F878" i="3" s="1"/>
  <c r="F771" i="3" a="1"/>
  <c r="F771" i="3" s="1"/>
  <c r="E779" i="3" a="1"/>
  <c r="E779" i="3" s="1"/>
  <c r="E540" i="3" a="1"/>
  <c r="E540" i="3" s="1"/>
  <c r="F746" i="3" a="1"/>
  <c r="F746" i="3" s="1"/>
  <c r="E681" i="3" a="1"/>
  <c r="E681" i="3" s="1"/>
  <c r="E386" i="3" a="1"/>
  <c r="E386" i="3" s="1"/>
  <c r="E929" i="3" a="1"/>
  <c r="E929" i="3" s="1"/>
  <c r="E627" i="3" a="1"/>
  <c r="E627" i="3" s="1"/>
  <c r="E422" i="3" a="1"/>
  <c r="E422" i="3" s="1"/>
  <c r="F993" i="3" a="1"/>
  <c r="F993" i="3" s="1"/>
  <c r="C604" i="3" a="1"/>
  <c r="C604" i="3" s="1"/>
  <c r="E802" i="3" a="1"/>
  <c r="E802" i="3" s="1"/>
  <c r="E512" i="3" a="1"/>
  <c r="E512" i="3" s="1"/>
  <c r="F501" i="3" a="1"/>
  <c r="F501" i="3" s="1"/>
  <c r="F676" i="3" a="1"/>
  <c r="F676" i="3" s="1"/>
  <c r="B921" i="3" a="1"/>
  <c r="B921" i="3" s="1"/>
  <c r="B857" i="3" a="1"/>
  <c r="B857" i="3" s="1"/>
  <c r="B786" i="3" a="1"/>
  <c r="B786" i="3" s="1"/>
  <c r="B716" i="3" a="1"/>
  <c r="B716" i="3" s="1"/>
  <c r="B662" i="3" a="1"/>
  <c r="B662" i="3" s="1"/>
  <c r="B603" i="3" a="1"/>
  <c r="B603" i="3" s="1"/>
  <c r="B551" i="3" a="1"/>
  <c r="B551" i="3" s="1"/>
  <c r="C961" i="3" a="1"/>
  <c r="C961" i="3" s="1"/>
  <c r="C897" i="3" a="1"/>
  <c r="C897" i="3" s="1"/>
  <c r="C829" i="3" a="1"/>
  <c r="C829" i="3" s="1"/>
  <c r="C778" i="3" a="1"/>
  <c r="C778" i="3" s="1"/>
  <c r="C719" i="3" a="1"/>
  <c r="C719" i="3" s="1"/>
  <c r="C671" i="3" a="1"/>
  <c r="C671" i="3" s="1"/>
  <c r="C591" i="3" a="1"/>
  <c r="C591" i="3" s="1"/>
  <c r="C506" i="3" a="1"/>
  <c r="C506" i="3" s="1"/>
  <c r="C435" i="3" a="1"/>
  <c r="C435" i="3" s="1"/>
  <c r="C372" i="3" a="1"/>
  <c r="C372" i="3" s="1"/>
  <c r="E941" i="3" a="1"/>
  <c r="E941" i="3" s="1"/>
  <c r="E858" i="3" a="1"/>
  <c r="E858" i="3" s="1"/>
  <c r="E743" i="3" a="1"/>
  <c r="E743" i="3" s="1"/>
  <c r="E631" i="3" a="1"/>
  <c r="E631" i="3" s="1"/>
  <c r="E550" i="3" a="1"/>
  <c r="E550" i="3" s="1"/>
  <c r="E413" i="3" a="1"/>
  <c r="E413" i="3" s="1"/>
  <c r="F990" i="3" a="1"/>
  <c r="F990" i="3" s="1"/>
  <c r="F879" i="3" a="1"/>
  <c r="F879" i="3" s="1"/>
  <c r="F741" i="3" a="1"/>
  <c r="F741" i="3" s="1"/>
  <c r="E869" i="3" a="1"/>
  <c r="E869" i="3" s="1"/>
  <c r="E761" i="3" a="1"/>
  <c r="E761" i="3" s="1"/>
  <c r="E643" i="3" a="1"/>
  <c r="E643" i="3" s="1"/>
  <c r="E549" i="3" a="1"/>
  <c r="E549" i="3" s="1"/>
  <c r="E443" i="3" a="1"/>
  <c r="E443" i="3" s="1"/>
  <c r="F908" i="3" a="1"/>
  <c r="F908" i="3" s="1"/>
  <c r="F747" i="3" a="1"/>
  <c r="F747" i="3" s="1"/>
  <c r="E902" i="3" a="1"/>
  <c r="E902" i="3" s="1"/>
  <c r="E799" i="3" a="1"/>
  <c r="E799" i="3" s="1"/>
  <c r="E688" i="3" a="1"/>
  <c r="E688" i="3" s="1"/>
  <c r="E612" i="3" a="1"/>
  <c r="E612" i="3" s="1"/>
  <c r="E491" i="3" a="1"/>
  <c r="E491" i="3" s="1"/>
  <c r="E412" i="3" a="1"/>
  <c r="E412" i="3" s="1"/>
  <c r="F871" i="3" a="1"/>
  <c r="F871" i="3" s="1"/>
  <c r="F763" i="3" a="1"/>
  <c r="F763" i="3" s="1"/>
  <c r="E741" i="3" a="1"/>
  <c r="E741" i="3" s="1"/>
  <c r="E454" i="3" a="1"/>
  <c r="E454" i="3" s="1"/>
  <c r="E906" i="3" a="1"/>
  <c r="E906" i="3" s="1"/>
  <c r="E676" i="3" a="1"/>
  <c r="E676" i="3" s="1"/>
  <c r="E373" i="3" a="1"/>
  <c r="E373" i="3" s="1"/>
  <c r="F919" i="3" a="1"/>
  <c r="F919" i="3" s="1"/>
  <c r="E923" i="3" a="1"/>
  <c r="E923" i="3" s="1"/>
  <c r="E615" i="3" a="1"/>
  <c r="E615" i="3" s="1"/>
  <c r="E372" i="3" a="1"/>
  <c r="E372" i="3" s="1"/>
  <c r="F983" i="3" a="1"/>
  <c r="F983" i="3" s="1"/>
  <c r="C538" i="3" a="1"/>
  <c r="C538" i="3" s="1"/>
  <c r="E789" i="3" a="1"/>
  <c r="E789" i="3" s="1"/>
  <c r="F485" i="3" a="1"/>
  <c r="F485" i="3" s="1"/>
  <c r="E983" i="3" a="1"/>
  <c r="E983" i="3" s="1"/>
  <c r="E914" i="3" a="1"/>
  <c r="E914" i="3" s="1"/>
  <c r="E845" i="3" a="1"/>
  <c r="E845" i="3" s="1"/>
  <c r="E781" i="3" a="1"/>
  <c r="E781" i="3" s="1"/>
  <c r="E725" i="3" a="1"/>
  <c r="E725" i="3" s="1"/>
  <c r="E649" i="3" a="1"/>
  <c r="E649" i="3" s="1"/>
  <c r="E600" i="3" a="1"/>
  <c r="E600" i="3" s="1"/>
  <c r="E536" i="3" a="1"/>
  <c r="E536" i="3" s="1"/>
  <c r="E444" i="3" a="1"/>
  <c r="E444" i="3" s="1"/>
  <c r="E382" i="3" a="1"/>
  <c r="E382" i="3" s="1"/>
  <c r="F937" i="3" a="1"/>
  <c r="F937" i="3" s="1"/>
  <c r="F858" i="3" a="1"/>
  <c r="F858" i="3" s="1"/>
  <c r="F772" i="3" a="1"/>
  <c r="F772" i="3" s="1"/>
  <c r="E926" i="3" a="1"/>
  <c r="E926" i="3" s="1"/>
  <c r="E857" i="3" a="1"/>
  <c r="E857" i="3" s="1"/>
  <c r="E793" i="3" a="1"/>
  <c r="E793" i="3" s="1"/>
  <c r="E742" i="3" a="1"/>
  <c r="E742" i="3" s="1"/>
  <c r="E666" i="3" a="1"/>
  <c r="E666" i="3" s="1"/>
  <c r="E593" i="3" a="1"/>
  <c r="E593" i="3" s="1"/>
  <c r="E535" i="3" a="1"/>
  <c r="E535" i="3" s="1"/>
  <c r="E474" i="3" a="1"/>
  <c r="E474" i="3" s="1"/>
  <c r="E407" i="3" a="1"/>
  <c r="E407" i="3" s="1"/>
  <c r="F967" i="3" a="1"/>
  <c r="F967" i="3" s="1"/>
  <c r="F893" i="3" a="1"/>
  <c r="F893" i="3" s="1"/>
  <c r="F801" i="3" a="1"/>
  <c r="F801" i="3" s="1"/>
  <c r="F716" i="3" a="1"/>
  <c r="F716" i="3" s="1"/>
  <c r="E896" i="3" a="1"/>
  <c r="E896" i="3" s="1"/>
  <c r="E837" i="3" a="1"/>
  <c r="E837" i="3" s="1"/>
  <c r="E773" i="3" a="1"/>
  <c r="E773" i="3" s="1"/>
  <c r="E706" i="3" a="1"/>
  <c r="E706" i="3" s="1"/>
  <c r="E648" i="3" a="1"/>
  <c r="E648" i="3" s="1"/>
  <c r="E586" i="3" a="1"/>
  <c r="E586" i="3" s="1"/>
  <c r="E516" i="3" a="1"/>
  <c r="E516" i="3" s="1"/>
  <c r="E467" i="3" a="1"/>
  <c r="E467" i="3" s="1"/>
  <c r="E406" i="3" a="1"/>
  <c r="E406" i="3" s="1"/>
  <c r="F998" i="3" a="1"/>
  <c r="F998" i="3" s="1"/>
  <c r="F914" i="3" a="1"/>
  <c r="F914" i="3" s="1"/>
  <c r="F835" i="3" a="1"/>
  <c r="F835" i="3" s="1"/>
  <c r="F722" i="3" a="1"/>
  <c r="F722" i="3" s="1"/>
  <c r="E849" i="3" a="1"/>
  <c r="E849" i="3" s="1"/>
  <c r="E682" i="3" a="1"/>
  <c r="E682" i="3" s="1"/>
  <c r="E534" i="3" a="1"/>
  <c r="E534" i="3" s="1"/>
  <c r="F828" i="3" a="1"/>
  <c r="F828" i="3" s="1"/>
  <c r="E842" i="3" a="1"/>
  <c r="E842" i="3" s="1"/>
  <c r="E622" i="3" a="1"/>
  <c r="E622" i="3" s="1"/>
  <c r="E495" i="3" a="1"/>
  <c r="E495" i="3" s="1"/>
  <c r="F819" i="3" a="1"/>
  <c r="F819" i="3" s="1"/>
  <c r="E866" i="3" a="1"/>
  <c r="E866" i="3" s="1"/>
  <c r="E698" i="3" a="1"/>
  <c r="E698" i="3" s="1"/>
  <c r="E532" i="3" a="1"/>
  <c r="E532" i="3" s="1"/>
  <c r="E366" i="3" a="1"/>
  <c r="E366" i="3" s="1"/>
  <c r="F897" i="3" a="1"/>
  <c r="F897" i="3" s="1"/>
  <c r="C598" i="3" a="1"/>
  <c r="C598" i="3" s="1"/>
  <c r="C381" i="3" a="1"/>
  <c r="C381" i="3" s="1"/>
  <c r="E910" i="3" a="1"/>
  <c r="E910" i="3" s="1"/>
  <c r="E488" i="3" a="1"/>
  <c r="E488" i="3" s="1"/>
  <c r="F992" i="3" a="1"/>
  <c r="F992" i="3" s="1"/>
  <c r="C363" i="3" a="1"/>
  <c r="C363" i="3" s="1"/>
  <c r="E859" i="3" a="1"/>
  <c r="E859" i="3" s="1"/>
  <c r="E499" i="3" a="1"/>
  <c r="E499" i="3" s="1"/>
  <c r="F873" i="3" a="1"/>
  <c r="F873" i="3" s="1"/>
  <c r="F492" i="3" a="1"/>
  <c r="F492" i="3" s="1"/>
  <c r="F613" i="3" a="1"/>
  <c r="F613" i="3" s="1"/>
  <c r="E974" i="3" a="1"/>
  <c r="E974" i="3" s="1"/>
  <c r="E909" i="3" a="1"/>
  <c r="E909" i="3" s="1"/>
  <c r="E839" i="3" a="1"/>
  <c r="E839" i="3" s="1"/>
  <c r="E775" i="3" a="1"/>
  <c r="E775" i="3" s="1"/>
  <c r="E713" i="3" a="1"/>
  <c r="E713" i="3" s="1"/>
  <c r="E644" i="3" a="1"/>
  <c r="E644" i="3" s="1"/>
  <c r="E588" i="3" a="1"/>
  <c r="E588" i="3" s="1"/>
  <c r="E529" i="3" a="1"/>
  <c r="E529" i="3" s="1"/>
  <c r="E438" i="3" a="1"/>
  <c r="E438" i="3" s="1"/>
  <c r="E377" i="3" a="1"/>
  <c r="E377" i="3" s="1"/>
  <c r="F930" i="3" a="1"/>
  <c r="F930" i="3" s="1"/>
  <c r="F851" i="3" a="1"/>
  <c r="F851" i="3" s="1"/>
  <c r="F765" i="3" a="1"/>
  <c r="F765" i="3" s="1"/>
  <c r="E908" i="3" a="1"/>
  <c r="E908" i="3" s="1"/>
  <c r="E851" i="3" a="1"/>
  <c r="E851" i="3" s="1"/>
  <c r="E787" i="3" a="1"/>
  <c r="E787" i="3" s="1"/>
  <c r="E736" i="3" a="1"/>
  <c r="E736" i="3" s="1"/>
  <c r="E660" i="3" a="1"/>
  <c r="E660" i="3" s="1"/>
  <c r="E587" i="3" a="1"/>
  <c r="E587" i="3" s="1"/>
  <c r="E528" i="3" a="1"/>
  <c r="E528" i="3" s="1"/>
  <c r="E462" i="3" a="1"/>
  <c r="E462" i="3" s="1"/>
  <c r="E401" i="3" a="1"/>
  <c r="E401" i="3" s="1"/>
  <c r="F957" i="3" a="1"/>
  <c r="F957" i="3" s="1"/>
  <c r="F872" i="3" a="1"/>
  <c r="F872" i="3" s="1"/>
  <c r="F793" i="3" a="1"/>
  <c r="F793" i="3" s="1"/>
  <c r="F709" i="3" a="1"/>
  <c r="F709" i="3" s="1"/>
  <c r="E891" i="3" a="1"/>
  <c r="E891" i="3" s="1"/>
  <c r="E831" i="3" a="1"/>
  <c r="E831" i="3" s="1"/>
  <c r="E766" i="3" a="1"/>
  <c r="E766" i="3" s="1"/>
  <c r="E700" i="3" a="1"/>
  <c r="E700" i="3" s="1"/>
  <c r="E642" i="3" a="1"/>
  <c r="E642" i="3" s="1"/>
  <c r="E573" i="3" a="1"/>
  <c r="E573" i="3" s="1"/>
  <c r="E510" i="3" a="1"/>
  <c r="E510" i="3" s="1"/>
  <c r="E461" i="3" a="1"/>
  <c r="E461" i="3" s="1"/>
  <c r="E400" i="3" a="1"/>
  <c r="E400" i="3" s="1"/>
  <c r="F986" i="3" a="1"/>
  <c r="F986" i="3" s="1"/>
  <c r="F906" i="3" a="1"/>
  <c r="F906" i="3" s="1"/>
  <c r="F814" i="3" a="1"/>
  <c r="F814" i="3" s="1"/>
  <c r="F715" i="3" a="1"/>
  <c r="F715" i="3" s="1"/>
  <c r="E843" i="3" a="1"/>
  <c r="E843" i="3" s="1"/>
  <c r="E670" i="3" a="1"/>
  <c r="E670" i="3" s="1"/>
  <c r="E478" i="3" a="1"/>
  <c r="E478" i="3" s="1"/>
  <c r="F770" i="3" a="1"/>
  <c r="F770" i="3" s="1"/>
  <c r="E829" i="3" a="1"/>
  <c r="E829" i="3" s="1"/>
  <c r="E616" i="3" a="1"/>
  <c r="E616" i="3" s="1"/>
  <c r="E447" i="3" a="1"/>
  <c r="E447" i="3" s="1"/>
  <c r="F994" i="3" a="1"/>
  <c r="F994" i="3" s="1"/>
  <c r="F752" i="3" a="1"/>
  <c r="F752" i="3" s="1"/>
  <c r="E860" i="3" a="1"/>
  <c r="E860" i="3" s="1"/>
  <c r="E692" i="3" a="1"/>
  <c r="E692" i="3" s="1"/>
  <c r="E489" i="3" a="1"/>
  <c r="E489" i="3" s="1"/>
  <c r="F833" i="3" a="1"/>
  <c r="F833" i="3" s="1"/>
  <c r="C590" i="3" a="1"/>
  <c r="C590" i="3" s="1"/>
  <c r="C370" i="3" a="1"/>
  <c r="C370" i="3" s="1"/>
  <c r="E905" i="3" a="1"/>
  <c r="E905" i="3" s="1"/>
  <c r="E470" i="3" a="1"/>
  <c r="E470" i="3" s="1"/>
  <c r="F810" i="3" a="1"/>
  <c r="F810" i="3" s="1"/>
  <c r="C346" i="3" a="1"/>
  <c r="C346" i="3" s="1"/>
  <c r="E833" i="3" a="1"/>
  <c r="E833" i="3" s="1"/>
  <c r="E383" i="3" a="1"/>
  <c r="E383" i="3" s="1"/>
  <c r="F852" i="3" a="1"/>
  <c r="F852" i="3" s="1"/>
  <c r="F416" i="3" a="1"/>
  <c r="F416" i="3" s="1"/>
  <c r="E956" i="3" a="1"/>
  <c r="E956" i="3" s="1"/>
  <c r="E892" i="3" a="1"/>
  <c r="E892" i="3" s="1"/>
  <c r="E832" i="3" a="1"/>
  <c r="E832" i="3" s="1"/>
  <c r="E768" i="3" a="1"/>
  <c r="E768" i="3" s="1"/>
  <c r="E708" i="3" a="1"/>
  <c r="E708" i="3" s="1"/>
  <c r="E637" i="3" a="1"/>
  <c r="E637" i="3" s="1"/>
  <c r="E575" i="3" a="1"/>
  <c r="E575" i="3" s="1"/>
  <c r="E523" i="3" a="1"/>
  <c r="E523" i="3" s="1"/>
  <c r="E431" i="3" a="1"/>
  <c r="E431" i="3" s="1"/>
  <c r="F922" i="3" a="1"/>
  <c r="F922" i="3" s="1"/>
  <c r="F830" i="3" a="1"/>
  <c r="F830" i="3" s="1"/>
  <c r="F756" i="3" a="1"/>
  <c r="F756" i="3" s="1"/>
  <c r="E903" i="3" a="1"/>
  <c r="E903" i="3" s="1"/>
  <c r="E844" i="3" a="1"/>
  <c r="E844" i="3" s="1"/>
  <c r="E780" i="3" a="1"/>
  <c r="E780" i="3" s="1"/>
  <c r="E724" i="3" a="1"/>
  <c r="E724" i="3" s="1"/>
  <c r="E654" i="3" a="1"/>
  <c r="E654" i="3" s="1"/>
  <c r="E581" i="3" a="1"/>
  <c r="E581" i="3" s="1"/>
  <c r="E511" i="3" a="1"/>
  <c r="E511" i="3" s="1"/>
  <c r="E456" i="3" a="1"/>
  <c r="E456" i="3" s="1"/>
  <c r="E388" i="3" a="1"/>
  <c r="E388" i="3" s="1"/>
  <c r="F945" i="3" a="1"/>
  <c r="F945" i="3" s="1"/>
  <c r="F865" i="3" a="1"/>
  <c r="F865" i="3" s="1"/>
  <c r="F780" i="3" a="1"/>
  <c r="F780" i="3" s="1"/>
  <c r="F700" i="3" a="1"/>
  <c r="F700" i="3" s="1"/>
  <c r="E885" i="3" a="1"/>
  <c r="E885" i="3" s="1"/>
  <c r="E824" i="3" a="1"/>
  <c r="E824" i="3" s="1"/>
  <c r="E760" i="3" a="1"/>
  <c r="E760" i="3" s="1"/>
  <c r="E694" i="3" a="1"/>
  <c r="E694" i="3" s="1"/>
  <c r="E636" i="3" a="1"/>
  <c r="E636" i="3" s="1"/>
  <c r="E567" i="3" a="1"/>
  <c r="E567" i="3" s="1"/>
  <c r="E503" i="3" a="1"/>
  <c r="E503" i="3" s="1"/>
  <c r="E455" i="3" a="1"/>
  <c r="E455" i="3" s="1"/>
  <c r="E394" i="3" a="1"/>
  <c r="E394" i="3" s="1"/>
  <c r="F976" i="3" a="1"/>
  <c r="F976" i="3" s="1"/>
  <c r="F899" i="3" a="1"/>
  <c r="F899" i="3" s="1"/>
  <c r="F807" i="3" a="1"/>
  <c r="F807" i="3" s="1"/>
  <c r="F707" i="3" a="1"/>
  <c r="F707" i="3" s="1"/>
  <c r="E798" i="3" a="1"/>
  <c r="E798" i="3" s="1"/>
  <c r="E664" i="3" a="1"/>
  <c r="E664" i="3" s="1"/>
  <c r="E472" i="3" a="1"/>
  <c r="E472" i="3" s="1"/>
  <c r="F753" i="3" a="1"/>
  <c r="F753" i="3" s="1"/>
  <c r="E784" i="3" a="1"/>
  <c r="E784" i="3" s="1"/>
  <c r="E610" i="3" a="1"/>
  <c r="E610" i="3" s="1"/>
  <c r="E441" i="3" a="1"/>
  <c r="E441" i="3" s="1"/>
  <c r="F984" i="3" a="1"/>
  <c r="F984" i="3" s="1"/>
  <c r="F745" i="3" a="1"/>
  <c r="F745" i="3" s="1"/>
  <c r="E809" i="3" a="1"/>
  <c r="E809" i="3" s="1"/>
  <c r="E686" i="3" a="1"/>
  <c r="E686" i="3" s="1"/>
  <c r="E483" i="3" a="1"/>
  <c r="E483" i="3" s="1"/>
  <c r="F825" i="3" a="1"/>
  <c r="F825" i="3" s="1"/>
  <c r="C545" i="3" a="1"/>
  <c r="C545" i="3" s="1"/>
  <c r="C364" i="3" a="1"/>
  <c r="C364" i="3" s="1"/>
  <c r="E815" i="3" a="1"/>
  <c r="E815" i="3" s="1"/>
  <c r="E440" i="3" a="1"/>
  <c r="E440" i="3" s="1"/>
  <c r="F782" i="3" a="1"/>
  <c r="F782" i="3" s="1"/>
  <c r="E814" i="3" a="1"/>
  <c r="E814" i="3" s="1"/>
  <c r="E364" i="3" a="1"/>
  <c r="E364" i="3" s="1"/>
  <c r="F686" i="3" a="1"/>
  <c r="F686" i="3" s="1"/>
  <c r="G951" i="3" a="1"/>
  <c r="G951" i="3" s="1"/>
  <c r="E907" i="3" a="1"/>
  <c r="E907" i="3" s="1"/>
  <c r="E836" i="3" a="1"/>
  <c r="E836" i="3" s="1"/>
  <c r="E772" i="3" a="1"/>
  <c r="E772" i="3" s="1"/>
  <c r="E717" i="3" a="1"/>
  <c r="E717" i="3" s="1"/>
  <c r="E658" i="3" a="1"/>
  <c r="E658" i="3" s="1"/>
  <c r="E598" i="3" a="1"/>
  <c r="E598" i="3" s="1"/>
  <c r="E527" i="3" a="1"/>
  <c r="E527" i="3" s="1"/>
  <c r="E442" i="3" a="1"/>
  <c r="E442" i="3" s="1"/>
  <c r="E380" i="3" a="1"/>
  <c r="E380" i="3" s="1"/>
  <c r="F997" i="3" a="1"/>
  <c r="F997" i="3" s="1"/>
  <c r="F905" i="3" a="1"/>
  <c r="F905" i="3" s="1"/>
  <c r="F820" i="3" a="1"/>
  <c r="F820" i="3" s="1"/>
  <c r="F739" i="3" a="1"/>
  <c r="F739" i="3" s="1"/>
  <c r="E878" i="3" a="1"/>
  <c r="E878" i="3" s="1"/>
  <c r="E823" i="3" a="1"/>
  <c r="E823" i="3" s="1"/>
  <c r="E746" i="3" a="1"/>
  <c r="E746" i="3" s="1"/>
  <c r="E669" i="3" a="1"/>
  <c r="E669" i="3" s="1"/>
  <c r="E603" i="3" a="1"/>
  <c r="E603" i="3" s="1"/>
  <c r="E539" i="3" a="1"/>
  <c r="E539" i="3" s="1"/>
  <c r="E490" i="3" a="1"/>
  <c r="E490" i="3" s="1"/>
  <c r="E423" i="3" a="1"/>
  <c r="E423" i="3" s="1"/>
  <c r="F974" i="3" a="1"/>
  <c r="F974" i="3" s="1"/>
  <c r="F890" i="3" a="1"/>
  <c r="F890" i="3" s="1"/>
  <c r="F798" i="3" a="1"/>
  <c r="F798" i="3" s="1"/>
  <c r="F729" i="3" a="1"/>
  <c r="F729" i="3" s="1"/>
  <c r="E916" i="3" a="1"/>
  <c r="E916" i="3" s="1"/>
  <c r="E854" i="3" a="1"/>
  <c r="E854" i="3" s="1"/>
  <c r="E790" i="3" a="1"/>
  <c r="E790" i="3" s="1"/>
  <c r="E733" i="3" a="1"/>
  <c r="E733" i="3" s="1"/>
  <c r="E675" i="3" a="1"/>
  <c r="E675" i="3" s="1"/>
  <c r="E596" i="3" a="1"/>
  <c r="E596" i="3" s="1"/>
  <c r="E525" i="3" a="1"/>
  <c r="E525" i="3" s="1"/>
  <c r="E471" i="3" a="1"/>
  <c r="E471" i="3" s="1"/>
  <c r="E416" i="3" a="1"/>
  <c r="E416" i="3" s="1"/>
  <c r="F973" i="3" a="1"/>
  <c r="F973" i="3" s="1"/>
  <c r="F889" i="3" a="1"/>
  <c r="F889" i="3" s="1"/>
  <c r="F804" i="3" a="1"/>
  <c r="F804" i="3" s="1"/>
  <c r="F720" i="3" a="1"/>
  <c r="F720" i="3" s="1"/>
  <c r="C584" i="3" a="1"/>
  <c r="C584" i="3" s="1"/>
  <c r="C512" i="3" a="1"/>
  <c r="C512" i="3" s="1"/>
  <c r="C428" i="3" a="1"/>
  <c r="C428" i="3" s="1"/>
  <c r="C358" i="3" a="1"/>
  <c r="C358" i="3" s="1"/>
  <c r="E979" i="3" a="1"/>
  <c r="E979" i="3" s="1"/>
  <c r="E888" i="3" a="1"/>
  <c r="E888" i="3" s="1"/>
  <c r="E776" i="3" a="1"/>
  <c r="E776" i="3" s="1"/>
  <c r="E608" i="3" a="1"/>
  <c r="E608" i="3" s="1"/>
  <c r="E421" i="3" a="1"/>
  <c r="E421" i="3" s="1"/>
  <c r="F970" i="3" a="1"/>
  <c r="F970" i="3" s="1"/>
  <c r="F727" i="3" a="1"/>
  <c r="F727" i="3" s="1"/>
  <c r="C473" i="3" a="1"/>
  <c r="C473" i="3" s="1"/>
  <c r="C333" i="3" a="1"/>
  <c r="C333" i="3" s="1"/>
  <c r="E978" i="3" a="1"/>
  <c r="E978" i="3" s="1"/>
  <c r="E795" i="3" a="1"/>
  <c r="E795" i="3" s="1"/>
  <c r="E632" i="3" a="1"/>
  <c r="E632" i="3" s="1"/>
  <c r="E481" i="3" a="1"/>
  <c r="E481" i="3" s="1"/>
  <c r="F817" i="3" a="1"/>
  <c r="F817" i="3" s="1"/>
  <c r="F633" i="3" a="1"/>
  <c r="F633" i="3" s="1"/>
  <c r="F437" i="3" a="1"/>
  <c r="F437" i="3" s="1"/>
  <c r="F622" i="3" a="1"/>
  <c r="F622" i="3" s="1"/>
  <c r="F468" i="3" a="1"/>
  <c r="F468" i="3" s="1"/>
  <c r="F621" i="3" a="1"/>
  <c r="F621" i="3" s="1"/>
  <c r="G856" i="3" a="1"/>
  <c r="G856" i="3" s="1"/>
  <c r="F663" i="3" a="1"/>
  <c r="F663" i="3" s="1"/>
  <c r="F504" i="3" a="1"/>
  <c r="F504" i="3" s="1"/>
  <c r="E901" i="3" a="1"/>
  <c r="E901" i="3" s="1"/>
  <c r="E830" i="3" a="1"/>
  <c r="E830" i="3" s="1"/>
  <c r="E765" i="3" a="1"/>
  <c r="E765" i="3" s="1"/>
  <c r="E711" i="3" a="1"/>
  <c r="E711" i="3" s="1"/>
  <c r="E653" i="3" a="1"/>
  <c r="E653" i="3" s="1"/>
  <c r="E591" i="3" a="1"/>
  <c r="E591" i="3" s="1"/>
  <c r="E521" i="3" a="1"/>
  <c r="E521" i="3" s="1"/>
  <c r="E429" i="3" a="1"/>
  <c r="E429" i="3" s="1"/>
  <c r="E374" i="3" a="1"/>
  <c r="E374" i="3" s="1"/>
  <c r="F985" i="3" a="1"/>
  <c r="F985" i="3" s="1"/>
  <c r="F892" i="3" a="1"/>
  <c r="F892" i="3" s="1"/>
  <c r="F813" i="3" a="1"/>
  <c r="F813" i="3" s="1"/>
  <c r="F730" i="3" a="1"/>
  <c r="F730" i="3" s="1"/>
  <c r="E873" i="3" a="1"/>
  <c r="E873" i="3" s="1"/>
  <c r="E816" i="3" a="1"/>
  <c r="E816" i="3" s="1"/>
  <c r="E734" i="3" a="1"/>
  <c r="E734" i="3" s="1"/>
  <c r="E663" i="3" a="1"/>
  <c r="E663" i="3" s="1"/>
  <c r="E597" i="3" a="1"/>
  <c r="E597" i="3" s="1"/>
  <c r="E533" i="3" a="1"/>
  <c r="E533" i="3" s="1"/>
  <c r="E477" i="3" a="1"/>
  <c r="E477" i="3" s="1"/>
  <c r="E411" i="3" a="1"/>
  <c r="E411" i="3" s="1"/>
  <c r="F962" i="3" a="1"/>
  <c r="F962" i="3" s="1"/>
  <c r="F883" i="3" a="1"/>
  <c r="F883" i="3" s="1"/>
  <c r="F791" i="3" a="1"/>
  <c r="F791" i="3" s="1"/>
  <c r="F721" i="3" a="1"/>
  <c r="F721" i="3" s="1"/>
  <c r="E911" i="3" a="1"/>
  <c r="E911" i="3" s="1"/>
  <c r="E841" i="3" a="1"/>
  <c r="E841" i="3" s="1"/>
  <c r="E777" i="3" a="1"/>
  <c r="E777" i="3" s="1"/>
  <c r="E727" i="3" a="1"/>
  <c r="E727" i="3" s="1"/>
  <c r="E657" i="3" a="1"/>
  <c r="E657" i="3" s="1"/>
  <c r="E590" i="3" a="1"/>
  <c r="E590" i="3" s="1"/>
  <c r="E519" i="3" a="1"/>
  <c r="E519" i="3" s="1"/>
  <c r="E465" i="3" a="1"/>
  <c r="E465" i="3" s="1"/>
  <c r="E397" i="3" a="1"/>
  <c r="E397" i="3" s="1"/>
  <c r="F961" i="3" a="1"/>
  <c r="F961" i="3" s="1"/>
  <c r="F876" i="3" a="1"/>
  <c r="F876" i="3" s="1"/>
  <c r="F797" i="3" a="1"/>
  <c r="F797" i="3" s="1"/>
  <c r="F711" i="3" a="1"/>
  <c r="F711" i="3" s="1"/>
  <c r="C577" i="3" a="1"/>
  <c r="C577" i="3" s="1"/>
  <c r="C505" i="3" a="1"/>
  <c r="C505" i="3" s="1"/>
  <c r="C422" i="3" a="1"/>
  <c r="C422" i="3" s="1"/>
  <c r="C334" i="3" a="1"/>
  <c r="C334" i="3" s="1"/>
  <c r="E965" i="3" a="1"/>
  <c r="E965" i="3" s="1"/>
  <c r="E877" i="3" a="1"/>
  <c r="E877" i="3" s="1"/>
  <c r="E757" i="3" a="1"/>
  <c r="E757" i="3" s="1"/>
  <c r="E583" i="3" a="1"/>
  <c r="E583" i="3" s="1"/>
  <c r="E410" i="3" a="1"/>
  <c r="E410" i="3" s="1"/>
  <c r="F931" i="3" a="1"/>
  <c r="F931" i="3" s="1"/>
  <c r="F695" i="3" a="1"/>
  <c r="F695" i="3" s="1"/>
  <c r="C456" i="3" a="1"/>
  <c r="C456" i="3" s="1"/>
  <c r="C315" i="3" a="1"/>
  <c r="C315" i="3" s="1"/>
  <c r="E958" i="3" a="1"/>
  <c r="E958" i="3" s="1"/>
  <c r="E769" i="3" a="1"/>
  <c r="E769" i="3" s="1"/>
  <c r="E607" i="3" a="1"/>
  <c r="E607" i="3" s="1"/>
  <c r="E463" i="3" a="1"/>
  <c r="E463" i="3" s="1"/>
  <c r="F788" i="3" a="1"/>
  <c r="F788" i="3" s="1"/>
  <c r="F600" i="3" a="1"/>
  <c r="F600" i="3" s="1"/>
  <c r="F421" i="3" a="1"/>
  <c r="F421" i="3" s="1"/>
  <c r="F605" i="3" a="1"/>
  <c r="F605" i="3" s="1"/>
  <c r="F452" i="3" a="1"/>
  <c r="F452" i="3" s="1"/>
  <c r="F563" i="3" a="1"/>
  <c r="F563" i="3" s="1"/>
  <c r="F631" i="3" a="1"/>
  <c r="F631" i="3" s="1"/>
  <c r="F597" i="3" a="1"/>
  <c r="F597" i="3" s="1"/>
  <c r="F440" i="3" a="1"/>
  <c r="F440" i="3" s="1"/>
  <c r="F980" i="3" a="1"/>
  <c r="F980" i="3" s="1"/>
  <c r="F864" i="3" a="1"/>
  <c r="F864" i="3" s="1"/>
  <c r="E890" i="3" a="1"/>
  <c r="E890" i="3" s="1"/>
  <c r="E817" i="3" a="1"/>
  <c r="E817" i="3" s="1"/>
  <c r="E759" i="3" a="1"/>
  <c r="E759" i="3" s="1"/>
  <c r="E705" i="3" a="1"/>
  <c r="E705" i="3" s="1"/>
  <c r="E647" i="3" a="1"/>
  <c r="E647" i="3" s="1"/>
  <c r="E585" i="3" a="1"/>
  <c r="E585" i="3" s="1"/>
  <c r="E509" i="3" a="1"/>
  <c r="E509" i="3" s="1"/>
  <c r="E424" i="3" a="1"/>
  <c r="E424" i="3" s="1"/>
  <c r="E368" i="3" a="1"/>
  <c r="E368" i="3" s="1"/>
  <c r="F975" i="3" a="1"/>
  <c r="F975" i="3" s="1"/>
  <c r="F884" i="3" a="1"/>
  <c r="F884" i="3" s="1"/>
  <c r="F792" i="3" a="1"/>
  <c r="F792" i="3" s="1"/>
  <c r="F706" i="3" a="1"/>
  <c r="F706" i="3" s="1"/>
  <c r="E867" i="3" a="1"/>
  <c r="E867" i="3" s="1"/>
  <c r="E810" i="3" a="1"/>
  <c r="E810" i="3" s="1"/>
  <c r="E728" i="3" a="1"/>
  <c r="E728" i="3" s="1"/>
  <c r="E646" i="3" a="1"/>
  <c r="E646" i="3" s="1"/>
  <c r="E579" i="3" a="1"/>
  <c r="E579" i="3" s="1"/>
  <c r="E526" i="3" a="1"/>
  <c r="E526" i="3" s="1"/>
  <c r="E466" i="3" a="1"/>
  <c r="E466" i="3" s="1"/>
  <c r="E404" i="3" a="1"/>
  <c r="E404" i="3" s="1"/>
  <c r="F952" i="3" a="1"/>
  <c r="F952" i="3" s="1"/>
  <c r="F862" i="3" a="1"/>
  <c r="F862" i="3" s="1"/>
  <c r="F783" i="3" a="1"/>
  <c r="F783" i="3" s="1"/>
  <c r="F712" i="3" a="1"/>
  <c r="F712" i="3" s="1"/>
  <c r="E894" i="3" a="1"/>
  <c r="E894" i="3" s="1"/>
  <c r="E835" i="3" a="1"/>
  <c r="E835" i="3" s="1"/>
  <c r="E771" i="3" a="1"/>
  <c r="E771" i="3" s="1"/>
  <c r="E721" i="3" a="1"/>
  <c r="E721" i="3" s="1"/>
  <c r="E652" i="3" a="1"/>
  <c r="E652" i="3" s="1"/>
  <c r="E584" i="3" a="1"/>
  <c r="E584" i="3" s="1"/>
  <c r="E514" i="3" a="1"/>
  <c r="E514" i="3" s="1"/>
  <c r="E459" i="3" a="1"/>
  <c r="E459" i="3" s="1"/>
  <c r="E391" i="3" a="1"/>
  <c r="E391" i="3" s="1"/>
  <c r="F951" i="3" a="1"/>
  <c r="F951" i="3" s="1"/>
  <c r="F868" i="3" a="1"/>
  <c r="F868" i="3" s="1"/>
  <c r="F775" i="3" a="1"/>
  <c r="F775" i="3" s="1"/>
  <c r="F705" i="3" a="1"/>
  <c r="F705" i="3" s="1"/>
  <c r="C569" i="3" a="1"/>
  <c r="C569" i="3" s="1"/>
  <c r="C487" i="3" a="1"/>
  <c r="C487" i="3" s="1"/>
  <c r="C416" i="3" a="1"/>
  <c r="C416" i="3" s="1"/>
  <c r="C328" i="3" a="1"/>
  <c r="C328" i="3" s="1"/>
  <c r="E959" i="3" a="1"/>
  <c r="E959" i="3" s="1"/>
  <c r="E853" i="3" a="1"/>
  <c r="E853" i="3" s="1"/>
  <c r="E720" i="3" a="1"/>
  <c r="E720" i="3" s="1"/>
  <c r="E558" i="3" a="1"/>
  <c r="E558" i="3" s="1"/>
  <c r="E384" i="3" a="1"/>
  <c r="E384" i="3" s="1"/>
  <c r="F895" i="3" a="1"/>
  <c r="F895" i="3" s="1"/>
  <c r="C597" i="3" a="1"/>
  <c r="C597" i="3" s="1"/>
  <c r="C439" i="3" a="1"/>
  <c r="C439" i="3" s="1"/>
  <c r="E921" i="3" a="1"/>
  <c r="E921" i="3" s="1"/>
  <c r="E744" i="3" a="1"/>
  <c r="E744" i="3" s="1"/>
  <c r="E589" i="3" a="1"/>
  <c r="E589" i="3" s="1"/>
  <c r="E451" i="3" a="1"/>
  <c r="E451" i="3" s="1"/>
  <c r="F991" i="3" a="1"/>
  <c r="F991" i="3" s="1"/>
  <c r="F774" i="3" a="1"/>
  <c r="F774" i="3" s="1"/>
  <c r="F565" i="3" a="1"/>
  <c r="F565" i="3" s="1"/>
  <c r="F391" i="3" a="1"/>
  <c r="F391" i="3" s="1"/>
  <c r="F583" i="3" a="1"/>
  <c r="F583" i="3" s="1"/>
  <c r="F387" i="3" a="1"/>
  <c r="F387" i="3" s="1"/>
  <c r="F499" i="3" a="1"/>
  <c r="F499" i="3" s="1"/>
  <c r="F562" i="3" a="1"/>
  <c r="F562" i="3" s="1"/>
  <c r="F473" i="3" a="1"/>
  <c r="F473" i="3" s="1"/>
  <c r="F859" i="3" a="1"/>
  <c r="F859" i="3" s="1"/>
  <c r="G799" i="3" a="1"/>
  <c r="G799" i="3" s="1"/>
  <c r="E884" i="3" a="1"/>
  <c r="E884" i="3" s="1"/>
  <c r="E811" i="3" a="1"/>
  <c r="E811" i="3" s="1"/>
  <c r="E753" i="3" a="1"/>
  <c r="E753" i="3" s="1"/>
  <c r="E699" i="3" a="1"/>
  <c r="E699" i="3" s="1"/>
  <c r="E641" i="3" a="1"/>
  <c r="E641" i="3" s="1"/>
  <c r="E580" i="3" a="1"/>
  <c r="E580" i="3" s="1"/>
  <c r="E496" i="3" a="1"/>
  <c r="E496" i="3" s="1"/>
  <c r="E417" i="3" a="1"/>
  <c r="E417" i="3" s="1"/>
  <c r="F965" i="3" a="1"/>
  <c r="F965" i="3" s="1"/>
  <c r="F877" i="3" a="1"/>
  <c r="F877" i="3" s="1"/>
  <c r="F785" i="3" a="1"/>
  <c r="F785" i="3" s="1"/>
  <c r="F691" i="3" a="1"/>
  <c r="F691" i="3" s="1"/>
  <c r="E861" i="3" a="1"/>
  <c r="E861" i="3" s="1"/>
  <c r="E797" i="3" a="1"/>
  <c r="E797" i="3" s="1"/>
  <c r="E710" i="3" a="1"/>
  <c r="E710" i="3" s="1"/>
  <c r="E640" i="3" a="1"/>
  <c r="E640" i="3" s="1"/>
  <c r="E572" i="3" a="1"/>
  <c r="E572" i="3" s="1"/>
  <c r="E520" i="3" a="1"/>
  <c r="E520" i="3" s="1"/>
  <c r="E460" i="3" a="1"/>
  <c r="E460" i="3" s="1"/>
  <c r="E398" i="3" a="1"/>
  <c r="E398" i="3" s="1"/>
  <c r="F942" i="3" a="1"/>
  <c r="F942" i="3" s="1"/>
  <c r="F855" i="3" a="1"/>
  <c r="F855" i="3" s="1"/>
  <c r="F776" i="3" a="1"/>
  <c r="F776" i="3" s="1"/>
  <c r="F698" i="3" a="1"/>
  <c r="F698" i="3" s="1"/>
  <c r="E889" i="3" a="1"/>
  <c r="E889" i="3" s="1"/>
  <c r="E828" i="3" a="1"/>
  <c r="E828" i="3" s="1"/>
  <c r="E764" i="3" a="1"/>
  <c r="E764" i="3" s="1"/>
  <c r="E716" i="3" a="1"/>
  <c r="E716" i="3" s="1"/>
  <c r="E639" i="3" a="1"/>
  <c r="E639" i="3" s="1"/>
  <c r="E578" i="3" a="1"/>
  <c r="E578" i="3" s="1"/>
  <c r="E507" i="3" a="1"/>
  <c r="E507" i="3" s="1"/>
  <c r="E452" i="3" a="1"/>
  <c r="E452" i="3" s="1"/>
  <c r="E385" i="3" a="1"/>
  <c r="E385" i="3" s="1"/>
  <c r="F941" i="3" a="1"/>
  <c r="F941" i="3" s="1"/>
  <c r="F861" i="3" a="1"/>
  <c r="F861" i="3" s="1"/>
  <c r="F769" i="3" a="1"/>
  <c r="F769" i="3" s="1"/>
  <c r="F697" i="3" a="1"/>
  <c r="F697" i="3" s="1"/>
  <c r="C561" i="3" a="1"/>
  <c r="C561" i="3" s="1"/>
  <c r="C480" i="3" a="1"/>
  <c r="C480" i="3" s="1"/>
  <c r="C410" i="3" a="1"/>
  <c r="C410" i="3" s="1"/>
  <c r="C321" i="3" a="1"/>
  <c r="C321" i="3" s="1"/>
  <c r="E946" i="3" a="1"/>
  <c r="E946" i="3" s="1"/>
  <c r="E840" i="3" a="1"/>
  <c r="E840" i="3" s="1"/>
  <c r="E697" i="3" a="1"/>
  <c r="E697" i="3" s="1"/>
  <c r="E545" i="3" a="1"/>
  <c r="E545" i="3" s="1"/>
  <c r="F874" i="3" a="1"/>
  <c r="F874" i="3" s="1"/>
  <c r="C576" i="3" a="1"/>
  <c r="C576" i="3" s="1"/>
  <c r="C421" i="3" a="1"/>
  <c r="C421" i="3" s="1"/>
  <c r="E898" i="3" a="1"/>
  <c r="E898" i="3" s="1"/>
  <c r="E732" i="3" a="1"/>
  <c r="E732" i="3" s="1"/>
  <c r="E570" i="3" a="1"/>
  <c r="E570" i="3" s="1"/>
  <c r="E420" i="3" a="1"/>
  <c r="E420" i="3" s="1"/>
  <c r="F959" i="3" a="1"/>
  <c r="F959" i="3" s="1"/>
  <c r="F726" i="3" a="1"/>
  <c r="F726" i="3" s="1"/>
  <c r="F553" i="3" a="1"/>
  <c r="F553" i="3" s="1"/>
  <c r="G972" i="3" a="1"/>
  <c r="G972" i="3" s="1"/>
  <c r="F570" i="3" a="1"/>
  <c r="F570" i="3" s="1"/>
  <c r="F435" i="3" a="1"/>
  <c r="F435" i="3" s="1"/>
  <c r="F514" i="3" a="1"/>
  <c r="F514" i="3" s="1"/>
  <c r="F411" i="3" a="1"/>
  <c r="F411" i="3" s="1"/>
  <c r="F795" i="3" a="1"/>
  <c r="F795" i="3" s="1"/>
  <c r="G672" i="3" a="1"/>
  <c r="G672" i="3" s="1"/>
  <c r="E879" i="3" a="1"/>
  <c r="E879" i="3" s="1"/>
  <c r="E804" i="3" a="1"/>
  <c r="E804" i="3" s="1"/>
  <c r="E747" i="3" a="1"/>
  <c r="E747" i="3" s="1"/>
  <c r="E687" i="3" a="1"/>
  <c r="E687" i="3" s="1"/>
  <c r="E635" i="3" a="1"/>
  <c r="E635" i="3" s="1"/>
  <c r="E560" i="3" a="1"/>
  <c r="E560" i="3" s="1"/>
  <c r="E484" i="3" a="1"/>
  <c r="E484" i="3" s="1"/>
  <c r="E405" i="3" a="1"/>
  <c r="E405" i="3" s="1"/>
  <c r="F953" i="3" a="1"/>
  <c r="F953" i="3" s="1"/>
  <c r="F856" i="3" a="1"/>
  <c r="F856" i="3" s="1"/>
  <c r="F777" i="3" a="1"/>
  <c r="F777" i="3" s="1"/>
  <c r="E917" i="3" a="1"/>
  <c r="E917" i="3" s="1"/>
  <c r="E855" i="3" a="1"/>
  <c r="E855" i="3" s="1"/>
  <c r="E791" i="3" a="1"/>
  <c r="E791" i="3" s="1"/>
  <c r="E704" i="3" a="1"/>
  <c r="E704" i="3" s="1"/>
  <c r="E628" i="3" a="1"/>
  <c r="E628" i="3" s="1"/>
  <c r="E566" i="3" a="1"/>
  <c r="E566" i="3" s="1"/>
  <c r="E515" i="3" a="1"/>
  <c r="E515" i="3" s="1"/>
  <c r="E453" i="3" a="1"/>
  <c r="E453" i="3" s="1"/>
  <c r="E392" i="3" a="1"/>
  <c r="E392" i="3" s="1"/>
  <c r="F926" i="3" a="1"/>
  <c r="F926" i="3" s="1"/>
  <c r="F847" i="3" a="1"/>
  <c r="F847" i="3" s="1"/>
  <c r="F760" i="3" a="1"/>
  <c r="F760" i="3" s="1"/>
  <c r="F688" i="3" a="1"/>
  <c r="F688" i="3" s="1"/>
  <c r="E883" i="3" a="1"/>
  <c r="E883" i="3" s="1"/>
  <c r="E822" i="3" a="1"/>
  <c r="E822" i="3" s="1"/>
  <c r="E758" i="3" a="1"/>
  <c r="E758" i="3" s="1"/>
  <c r="E703" i="3" a="1"/>
  <c r="E703" i="3" s="1"/>
  <c r="E634" i="3" a="1"/>
  <c r="E634" i="3" s="1"/>
  <c r="E571" i="3" a="1"/>
  <c r="E571" i="3" s="1"/>
  <c r="E501" i="3" a="1"/>
  <c r="E501" i="3" s="1"/>
  <c r="E446" i="3" a="1"/>
  <c r="E446" i="3" s="1"/>
  <c r="E379" i="3" a="1"/>
  <c r="E379" i="3" s="1"/>
  <c r="F932" i="3" a="1"/>
  <c r="F932" i="3" s="1"/>
  <c r="F840" i="3" a="1"/>
  <c r="F840" i="3" s="1"/>
  <c r="F759" i="3" a="1"/>
  <c r="F759" i="3" s="1"/>
  <c r="C611" i="3" a="1"/>
  <c r="C611" i="3" s="1"/>
  <c r="C553" i="3" a="1"/>
  <c r="C553" i="3" s="1"/>
  <c r="C474" i="3" a="1"/>
  <c r="C474" i="3" s="1"/>
  <c r="C399" i="3" a="1"/>
  <c r="C399" i="3" s="1"/>
  <c r="E934" i="3" a="1"/>
  <c r="E934" i="3" s="1"/>
  <c r="E834" i="3" a="1"/>
  <c r="E834" i="3" s="1"/>
  <c r="E674" i="3" a="1"/>
  <c r="E674" i="3" s="1"/>
  <c r="E513" i="3" a="1"/>
  <c r="E513" i="3" s="1"/>
  <c r="F839" i="3" a="1"/>
  <c r="F839" i="3" s="1"/>
  <c r="C560" i="3" a="1"/>
  <c r="C560" i="3" s="1"/>
  <c r="C398" i="3" a="1"/>
  <c r="C398" i="3" s="1"/>
  <c r="E871" i="3" a="1"/>
  <c r="E871" i="3" s="1"/>
  <c r="E714" i="3" a="1"/>
  <c r="E714" i="3" s="1"/>
  <c r="E551" i="3" a="1"/>
  <c r="E551" i="3" s="1"/>
  <c r="E396" i="3" a="1"/>
  <c r="E396" i="3" s="1"/>
  <c r="F938" i="3" a="1"/>
  <c r="F938" i="3" s="1"/>
  <c r="F703" i="3" a="1"/>
  <c r="F703" i="3" s="1"/>
  <c r="F530" i="3" a="1"/>
  <c r="F530" i="3" s="1"/>
  <c r="G945" i="3" a="1"/>
  <c r="G945" i="3" s="1"/>
  <c r="F552" i="3" a="1"/>
  <c r="F552" i="3" s="1"/>
  <c r="F450" i="3" a="1"/>
  <c r="F450" i="3" s="1"/>
  <c r="G896" i="3" a="1"/>
  <c r="G896" i="3" s="1"/>
  <c r="F690" i="3" a="1"/>
  <c r="F690" i="3" s="1"/>
  <c r="E770" i="3" a="1"/>
  <c r="E770" i="3" s="1"/>
  <c r="E691" i="3" a="1"/>
  <c r="E691" i="3" s="1"/>
  <c r="E633" i="3" a="1"/>
  <c r="E633" i="3" s="1"/>
  <c r="E577" i="3" a="1"/>
  <c r="E577" i="3" s="1"/>
  <c r="E500" i="3" a="1"/>
  <c r="E500" i="3" s="1"/>
  <c r="E433" i="3" a="1"/>
  <c r="E433" i="3" s="1"/>
  <c r="E365" i="3" a="1"/>
  <c r="E365" i="3" s="1"/>
  <c r="F910" i="3" a="1"/>
  <c r="F910" i="3" s="1"/>
  <c r="F831" i="3" a="1"/>
  <c r="F831" i="3" s="1"/>
  <c r="F742" i="3" a="1"/>
  <c r="F742" i="3" s="1"/>
  <c r="C589" i="3" a="1"/>
  <c r="C589" i="3" s="1"/>
  <c r="C531" i="3" a="1"/>
  <c r="C531" i="3" s="1"/>
  <c r="C468" i="3" a="1"/>
  <c r="C468" i="3" s="1"/>
  <c r="C409" i="3" a="1"/>
  <c r="C409" i="3" s="1"/>
  <c r="C357" i="3" a="1"/>
  <c r="C357" i="3" s="1"/>
  <c r="E971" i="3" a="1"/>
  <c r="E971" i="3" s="1"/>
  <c r="E893" i="3" a="1"/>
  <c r="E893" i="3" s="1"/>
  <c r="E827" i="3" a="1"/>
  <c r="E827" i="3" s="1"/>
  <c r="E756" i="3" a="1"/>
  <c r="E756" i="3" s="1"/>
  <c r="E702" i="3" a="1"/>
  <c r="E702" i="3" s="1"/>
  <c r="E650" i="3" a="1"/>
  <c r="E650" i="3" s="1"/>
  <c r="E582" i="3" a="1"/>
  <c r="E582" i="3" s="1"/>
  <c r="E524" i="3" a="1"/>
  <c r="E524" i="3" s="1"/>
  <c r="E475" i="3" a="1"/>
  <c r="E475" i="3" s="1"/>
  <c r="E414" i="3" a="1"/>
  <c r="E414" i="3" s="1"/>
  <c r="F981" i="3" a="1"/>
  <c r="F981" i="3" s="1"/>
  <c r="F888" i="3" a="1"/>
  <c r="F888" i="3" s="1"/>
  <c r="F809" i="3" a="1"/>
  <c r="F809" i="3" s="1"/>
  <c r="F718" i="3" a="1"/>
  <c r="F718" i="3" s="1"/>
  <c r="F666" i="3" a="1"/>
  <c r="F666" i="3" s="1"/>
  <c r="F590" i="3" a="1"/>
  <c r="F590" i="3" s="1"/>
  <c r="F517" i="3" a="1"/>
  <c r="F517" i="3" s="1"/>
  <c r="F453" i="3" a="1"/>
  <c r="F453" i="3" s="1"/>
  <c r="F377" i="3" a="1"/>
  <c r="F377" i="3" s="1"/>
  <c r="G963" i="3" a="1"/>
  <c r="G963" i="3" s="1"/>
  <c r="F665" i="3" a="1"/>
  <c r="F665" i="3" s="1"/>
  <c r="F594" i="3" a="1"/>
  <c r="F594" i="3" s="1"/>
  <c r="F540" i="3" a="1"/>
  <c r="F540" i="3" s="1"/>
  <c r="F484" i="3" a="1"/>
  <c r="F484" i="3" s="1"/>
  <c r="F372" i="3" a="1"/>
  <c r="F372" i="3" s="1"/>
  <c r="G998" i="3" a="1"/>
  <c r="G998" i="3" s="1"/>
  <c r="F615" i="3" a="1"/>
  <c r="F615" i="3" s="1"/>
  <c r="F427" i="3" a="1"/>
  <c r="F427" i="3" s="1"/>
  <c r="F620" i="3" a="1"/>
  <c r="F620" i="3" s="1"/>
  <c r="F442" i="3" a="1"/>
  <c r="F442" i="3" s="1"/>
  <c r="F652" i="3" a="1"/>
  <c r="F652" i="3" s="1"/>
  <c r="F465" i="3" a="1"/>
  <c r="F465" i="3" s="1"/>
  <c r="F674" i="3" a="1"/>
  <c r="F674" i="3" s="1"/>
  <c r="F496" i="3" a="1"/>
  <c r="F496" i="3" s="1"/>
  <c r="G879" i="3" a="1"/>
  <c r="G879" i="3" s="1"/>
  <c r="F996" i="3" a="1"/>
  <c r="F996" i="3" s="1"/>
  <c r="F854" i="3" a="1"/>
  <c r="F854" i="3" s="1"/>
  <c r="F685" i="3" a="1"/>
  <c r="F685" i="3" s="1"/>
  <c r="G493" i="3" a="1"/>
  <c r="G493" i="3" s="1"/>
  <c r="G935" i="3" a="1"/>
  <c r="G935" i="3" s="1"/>
  <c r="E952" i="3" a="1"/>
  <c r="E952" i="3" s="1"/>
  <c r="E899" i="3" a="1"/>
  <c r="E899" i="3" s="1"/>
  <c r="E821" i="3" a="1"/>
  <c r="E821" i="3" s="1"/>
  <c r="E763" i="3" a="1"/>
  <c r="E763" i="3" s="1"/>
  <c r="E680" i="3" a="1"/>
  <c r="E680" i="3" s="1"/>
  <c r="E626" i="3" a="1"/>
  <c r="E626" i="3" s="1"/>
  <c r="E564" i="3" a="1"/>
  <c r="E564" i="3" s="1"/>
  <c r="E494" i="3" a="1"/>
  <c r="E494" i="3" s="1"/>
  <c r="E427" i="3" a="1"/>
  <c r="E427" i="3" s="1"/>
  <c r="F903" i="3" a="1"/>
  <c r="F903" i="3" s="1"/>
  <c r="F818" i="3" a="1"/>
  <c r="F818" i="3" s="1"/>
  <c r="F735" i="3" a="1"/>
  <c r="F735" i="3" s="1"/>
  <c r="C583" i="3" a="1"/>
  <c r="C583" i="3" s="1"/>
  <c r="C524" i="3" a="1"/>
  <c r="C524" i="3" s="1"/>
  <c r="C462" i="3" a="1"/>
  <c r="C462" i="3" s="1"/>
  <c r="C404" i="3" a="1"/>
  <c r="C404" i="3" s="1"/>
  <c r="C351" i="3" a="1"/>
  <c r="C351" i="3" s="1"/>
  <c r="E964" i="3" a="1"/>
  <c r="E964" i="3" s="1"/>
  <c r="E876" i="3" a="1"/>
  <c r="E876" i="3" s="1"/>
  <c r="E820" i="3" a="1"/>
  <c r="E820" i="3" s="1"/>
  <c r="E750" i="3" a="1"/>
  <c r="E750" i="3" s="1"/>
  <c r="E696" i="3" a="1"/>
  <c r="E696" i="3" s="1"/>
  <c r="E638" i="3" a="1"/>
  <c r="E638" i="3" s="1"/>
  <c r="E576" i="3" a="1"/>
  <c r="E576" i="3" s="1"/>
  <c r="E518" i="3" a="1"/>
  <c r="E518" i="3" s="1"/>
  <c r="E469" i="3" a="1"/>
  <c r="E469" i="3" s="1"/>
  <c r="E409" i="3" a="1"/>
  <c r="E409" i="3" s="1"/>
  <c r="F969" i="3" a="1"/>
  <c r="F969" i="3" s="1"/>
  <c r="F881" i="3" a="1"/>
  <c r="F881" i="3" s="1"/>
  <c r="F796" i="3" a="1"/>
  <c r="F796" i="3" s="1"/>
  <c r="F710" i="3" a="1"/>
  <c r="F710" i="3" s="1"/>
  <c r="F655" i="3" a="1"/>
  <c r="F655" i="3" s="1"/>
  <c r="F584" i="3" a="1"/>
  <c r="F584" i="3" s="1"/>
  <c r="F509" i="3" a="1"/>
  <c r="F509" i="3" s="1"/>
  <c r="F445" i="3" a="1"/>
  <c r="F445" i="3" s="1"/>
  <c r="G954" i="3" a="1"/>
  <c r="G954" i="3" s="1"/>
  <c r="F659" i="3" a="1"/>
  <c r="F659" i="3" s="1"/>
  <c r="F589" i="3" a="1"/>
  <c r="F589" i="3" s="1"/>
  <c r="F534" i="3" a="1"/>
  <c r="F534" i="3" s="1"/>
  <c r="F476" i="3" a="1"/>
  <c r="F476" i="3" s="1"/>
  <c r="G960" i="3" a="1"/>
  <c r="G960" i="3" s="1"/>
  <c r="F569" i="3" a="1"/>
  <c r="F569" i="3" s="1"/>
  <c r="F413" i="3" a="1"/>
  <c r="F413" i="3" s="1"/>
  <c r="G987" i="3" a="1"/>
  <c r="G987" i="3" s="1"/>
  <c r="F568" i="3" a="1"/>
  <c r="F568" i="3" s="1"/>
  <c r="F434" i="3" a="1"/>
  <c r="F434" i="3" s="1"/>
  <c r="F603" i="3" a="1"/>
  <c r="F603" i="3" s="1"/>
  <c r="F457" i="3" a="1"/>
  <c r="F457" i="3" s="1"/>
  <c r="F641" i="3" a="1"/>
  <c r="F641" i="3" s="1"/>
  <c r="F488" i="3" a="1"/>
  <c r="F488" i="3" s="1"/>
  <c r="F988" i="3" a="1"/>
  <c r="F988" i="3" s="1"/>
  <c r="F806" i="3" a="1"/>
  <c r="F806" i="3" s="1"/>
  <c r="F667" i="3" a="1"/>
  <c r="F667" i="3" s="1"/>
  <c r="F971" i="3" a="1"/>
  <c r="F971" i="3" s="1"/>
  <c r="G656" i="3" a="1"/>
  <c r="G656" i="3" s="1"/>
  <c r="F368" i="3" a="1"/>
  <c r="F368" i="3" s="1"/>
  <c r="E993" i="3" a="1"/>
  <c r="E993" i="3" s="1"/>
  <c r="E940" i="3" a="1"/>
  <c r="E940" i="3" s="1"/>
  <c r="E882" i="3" a="1"/>
  <c r="E882" i="3" s="1"/>
  <c r="E808" i="3" a="1"/>
  <c r="E808" i="3" s="1"/>
  <c r="E739" i="3" a="1"/>
  <c r="E739" i="3" s="1"/>
  <c r="E668" i="3" a="1"/>
  <c r="E668" i="3" s="1"/>
  <c r="E614" i="3" a="1"/>
  <c r="E614" i="3" s="1"/>
  <c r="E552" i="3" a="1"/>
  <c r="E552" i="3" s="1"/>
  <c r="E482" i="3" a="1"/>
  <c r="E482" i="3" s="1"/>
  <c r="E415" i="3" a="1"/>
  <c r="E415" i="3" s="1"/>
  <c r="F982" i="3" a="1"/>
  <c r="F982" i="3" s="1"/>
  <c r="F882" i="3" a="1"/>
  <c r="F882" i="3" s="1"/>
  <c r="F803" i="3" a="1"/>
  <c r="F803" i="3" s="1"/>
  <c r="F704" i="3" a="1"/>
  <c r="F704" i="3" s="1"/>
  <c r="C568" i="3" a="1"/>
  <c r="C568" i="3" s="1"/>
  <c r="C511" i="3" a="1"/>
  <c r="C511" i="3" s="1"/>
  <c r="C451" i="3" a="1"/>
  <c r="C451" i="3" s="1"/>
  <c r="C392" i="3" a="1"/>
  <c r="C392" i="3" s="1"/>
  <c r="C339" i="3" a="1"/>
  <c r="C339" i="3" s="1"/>
  <c r="E933" i="3" a="1"/>
  <c r="E933" i="3" s="1"/>
  <c r="E865" i="3" a="1"/>
  <c r="E865" i="3" s="1"/>
  <c r="E801" i="3" a="1"/>
  <c r="E801" i="3" s="1"/>
  <c r="E738" i="3" a="1"/>
  <c r="E738" i="3" s="1"/>
  <c r="E685" i="3" a="1"/>
  <c r="E685" i="3" s="1"/>
  <c r="E620" i="3" a="1"/>
  <c r="E620" i="3" s="1"/>
  <c r="E563" i="3" a="1"/>
  <c r="E563" i="3" s="1"/>
  <c r="E506" i="3" a="1"/>
  <c r="E506" i="3" s="1"/>
  <c r="E458" i="3" a="1"/>
  <c r="E458" i="3" s="1"/>
  <c r="E389" i="3" a="1"/>
  <c r="E389" i="3" s="1"/>
  <c r="F949" i="3" a="1"/>
  <c r="F949" i="3" s="1"/>
  <c r="F860" i="3" a="1"/>
  <c r="F860" i="3" s="1"/>
  <c r="F781" i="3" a="1"/>
  <c r="F781" i="3" s="1"/>
  <c r="F694" i="3" a="1"/>
  <c r="F694" i="3" s="1"/>
  <c r="F638" i="3" a="1"/>
  <c r="F638" i="3" s="1"/>
  <c r="F558" i="3" a="1"/>
  <c r="F558" i="3" s="1"/>
  <c r="F493" i="3" a="1"/>
  <c r="F493" i="3" s="1"/>
  <c r="F429" i="3" a="1"/>
  <c r="F429" i="3" s="1"/>
  <c r="G908" i="3" a="1"/>
  <c r="G908" i="3" s="1"/>
  <c r="F632" i="3" a="1"/>
  <c r="F632" i="3" s="1"/>
  <c r="F577" i="3" a="1"/>
  <c r="F577" i="3" s="1"/>
  <c r="F523" i="3" a="1"/>
  <c r="F523" i="3" s="1"/>
  <c r="F460" i="3" a="1"/>
  <c r="F460" i="3" s="1"/>
  <c r="F682" i="3" a="1"/>
  <c r="F682" i="3" s="1"/>
  <c r="F551" i="3" a="1"/>
  <c r="F551" i="3" s="1"/>
  <c r="G887" i="3" a="1"/>
  <c r="G887" i="3" s="1"/>
  <c r="F556" i="3" a="1"/>
  <c r="F556" i="3" s="1"/>
  <c r="F371" i="3" a="1"/>
  <c r="F371" i="3" s="1"/>
  <c r="G959" i="3" a="1"/>
  <c r="G959" i="3" s="1"/>
  <c r="F592" i="3" a="1"/>
  <c r="F592" i="3" s="1"/>
  <c r="F396" i="3" a="1"/>
  <c r="F396" i="3" s="1"/>
  <c r="G986" i="3" a="1"/>
  <c r="G986" i="3" s="1"/>
  <c r="F629" i="3" a="1"/>
  <c r="F629" i="3" s="1"/>
  <c r="F432" i="3" a="1"/>
  <c r="F432" i="3" s="1"/>
  <c r="F934" i="3" a="1"/>
  <c r="F934" i="3" s="1"/>
  <c r="F790" i="3" a="1"/>
  <c r="F790" i="3" s="1"/>
  <c r="F607" i="3" a="1"/>
  <c r="F607" i="3" s="1"/>
  <c r="G955" i="3" a="1"/>
  <c r="G955" i="3" s="1"/>
  <c r="F595" i="3" a="1"/>
  <c r="F595" i="3" s="1"/>
  <c r="K522" i="3" a="1"/>
  <c r="K522" i="3" s="1"/>
  <c r="G950" i="3" a="1"/>
  <c r="G950" i="3" s="1"/>
  <c r="F532" i="3" a="1"/>
  <c r="F532" i="3" s="1"/>
  <c r="F384" i="3" a="1"/>
  <c r="F384" i="3" s="1"/>
  <c r="G977" i="3" a="1"/>
  <c r="G977" i="3" s="1"/>
  <c r="F573" i="3" a="1"/>
  <c r="F573" i="3" s="1"/>
  <c r="F424" i="3" a="1"/>
  <c r="F424" i="3" s="1"/>
  <c r="F923" i="3" a="1"/>
  <c r="F923" i="3" s="1"/>
  <c r="F743" i="3" a="1"/>
  <c r="F743" i="3" s="1"/>
  <c r="F602" i="3" a="1"/>
  <c r="F602" i="3" s="1"/>
  <c r="G813" i="3" a="1"/>
  <c r="G813" i="3" s="1"/>
  <c r="E715" i="3" a="1"/>
  <c r="E715" i="3" s="1"/>
  <c r="E656" i="3" a="1"/>
  <c r="E656" i="3" s="1"/>
  <c r="E602" i="3" a="1"/>
  <c r="E602" i="3" s="1"/>
  <c r="E538" i="3" a="1"/>
  <c r="E538" i="3" s="1"/>
  <c r="E464" i="3" a="1"/>
  <c r="E464" i="3" s="1"/>
  <c r="E403" i="3" a="1"/>
  <c r="E403" i="3" s="1"/>
  <c r="F960" i="3" a="1"/>
  <c r="F960" i="3" s="1"/>
  <c r="F867" i="3" a="1"/>
  <c r="F867" i="3" s="1"/>
  <c r="F766" i="3" a="1"/>
  <c r="F766" i="3" s="1"/>
  <c r="C610" i="3" a="1"/>
  <c r="C610" i="3" s="1"/>
  <c r="C552" i="3" a="1"/>
  <c r="C552" i="3" s="1"/>
  <c r="C492" i="3" a="1"/>
  <c r="C492" i="3" s="1"/>
  <c r="C433" i="3" a="1"/>
  <c r="C433" i="3" s="1"/>
  <c r="C375" i="3" a="1"/>
  <c r="C375" i="3" s="1"/>
  <c r="C327" i="3" a="1"/>
  <c r="C327" i="3" s="1"/>
  <c r="E992" i="3" a="1"/>
  <c r="E992" i="3" s="1"/>
  <c r="E915" i="3" a="1"/>
  <c r="E915" i="3" s="1"/>
  <c r="E852" i="3" a="1"/>
  <c r="E852" i="3" s="1"/>
  <c r="E788" i="3" a="1"/>
  <c r="E788" i="3" s="1"/>
  <c r="E726" i="3" a="1"/>
  <c r="E726" i="3" s="1"/>
  <c r="E673" i="3" a="1"/>
  <c r="E673" i="3" s="1"/>
  <c r="E601" i="3" a="1"/>
  <c r="E601" i="3" s="1"/>
  <c r="E544" i="3" a="1"/>
  <c r="E544" i="3" s="1"/>
  <c r="E493" i="3" a="1"/>
  <c r="E493" i="3" s="1"/>
  <c r="E439" i="3" a="1"/>
  <c r="E439" i="3" s="1"/>
  <c r="E378" i="3" a="1"/>
  <c r="E378" i="3" s="1"/>
  <c r="F924" i="3" a="1"/>
  <c r="F924" i="3" s="1"/>
  <c r="F845" i="3" a="1"/>
  <c r="F845" i="3" s="1"/>
  <c r="F757" i="3" a="1"/>
  <c r="F757" i="3" s="1"/>
  <c r="F689" i="3" a="1"/>
  <c r="F689" i="3" s="1"/>
  <c r="F627" i="3" a="1"/>
  <c r="F627" i="3" s="1"/>
  <c r="F547" i="3" a="1"/>
  <c r="F547" i="3" s="1"/>
  <c r="F477" i="3" a="1"/>
  <c r="F477" i="3" s="1"/>
  <c r="F407" i="3" a="1"/>
  <c r="F407" i="3" s="1"/>
  <c r="G864" i="3" a="1"/>
  <c r="G864" i="3" s="1"/>
  <c r="F616" i="3" a="1"/>
  <c r="F616" i="3" s="1"/>
  <c r="F564" i="3" a="1"/>
  <c r="F564" i="3" s="1"/>
  <c r="F508" i="3" a="1"/>
  <c r="F508" i="3" s="1"/>
  <c r="F444" i="3" a="1"/>
  <c r="F444" i="3" s="1"/>
  <c r="F670" i="3" a="1"/>
  <c r="F670" i="3" s="1"/>
  <c r="F491" i="3" a="1"/>
  <c r="F491" i="3" s="1"/>
  <c r="F687" i="3" a="1"/>
  <c r="F687" i="3" s="1"/>
  <c r="F506" i="3" a="1"/>
  <c r="F506" i="3" s="1"/>
  <c r="G941" i="3" a="1"/>
  <c r="G941" i="3" s="1"/>
  <c r="F526" i="3" a="1"/>
  <c r="F526" i="3" s="1"/>
  <c r="G940" i="3" a="1"/>
  <c r="G940" i="3" s="1"/>
  <c r="F561" i="3" a="1"/>
  <c r="F561" i="3" s="1"/>
  <c r="G993" i="3" a="1"/>
  <c r="G993" i="3" s="1"/>
  <c r="F918" i="3" a="1"/>
  <c r="F918" i="3" s="1"/>
  <c r="F738" i="3" a="1"/>
  <c r="F738" i="3" s="1"/>
  <c r="F542" i="3" a="1"/>
  <c r="F542" i="3" s="1"/>
  <c r="G792" i="3" a="1"/>
  <c r="G792" i="3" s="1"/>
  <c r="G522" i="3" a="1"/>
  <c r="G522" i="3" s="1"/>
  <c r="K873" i="3" a="1"/>
  <c r="K873" i="3" s="1"/>
  <c r="E972" i="3" a="1"/>
  <c r="E972" i="3" s="1"/>
  <c r="E922" i="3" a="1"/>
  <c r="E922" i="3" s="1"/>
  <c r="E847" i="3" a="1"/>
  <c r="E847" i="3" s="1"/>
  <c r="E783" i="3" a="1"/>
  <c r="E783" i="3" s="1"/>
  <c r="E709" i="3" a="1"/>
  <c r="E709" i="3" s="1"/>
  <c r="E651" i="3" a="1"/>
  <c r="E651" i="3" s="1"/>
  <c r="E595" i="3" a="1"/>
  <c r="E595" i="3" s="1"/>
  <c r="E531" i="3" a="1"/>
  <c r="E531" i="3" s="1"/>
  <c r="E445" i="3" a="1"/>
  <c r="E445" i="3" s="1"/>
  <c r="E390" i="3" a="1"/>
  <c r="E390" i="3" s="1"/>
  <c r="F950" i="3" a="1"/>
  <c r="F950" i="3" s="1"/>
  <c r="F846" i="3" a="1"/>
  <c r="F846" i="3" s="1"/>
  <c r="F758" i="3" a="1"/>
  <c r="F758" i="3" s="1"/>
  <c r="C603" i="3" a="1"/>
  <c r="C603" i="3" s="1"/>
  <c r="C544" i="3" a="1"/>
  <c r="C544" i="3" s="1"/>
  <c r="C486" i="3" a="1"/>
  <c r="C486" i="3" s="1"/>
  <c r="C427" i="3" a="1"/>
  <c r="C427" i="3" s="1"/>
  <c r="C369" i="3" a="1"/>
  <c r="C369" i="3" s="1"/>
  <c r="C320" i="3" a="1"/>
  <c r="C320" i="3" s="1"/>
  <c r="E985" i="3" a="1"/>
  <c r="E985" i="3" s="1"/>
  <c r="E904" i="3" a="1"/>
  <c r="E904" i="3" s="1"/>
  <c r="E846" i="3" a="1"/>
  <c r="E846" i="3" s="1"/>
  <c r="E782" i="3" a="1"/>
  <c r="E782" i="3" s="1"/>
  <c r="E719" i="3" a="1"/>
  <c r="E719" i="3" s="1"/>
  <c r="E667" i="3" a="1"/>
  <c r="E667" i="3" s="1"/>
  <c r="E594" i="3" a="1"/>
  <c r="E594" i="3" s="1"/>
  <c r="E537" i="3" a="1"/>
  <c r="E537" i="3" s="1"/>
  <c r="E487" i="3" a="1"/>
  <c r="E487" i="3" s="1"/>
  <c r="E432" i="3" a="1"/>
  <c r="E432" i="3" s="1"/>
  <c r="E371" i="3" a="1"/>
  <c r="E371" i="3" s="1"/>
  <c r="F916" i="3" a="1"/>
  <c r="F916" i="3" s="1"/>
  <c r="F824" i="3" a="1"/>
  <c r="F824" i="3" s="1"/>
  <c r="F734" i="3" a="1"/>
  <c r="F734" i="3" s="1"/>
  <c r="F683" i="3" a="1"/>
  <c r="F683" i="3" s="1"/>
  <c r="F617" i="3" a="1"/>
  <c r="F617" i="3" s="1"/>
  <c r="F535" i="3" a="1"/>
  <c r="F535" i="3" s="1"/>
  <c r="F469" i="3" a="1"/>
  <c r="F469" i="3" s="1"/>
  <c r="F400" i="3" a="1"/>
  <c r="F400" i="3" s="1"/>
  <c r="G991" i="3" a="1"/>
  <c r="G991" i="3" s="1"/>
  <c r="F677" i="3" a="1"/>
  <c r="F677" i="3" s="1"/>
  <c r="F611" i="3" a="1"/>
  <c r="F611" i="3" s="1"/>
  <c r="F557" i="3" a="1"/>
  <c r="F557" i="3" s="1"/>
  <c r="F500" i="3" a="1"/>
  <c r="F500" i="3" s="1"/>
  <c r="F436" i="3" a="1"/>
  <c r="F436" i="3" s="1"/>
  <c r="F626" i="3" a="1"/>
  <c r="F626" i="3" s="1"/>
  <c r="F483" i="3" a="1"/>
  <c r="F483" i="3" s="1"/>
  <c r="F636" i="3" a="1"/>
  <c r="F636" i="3" s="1"/>
  <c r="F498" i="3" a="1"/>
  <c r="F498" i="3" s="1"/>
  <c r="F669" i="3" a="1"/>
  <c r="F669" i="3" s="1"/>
  <c r="F521" i="3" a="1"/>
  <c r="F521" i="3" s="1"/>
  <c r="G848" i="3" a="1"/>
  <c r="G848" i="3" s="1"/>
  <c r="F555" i="3" a="1"/>
  <c r="F555" i="3" s="1"/>
  <c r="G910" i="3" a="1"/>
  <c r="G910" i="3" s="1"/>
  <c r="F870" i="3" a="1"/>
  <c r="F870" i="3" s="1"/>
  <c r="F732" i="3" a="1"/>
  <c r="F732" i="3" s="1"/>
  <c r="F479" i="3" a="1"/>
  <c r="F479" i="3" s="1"/>
  <c r="G333" i="3" a="1"/>
  <c r="G333" i="3" s="1"/>
  <c r="K626" i="3" a="1"/>
  <c r="K626" i="3" s="1"/>
  <c r="F537" i="3" a="1"/>
  <c r="F537" i="3" s="1"/>
  <c r="F471" i="3" a="1"/>
  <c r="F471" i="3" s="1"/>
  <c r="F409" i="3" a="1"/>
  <c r="F409" i="3" s="1"/>
  <c r="G946" i="3" a="1"/>
  <c r="G946" i="3" s="1"/>
  <c r="F963" i="3" a="1"/>
  <c r="F963" i="3" s="1"/>
  <c r="F853" i="3" a="1"/>
  <c r="F853" i="3" s="1"/>
  <c r="F585" i="3" a="1"/>
  <c r="F585" i="3" s="1"/>
  <c r="G784" i="3" a="1"/>
  <c r="G784" i="3" s="1"/>
  <c r="G314" i="3" a="1"/>
  <c r="G314" i="3" s="1"/>
  <c r="G791" i="3" a="1"/>
  <c r="G791" i="3" s="1"/>
  <c r="G482" i="3" a="1"/>
  <c r="G482" i="3" s="1"/>
  <c r="G659" i="3" a="1"/>
  <c r="G659" i="3" s="1"/>
  <c r="G805" i="3" a="1"/>
  <c r="G805" i="3" s="1"/>
  <c r="G500" i="3" a="1"/>
  <c r="G500" i="3" s="1"/>
  <c r="K575" i="3" a="1"/>
  <c r="K575" i="3" s="1"/>
  <c r="G926" i="3" a="1"/>
  <c r="G926" i="3" s="1"/>
  <c r="G648" i="3" a="1"/>
  <c r="G648" i="3" s="1"/>
  <c r="K776" i="3" a="1"/>
  <c r="K776" i="3" s="1"/>
  <c r="F428" i="3" a="1"/>
  <c r="F428" i="3" s="1"/>
  <c r="G942" i="3" a="1"/>
  <c r="G942" i="3" s="1"/>
  <c r="F664" i="3" a="1"/>
  <c r="F664" i="3" s="1"/>
  <c r="F610" i="3" a="1"/>
  <c r="F610" i="3" s="1"/>
  <c r="F546" i="3" a="1"/>
  <c r="F546" i="3" s="1"/>
  <c r="F475" i="3" a="1"/>
  <c r="F475" i="3" s="1"/>
  <c r="F405" i="3" a="1"/>
  <c r="F405" i="3" s="1"/>
  <c r="G969" i="3" a="1"/>
  <c r="G969" i="3" s="1"/>
  <c r="F681" i="3" a="1"/>
  <c r="F681" i="3" s="1"/>
  <c r="F598" i="3" a="1"/>
  <c r="F598" i="3" s="1"/>
  <c r="F550" i="3" a="1"/>
  <c r="F550" i="3" s="1"/>
  <c r="F490" i="3" a="1"/>
  <c r="F490" i="3" s="1"/>
  <c r="F426" i="3" a="1"/>
  <c r="F426" i="3" s="1"/>
  <c r="G902" i="3" a="1"/>
  <c r="G902" i="3" s="1"/>
  <c r="F630" i="3" a="1"/>
  <c r="F630" i="3" s="1"/>
  <c r="F581" i="3" a="1"/>
  <c r="F581" i="3" s="1"/>
  <c r="F513" i="3" a="1"/>
  <c r="F513" i="3" s="1"/>
  <c r="F449" i="3" a="1"/>
  <c r="F449" i="3" s="1"/>
  <c r="F370" i="3" a="1"/>
  <c r="F370" i="3" s="1"/>
  <c r="G931" i="3" a="1"/>
  <c r="G931" i="3" s="1"/>
  <c r="F668" i="3" a="1"/>
  <c r="F668" i="3" s="1"/>
  <c r="F624" i="3" a="1"/>
  <c r="F624" i="3" s="1"/>
  <c r="F543" i="3" a="1"/>
  <c r="F543" i="3" s="1"/>
  <c r="F480" i="3" a="1"/>
  <c r="F480" i="3" s="1"/>
  <c r="F417" i="3" a="1"/>
  <c r="F417" i="3" s="1"/>
  <c r="G983" i="3" a="1"/>
  <c r="G983" i="3" s="1"/>
  <c r="G847" i="3" a="1"/>
  <c r="G847" i="3" s="1"/>
  <c r="F972" i="3" a="1"/>
  <c r="F972" i="3" s="1"/>
  <c r="F907" i="3" a="1"/>
  <c r="F907" i="3" s="1"/>
  <c r="F843" i="3" a="1"/>
  <c r="F843" i="3" s="1"/>
  <c r="F779" i="3" a="1"/>
  <c r="F779" i="3" s="1"/>
  <c r="F725" i="3" a="1"/>
  <c r="F725" i="3" s="1"/>
  <c r="F661" i="3" a="1"/>
  <c r="F661" i="3" s="1"/>
  <c r="F591" i="3" a="1"/>
  <c r="F591" i="3" s="1"/>
  <c r="F531" i="3" a="1"/>
  <c r="F531" i="3" s="1"/>
  <c r="F463" i="3" a="1"/>
  <c r="F463" i="3" s="1"/>
  <c r="F402" i="3" a="1"/>
  <c r="F402" i="3" s="1"/>
  <c r="G937" i="3" a="1"/>
  <c r="G937" i="3" s="1"/>
  <c r="F955" i="3" a="1"/>
  <c r="F955" i="3" s="1"/>
  <c r="F800" i="3" a="1"/>
  <c r="F800" i="3" s="1"/>
  <c r="F524" i="3" a="1"/>
  <c r="F524" i="3" s="1"/>
  <c r="G728" i="3" a="1"/>
  <c r="G728" i="3" s="1"/>
  <c r="G735" i="3" a="1"/>
  <c r="G735" i="3" s="1"/>
  <c r="G369" i="3" a="1"/>
  <c r="G369" i="3" s="1"/>
  <c r="G862" i="3" a="1"/>
  <c r="G862" i="3" s="1"/>
  <c r="G603" i="3" a="1"/>
  <c r="G603" i="3" s="1"/>
  <c r="K867" i="3" a="1"/>
  <c r="K867" i="3" s="1"/>
  <c r="G749" i="3" a="1"/>
  <c r="G749" i="3" s="1"/>
  <c r="G422" i="3" a="1"/>
  <c r="G422" i="3" s="1"/>
  <c r="F390" i="3" a="1"/>
  <c r="F390" i="3" s="1"/>
  <c r="G868" i="3" a="1"/>
  <c r="G868" i="3" s="1"/>
  <c r="G574" i="3" a="1"/>
  <c r="G574" i="3" s="1"/>
  <c r="G924" i="3" a="1"/>
  <c r="G924" i="3" s="1"/>
  <c r="G407" i="3" a="1"/>
  <c r="G407" i="3" s="1"/>
  <c r="G364" i="3" a="1"/>
  <c r="G364" i="3" s="1"/>
  <c r="F420" i="3" a="1"/>
  <c r="F420" i="3" s="1"/>
  <c r="G933" i="3" a="1"/>
  <c r="G933" i="3" s="1"/>
  <c r="F654" i="3" a="1"/>
  <c r="F654" i="3" s="1"/>
  <c r="F604" i="3" a="1"/>
  <c r="F604" i="3" s="1"/>
  <c r="F533" i="3" a="1"/>
  <c r="F533" i="3" s="1"/>
  <c r="F467" i="3" a="1"/>
  <c r="F467" i="3" s="1"/>
  <c r="F386" i="3" a="1"/>
  <c r="F386" i="3" s="1"/>
  <c r="G932" i="3" a="1"/>
  <c r="G932" i="3" s="1"/>
  <c r="F658" i="3" a="1"/>
  <c r="F658" i="3" s="1"/>
  <c r="F593" i="3" a="1"/>
  <c r="F593" i="3" s="1"/>
  <c r="F545" i="3" a="1"/>
  <c r="F545" i="3" s="1"/>
  <c r="F482" i="3" a="1"/>
  <c r="F482" i="3" s="1"/>
  <c r="F419" i="3" a="1"/>
  <c r="F419" i="3" s="1"/>
  <c r="G886" i="3" a="1"/>
  <c r="G886" i="3" s="1"/>
  <c r="F625" i="3" a="1"/>
  <c r="F625" i="3" s="1"/>
  <c r="F574" i="3" a="1"/>
  <c r="F574" i="3" s="1"/>
  <c r="F505" i="3" a="1"/>
  <c r="F505" i="3" s="1"/>
  <c r="F441" i="3" a="1"/>
  <c r="F441" i="3" s="1"/>
  <c r="G922" i="3" a="1"/>
  <c r="G922" i="3" s="1"/>
  <c r="F662" i="3" a="1"/>
  <c r="F662" i="3" s="1"/>
  <c r="F608" i="3" a="1"/>
  <c r="F608" i="3" s="1"/>
  <c r="F538" i="3" a="1"/>
  <c r="F538" i="3" s="1"/>
  <c r="F472" i="3" a="1"/>
  <c r="F472" i="3" s="1"/>
  <c r="F410" i="3" a="1"/>
  <c r="F410" i="3" s="1"/>
  <c r="G974" i="3" a="1"/>
  <c r="G974" i="3" s="1"/>
  <c r="F964" i="3" a="1"/>
  <c r="F964" i="3" s="1"/>
  <c r="F902" i="3" a="1"/>
  <c r="F902" i="3" s="1"/>
  <c r="F838" i="3" a="1"/>
  <c r="F838" i="3" s="1"/>
  <c r="F768" i="3" a="1"/>
  <c r="F768" i="3" s="1"/>
  <c r="F714" i="3" a="1"/>
  <c r="F714" i="3" s="1"/>
  <c r="F656" i="3" a="1"/>
  <c r="F656" i="3" s="1"/>
  <c r="F579" i="3" a="1"/>
  <c r="F579" i="3" s="1"/>
  <c r="F519" i="3" a="1"/>
  <c r="F519" i="3" s="1"/>
  <c r="F455" i="3" a="1"/>
  <c r="F455" i="3" s="1"/>
  <c r="F393" i="3" a="1"/>
  <c r="F393" i="3" s="1"/>
  <c r="G895" i="3" a="1"/>
  <c r="G895" i="3" s="1"/>
  <c r="F947" i="3" a="1"/>
  <c r="F947" i="3" s="1"/>
  <c r="F789" i="3" a="1"/>
  <c r="F789" i="3" s="1"/>
  <c r="F518" i="3" a="1"/>
  <c r="F518" i="3" s="1"/>
  <c r="G721" i="3" a="1"/>
  <c r="G721" i="3" s="1"/>
  <c r="G727" i="3" a="1"/>
  <c r="G727" i="3" s="1"/>
  <c r="G349" i="3" a="1"/>
  <c r="G349" i="3" s="1"/>
  <c r="G854" i="3" a="1"/>
  <c r="G854" i="3" s="1"/>
  <c r="G596" i="3" a="1"/>
  <c r="G596" i="3" s="1"/>
  <c r="K796" i="3" a="1"/>
  <c r="K796" i="3" s="1"/>
  <c r="G741" i="3" a="1"/>
  <c r="G741" i="3" s="1"/>
  <c r="G410" i="3" a="1"/>
  <c r="G410" i="3" s="1"/>
  <c r="F383" i="3" a="1"/>
  <c r="F383" i="3" s="1"/>
  <c r="G860" i="3" a="1"/>
  <c r="G860" i="3" s="1"/>
  <c r="G563" i="3" a="1"/>
  <c r="G563" i="3" s="1"/>
  <c r="G889" i="3" a="1"/>
  <c r="G889" i="3" s="1"/>
  <c r="G345" i="3" a="1"/>
  <c r="G345" i="3" s="1"/>
  <c r="F414" i="3" a="1"/>
  <c r="F414" i="3" s="1"/>
  <c r="G904" i="3" a="1"/>
  <c r="G904" i="3" s="1"/>
  <c r="F648" i="3" a="1"/>
  <c r="F648" i="3" s="1"/>
  <c r="F599" i="3" a="1"/>
  <c r="F599" i="3" s="1"/>
  <c r="F528" i="3" a="1"/>
  <c r="F528" i="3" s="1"/>
  <c r="F459" i="3" a="1"/>
  <c r="F459" i="3" s="1"/>
  <c r="G923" i="3" a="1"/>
  <c r="G923" i="3" s="1"/>
  <c r="F653" i="3" a="1"/>
  <c r="F653" i="3" s="1"/>
  <c r="F587" i="3" a="1"/>
  <c r="F587" i="3" s="1"/>
  <c r="F539" i="3" a="1"/>
  <c r="F539" i="3" s="1"/>
  <c r="F474" i="3" a="1"/>
  <c r="F474" i="3" s="1"/>
  <c r="F412" i="3" a="1"/>
  <c r="F412" i="3" s="1"/>
  <c r="G855" i="3" a="1"/>
  <c r="G855" i="3" s="1"/>
  <c r="F619" i="3" a="1"/>
  <c r="F619" i="3" s="1"/>
  <c r="F567" i="3" a="1"/>
  <c r="F567" i="3" s="1"/>
  <c r="F497" i="3" a="1"/>
  <c r="F497" i="3" s="1"/>
  <c r="F433" i="3" a="1"/>
  <c r="F433" i="3" s="1"/>
  <c r="G913" i="3" a="1"/>
  <c r="G913" i="3" s="1"/>
  <c r="F657" i="3" a="1"/>
  <c r="F657" i="3" s="1"/>
  <c r="F596" i="3" a="1"/>
  <c r="F596" i="3" s="1"/>
  <c r="F525" i="3" a="1"/>
  <c r="F525" i="3" s="1"/>
  <c r="F464" i="3" a="1"/>
  <c r="F464" i="3" s="1"/>
  <c r="F403" i="3" a="1"/>
  <c r="F403" i="3" s="1"/>
  <c r="G965" i="3" a="1"/>
  <c r="G965" i="3" s="1"/>
  <c r="F956" i="3" a="1"/>
  <c r="F956" i="3" s="1"/>
  <c r="F891" i="3" a="1"/>
  <c r="F891" i="3" s="1"/>
  <c r="F827" i="3" a="1"/>
  <c r="F827" i="3" s="1"/>
  <c r="F762" i="3" a="1"/>
  <c r="F762" i="3" s="1"/>
  <c r="F708" i="3" a="1"/>
  <c r="F708" i="3" s="1"/>
  <c r="F640" i="3" a="1"/>
  <c r="F640" i="3" s="1"/>
  <c r="F572" i="3" a="1"/>
  <c r="F572" i="3" s="1"/>
  <c r="F511" i="3" a="1"/>
  <c r="F511" i="3" s="1"/>
  <c r="F447" i="3" a="1"/>
  <c r="F447" i="3" s="1"/>
  <c r="F379" i="3" a="1"/>
  <c r="F379" i="3" s="1"/>
  <c r="G872" i="3" a="1"/>
  <c r="G872" i="3" s="1"/>
  <c r="F939" i="3" a="1"/>
  <c r="F939" i="3" s="1"/>
  <c r="F731" i="3" a="1"/>
  <c r="F731" i="3" s="1"/>
  <c r="F462" i="3" a="1"/>
  <c r="F462" i="3" s="1"/>
  <c r="G644" i="3" a="1"/>
  <c r="G644" i="3" s="1"/>
  <c r="K841" i="3" a="1"/>
  <c r="K841" i="3" s="1"/>
  <c r="G679" i="3" a="1"/>
  <c r="G679" i="3" s="1"/>
  <c r="G798" i="3" a="1"/>
  <c r="G798" i="3" s="1"/>
  <c r="G502" i="3" a="1"/>
  <c r="G502" i="3" s="1"/>
  <c r="G690" i="3" a="1"/>
  <c r="G690" i="3" s="1"/>
  <c r="G804" i="3" a="1"/>
  <c r="G804" i="3" s="1"/>
  <c r="G488" i="3" a="1"/>
  <c r="G488" i="3" s="1"/>
  <c r="G827" i="3" a="1"/>
  <c r="G827" i="3" s="1"/>
  <c r="G906" i="3" a="1"/>
  <c r="G906" i="3" s="1"/>
  <c r="G462" i="3" a="1"/>
  <c r="G462" i="3" s="1"/>
  <c r="K837" i="3" a="1"/>
  <c r="K837" i="3" s="1"/>
  <c r="K712" i="3" a="1"/>
  <c r="K712" i="3" s="1"/>
  <c r="F406" i="3" a="1"/>
  <c r="F406" i="3" s="1"/>
  <c r="G888" i="3" a="1"/>
  <c r="G888" i="3" s="1"/>
  <c r="F643" i="3" a="1"/>
  <c r="F643" i="3" s="1"/>
  <c r="F588" i="3" a="1"/>
  <c r="F588" i="3" s="1"/>
  <c r="F515" i="3" a="1"/>
  <c r="F515" i="3" s="1"/>
  <c r="F451" i="3" a="1"/>
  <c r="F451" i="3" s="1"/>
  <c r="G914" i="3" a="1"/>
  <c r="G914" i="3" s="1"/>
  <c r="F647" i="3" a="1"/>
  <c r="F647" i="3" s="1"/>
  <c r="F582" i="3" a="1"/>
  <c r="F582" i="3" s="1"/>
  <c r="F527" i="3" a="1"/>
  <c r="F527" i="3" s="1"/>
  <c r="F466" i="3" a="1"/>
  <c r="F466" i="3" s="1"/>
  <c r="F404" i="3" a="1"/>
  <c r="F404" i="3" s="1"/>
  <c r="G997" i="3" a="1"/>
  <c r="G997" i="3" s="1"/>
  <c r="F680" i="3" a="1"/>
  <c r="F680" i="3" s="1"/>
  <c r="F614" i="3" a="1"/>
  <c r="F614" i="3" s="1"/>
  <c r="F549" i="3" a="1"/>
  <c r="F549" i="3" s="1"/>
  <c r="F489" i="3" a="1"/>
  <c r="F489" i="3" s="1"/>
  <c r="F425" i="3" a="1"/>
  <c r="F425" i="3" s="1"/>
  <c r="G901" i="3" a="1"/>
  <c r="G901" i="3" s="1"/>
  <c r="F651" i="3" a="1"/>
  <c r="F651" i="3" s="1"/>
  <c r="F586" i="3" a="1"/>
  <c r="F586" i="3" s="1"/>
  <c r="F520" i="3" a="1"/>
  <c r="F520" i="3" s="1"/>
  <c r="F456" i="3" a="1"/>
  <c r="F456" i="3" s="1"/>
  <c r="F394" i="3" a="1"/>
  <c r="F394" i="3" s="1"/>
  <c r="G928" i="3" a="1"/>
  <c r="G928" i="3" s="1"/>
  <c r="F948" i="3" a="1"/>
  <c r="F948" i="3" s="1"/>
  <c r="F886" i="3" a="1"/>
  <c r="F886" i="3" s="1"/>
  <c r="F822" i="3" a="1"/>
  <c r="F822" i="3" s="1"/>
  <c r="F755" i="3" a="1"/>
  <c r="F755" i="3" s="1"/>
  <c r="F702" i="3" a="1"/>
  <c r="F702" i="3" s="1"/>
  <c r="F628" i="3" a="1"/>
  <c r="F628" i="3" s="1"/>
  <c r="F566" i="3" a="1"/>
  <c r="F566" i="3" s="1"/>
  <c r="F503" i="3" a="1"/>
  <c r="F503" i="3" s="1"/>
  <c r="F439" i="3" a="1"/>
  <c r="F439" i="3" s="1"/>
  <c r="G840" i="3" a="1"/>
  <c r="G840" i="3" s="1"/>
  <c r="F995" i="3" a="1"/>
  <c r="F995" i="3" s="1"/>
  <c r="F933" i="3" a="1"/>
  <c r="F933" i="3" s="1"/>
  <c r="F724" i="3" a="1"/>
  <c r="F724" i="3" s="1"/>
  <c r="F454" i="3" a="1"/>
  <c r="F454" i="3" s="1"/>
  <c r="G638" i="3" a="1"/>
  <c r="G638" i="3" s="1"/>
  <c r="K805" i="3" a="1"/>
  <c r="K805" i="3" s="1"/>
  <c r="G673" i="3" a="1"/>
  <c r="G673" i="3" s="1"/>
  <c r="G790" i="3" a="1"/>
  <c r="G790" i="3" s="1"/>
  <c r="G481" i="3" a="1"/>
  <c r="G481" i="3" s="1"/>
  <c r="G684" i="3" a="1"/>
  <c r="G684" i="3" s="1"/>
  <c r="G796" i="3" a="1"/>
  <c r="G796" i="3" s="1"/>
  <c r="G478" i="3" a="1"/>
  <c r="G478" i="3" s="1"/>
  <c r="G795" i="3" a="1"/>
  <c r="G795" i="3" s="1"/>
  <c r="G874" i="3" a="1"/>
  <c r="G874" i="3" s="1"/>
  <c r="G318" i="3" a="1"/>
  <c r="G318" i="3" s="1"/>
  <c r="K793" i="3" a="1"/>
  <c r="K793" i="3" s="1"/>
  <c r="F399" i="3" a="1"/>
  <c r="F399" i="3" s="1"/>
  <c r="G863" i="3" a="1"/>
  <c r="G863" i="3" s="1"/>
  <c r="F637" i="3" a="1"/>
  <c r="F637" i="3" s="1"/>
  <c r="F576" i="3" a="1"/>
  <c r="F576" i="3" s="1"/>
  <c r="F507" i="3" a="1"/>
  <c r="F507" i="3" s="1"/>
  <c r="F443" i="3" a="1"/>
  <c r="F443" i="3" s="1"/>
  <c r="G903" i="3" a="1"/>
  <c r="G903" i="3" s="1"/>
  <c r="F642" i="3" a="1"/>
  <c r="F642" i="3" s="1"/>
  <c r="F575" i="3" a="1"/>
  <c r="F575" i="3" s="1"/>
  <c r="F522" i="3" a="1"/>
  <c r="F522" i="3" s="1"/>
  <c r="F458" i="3" a="1"/>
  <c r="F458" i="3" s="1"/>
  <c r="F398" i="3" a="1"/>
  <c r="F398" i="3" s="1"/>
  <c r="G968" i="3" a="1"/>
  <c r="G968" i="3" s="1"/>
  <c r="F675" i="3" a="1"/>
  <c r="F675" i="3" s="1"/>
  <c r="F609" i="3" a="1"/>
  <c r="F609" i="3" s="1"/>
  <c r="F544" i="3" a="1"/>
  <c r="F544" i="3" s="1"/>
  <c r="F481" i="3" a="1"/>
  <c r="F481" i="3" s="1"/>
  <c r="F418" i="3" a="1"/>
  <c r="F418" i="3" s="1"/>
  <c r="G996" i="3" a="1"/>
  <c r="G996" i="3" s="1"/>
  <c r="G880" i="3" a="1"/>
  <c r="G880" i="3" s="1"/>
  <c r="F646" i="3" a="1"/>
  <c r="F646" i="3" s="1"/>
  <c r="F580" i="3" a="1"/>
  <c r="F580" i="3" s="1"/>
  <c r="F512" i="3" a="1"/>
  <c r="F512" i="3" s="1"/>
  <c r="F448" i="3" a="1"/>
  <c r="F448" i="3" s="1"/>
  <c r="F380" i="3" a="1"/>
  <c r="F380" i="3" s="1"/>
  <c r="G919" i="3" a="1"/>
  <c r="G919" i="3" s="1"/>
  <c r="F940" i="3" a="1"/>
  <c r="F940" i="3" s="1"/>
  <c r="F875" i="3" a="1"/>
  <c r="F875" i="3" s="1"/>
  <c r="F811" i="3" a="1"/>
  <c r="F811" i="3" s="1"/>
  <c r="F750" i="3" a="1"/>
  <c r="F750" i="3" s="1"/>
  <c r="F696" i="3" a="1"/>
  <c r="F696" i="3" s="1"/>
  <c r="F618" i="3" a="1"/>
  <c r="F618" i="3" s="1"/>
  <c r="F560" i="3" a="1"/>
  <c r="F560" i="3" s="1"/>
  <c r="F495" i="3" a="1"/>
  <c r="F495" i="3" s="1"/>
  <c r="F431" i="3" a="1"/>
  <c r="F431" i="3" s="1"/>
  <c r="G992" i="3" a="1"/>
  <c r="G992" i="3" s="1"/>
  <c r="F987" i="3" a="1"/>
  <c r="F987" i="3" s="1"/>
  <c r="F928" i="3" a="1"/>
  <c r="F928" i="3" s="1"/>
  <c r="F650" i="3" a="1"/>
  <c r="F650" i="3" s="1"/>
  <c r="F401" i="3" a="1"/>
  <c r="F401" i="3" s="1"/>
  <c r="G894" i="3" a="1"/>
  <c r="G894" i="3" s="1"/>
  <c r="G559" i="3" a="1"/>
  <c r="G559" i="3" s="1"/>
  <c r="G613" i="3" a="1"/>
  <c r="G613" i="3" s="1"/>
  <c r="K804" i="3" a="1"/>
  <c r="K804" i="3" s="1"/>
  <c r="G734" i="3" a="1"/>
  <c r="G734" i="3" s="1"/>
  <c r="G381" i="3" a="1"/>
  <c r="G381" i="3" s="1"/>
  <c r="G877" i="3" a="1"/>
  <c r="G877" i="3" s="1"/>
  <c r="G627" i="3" a="1"/>
  <c r="G627" i="3" s="1"/>
  <c r="K975" i="3" a="1"/>
  <c r="K975" i="3" s="1"/>
  <c r="G740" i="3" a="1"/>
  <c r="G740" i="3" s="1"/>
  <c r="G304" i="3" a="1"/>
  <c r="G304" i="3" s="1"/>
  <c r="G553" i="3" a="1"/>
  <c r="G553" i="3" s="1"/>
  <c r="G639" i="3" a="1"/>
  <c r="G639" i="3" s="1"/>
  <c r="G414" i="3" a="1"/>
  <c r="G414" i="3" s="1"/>
  <c r="G654" i="3" a="1"/>
  <c r="G654" i="3" s="1"/>
  <c r="F548" i="3" a="1"/>
  <c r="F548" i="3" s="1"/>
  <c r="F487" i="3" a="1"/>
  <c r="F487" i="3" s="1"/>
  <c r="F423" i="3" a="1"/>
  <c r="F423" i="3" s="1"/>
  <c r="G964" i="3" a="1"/>
  <c r="G964" i="3" s="1"/>
  <c r="F979" i="3" a="1"/>
  <c r="F979" i="3" s="1"/>
  <c r="F917" i="3" a="1"/>
  <c r="F917" i="3" s="1"/>
  <c r="F645" i="3" a="1"/>
  <c r="F645" i="3" s="1"/>
  <c r="F392" i="3" a="1"/>
  <c r="F392" i="3" s="1"/>
  <c r="G871" i="3" a="1"/>
  <c r="G871" i="3" s="1"/>
  <c r="G548" i="3" a="1"/>
  <c r="G548" i="3" s="1"/>
  <c r="G604" i="3" a="1"/>
  <c r="G604" i="3" s="1"/>
  <c r="K767" i="3" a="1"/>
  <c r="K767" i="3" s="1"/>
  <c r="G726" i="3" a="1"/>
  <c r="G726" i="3" s="1"/>
  <c r="G368" i="3" a="1"/>
  <c r="G368" i="3" s="1"/>
  <c r="G869" i="3" a="1"/>
  <c r="G869" i="3" s="1"/>
  <c r="G619" i="3" a="1"/>
  <c r="G619" i="3" s="1"/>
  <c r="K933" i="3" a="1"/>
  <c r="K933" i="3" s="1"/>
  <c r="G990" i="3" a="1"/>
  <c r="G990" i="3" s="1"/>
  <c r="G732" i="3" a="1"/>
  <c r="G732" i="3" s="1"/>
  <c r="G477" i="3" a="1"/>
  <c r="G477" i="3" s="1"/>
  <c r="G550" i="3" a="1"/>
  <c r="G550" i="3" s="1"/>
  <c r="G360" i="3" a="1"/>
  <c r="G360" i="3" s="1"/>
  <c r="G565" i="3" a="1"/>
  <c r="G565" i="3" s="1"/>
  <c r="F912" i="3" a="1"/>
  <c r="F912" i="3" s="1"/>
  <c r="F848" i="3" a="1"/>
  <c r="F848" i="3" s="1"/>
  <c r="F784" i="3" a="1"/>
  <c r="F784" i="3" s="1"/>
  <c r="F719" i="3" a="1"/>
  <c r="F719" i="3" s="1"/>
  <c r="F639" i="3" a="1"/>
  <c r="F639" i="3" s="1"/>
  <c r="F578" i="3" a="1"/>
  <c r="F578" i="3" s="1"/>
  <c r="F510" i="3" a="1"/>
  <c r="F510" i="3" s="1"/>
  <c r="F446" i="3" a="1"/>
  <c r="F446" i="3" s="1"/>
  <c r="F378" i="3" a="1"/>
  <c r="F378" i="3" s="1"/>
  <c r="G982" i="3" a="1"/>
  <c r="G982" i="3" s="1"/>
  <c r="G839" i="3" a="1"/>
  <c r="G839" i="3" s="1"/>
  <c r="G776" i="3" a="1"/>
  <c r="G776" i="3" s="1"/>
  <c r="G707" i="3" a="1"/>
  <c r="G707" i="3" s="1"/>
  <c r="G630" i="3" a="1"/>
  <c r="G630" i="3" s="1"/>
  <c r="G526" i="3" a="1"/>
  <c r="G526" i="3" s="1"/>
  <c r="G296" i="3" a="1"/>
  <c r="G296" i="3" s="1"/>
  <c r="K689" i="3" a="1"/>
  <c r="K689" i="3" s="1"/>
  <c r="G783" i="3" a="1"/>
  <c r="G783" i="3" s="1"/>
  <c r="G720" i="3" a="1"/>
  <c r="G720" i="3" s="1"/>
  <c r="G666" i="3" a="1"/>
  <c r="G666" i="3" s="1"/>
  <c r="G597" i="3" a="1"/>
  <c r="G597" i="3" s="1"/>
  <c r="G471" i="3" a="1"/>
  <c r="G471" i="3" s="1"/>
  <c r="G332" i="3" a="1"/>
  <c r="G332" i="3" s="1"/>
  <c r="K729" i="3" a="1"/>
  <c r="K729" i="3" s="1"/>
  <c r="G846" i="3" a="1"/>
  <c r="G846" i="3" s="1"/>
  <c r="G782" i="3" a="1"/>
  <c r="G782" i="3" s="1"/>
  <c r="G719" i="3" a="1"/>
  <c r="G719" i="3" s="1"/>
  <c r="G650" i="3" a="1"/>
  <c r="G650" i="3" s="1"/>
  <c r="G586" i="3" a="1"/>
  <c r="G586" i="3" s="1"/>
  <c r="G470" i="3" a="1"/>
  <c r="G470" i="3" s="1"/>
  <c r="G328" i="3" a="1"/>
  <c r="G328" i="3" s="1"/>
  <c r="K720" i="3" a="1"/>
  <c r="K720" i="3" s="1"/>
  <c r="G861" i="3" a="1"/>
  <c r="G861" i="3" s="1"/>
  <c r="G797" i="3" a="1"/>
  <c r="G797" i="3" s="1"/>
  <c r="G733" i="3" a="1"/>
  <c r="G733" i="3" s="1"/>
  <c r="G671" i="3" a="1"/>
  <c r="G671" i="3" s="1"/>
  <c r="G602" i="3" a="1"/>
  <c r="G602" i="3" s="1"/>
  <c r="G490" i="3" a="1"/>
  <c r="G490" i="3" s="1"/>
  <c r="G397" i="3" a="1"/>
  <c r="G397" i="3" s="1"/>
  <c r="K866" i="3" a="1"/>
  <c r="K866" i="3" s="1"/>
  <c r="K533" i="3" a="1"/>
  <c r="K533" i="3" s="1"/>
  <c r="F376" i="3" a="1"/>
  <c r="F376" i="3" s="1"/>
  <c r="G981" i="3" a="1"/>
  <c r="G981" i="3" s="1"/>
  <c r="G917" i="3" a="1"/>
  <c r="G917" i="3" s="1"/>
  <c r="G852" i="3" a="1"/>
  <c r="G852" i="3" s="1"/>
  <c r="G788" i="3" a="1"/>
  <c r="G788" i="3" s="1"/>
  <c r="G717" i="3" a="1"/>
  <c r="G717" i="3" s="1"/>
  <c r="G641" i="3" a="1"/>
  <c r="G641" i="3" s="1"/>
  <c r="G554" i="3" a="1"/>
  <c r="G554" i="3" s="1"/>
  <c r="G467" i="3" a="1"/>
  <c r="G467" i="3" s="1"/>
  <c r="G763" i="3" a="1"/>
  <c r="G763" i="3" s="1"/>
  <c r="G431" i="3" a="1"/>
  <c r="G431" i="3" s="1"/>
  <c r="F382" i="3" a="1"/>
  <c r="F382" i="3" s="1"/>
  <c r="G842" i="3" a="1"/>
  <c r="G842" i="3" s="1"/>
  <c r="G486" i="3" a="1"/>
  <c r="G486" i="3" s="1"/>
  <c r="G833" i="3" a="1"/>
  <c r="G833" i="3" s="1"/>
  <c r="G302" i="3" a="1"/>
  <c r="G302" i="3" s="1"/>
  <c r="K738" i="3" a="1"/>
  <c r="K738" i="3" s="1"/>
  <c r="G294" i="3" a="1"/>
  <c r="G294" i="3" s="1"/>
  <c r="K696" i="3" a="1"/>
  <c r="K696" i="3" s="1"/>
  <c r="G496" i="3" a="1"/>
  <c r="G496" i="3" s="1"/>
  <c r="K980" i="3" a="1"/>
  <c r="K980" i="3" s="1"/>
  <c r="F901" i="3" a="1"/>
  <c r="F901" i="3" s="1"/>
  <c r="F837" i="3" a="1"/>
  <c r="F837" i="3" s="1"/>
  <c r="F773" i="3" a="1"/>
  <c r="F773" i="3" s="1"/>
  <c r="F713" i="3" a="1"/>
  <c r="F713" i="3" s="1"/>
  <c r="F634" i="3" a="1"/>
  <c r="F634" i="3" s="1"/>
  <c r="F571" i="3" a="1"/>
  <c r="F571" i="3" s="1"/>
  <c r="F502" i="3" a="1"/>
  <c r="F502" i="3" s="1"/>
  <c r="F438" i="3" a="1"/>
  <c r="F438" i="3" s="1"/>
  <c r="G973" i="3" a="1"/>
  <c r="G973" i="3" s="1"/>
  <c r="G832" i="3" a="1"/>
  <c r="G832" i="3" s="1"/>
  <c r="G768" i="3" a="1"/>
  <c r="G768" i="3" s="1"/>
  <c r="G699" i="3" a="1"/>
  <c r="G699" i="3" s="1"/>
  <c r="G614" i="3" a="1"/>
  <c r="G614" i="3" s="1"/>
  <c r="G461" i="3" a="1"/>
  <c r="G461" i="3" s="1"/>
  <c r="G272" i="3" a="1"/>
  <c r="G272" i="3" s="1"/>
  <c r="K639" i="3" a="1"/>
  <c r="K639" i="3" s="1"/>
  <c r="G775" i="3" a="1"/>
  <c r="G775" i="3" s="1"/>
  <c r="G713" i="3" a="1"/>
  <c r="G713" i="3" s="1"/>
  <c r="G660" i="3" a="1"/>
  <c r="G660" i="3" s="1"/>
  <c r="G587" i="3" a="1"/>
  <c r="G587" i="3" s="1"/>
  <c r="G460" i="3" a="1"/>
  <c r="G460" i="3" s="1"/>
  <c r="G312" i="3" a="1"/>
  <c r="G312" i="3" s="1"/>
  <c r="K688" i="3" a="1"/>
  <c r="K688" i="3" s="1"/>
  <c r="G838" i="3" a="1"/>
  <c r="G838" i="3" s="1"/>
  <c r="G774" i="3" a="1"/>
  <c r="G774" i="3" s="1"/>
  <c r="G712" i="3" a="1"/>
  <c r="G712" i="3" s="1"/>
  <c r="G643" i="3" a="1"/>
  <c r="G643" i="3" s="1"/>
  <c r="G576" i="3" a="1"/>
  <c r="G576" i="3" s="1"/>
  <c r="G459" i="3" a="1"/>
  <c r="G459" i="3" s="1"/>
  <c r="G311" i="3" a="1"/>
  <c r="G311" i="3" s="1"/>
  <c r="K678" i="3" a="1"/>
  <c r="K678" i="3" s="1"/>
  <c r="G853" i="3" a="1"/>
  <c r="G853" i="3" s="1"/>
  <c r="G789" i="3" a="1"/>
  <c r="G789" i="3" s="1"/>
  <c r="G725" i="3" a="1"/>
  <c r="G725" i="3" s="1"/>
  <c r="G665" i="3" a="1"/>
  <c r="G665" i="3" s="1"/>
  <c r="G585" i="3" a="1"/>
  <c r="G585" i="3" s="1"/>
  <c r="G479" i="3" a="1"/>
  <c r="G479" i="3" s="1"/>
  <c r="G379" i="3" a="1"/>
  <c r="G379" i="3" s="1"/>
  <c r="K831" i="3" a="1"/>
  <c r="K831" i="3" s="1"/>
  <c r="F369" i="3" a="1"/>
  <c r="F369" i="3" s="1"/>
  <c r="G976" i="3" a="1"/>
  <c r="G976" i="3" s="1"/>
  <c r="G912" i="3" a="1"/>
  <c r="G912" i="3" s="1"/>
  <c r="G844" i="3" a="1"/>
  <c r="G844" i="3" s="1"/>
  <c r="G780" i="3" a="1"/>
  <c r="G780" i="3" s="1"/>
  <c r="G710" i="3" a="1"/>
  <c r="G710" i="3" s="1"/>
  <c r="G626" i="3" a="1"/>
  <c r="G626" i="3" s="1"/>
  <c r="G543" i="3" a="1"/>
  <c r="G543" i="3" s="1"/>
  <c r="G444" i="3" a="1"/>
  <c r="G444" i="3" s="1"/>
  <c r="K926" i="3" a="1"/>
  <c r="K926" i="3" s="1"/>
  <c r="G985" i="3" a="1"/>
  <c r="G985" i="3" s="1"/>
  <c r="G731" i="3" a="1"/>
  <c r="G731" i="3" s="1"/>
  <c r="G361" i="3" a="1"/>
  <c r="G361" i="3" s="1"/>
  <c r="G810" i="3" a="1"/>
  <c r="G810" i="3" s="1"/>
  <c r="G356" i="3" a="1"/>
  <c r="G356" i="3" s="1"/>
  <c r="G777" i="3" a="1"/>
  <c r="G777" i="3" s="1"/>
  <c r="K917" i="3" a="1"/>
  <c r="K917" i="3" s="1"/>
  <c r="K649" i="3" a="1"/>
  <c r="K649" i="3" s="1"/>
  <c r="K610" i="3" a="1"/>
  <c r="K610" i="3" s="1"/>
  <c r="G463" i="3" a="1"/>
  <c r="G463" i="3" s="1"/>
  <c r="K913" i="3" a="1"/>
  <c r="K913" i="3" s="1"/>
  <c r="K879" i="3" a="1"/>
  <c r="K879" i="3" s="1"/>
  <c r="G544" i="3" a="1"/>
  <c r="G544" i="3" s="1"/>
  <c r="J932" i="3" a="1"/>
  <c r="J932" i="3" s="1"/>
  <c r="F896" i="3" a="1"/>
  <c r="F896" i="3" s="1"/>
  <c r="F832" i="3" a="1"/>
  <c r="F832" i="3" s="1"/>
  <c r="F767" i="3" a="1"/>
  <c r="F767" i="3" s="1"/>
  <c r="F684" i="3" a="1"/>
  <c r="F684" i="3" s="1"/>
  <c r="F623" i="3" a="1"/>
  <c r="F623" i="3" s="1"/>
  <c r="F559" i="3" a="1"/>
  <c r="F559" i="3" s="1"/>
  <c r="F494" i="3" a="1"/>
  <c r="F494" i="3" s="1"/>
  <c r="F430" i="3" a="1"/>
  <c r="F430" i="3" s="1"/>
  <c r="G936" i="3" a="1"/>
  <c r="G936" i="3" s="1"/>
  <c r="G824" i="3" a="1"/>
  <c r="G824" i="3" s="1"/>
  <c r="G760" i="3" a="1"/>
  <c r="G760" i="3" s="1"/>
  <c r="G680" i="3" a="1"/>
  <c r="G680" i="3" s="1"/>
  <c r="G606" i="3" a="1"/>
  <c r="G606" i="3" s="1"/>
  <c r="G450" i="3" a="1"/>
  <c r="G450" i="3" s="1"/>
  <c r="K986" i="3" a="1"/>
  <c r="K986" i="3" s="1"/>
  <c r="K589" i="3" a="1"/>
  <c r="K589" i="3" s="1"/>
  <c r="G831" i="3" a="1"/>
  <c r="G831" i="3" s="1"/>
  <c r="G767" i="3" a="1"/>
  <c r="G767" i="3" s="1"/>
  <c r="G706" i="3" a="1"/>
  <c r="G706" i="3" s="1"/>
  <c r="G651" i="3" a="1"/>
  <c r="G651" i="3" s="1"/>
  <c r="G557" i="3" a="1"/>
  <c r="G557" i="3" s="1"/>
  <c r="G438" i="3" a="1"/>
  <c r="G438" i="3" s="1"/>
  <c r="G291" i="3" a="1"/>
  <c r="G291" i="3" s="1"/>
  <c r="K985" i="3" a="1"/>
  <c r="K985" i="3" s="1"/>
  <c r="K638" i="3" a="1"/>
  <c r="K638" i="3" s="1"/>
  <c r="G830" i="3" a="1"/>
  <c r="G830" i="3" s="1"/>
  <c r="G766" i="3" a="1"/>
  <c r="G766" i="3" s="1"/>
  <c r="G705" i="3" a="1"/>
  <c r="G705" i="3" s="1"/>
  <c r="G635" i="3" a="1"/>
  <c r="G635" i="3" s="1"/>
  <c r="G567" i="3" a="1"/>
  <c r="G567" i="3" s="1"/>
  <c r="G448" i="3" a="1"/>
  <c r="G448" i="3" s="1"/>
  <c r="G289" i="3" a="1"/>
  <c r="G289" i="3" s="1"/>
  <c r="K628" i="3" a="1"/>
  <c r="K628" i="3" s="1"/>
  <c r="G845" i="3" a="1"/>
  <c r="G845" i="3" s="1"/>
  <c r="G781" i="3" a="1"/>
  <c r="G781" i="3" s="1"/>
  <c r="G718" i="3" a="1"/>
  <c r="G718" i="3" s="1"/>
  <c r="G657" i="3" a="1"/>
  <c r="G657" i="3" s="1"/>
  <c r="G566" i="3" a="1"/>
  <c r="G566" i="3" s="1"/>
  <c r="G468" i="3" a="1"/>
  <c r="G468" i="3" s="1"/>
  <c r="G347" i="3" a="1"/>
  <c r="G347" i="3" s="1"/>
  <c r="K795" i="3" a="1"/>
  <c r="K795" i="3" s="1"/>
  <c r="G967" i="3" a="1"/>
  <c r="G967" i="3" s="1"/>
  <c r="G900" i="3" a="1"/>
  <c r="G900" i="3" s="1"/>
  <c r="G836" i="3" a="1"/>
  <c r="G836" i="3" s="1"/>
  <c r="G772" i="3" a="1"/>
  <c r="G772" i="3" s="1"/>
  <c r="G703" i="3" a="1"/>
  <c r="G703" i="3" s="1"/>
  <c r="G618" i="3" a="1"/>
  <c r="G618" i="3" s="1"/>
  <c r="G532" i="3" a="1"/>
  <c r="G532" i="3" s="1"/>
  <c r="G432" i="3" a="1"/>
  <c r="G432" i="3" s="1"/>
  <c r="K748" i="3" a="1"/>
  <c r="K748" i="3" s="1"/>
  <c r="G953" i="3" a="1"/>
  <c r="G953" i="3" s="1"/>
  <c r="G702" i="3" a="1"/>
  <c r="G702" i="3" s="1"/>
  <c r="G282" i="3" a="1"/>
  <c r="G282" i="3" s="1"/>
  <c r="G778" i="3" a="1"/>
  <c r="G778" i="3" s="1"/>
  <c r="G722" i="3" a="1"/>
  <c r="G722" i="3" s="1"/>
  <c r="K555" i="3" a="1"/>
  <c r="K555" i="3" s="1"/>
  <c r="K532" i="3" a="1"/>
  <c r="K532" i="3" s="1"/>
  <c r="K519" i="3" a="1"/>
  <c r="K519" i="3" s="1"/>
  <c r="G394" i="3" a="1"/>
  <c r="G394" i="3" s="1"/>
  <c r="K646" i="3" a="1"/>
  <c r="K646" i="3" s="1"/>
  <c r="K668" i="3" a="1"/>
  <c r="K668" i="3" s="1"/>
  <c r="G456" i="3" a="1"/>
  <c r="G456" i="3" s="1"/>
  <c r="K990" i="3" a="1"/>
  <c r="K990" i="3" s="1"/>
  <c r="F885" i="3" a="1"/>
  <c r="F885" i="3" s="1"/>
  <c r="F821" i="3" a="1"/>
  <c r="F821" i="3" s="1"/>
  <c r="F761" i="3" a="1"/>
  <c r="F761" i="3" s="1"/>
  <c r="F678" i="3" a="1"/>
  <c r="F678" i="3" s="1"/>
  <c r="F612" i="3" a="1"/>
  <c r="F612" i="3" s="1"/>
  <c r="F554" i="3" a="1"/>
  <c r="F554" i="3" s="1"/>
  <c r="F486" i="3" a="1"/>
  <c r="F486" i="3" s="1"/>
  <c r="F422" i="3" a="1"/>
  <c r="F422" i="3" s="1"/>
  <c r="G927" i="3" a="1"/>
  <c r="G927" i="3" s="1"/>
  <c r="G816" i="3" a="1"/>
  <c r="G816" i="3" s="1"/>
  <c r="G752" i="3" a="1"/>
  <c r="G752" i="3" s="1"/>
  <c r="G674" i="3" a="1"/>
  <c r="G674" i="3" s="1"/>
  <c r="G588" i="3" a="1"/>
  <c r="G588" i="3" s="1"/>
  <c r="G427" i="3" a="1"/>
  <c r="G427" i="3" s="1"/>
  <c r="K944" i="3" a="1"/>
  <c r="K944" i="3" s="1"/>
  <c r="K544" i="3" a="1"/>
  <c r="K544" i="3" s="1"/>
  <c r="G823" i="3" a="1"/>
  <c r="G823" i="3" s="1"/>
  <c r="G759" i="3" a="1"/>
  <c r="G759" i="3" s="1"/>
  <c r="G698" i="3" a="1"/>
  <c r="G698" i="3" s="1"/>
  <c r="G636" i="3" a="1"/>
  <c r="G636" i="3" s="1"/>
  <c r="G537" i="3" a="1"/>
  <c r="G537" i="3" s="1"/>
  <c r="G415" i="3" a="1"/>
  <c r="G415" i="3" s="1"/>
  <c r="G271" i="3" a="1"/>
  <c r="G271" i="3" s="1"/>
  <c r="K943" i="3" a="1"/>
  <c r="K943" i="3" s="1"/>
  <c r="K588" i="3" a="1"/>
  <c r="K588" i="3" s="1"/>
  <c r="G822" i="3" a="1"/>
  <c r="G822" i="3" s="1"/>
  <c r="G758" i="3" a="1"/>
  <c r="G758" i="3" s="1"/>
  <c r="G691" i="3" a="1"/>
  <c r="G691" i="3" s="1"/>
  <c r="G628" i="3" a="1"/>
  <c r="G628" i="3" s="1"/>
  <c r="G547" i="3" a="1"/>
  <c r="G547" i="3" s="1"/>
  <c r="G436" i="3" a="1"/>
  <c r="G436" i="3" s="1"/>
  <c r="K976" i="3" a="1"/>
  <c r="K976" i="3" s="1"/>
  <c r="K576" i="3" a="1"/>
  <c r="K576" i="3" s="1"/>
  <c r="G837" i="3" a="1"/>
  <c r="G837" i="3" s="1"/>
  <c r="G773" i="3" a="1"/>
  <c r="G773" i="3" s="1"/>
  <c r="G711" i="3" a="1"/>
  <c r="G711" i="3" s="1"/>
  <c r="G649" i="3" a="1"/>
  <c r="G649" i="3" s="1"/>
  <c r="G555" i="3" a="1"/>
  <c r="G555" i="3" s="1"/>
  <c r="G457" i="3" a="1"/>
  <c r="G457" i="3" s="1"/>
  <c r="G326" i="3" a="1"/>
  <c r="G326" i="3" s="1"/>
  <c r="K759" i="3" a="1"/>
  <c r="K759" i="3" s="1"/>
  <c r="G958" i="3" a="1"/>
  <c r="G958" i="3" s="1"/>
  <c r="G892" i="3" a="1"/>
  <c r="G892" i="3" s="1"/>
  <c r="G828" i="3" a="1"/>
  <c r="G828" i="3" s="1"/>
  <c r="G764" i="3" a="1"/>
  <c r="G764" i="3" s="1"/>
  <c r="G696" i="3" a="1"/>
  <c r="G696" i="3" s="1"/>
  <c r="G610" i="3" a="1"/>
  <c r="G610" i="3" s="1"/>
  <c r="G520" i="3" a="1"/>
  <c r="G520" i="3" s="1"/>
  <c r="G421" i="3" a="1"/>
  <c r="G421" i="3" s="1"/>
  <c r="K567" i="3" a="1"/>
  <c r="K567" i="3" s="1"/>
  <c r="G921" i="3" a="1"/>
  <c r="G921" i="3" s="1"/>
  <c r="G669" i="3" a="1"/>
  <c r="G669" i="3" s="1"/>
  <c r="G994" i="3" a="1"/>
  <c r="G994" i="3" s="1"/>
  <c r="G746" i="3" a="1"/>
  <c r="G746" i="3" s="1"/>
  <c r="K849" i="3" a="1"/>
  <c r="K849" i="3" s="1"/>
  <c r="G667" i="3" a="1"/>
  <c r="G667" i="3" s="1"/>
  <c r="G351" i="3" a="1"/>
  <c r="G351" i="3" s="1"/>
  <c r="G305" i="3" a="1"/>
  <c r="G305" i="3" s="1"/>
  <c r="K625" i="3" a="1"/>
  <c r="K625" i="3" s="1"/>
  <c r="F880" i="3" a="1"/>
  <c r="F880" i="3" s="1"/>
  <c r="F816" i="3" a="1"/>
  <c r="F816" i="3" s="1"/>
  <c r="F754" i="3" a="1"/>
  <c r="F754" i="3" s="1"/>
  <c r="F673" i="3" a="1"/>
  <c r="F673" i="3" s="1"/>
  <c r="F606" i="3" a="1"/>
  <c r="F606" i="3" s="1"/>
  <c r="F541" i="3" a="1"/>
  <c r="F541" i="3" s="1"/>
  <c r="F478" i="3" a="1"/>
  <c r="F478" i="3" s="1"/>
  <c r="F415" i="3" a="1"/>
  <c r="F415" i="3" s="1"/>
  <c r="G918" i="3" a="1"/>
  <c r="G918" i="3" s="1"/>
  <c r="G808" i="3" a="1"/>
  <c r="G808" i="3" s="1"/>
  <c r="G744" i="3" a="1"/>
  <c r="G744" i="3" s="1"/>
  <c r="G661" i="3" a="1"/>
  <c r="G661" i="3" s="1"/>
  <c r="G579" i="3" a="1"/>
  <c r="G579" i="3" s="1"/>
  <c r="G370" i="3" a="1"/>
  <c r="G370" i="3" s="1"/>
  <c r="K908" i="3" a="1"/>
  <c r="K908" i="3" s="1"/>
  <c r="K502" i="3" a="1"/>
  <c r="K502" i="3" s="1"/>
  <c r="G815" i="3" a="1"/>
  <c r="G815" i="3" s="1"/>
  <c r="G751" i="3" a="1"/>
  <c r="G751" i="3" s="1"/>
  <c r="G692" i="3" a="1"/>
  <c r="G692" i="3" s="1"/>
  <c r="G629" i="3" a="1"/>
  <c r="G629" i="3" s="1"/>
  <c r="G514" i="3" a="1"/>
  <c r="G514" i="3" s="1"/>
  <c r="G399" i="3" a="1"/>
  <c r="G399" i="3" s="1"/>
  <c r="K874" i="3" a="1"/>
  <c r="K874" i="3" s="1"/>
  <c r="K543" i="3" a="1"/>
  <c r="K543" i="3" s="1"/>
  <c r="G878" i="3" a="1"/>
  <c r="G878" i="3" s="1"/>
  <c r="G814" i="3" a="1"/>
  <c r="G814" i="3" s="1"/>
  <c r="G750" i="3" a="1"/>
  <c r="G750" i="3" s="1"/>
  <c r="G685" i="3" a="1"/>
  <c r="G685" i="3" s="1"/>
  <c r="G620" i="3" a="1"/>
  <c r="G620" i="3" s="1"/>
  <c r="G524" i="3" a="1"/>
  <c r="G524" i="3" s="1"/>
  <c r="G425" i="3" a="1"/>
  <c r="G425" i="3" s="1"/>
  <c r="K934" i="3" a="1"/>
  <c r="K934" i="3" s="1"/>
  <c r="K534" i="3" a="1"/>
  <c r="K534" i="3" s="1"/>
  <c r="J992" i="3" a="1"/>
  <c r="J992" i="3" s="1"/>
  <c r="G829" i="3" a="1"/>
  <c r="G829" i="3" s="1"/>
  <c r="G765" i="3" a="1"/>
  <c r="G765" i="3" s="1"/>
  <c r="G704" i="3" a="1"/>
  <c r="G704" i="3" s="1"/>
  <c r="G642" i="3" a="1"/>
  <c r="G642" i="3" s="1"/>
  <c r="G545" i="3" a="1"/>
  <c r="G545" i="3" s="1"/>
  <c r="G446" i="3" a="1"/>
  <c r="G446" i="3" s="1"/>
  <c r="G306" i="3" a="1"/>
  <c r="G306" i="3" s="1"/>
  <c r="K718" i="3" a="1"/>
  <c r="K718" i="3" s="1"/>
  <c r="G949" i="3" a="1"/>
  <c r="G949" i="3" s="1"/>
  <c r="G884" i="3" a="1"/>
  <c r="G884" i="3" s="1"/>
  <c r="G820" i="3" a="1"/>
  <c r="G820" i="3" s="1"/>
  <c r="G756" i="3" a="1"/>
  <c r="G756" i="3" s="1"/>
  <c r="G689" i="3" a="1"/>
  <c r="G689" i="3" s="1"/>
  <c r="G592" i="3" a="1"/>
  <c r="G592" i="3" s="1"/>
  <c r="G509" i="3" a="1"/>
  <c r="G509" i="3" s="1"/>
  <c r="G409" i="3" a="1"/>
  <c r="G409" i="3" s="1"/>
  <c r="G891" i="3" a="1"/>
  <c r="G891" i="3" s="1"/>
  <c r="G633" i="3" a="1"/>
  <c r="G633" i="3" s="1"/>
  <c r="G966" i="3" a="1"/>
  <c r="G966" i="3" s="1"/>
  <c r="G715" i="3" a="1"/>
  <c r="G715" i="3" s="1"/>
  <c r="G631" i="3" a="1"/>
  <c r="G631" i="3" s="1"/>
  <c r="G507" i="3" a="1"/>
  <c r="G507" i="3" s="1"/>
  <c r="K993" i="3" a="1"/>
  <c r="K993" i="3" s="1"/>
  <c r="G293" i="3" a="1"/>
  <c r="G293" i="3" s="1"/>
  <c r="F869" i="3" a="1"/>
  <c r="F869" i="3" s="1"/>
  <c r="F805" i="3" a="1"/>
  <c r="F805" i="3" s="1"/>
  <c r="F749" i="3" a="1"/>
  <c r="F749" i="3" s="1"/>
  <c r="F660" i="3" a="1"/>
  <c r="F660" i="3" s="1"/>
  <c r="F601" i="3" a="1"/>
  <c r="F601" i="3" s="1"/>
  <c r="F536" i="3" a="1"/>
  <c r="F536" i="3" s="1"/>
  <c r="F470" i="3" a="1"/>
  <c r="F470" i="3" s="1"/>
  <c r="F408" i="3" a="1"/>
  <c r="F408" i="3" s="1"/>
  <c r="G909" i="3" a="1"/>
  <c r="G909" i="3" s="1"/>
  <c r="G800" i="3" a="1"/>
  <c r="G800" i="3" s="1"/>
  <c r="G736" i="3" a="1"/>
  <c r="G736" i="3" s="1"/>
  <c r="G652" i="3" a="1"/>
  <c r="G652" i="3" s="1"/>
  <c r="G568" i="3" a="1"/>
  <c r="G568" i="3" s="1"/>
  <c r="G353" i="3" a="1"/>
  <c r="G353" i="3" s="1"/>
  <c r="K875" i="3" a="1"/>
  <c r="K875" i="3" s="1"/>
  <c r="G807" i="3" a="1"/>
  <c r="G807" i="3" s="1"/>
  <c r="G743" i="3" a="1"/>
  <c r="G743" i="3" s="1"/>
  <c r="G686" i="3" a="1"/>
  <c r="G686" i="3" s="1"/>
  <c r="G621" i="3" a="1"/>
  <c r="G621" i="3" s="1"/>
  <c r="G503" i="3" a="1"/>
  <c r="G503" i="3" s="1"/>
  <c r="G385" i="3" a="1"/>
  <c r="G385" i="3" s="1"/>
  <c r="K840" i="3" a="1"/>
  <c r="K840" i="3" s="1"/>
  <c r="K501" i="3" a="1"/>
  <c r="K501" i="3" s="1"/>
  <c r="G870" i="3" a="1"/>
  <c r="G870" i="3" s="1"/>
  <c r="G806" i="3" a="1"/>
  <c r="G806" i="3" s="1"/>
  <c r="G742" i="3" a="1"/>
  <c r="G742" i="3" s="1"/>
  <c r="G678" i="3" a="1"/>
  <c r="G678" i="3" s="1"/>
  <c r="G612" i="3" a="1"/>
  <c r="G612" i="3" s="1"/>
  <c r="G513" i="3" a="1"/>
  <c r="G513" i="3" s="1"/>
  <c r="G413" i="3" a="1"/>
  <c r="G413" i="3" s="1"/>
  <c r="K900" i="3" a="1"/>
  <c r="K900" i="3" s="1"/>
  <c r="K490" i="3" a="1"/>
  <c r="K490" i="3" s="1"/>
  <c r="G885" i="3" a="1"/>
  <c r="G885" i="3" s="1"/>
  <c r="G821" i="3" a="1"/>
  <c r="G821" i="3" s="1"/>
  <c r="G757" i="3" a="1"/>
  <c r="G757" i="3" s="1"/>
  <c r="G697" i="3" a="1"/>
  <c r="G697" i="3" s="1"/>
  <c r="G634" i="3" a="1"/>
  <c r="G634" i="3" s="1"/>
  <c r="G534" i="3" a="1"/>
  <c r="G534" i="3" s="1"/>
  <c r="G434" i="3" a="1"/>
  <c r="G434" i="3" s="1"/>
  <c r="G288" i="3" a="1"/>
  <c r="G288" i="3" s="1"/>
  <c r="K675" i="3" a="1"/>
  <c r="K675" i="3" s="1"/>
  <c r="J984" i="3" a="1"/>
  <c r="J984" i="3" s="1"/>
  <c r="G944" i="3" a="1"/>
  <c r="G944" i="3" s="1"/>
  <c r="G876" i="3" a="1"/>
  <c r="G876" i="3" s="1"/>
  <c r="G812" i="3" a="1"/>
  <c r="G812" i="3" s="1"/>
  <c r="G748" i="3" a="1"/>
  <c r="G748" i="3" s="1"/>
  <c r="G677" i="3" a="1"/>
  <c r="G677" i="3" s="1"/>
  <c r="G584" i="3" a="1"/>
  <c r="G584" i="3" s="1"/>
  <c r="G499" i="3" a="1"/>
  <c r="G499" i="3" s="1"/>
  <c r="G392" i="3" a="1"/>
  <c r="G392" i="3" s="1"/>
  <c r="J947" i="3" a="1"/>
  <c r="J947" i="3" s="1"/>
  <c r="G859" i="3" a="1"/>
  <c r="G859" i="3" s="1"/>
  <c r="G600" i="3" a="1"/>
  <c r="G600" i="3" s="1"/>
  <c r="K823" i="3" a="1"/>
  <c r="K823" i="3" s="1"/>
  <c r="G934" i="3" a="1"/>
  <c r="G934" i="3" s="1"/>
  <c r="G682" i="3" a="1"/>
  <c r="G682" i="3" s="1"/>
  <c r="G979" i="3" a="1"/>
  <c r="G979" i="3" s="1"/>
  <c r="G560" i="3" a="1"/>
  <c r="G560" i="3" s="1"/>
  <c r="G442" i="3" a="1"/>
  <c r="G442" i="3" s="1"/>
  <c r="K932" i="3" a="1"/>
  <c r="K932" i="3" s="1"/>
  <c r="K898" i="3" a="1"/>
  <c r="K898" i="3" s="1"/>
  <c r="G517" i="3" a="1"/>
  <c r="G517" i="3" s="1"/>
  <c r="K956" i="3" a="1"/>
  <c r="K956" i="3" s="1"/>
  <c r="K834" i="3" a="1"/>
  <c r="K834" i="3" s="1"/>
  <c r="J805" i="3" a="1"/>
  <c r="J805" i="3" s="1"/>
  <c r="G362" i="3" a="1"/>
  <c r="G362" i="3" s="1"/>
  <c r="K892" i="3" a="1"/>
  <c r="K892" i="3" s="1"/>
  <c r="K525" i="3" a="1"/>
  <c r="K525" i="3" s="1"/>
  <c r="F397" i="3" a="1"/>
  <c r="F397" i="3" s="1"/>
  <c r="G980" i="3" a="1"/>
  <c r="G980" i="3" s="1"/>
  <c r="G916" i="3" a="1"/>
  <c r="G916" i="3" s="1"/>
  <c r="G851" i="3" a="1"/>
  <c r="G851" i="3" s="1"/>
  <c r="G787" i="3" a="1"/>
  <c r="G787" i="3" s="1"/>
  <c r="G724" i="3" a="1"/>
  <c r="G724" i="3" s="1"/>
  <c r="G663" i="3" a="1"/>
  <c r="G663" i="3" s="1"/>
  <c r="G591" i="3" a="1"/>
  <c r="G591" i="3" s="1"/>
  <c r="G466" i="3" a="1"/>
  <c r="G466" i="3" s="1"/>
  <c r="G340" i="3" a="1"/>
  <c r="G340" i="3" s="1"/>
  <c r="K664" i="3" a="1"/>
  <c r="K664" i="3" s="1"/>
  <c r="G989" i="3" a="1"/>
  <c r="G989" i="3" s="1"/>
  <c r="G925" i="3" a="1"/>
  <c r="G925" i="3" s="1"/>
  <c r="G866" i="3" a="1"/>
  <c r="G866" i="3" s="1"/>
  <c r="G802" i="3" a="1"/>
  <c r="G802" i="3" s="1"/>
  <c r="G738" i="3" a="1"/>
  <c r="G738" i="3" s="1"/>
  <c r="G675" i="3" a="1"/>
  <c r="G675" i="3" s="1"/>
  <c r="G541" i="3" a="1"/>
  <c r="G541" i="3" s="1"/>
  <c r="G319" i="3" a="1"/>
  <c r="G319" i="3" s="1"/>
  <c r="K739" i="3" a="1"/>
  <c r="K739" i="3" s="1"/>
  <c r="F395" i="3" a="1"/>
  <c r="F395" i="3" s="1"/>
  <c r="G970" i="3" a="1"/>
  <c r="G970" i="3" s="1"/>
  <c r="G857" i="3" a="1"/>
  <c r="G857" i="3" s="1"/>
  <c r="G769" i="3" a="1"/>
  <c r="G769" i="3" s="1"/>
  <c r="G662" i="3" a="1"/>
  <c r="G662" i="3" s="1"/>
  <c r="G549" i="3" a="1"/>
  <c r="G549" i="3" s="1"/>
  <c r="G297" i="3" a="1"/>
  <c r="G297" i="3" s="1"/>
  <c r="K777" i="3" a="1"/>
  <c r="K777" i="3" s="1"/>
  <c r="J842" i="3" a="1"/>
  <c r="J842" i="3" s="1"/>
  <c r="G437" i="3" a="1"/>
  <c r="G437" i="3" s="1"/>
  <c r="G352" i="3" a="1"/>
  <c r="G352" i="3" s="1"/>
  <c r="K924" i="3" a="1"/>
  <c r="K924" i="3" s="1"/>
  <c r="K766" i="3" a="1"/>
  <c r="K766" i="3" s="1"/>
  <c r="K637" i="3" a="1"/>
  <c r="K637" i="3" s="1"/>
  <c r="J983" i="3" a="1"/>
  <c r="J983" i="3" s="1"/>
  <c r="G338" i="3" a="1"/>
  <c r="G338" i="3" s="1"/>
  <c r="K888" i="3" a="1"/>
  <c r="K888" i="3" s="1"/>
  <c r="K726" i="3" a="1"/>
  <c r="K726" i="3" s="1"/>
  <c r="K597" i="3" a="1"/>
  <c r="K597" i="3" s="1"/>
  <c r="G552" i="3" a="1"/>
  <c r="G552" i="3" s="1"/>
  <c r="G418" i="3" a="1"/>
  <c r="G418" i="3" s="1"/>
  <c r="G344" i="3" a="1"/>
  <c r="G344" i="3" s="1"/>
  <c r="K854" i="3" a="1"/>
  <c r="K854" i="3" s="1"/>
  <c r="G495" i="3" a="1"/>
  <c r="G495" i="3" s="1"/>
  <c r="K869" i="3" a="1"/>
  <c r="K869" i="3" s="1"/>
  <c r="K825" i="3" a="1"/>
  <c r="K825" i="3" s="1"/>
  <c r="G521" i="3" a="1"/>
  <c r="G521" i="3" s="1"/>
  <c r="K824" i="3" a="1"/>
  <c r="K824" i="3" s="1"/>
  <c r="K607" i="3" a="1"/>
  <c r="K607" i="3" s="1"/>
  <c r="J879" i="3" a="1"/>
  <c r="J879" i="3" s="1"/>
  <c r="G342" i="3" a="1"/>
  <c r="G342" i="3" s="1"/>
  <c r="K857" i="3" a="1"/>
  <c r="K857" i="3" s="1"/>
  <c r="K479" i="3" a="1"/>
  <c r="K479" i="3" s="1"/>
  <c r="F389" i="3" a="1"/>
  <c r="F389" i="3" s="1"/>
  <c r="G971" i="3" a="1"/>
  <c r="G971" i="3" s="1"/>
  <c r="G907" i="3" a="1"/>
  <c r="G907" i="3" s="1"/>
  <c r="G843" i="3" a="1"/>
  <c r="G843" i="3" s="1"/>
  <c r="G779" i="3" a="1"/>
  <c r="G779" i="3" s="1"/>
  <c r="G716" i="3" a="1"/>
  <c r="G716" i="3" s="1"/>
  <c r="G655" i="3" a="1"/>
  <c r="G655" i="3" s="1"/>
  <c r="G582" i="3" a="1"/>
  <c r="G582" i="3" s="1"/>
  <c r="G455" i="3" a="1"/>
  <c r="G455" i="3" s="1"/>
  <c r="G320" i="3" a="1"/>
  <c r="G320" i="3" s="1"/>
  <c r="K611" i="3" a="1"/>
  <c r="K611" i="3" s="1"/>
  <c r="J940" i="3" a="1"/>
  <c r="J940" i="3" s="1"/>
  <c r="G984" i="3" a="1"/>
  <c r="G984" i="3" s="1"/>
  <c r="G920" i="3" a="1"/>
  <c r="G920" i="3" s="1"/>
  <c r="G858" i="3" a="1"/>
  <c r="G858" i="3" s="1"/>
  <c r="G794" i="3" a="1"/>
  <c r="G794" i="3" s="1"/>
  <c r="G730" i="3" a="1"/>
  <c r="G730" i="3" s="1"/>
  <c r="G668" i="3" a="1"/>
  <c r="G668" i="3" s="1"/>
  <c r="G518" i="3" a="1"/>
  <c r="G518" i="3" s="1"/>
  <c r="K700" i="3" a="1"/>
  <c r="K700" i="3" s="1"/>
  <c r="F381" i="3" a="1"/>
  <c r="F381" i="3" s="1"/>
  <c r="G961" i="3" a="1"/>
  <c r="G961" i="3" s="1"/>
  <c r="G849" i="3" a="1"/>
  <c r="G849" i="3" s="1"/>
  <c r="G761" i="3" a="1"/>
  <c r="G761" i="3" s="1"/>
  <c r="G653" i="3" a="1"/>
  <c r="G653" i="3" s="1"/>
  <c r="G484" i="3" a="1"/>
  <c r="G484" i="3" s="1"/>
  <c r="G274" i="3" a="1"/>
  <c r="G274" i="3" s="1"/>
  <c r="K650" i="3" a="1"/>
  <c r="K650" i="3" s="1"/>
  <c r="G542" i="3" a="1"/>
  <c r="G542" i="3" s="1"/>
  <c r="G426" i="3" a="1"/>
  <c r="G426" i="3" s="1"/>
  <c r="G317" i="3" a="1"/>
  <c r="G317" i="3" s="1"/>
  <c r="K915" i="3" a="1"/>
  <c r="K915" i="3" s="1"/>
  <c r="K755" i="3" a="1"/>
  <c r="K755" i="3" s="1"/>
  <c r="K551" i="3" a="1"/>
  <c r="K551" i="3" s="1"/>
  <c r="J917" i="3" a="1"/>
  <c r="J917" i="3" s="1"/>
  <c r="G331" i="3" a="1"/>
  <c r="G331" i="3" s="1"/>
  <c r="K880" i="3" a="1"/>
  <c r="K880" i="3" s="1"/>
  <c r="K716" i="3" a="1"/>
  <c r="K716" i="3" s="1"/>
  <c r="K583" i="3" a="1"/>
  <c r="K583" i="3" s="1"/>
  <c r="J916" i="3" a="1"/>
  <c r="J916" i="3" s="1"/>
  <c r="G540" i="3" a="1"/>
  <c r="G540" i="3" s="1"/>
  <c r="G412" i="3" a="1"/>
  <c r="G412" i="3" s="1"/>
  <c r="G337" i="3" a="1"/>
  <c r="G337" i="3" s="1"/>
  <c r="K828" i="3" a="1"/>
  <c r="K828" i="3" s="1"/>
  <c r="G485" i="3" a="1"/>
  <c r="G485" i="3" s="1"/>
  <c r="K715" i="3" a="1"/>
  <c r="K715" i="3" s="1"/>
  <c r="K798" i="3" a="1"/>
  <c r="K798" i="3" s="1"/>
  <c r="G515" i="3" a="1"/>
  <c r="G515" i="3" s="1"/>
  <c r="K711" i="3" a="1"/>
  <c r="K711" i="3" s="1"/>
  <c r="K538" i="3" a="1"/>
  <c r="K538" i="3" s="1"/>
  <c r="J929" i="3" a="1"/>
  <c r="J929" i="3" s="1"/>
  <c r="G325" i="3" a="1"/>
  <c r="G325" i="3" s="1"/>
  <c r="K787" i="3" a="1"/>
  <c r="K787" i="3" s="1"/>
  <c r="F375" i="3" a="1"/>
  <c r="F375" i="3" s="1"/>
  <c r="G962" i="3" a="1"/>
  <c r="G962" i="3" s="1"/>
  <c r="G899" i="3" a="1"/>
  <c r="G899" i="3" s="1"/>
  <c r="G835" i="3" a="1"/>
  <c r="G835" i="3" s="1"/>
  <c r="G771" i="3" a="1"/>
  <c r="G771" i="3" s="1"/>
  <c r="G709" i="3" a="1"/>
  <c r="G709" i="3" s="1"/>
  <c r="G647" i="3" a="1"/>
  <c r="G647" i="3" s="1"/>
  <c r="G573" i="3" a="1"/>
  <c r="G573" i="3" s="1"/>
  <c r="G443" i="3" a="1"/>
  <c r="G443" i="3" s="1"/>
  <c r="G303" i="3" a="1"/>
  <c r="G303" i="3" s="1"/>
  <c r="K565" i="3" a="1"/>
  <c r="K565" i="3" s="1"/>
  <c r="F388" i="3" a="1"/>
  <c r="F388" i="3" s="1"/>
  <c r="G975" i="3" a="1"/>
  <c r="G975" i="3" s="1"/>
  <c r="G911" i="3" a="1"/>
  <c r="G911" i="3" s="1"/>
  <c r="G850" i="3" a="1"/>
  <c r="G850" i="3" s="1"/>
  <c r="G786" i="3" a="1"/>
  <c r="G786" i="3" s="1"/>
  <c r="G723" i="3" a="1"/>
  <c r="G723" i="3" s="1"/>
  <c r="G646" i="3" a="1"/>
  <c r="G646" i="3" s="1"/>
  <c r="G497" i="3" a="1"/>
  <c r="G497" i="3" s="1"/>
  <c r="K651" i="3" a="1"/>
  <c r="K651" i="3" s="1"/>
  <c r="F373" i="3" a="1"/>
  <c r="F373" i="3" s="1"/>
  <c r="G956" i="3" a="1"/>
  <c r="G956" i="3" s="1"/>
  <c r="G841" i="3" a="1"/>
  <c r="G841" i="3" s="1"/>
  <c r="G729" i="3" a="1"/>
  <c r="G729" i="3" s="1"/>
  <c r="G645" i="3" a="1"/>
  <c r="G645" i="3" s="1"/>
  <c r="G473" i="3" a="1"/>
  <c r="G473" i="3" s="1"/>
  <c r="K600" i="3" a="1"/>
  <c r="K600" i="3" s="1"/>
  <c r="G519" i="3" a="1"/>
  <c r="G519" i="3" s="1"/>
  <c r="G419" i="3" a="1"/>
  <c r="G419" i="3" s="1"/>
  <c r="G310" i="3" a="1"/>
  <c r="G310" i="3" s="1"/>
  <c r="K881" i="3" a="1"/>
  <c r="K881" i="3" s="1"/>
  <c r="K747" i="3" a="1"/>
  <c r="K747" i="3" s="1"/>
  <c r="K542" i="3" a="1"/>
  <c r="K542" i="3" s="1"/>
  <c r="J796" i="3" a="1"/>
  <c r="J796" i="3" s="1"/>
  <c r="G301" i="3" a="1"/>
  <c r="G301" i="3" s="1"/>
  <c r="K872" i="3" a="1"/>
  <c r="K872" i="3" s="1"/>
  <c r="K707" i="3" a="1"/>
  <c r="K707" i="3" s="1"/>
  <c r="K540" i="3" a="1"/>
  <c r="K540" i="3" s="1"/>
  <c r="J794" i="3" a="1"/>
  <c r="J794" i="3" s="1"/>
  <c r="G535" i="3" a="1"/>
  <c r="G535" i="3" s="1"/>
  <c r="G401" i="3" a="1"/>
  <c r="G401" i="3" s="1"/>
  <c r="G300" i="3" a="1"/>
  <c r="G300" i="3" s="1"/>
  <c r="K992" i="3" a="1"/>
  <c r="K992" i="3" s="1"/>
  <c r="K819" i="3" a="1"/>
  <c r="K819" i="3" s="1"/>
  <c r="G393" i="3" a="1"/>
  <c r="G393" i="3" s="1"/>
  <c r="K682" i="3" a="1"/>
  <c r="K682" i="3" s="1"/>
  <c r="K788" i="3" a="1"/>
  <c r="K788" i="3" s="1"/>
  <c r="G489" i="3" a="1"/>
  <c r="G489" i="3" s="1"/>
  <c r="K629" i="3" a="1"/>
  <c r="K629" i="3" s="1"/>
  <c r="J981" i="3" a="1"/>
  <c r="J981" i="3" s="1"/>
  <c r="J706" i="3" a="1"/>
  <c r="J706" i="3" s="1"/>
  <c r="G284" i="3" a="1"/>
  <c r="G284" i="3" s="1"/>
  <c r="K710" i="3" a="1"/>
  <c r="K710" i="3" s="1"/>
  <c r="G948" i="3" a="1"/>
  <c r="G948" i="3" s="1"/>
  <c r="G883" i="3" a="1"/>
  <c r="G883" i="3" s="1"/>
  <c r="G819" i="3" a="1"/>
  <c r="G819" i="3" s="1"/>
  <c r="G755" i="3" a="1"/>
  <c r="G755" i="3" s="1"/>
  <c r="G695" i="3" a="1"/>
  <c r="G695" i="3" s="1"/>
  <c r="G624" i="3" a="1"/>
  <c r="G624" i="3" s="1"/>
  <c r="G531" i="3" a="1"/>
  <c r="G531" i="3" s="1"/>
  <c r="G420" i="3" a="1"/>
  <c r="G420" i="3" s="1"/>
  <c r="K963" i="3" a="1"/>
  <c r="K963" i="3" s="1"/>
  <c r="K478" i="3" a="1"/>
  <c r="K478" i="3" s="1"/>
  <c r="F374" i="3" a="1"/>
  <c r="F374" i="3" s="1"/>
  <c r="G957" i="3" a="1"/>
  <c r="G957" i="3" s="1"/>
  <c r="G898" i="3" a="1"/>
  <c r="G898" i="3" s="1"/>
  <c r="G834" i="3" a="1"/>
  <c r="G834" i="3" s="1"/>
  <c r="G770" i="3" a="1"/>
  <c r="G770" i="3" s="1"/>
  <c r="G701" i="3" a="1"/>
  <c r="G701" i="3" s="1"/>
  <c r="G632" i="3" a="1"/>
  <c r="G632" i="3" s="1"/>
  <c r="G405" i="3" a="1"/>
  <c r="G405" i="3" s="1"/>
  <c r="G915" i="3" a="1"/>
  <c r="G915" i="3" s="1"/>
  <c r="G825" i="3" a="1"/>
  <c r="G825" i="3" s="1"/>
  <c r="G714" i="3" a="1"/>
  <c r="G714" i="3" s="1"/>
  <c r="G598" i="3" a="1"/>
  <c r="G598" i="3" s="1"/>
  <c r="G451" i="3" a="1"/>
  <c r="G451" i="3" s="1"/>
  <c r="K509" i="3" a="1"/>
  <c r="K509" i="3" s="1"/>
  <c r="G492" i="3" a="1"/>
  <c r="G492" i="3" s="1"/>
  <c r="G378" i="3" a="1"/>
  <c r="G378" i="3" s="1"/>
  <c r="G295" i="3" a="1"/>
  <c r="G295" i="3" s="1"/>
  <c r="K994" i="3" a="1"/>
  <c r="K994" i="3" s="1"/>
  <c r="K838" i="3" a="1"/>
  <c r="K838" i="3" s="1"/>
  <c r="K698" i="3" a="1"/>
  <c r="K698" i="3" s="1"/>
  <c r="K508" i="3" a="1"/>
  <c r="K508" i="3" s="1"/>
  <c r="G395" i="3" a="1"/>
  <c r="G395" i="3" s="1"/>
  <c r="G287" i="3" a="1"/>
  <c r="G287" i="3" s="1"/>
  <c r="K983" i="3" a="1"/>
  <c r="K983" i="3" s="1"/>
  <c r="K829" i="3" a="1"/>
  <c r="K829" i="3" s="1"/>
  <c r="K686" i="3" a="1"/>
  <c r="K686" i="3" s="1"/>
  <c r="K497" i="3" a="1"/>
  <c r="K497" i="3" s="1"/>
  <c r="G637" i="3" a="1"/>
  <c r="G637" i="3" s="1"/>
  <c r="G491" i="3" a="1"/>
  <c r="G491" i="3" s="1"/>
  <c r="G388" i="3" a="1"/>
  <c r="G388" i="3" s="1"/>
  <c r="G286" i="3" a="1"/>
  <c r="G286" i="3" s="1"/>
  <c r="K970" i="3" a="1"/>
  <c r="K970" i="3" s="1"/>
  <c r="K573" i="3" a="1"/>
  <c r="K573" i="3" s="1"/>
  <c r="G357" i="3" a="1"/>
  <c r="G357" i="3" s="1"/>
  <c r="K947" i="3" a="1"/>
  <c r="K947" i="3" s="1"/>
  <c r="K618" i="3" a="1"/>
  <c r="K618" i="3" s="1"/>
  <c r="K667" i="3" a="1"/>
  <c r="K667" i="3" s="1"/>
  <c r="J970" i="3" a="1"/>
  <c r="J970" i="3" s="1"/>
  <c r="G380" i="3" a="1"/>
  <c r="G380" i="3" s="1"/>
  <c r="K929" i="3" a="1"/>
  <c r="K929" i="3" s="1"/>
  <c r="K997" i="3" a="1"/>
  <c r="K997" i="3" s="1"/>
  <c r="K669" i="3" a="1"/>
  <c r="K669" i="3" s="1"/>
  <c r="K665" i="3" a="1"/>
  <c r="K665" i="3" s="1"/>
  <c r="G1000" i="3" a="1"/>
  <c r="G1000" i="3" s="1"/>
  <c r="G939" i="3" a="1"/>
  <c r="G939" i="3" s="1"/>
  <c r="G875" i="3" a="1"/>
  <c r="G875" i="3" s="1"/>
  <c r="G811" i="3" a="1"/>
  <c r="G811" i="3" s="1"/>
  <c r="G747" i="3" a="1"/>
  <c r="G747" i="3" s="1"/>
  <c r="G683" i="3" a="1"/>
  <c r="G683" i="3" s="1"/>
  <c r="G616" i="3" a="1"/>
  <c r="G616" i="3" s="1"/>
  <c r="G508" i="3" a="1"/>
  <c r="G508" i="3" s="1"/>
  <c r="G408" i="3" a="1"/>
  <c r="G408" i="3" s="1"/>
  <c r="K925" i="3" a="1"/>
  <c r="K925" i="3" s="1"/>
  <c r="F367" i="3" a="1"/>
  <c r="F367" i="3" s="1"/>
  <c r="G952" i="3" a="1"/>
  <c r="G952" i="3" s="1"/>
  <c r="G890" i="3" a="1"/>
  <c r="G890" i="3" s="1"/>
  <c r="G826" i="3" a="1"/>
  <c r="G826" i="3" s="1"/>
  <c r="G762" i="3" a="1"/>
  <c r="G762" i="3" s="1"/>
  <c r="G694" i="3" a="1"/>
  <c r="G694" i="3" s="1"/>
  <c r="G623" i="3" a="1"/>
  <c r="G623" i="3" s="1"/>
  <c r="G390" i="3" a="1"/>
  <c r="G390" i="3" s="1"/>
  <c r="G905" i="3" a="1"/>
  <c r="G905" i="3" s="1"/>
  <c r="G793" i="3" a="1"/>
  <c r="G793" i="3" s="1"/>
  <c r="G708" i="3" a="1"/>
  <c r="G708" i="3" s="1"/>
  <c r="G590" i="3" a="1"/>
  <c r="G590" i="3" s="1"/>
  <c r="G428" i="3" a="1"/>
  <c r="G428" i="3" s="1"/>
  <c r="K995" i="3" a="1"/>
  <c r="K995" i="3" s="1"/>
  <c r="G487" i="3" a="1"/>
  <c r="G487" i="3" s="1"/>
  <c r="G373" i="3" a="1"/>
  <c r="G373" i="3" s="1"/>
  <c r="G280" i="3" a="1"/>
  <c r="G280" i="3" s="1"/>
  <c r="K952" i="3" a="1"/>
  <c r="K952" i="3" s="1"/>
  <c r="K830" i="3" a="1"/>
  <c r="K830" i="3" s="1"/>
  <c r="K687" i="3" a="1"/>
  <c r="K687" i="3" s="1"/>
  <c r="K500" i="3" a="1"/>
  <c r="K500" i="3" s="1"/>
  <c r="G366" i="3" a="1"/>
  <c r="G366" i="3" s="1"/>
  <c r="G279" i="3" a="1"/>
  <c r="G279" i="3" s="1"/>
  <c r="K971" i="3" a="1"/>
  <c r="K971" i="3" s="1"/>
  <c r="K821" i="3" a="1"/>
  <c r="K821" i="3" s="1"/>
  <c r="K636" i="3" a="1"/>
  <c r="K636" i="3" s="1"/>
  <c r="G625" i="3" a="1"/>
  <c r="G625" i="3" s="1"/>
  <c r="G480" i="3" a="1"/>
  <c r="G480" i="3" s="1"/>
  <c r="G365" i="3" a="1"/>
  <c r="G365" i="3" s="1"/>
  <c r="G278" i="3" a="1"/>
  <c r="G278" i="3" s="1"/>
  <c r="K960" i="3" a="1"/>
  <c r="K960" i="3" s="1"/>
  <c r="K549" i="3" a="1"/>
  <c r="K549" i="3" s="1"/>
  <c r="G551" i="3" a="1"/>
  <c r="G551" i="3" s="1"/>
  <c r="G329" i="3" a="1"/>
  <c r="G329" i="3" s="1"/>
  <c r="K938" i="3" a="1"/>
  <c r="K938" i="3" s="1"/>
  <c r="K582" i="3" a="1"/>
  <c r="K582" i="3" s="1"/>
  <c r="K537" i="3" a="1"/>
  <c r="K537" i="3" s="1"/>
  <c r="G670" i="3" a="1"/>
  <c r="G670" i="3" s="1"/>
  <c r="G341" i="3" a="1"/>
  <c r="G341" i="3" s="1"/>
  <c r="K923" i="3" a="1"/>
  <c r="K923" i="3" s="1"/>
  <c r="K826" i="3" a="1"/>
  <c r="K826" i="3" s="1"/>
  <c r="K964" i="3" a="1"/>
  <c r="K964" i="3" s="1"/>
  <c r="K614" i="3" a="1"/>
  <c r="K614" i="3" s="1"/>
  <c r="G995" i="3" a="1"/>
  <c r="G995" i="3" s="1"/>
  <c r="G930" i="3" a="1"/>
  <c r="G930" i="3" s="1"/>
  <c r="G867" i="3" a="1"/>
  <c r="G867" i="3" s="1"/>
  <c r="G803" i="3" a="1"/>
  <c r="G803" i="3" s="1"/>
  <c r="G739" i="3" a="1"/>
  <c r="G739" i="3" s="1"/>
  <c r="G676" i="3" a="1"/>
  <c r="G676" i="3" s="1"/>
  <c r="G609" i="3" a="1"/>
  <c r="G609" i="3" s="1"/>
  <c r="G498" i="3" a="1"/>
  <c r="G498" i="3" s="1"/>
  <c r="G375" i="3" a="1"/>
  <c r="G375" i="3" s="1"/>
  <c r="K856" i="3" a="1"/>
  <c r="K856" i="3" s="1"/>
  <c r="G943" i="3" a="1"/>
  <c r="G943" i="3" s="1"/>
  <c r="G882" i="3" a="1"/>
  <c r="G882" i="3" s="1"/>
  <c r="G818" i="3" a="1"/>
  <c r="G818" i="3" s="1"/>
  <c r="G754" i="3" a="1"/>
  <c r="G754" i="3" s="1"/>
  <c r="G688" i="3" a="1"/>
  <c r="G688" i="3" s="1"/>
  <c r="G608" i="3" a="1"/>
  <c r="G608" i="3" s="1"/>
  <c r="G374" i="3" a="1"/>
  <c r="G374" i="3" s="1"/>
  <c r="K883" i="3" a="1"/>
  <c r="K883" i="3" s="1"/>
  <c r="G988" i="3" a="1"/>
  <c r="G988" i="3" s="1"/>
  <c r="G897" i="3" a="1"/>
  <c r="G897" i="3" s="1"/>
  <c r="G785" i="3" a="1"/>
  <c r="G785" i="3" s="1"/>
  <c r="G700" i="3" a="1"/>
  <c r="G700" i="3" s="1"/>
  <c r="G580" i="3" a="1"/>
  <c r="G580" i="3" s="1"/>
  <c r="G335" i="3" a="1"/>
  <c r="G335" i="3" s="1"/>
  <c r="K953" i="3" a="1"/>
  <c r="K953" i="3" s="1"/>
  <c r="G476" i="3" a="1"/>
  <c r="G476" i="3" s="1"/>
  <c r="G367" i="3" a="1"/>
  <c r="G367" i="3" s="1"/>
  <c r="K940" i="3" a="1"/>
  <c r="K940" i="3" s="1"/>
  <c r="K822" i="3" a="1"/>
  <c r="K822" i="3" s="1"/>
  <c r="K660" i="3" a="1"/>
  <c r="K660" i="3" s="1"/>
  <c r="G359" i="3" a="1"/>
  <c r="G359" i="3" s="1"/>
  <c r="K906" i="3" a="1"/>
  <c r="K906" i="3" s="1"/>
  <c r="K803" i="3" a="1"/>
  <c r="K803" i="3" s="1"/>
  <c r="K622" i="3" a="1"/>
  <c r="K622" i="3" s="1"/>
  <c r="G571" i="3" a="1"/>
  <c r="G571" i="3" s="1"/>
  <c r="G474" i="3" a="1"/>
  <c r="G474" i="3" s="1"/>
  <c r="G358" i="3" a="1"/>
  <c r="G358" i="3" s="1"/>
  <c r="K921" i="3" a="1"/>
  <c r="K921" i="3" s="1"/>
  <c r="K495" i="3" a="1"/>
  <c r="K495" i="3" s="1"/>
  <c r="G546" i="3" a="1"/>
  <c r="G546" i="3" s="1"/>
  <c r="G307" i="3" a="1"/>
  <c r="G307" i="3" s="1"/>
  <c r="K904" i="3" a="1"/>
  <c r="K904" i="3" s="1"/>
  <c r="K968" i="3" a="1"/>
  <c r="K968" i="3" s="1"/>
  <c r="G664" i="3" a="1"/>
  <c r="G664" i="3" s="1"/>
  <c r="G313" i="3" a="1"/>
  <c r="G313" i="3" s="1"/>
  <c r="K919" i="3" a="1"/>
  <c r="K919" i="3" s="1"/>
  <c r="J993" i="3" a="1"/>
  <c r="J993" i="3" s="1"/>
  <c r="J979" i="3" a="1"/>
  <c r="J979" i="3" s="1"/>
  <c r="K859" i="3" a="1"/>
  <c r="K859" i="3" s="1"/>
  <c r="K569" i="3" a="1"/>
  <c r="K569" i="3" s="1"/>
  <c r="J500" i="3" a="1"/>
  <c r="J500" i="3" s="1"/>
  <c r="G581" i="3" a="1"/>
  <c r="G581" i="3" s="1"/>
  <c r="G475" i="3" a="1"/>
  <c r="G475" i="3" s="1"/>
  <c r="G299" i="3" a="1"/>
  <c r="G299" i="3" s="1"/>
  <c r="K996" i="3" a="1"/>
  <c r="K996" i="3" s="1"/>
  <c r="K601" i="3" a="1"/>
  <c r="K601" i="3" s="1"/>
  <c r="G947" i="3" a="1"/>
  <c r="G947" i="3" s="1"/>
  <c r="G881" i="3" a="1"/>
  <c r="G881" i="3" s="1"/>
  <c r="G817" i="3" a="1"/>
  <c r="G817" i="3" s="1"/>
  <c r="G753" i="3" a="1"/>
  <c r="G753" i="3" s="1"/>
  <c r="G693" i="3" a="1"/>
  <c r="G693" i="3" s="1"/>
  <c r="G622" i="3" a="1"/>
  <c r="G622" i="3" s="1"/>
  <c r="G527" i="3" a="1"/>
  <c r="G527" i="3" s="1"/>
  <c r="G417" i="3" a="1"/>
  <c r="G417" i="3" s="1"/>
  <c r="K882" i="3" a="1"/>
  <c r="K882" i="3" s="1"/>
  <c r="G536" i="3" a="1"/>
  <c r="G536" i="3" s="1"/>
  <c r="G465" i="3" a="1"/>
  <c r="G465" i="3" s="1"/>
  <c r="G402" i="3" a="1"/>
  <c r="G402" i="3" s="1"/>
  <c r="G346" i="3" a="1"/>
  <c r="G346" i="3" s="1"/>
  <c r="K984" i="3" a="1"/>
  <c r="K984" i="3" s="1"/>
  <c r="K907" i="3" a="1"/>
  <c r="K907" i="3" s="1"/>
  <c r="K812" i="3" a="1"/>
  <c r="K812" i="3" s="1"/>
  <c r="K727" i="3" a="1"/>
  <c r="K727" i="3" s="1"/>
  <c r="K623" i="3" a="1"/>
  <c r="K623" i="3" s="1"/>
  <c r="K477" i="3" a="1"/>
  <c r="K477" i="3" s="1"/>
  <c r="G389" i="3" a="1"/>
  <c r="G389" i="3" s="1"/>
  <c r="G323" i="3" a="1"/>
  <c r="G323" i="3" s="1"/>
  <c r="K961" i="3" a="1"/>
  <c r="K961" i="3" s="1"/>
  <c r="K863" i="3" a="1"/>
  <c r="K863" i="3" s="1"/>
  <c r="K783" i="3" a="1"/>
  <c r="K783" i="3" s="1"/>
  <c r="K674" i="3" a="1"/>
  <c r="K674" i="3" s="1"/>
  <c r="K574" i="3" a="1"/>
  <c r="K574" i="3" s="1"/>
  <c r="G601" i="3" a="1"/>
  <c r="G601" i="3" s="1"/>
  <c r="G529" i="3" a="1"/>
  <c r="G529" i="3" s="1"/>
  <c r="G453" i="3" a="1"/>
  <c r="G453" i="3" s="1"/>
  <c r="G382" i="3" a="1"/>
  <c r="G382" i="3" s="1"/>
  <c r="G330" i="3" a="1"/>
  <c r="G330" i="3" s="1"/>
  <c r="K948" i="3" a="1"/>
  <c r="K948" i="3" s="1"/>
  <c r="K774" i="3" a="1"/>
  <c r="K774" i="3" s="1"/>
  <c r="J735" i="3" a="1"/>
  <c r="J735" i="3" s="1"/>
  <c r="G447" i="3" a="1"/>
  <c r="G447" i="3" s="1"/>
  <c r="G292" i="3" a="1"/>
  <c r="G292" i="3" s="1"/>
  <c r="K810" i="3" a="1"/>
  <c r="K810" i="3" s="1"/>
  <c r="K558" i="3" a="1"/>
  <c r="K558" i="3" s="1"/>
  <c r="K894" i="3" a="1"/>
  <c r="K894" i="3" s="1"/>
  <c r="K657" i="3" a="1"/>
  <c r="K657" i="3" s="1"/>
  <c r="G611" i="3" a="1"/>
  <c r="G611" i="3" s="1"/>
  <c r="G445" i="3" a="1"/>
  <c r="G445" i="3" s="1"/>
  <c r="K999" i="3" a="1"/>
  <c r="K999" i="3" s="1"/>
  <c r="K616" i="3" a="1"/>
  <c r="K616" i="3" s="1"/>
  <c r="K807" i="3" a="1"/>
  <c r="K807" i="3" s="1"/>
  <c r="J807" i="3" a="1"/>
  <c r="J807" i="3" s="1"/>
  <c r="K592" i="3" a="1"/>
  <c r="K592" i="3" s="1"/>
  <c r="G572" i="3" a="1"/>
  <c r="G572" i="3" s="1"/>
  <c r="G464" i="3" a="1"/>
  <c r="G464" i="3" s="1"/>
  <c r="G281" i="3" a="1"/>
  <c r="G281" i="3" s="1"/>
  <c r="K954" i="3" a="1"/>
  <c r="K954" i="3" s="1"/>
  <c r="K556" i="3" a="1"/>
  <c r="K556" i="3" s="1"/>
  <c r="G938" i="3" a="1"/>
  <c r="G938" i="3" s="1"/>
  <c r="G873" i="3" a="1"/>
  <c r="G873" i="3" s="1"/>
  <c r="G809" i="3" a="1"/>
  <c r="G809" i="3" s="1"/>
  <c r="G745" i="3" a="1"/>
  <c r="G745" i="3" s="1"/>
  <c r="G687" i="3" a="1"/>
  <c r="G687" i="3" s="1"/>
  <c r="G615" i="3" a="1"/>
  <c r="G615" i="3" s="1"/>
  <c r="G516" i="3" a="1"/>
  <c r="G516" i="3" s="1"/>
  <c r="G403" i="3" a="1"/>
  <c r="G403" i="3" s="1"/>
  <c r="K848" i="3" a="1"/>
  <c r="K848" i="3" s="1"/>
  <c r="G530" i="3" a="1"/>
  <c r="G530" i="3" s="1"/>
  <c r="G454" i="3" a="1"/>
  <c r="G454" i="3" s="1"/>
  <c r="G396" i="3" a="1"/>
  <c r="G396" i="3" s="1"/>
  <c r="G339" i="3" a="1"/>
  <c r="G339" i="3" s="1"/>
  <c r="K972" i="3" a="1"/>
  <c r="K972" i="3" s="1"/>
  <c r="K899" i="3" a="1"/>
  <c r="K899" i="3" s="1"/>
  <c r="K794" i="3" a="1"/>
  <c r="K794" i="3" s="1"/>
  <c r="K717" i="3" a="1"/>
  <c r="K717" i="3" s="1"/>
  <c r="K585" i="3" a="1"/>
  <c r="K585" i="3" s="1"/>
  <c r="G383" i="3" a="1"/>
  <c r="G383" i="3" s="1"/>
  <c r="G316" i="3" a="1"/>
  <c r="G316" i="3" s="1"/>
  <c r="K951" i="3" a="1"/>
  <c r="K951" i="3" s="1"/>
  <c r="K855" i="3" a="1"/>
  <c r="K855" i="3" s="1"/>
  <c r="K775" i="3" a="1"/>
  <c r="K775" i="3" s="1"/>
  <c r="K659" i="3" a="1"/>
  <c r="K659" i="3" s="1"/>
  <c r="K563" i="3" a="1"/>
  <c r="K563" i="3" s="1"/>
  <c r="G595" i="3" a="1"/>
  <c r="G595" i="3" s="1"/>
  <c r="G512" i="3" a="1"/>
  <c r="G512" i="3" s="1"/>
  <c r="G441" i="3" a="1"/>
  <c r="G441" i="3" s="1"/>
  <c r="G377" i="3" a="1"/>
  <c r="G377" i="3" s="1"/>
  <c r="G322" i="3" a="1"/>
  <c r="G322" i="3" s="1"/>
  <c r="K939" i="3" a="1"/>
  <c r="K939" i="3" s="1"/>
  <c r="K745" i="3" a="1"/>
  <c r="K745" i="3" s="1"/>
  <c r="G594" i="3" a="1"/>
  <c r="G594" i="3" s="1"/>
  <c r="G429" i="3" a="1"/>
  <c r="G429" i="3" s="1"/>
  <c r="K782" i="3" a="1"/>
  <c r="K782" i="3" s="1"/>
  <c r="K506" i="3" a="1"/>
  <c r="K506" i="3" s="1"/>
  <c r="K868" i="3" a="1"/>
  <c r="K868" i="3" s="1"/>
  <c r="K593" i="3" a="1"/>
  <c r="K593" i="3" s="1"/>
  <c r="G593" i="3" a="1"/>
  <c r="G593" i="3" s="1"/>
  <c r="G404" i="3" a="1"/>
  <c r="G404" i="3" s="1"/>
  <c r="K967" i="3" a="1"/>
  <c r="K967" i="3" s="1"/>
  <c r="K491" i="3" a="1"/>
  <c r="K491" i="3" s="1"/>
  <c r="K792" i="3" a="1"/>
  <c r="K792" i="3" s="1"/>
  <c r="J691" i="3" a="1"/>
  <c r="J691" i="3" s="1"/>
  <c r="G561" i="3" a="1"/>
  <c r="G561" i="3" s="1"/>
  <c r="G430" i="3" a="1"/>
  <c r="G430" i="3" s="1"/>
  <c r="K918" i="3" a="1"/>
  <c r="K918" i="3" s="1"/>
  <c r="K512" i="3" a="1"/>
  <c r="K512" i="3" s="1"/>
  <c r="J843" i="3" a="1"/>
  <c r="J843" i="3" s="1"/>
  <c r="G999" i="3" a="1"/>
  <c r="G999" i="3" s="1"/>
  <c r="G929" i="3" a="1"/>
  <c r="G929" i="3" s="1"/>
  <c r="G865" i="3" a="1"/>
  <c r="G865" i="3" s="1"/>
  <c r="G801" i="3" a="1"/>
  <c r="G801" i="3" s="1"/>
  <c r="G737" i="3" a="1"/>
  <c r="G737" i="3" s="1"/>
  <c r="G681" i="3" a="1"/>
  <c r="G681" i="3" s="1"/>
  <c r="G607" i="3" a="1"/>
  <c r="G607" i="3" s="1"/>
  <c r="G505" i="3" a="1"/>
  <c r="G505" i="3" s="1"/>
  <c r="G354" i="3" a="1"/>
  <c r="G354" i="3" s="1"/>
  <c r="K815" i="3" a="1"/>
  <c r="K815" i="3" s="1"/>
  <c r="G525" i="3" a="1"/>
  <c r="G525" i="3" s="1"/>
  <c r="G449" i="3" a="1"/>
  <c r="G449" i="3" s="1"/>
  <c r="G384" i="3" a="1"/>
  <c r="G384" i="3" s="1"/>
  <c r="G324" i="3" a="1"/>
  <c r="G324" i="3" s="1"/>
  <c r="K962" i="3" a="1"/>
  <c r="K962" i="3" s="1"/>
  <c r="K889" i="3" a="1"/>
  <c r="K889" i="3" s="1"/>
  <c r="K785" i="3" a="1"/>
  <c r="K785" i="3" s="1"/>
  <c r="K709" i="3" a="1"/>
  <c r="K709" i="3" s="1"/>
  <c r="K564" i="3" a="1"/>
  <c r="K564" i="3" s="1"/>
  <c r="G372" i="3" a="1"/>
  <c r="G372" i="3" s="1"/>
  <c r="G309" i="3" a="1"/>
  <c r="G309" i="3" s="1"/>
  <c r="K914" i="3" a="1"/>
  <c r="K914" i="3" s="1"/>
  <c r="K847" i="3" a="1"/>
  <c r="K847" i="3" s="1"/>
  <c r="K765" i="3" a="1"/>
  <c r="K765" i="3" s="1"/>
  <c r="K647" i="3" a="1"/>
  <c r="K647" i="3" s="1"/>
  <c r="K550" i="3" a="1"/>
  <c r="K550" i="3" s="1"/>
  <c r="J982" i="3" a="1"/>
  <c r="J982" i="3" s="1"/>
  <c r="G578" i="3" a="1"/>
  <c r="G578" i="3" s="1"/>
  <c r="G506" i="3" a="1"/>
  <c r="G506" i="3" s="1"/>
  <c r="G424" i="3" a="1"/>
  <c r="G424" i="3" s="1"/>
  <c r="G371" i="3" a="1"/>
  <c r="G371" i="3" s="1"/>
  <c r="G308" i="3" a="1"/>
  <c r="G308" i="3" s="1"/>
  <c r="K931" i="3" a="1"/>
  <c r="K931" i="3" s="1"/>
  <c r="K733" i="3" a="1"/>
  <c r="K733" i="3" s="1"/>
  <c r="G570" i="3" a="1"/>
  <c r="G570" i="3" s="1"/>
  <c r="G423" i="3" a="1"/>
  <c r="G423" i="3" s="1"/>
  <c r="K979" i="3" a="1"/>
  <c r="K979" i="3" s="1"/>
  <c r="K772" i="3" a="1"/>
  <c r="K772" i="3" s="1"/>
  <c r="J734" i="3" a="1"/>
  <c r="J734" i="3" s="1"/>
  <c r="K860" i="3" a="1"/>
  <c r="K860" i="3" s="1"/>
  <c r="K548" i="3" a="1"/>
  <c r="K548" i="3" s="1"/>
  <c r="G575" i="3" a="1"/>
  <c r="G575" i="3" s="1"/>
  <c r="G386" i="3" a="1"/>
  <c r="G386" i="3" s="1"/>
  <c r="K955" i="3" a="1"/>
  <c r="K955" i="3" s="1"/>
  <c r="K699" i="3" a="1"/>
  <c r="K699" i="3" s="1"/>
  <c r="G275" i="3" a="1"/>
  <c r="G275" i="3" s="1"/>
  <c r="H381" i="3" a="1"/>
  <c r="H381" i="3" s="1"/>
  <c r="K989" i="3" a="1"/>
  <c r="K989" i="3" s="1"/>
  <c r="K813" i="3" a="1"/>
  <c r="K813" i="3" s="1"/>
  <c r="K561" i="3" a="1"/>
  <c r="K561" i="3" s="1"/>
  <c r="J754" i="3" a="1"/>
  <c r="J754" i="3" s="1"/>
  <c r="J793" i="3" a="1"/>
  <c r="J793" i="3" s="1"/>
  <c r="J850" i="3" a="1"/>
  <c r="J850" i="3" s="1"/>
  <c r="J920" i="3" a="1"/>
  <c r="J920" i="3" s="1"/>
  <c r="J477" i="3" a="1"/>
  <c r="J477" i="3" s="1"/>
  <c r="K584" i="3" a="1"/>
  <c r="K584" i="3" s="1"/>
  <c r="J686" i="3" a="1"/>
  <c r="J686" i="3" s="1"/>
  <c r="K662" i="3" a="1"/>
  <c r="K662" i="3" s="1"/>
  <c r="J678" i="3" a="1"/>
  <c r="J678" i="3" s="1"/>
  <c r="K905" i="3" a="1"/>
  <c r="K905" i="3" s="1"/>
  <c r="K811" i="3" a="1"/>
  <c r="K811" i="3" s="1"/>
  <c r="K725" i="3" a="1"/>
  <c r="K725" i="3" s="1"/>
  <c r="K528" i="3" a="1"/>
  <c r="K528" i="3" s="1"/>
  <c r="G589" i="3" a="1"/>
  <c r="G589" i="3" s="1"/>
  <c r="G539" i="3" a="1"/>
  <c r="G539" i="3" s="1"/>
  <c r="G469" i="3" a="1"/>
  <c r="G469" i="3" s="1"/>
  <c r="G411" i="3" a="1"/>
  <c r="G411" i="3" s="1"/>
  <c r="G350" i="3" a="1"/>
  <c r="G350" i="3" s="1"/>
  <c r="G285" i="3" a="1"/>
  <c r="G285" i="3" s="1"/>
  <c r="K930" i="3" a="1"/>
  <c r="K930" i="3" s="1"/>
  <c r="K861" i="3" a="1"/>
  <c r="K861" i="3" s="1"/>
  <c r="K744" i="3" a="1"/>
  <c r="K744" i="3" s="1"/>
  <c r="K658" i="3" a="1"/>
  <c r="K658" i="3" s="1"/>
  <c r="K539" i="3" a="1"/>
  <c r="K539" i="3" s="1"/>
  <c r="K946" i="3" a="1"/>
  <c r="K946" i="3" s="1"/>
  <c r="K851" i="3" a="1"/>
  <c r="K851" i="3" s="1"/>
  <c r="K781" i="3" a="1"/>
  <c r="K781" i="3" s="1"/>
  <c r="K630" i="3" a="1"/>
  <c r="K630" i="3" s="1"/>
  <c r="K526" i="3" a="1"/>
  <c r="K526" i="3" s="1"/>
  <c r="G658" i="3" a="1"/>
  <c r="G658" i="3" s="1"/>
  <c r="G569" i="3" a="1"/>
  <c r="G569" i="3" s="1"/>
  <c r="G510" i="3" a="1"/>
  <c r="G510" i="3" s="1"/>
  <c r="G439" i="3" a="1"/>
  <c r="G439" i="3" s="1"/>
  <c r="G363" i="3" a="1"/>
  <c r="G363" i="3" s="1"/>
  <c r="G298" i="3" a="1"/>
  <c r="G298" i="3" s="1"/>
  <c r="K945" i="3" a="1"/>
  <c r="K945" i="3" s="1"/>
  <c r="K816" i="3" a="1"/>
  <c r="K816" i="3" s="1"/>
  <c r="K602" i="3" a="1"/>
  <c r="K602" i="3" s="1"/>
  <c r="J873" i="3" a="1"/>
  <c r="J873" i="3" s="1"/>
  <c r="J900" i="3" a="1"/>
  <c r="J900" i="3" s="1"/>
  <c r="K916" i="3" a="1"/>
  <c r="K916" i="3" s="1"/>
  <c r="K786" i="3" a="1"/>
  <c r="K786" i="3" s="1"/>
  <c r="K596" i="3" a="1"/>
  <c r="K596" i="3" s="1"/>
  <c r="K981" i="3" a="1"/>
  <c r="K981" i="3" s="1"/>
  <c r="K806" i="3" a="1"/>
  <c r="K806" i="3" s="1"/>
  <c r="K520" i="3" a="1"/>
  <c r="K520" i="3" s="1"/>
  <c r="J538" i="3" a="1"/>
  <c r="J538" i="3" s="1"/>
  <c r="J778" i="3" a="1"/>
  <c r="J778" i="3" s="1"/>
  <c r="J838" i="3" a="1"/>
  <c r="J838" i="3" s="1"/>
  <c r="J913" i="3" a="1"/>
  <c r="J913" i="3" s="1"/>
  <c r="J451" i="3" a="1"/>
  <c r="J451" i="3" s="1"/>
  <c r="K572" i="3" a="1"/>
  <c r="K572" i="3" s="1"/>
  <c r="J662" i="3" a="1"/>
  <c r="J662" i="3" s="1"/>
  <c r="K655" i="3" a="1"/>
  <c r="K655" i="3" s="1"/>
  <c r="J594" i="3" a="1"/>
  <c r="J594" i="3" s="1"/>
  <c r="K870" i="3" a="1"/>
  <c r="K870" i="3" s="1"/>
  <c r="K801" i="3" a="1"/>
  <c r="K801" i="3" s="1"/>
  <c r="K685" i="3" a="1"/>
  <c r="K685" i="3" s="1"/>
  <c r="K518" i="3" a="1"/>
  <c r="K518" i="3" s="1"/>
  <c r="G583" i="3" a="1"/>
  <c r="G583" i="3" s="1"/>
  <c r="G528" i="3" a="1"/>
  <c r="G528" i="3" s="1"/>
  <c r="G458" i="3" a="1"/>
  <c r="G458" i="3" s="1"/>
  <c r="G406" i="3" a="1"/>
  <c r="G406" i="3" s="1"/>
  <c r="G343" i="3" a="1"/>
  <c r="G343" i="3" s="1"/>
  <c r="G277" i="3" a="1"/>
  <c r="G277" i="3" s="1"/>
  <c r="K920" i="3" a="1"/>
  <c r="K920" i="3" s="1"/>
  <c r="K853" i="3" a="1"/>
  <c r="K853" i="3" s="1"/>
  <c r="K732" i="3" a="1"/>
  <c r="K732" i="3" s="1"/>
  <c r="K645" i="3" a="1"/>
  <c r="K645" i="3" s="1"/>
  <c r="K527" i="3" a="1"/>
  <c r="K527" i="3" s="1"/>
  <c r="J971" i="3" a="1"/>
  <c r="J971" i="3" s="1"/>
  <c r="K937" i="3" a="1"/>
  <c r="K937" i="3" s="1"/>
  <c r="K843" i="3" a="1"/>
  <c r="K843" i="3" s="1"/>
  <c r="K761" i="3" a="1"/>
  <c r="K761" i="3" s="1"/>
  <c r="K617" i="3" a="1"/>
  <c r="K617" i="3" s="1"/>
  <c r="K515" i="3" a="1"/>
  <c r="K515" i="3" s="1"/>
  <c r="G640" i="3" a="1"/>
  <c r="G640" i="3" s="1"/>
  <c r="G562" i="3" a="1"/>
  <c r="G562" i="3" s="1"/>
  <c r="G504" i="3" a="1"/>
  <c r="G504" i="3" s="1"/>
  <c r="G433" i="3" a="1"/>
  <c r="G433" i="3" s="1"/>
  <c r="G355" i="3" a="1"/>
  <c r="G355" i="3" s="1"/>
  <c r="G290" i="3" a="1"/>
  <c r="G290" i="3" s="1"/>
  <c r="K936" i="3" a="1"/>
  <c r="K936" i="3" s="1"/>
  <c r="K797" i="3" a="1"/>
  <c r="K797" i="3" s="1"/>
  <c r="K590" i="3" a="1"/>
  <c r="K590" i="3" s="1"/>
  <c r="J650" i="3" a="1"/>
  <c r="J650" i="3" s="1"/>
  <c r="J865" i="3" a="1"/>
  <c r="J865" i="3" s="1"/>
  <c r="K910" i="3" a="1"/>
  <c r="K910" i="3" s="1"/>
  <c r="K764" i="3" a="1"/>
  <c r="K764" i="3" s="1"/>
  <c r="K587" i="3" a="1"/>
  <c r="K587" i="3" s="1"/>
  <c r="K973" i="3" a="1"/>
  <c r="K973" i="3" s="1"/>
  <c r="K799" i="3" a="1"/>
  <c r="K799" i="3" s="1"/>
  <c r="K513" i="3" a="1"/>
  <c r="K513" i="3" s="1"/>
  <c r="J514" i="3" a="1"/>
  <c r="J514" i="3" s="1"/>
  <c r="J764" i="3" a="1"/>
  <c r="J764" i="3" s="1"/>
  <c r="J828" i="3" a="1"/>
  <c r="J828" i="3" s="1"/>
  <c r="J905" i="3" a="1"/>
  <c r="J905" i="3" s="1"/>
  <c r="J958" i="3" a="1"/>
  <c r="J958" i="3" s="1"/>
  <c r="J427" i="3" a="1"/>
  <c r="J427" i="3" s="1"/>
  <c r="K560" i="3" a="1"/>
  <c r="K560" i="3" s="1"/>
  <c r="J628" i="3" a="1"/>
  <c r="J628" i="3" s="1"/>
  <c r="K641" i="3" a="1"/>
  <c r="K641" i="3" s="1"/>
  <c r="J585" i="3" a="1"/>
  <c r="J585" i="3" s="1"/>
  <c r="H942" i="3" a="1"/>
  <c r="H942" i="3" s="1"/>
  <c r="K862" i="3" a="1"/>
  <c r="K862" i="3" s="1"/>
  <c r="K791" i="3" a="1"/>
  <c r="K791" i="3" s="1"/>
  <c r="K671" i="3" a="1"/>
  <c r="K671" i="3" s="1"/>
  <c r="K507" i="3" a="1"/>
  <c r="K507" i="3" s="1"/>
  <c r="G577" i="3" a="1"/>
  <c r="G577" i="3" s="1"/>
  <c r="G523" i="3" a="1"/>
  <c r="G523" i="3" s="1"/>
  <c r="G452" i="3" a="1"/>
  <c r="G452" i="3" s="1"/>
  <c r="G400" i="3" a="1"/>
  <c r="G400" i="3" s="1"/>
  <c r="G336" i="3" a="1"/>
  <c r="G336" i="3" s="1"/>
  <c r="K991" i="3" a="1"/>
  <c r="K991" i="3" s="1"/>
  <c r="K912" i="3" a="1"/>
  <c r="K912" i="3" s="1"/>
  <c r="K818" i="3" a="1"/>
  <c r="K818" i="3" s="1"/>
  <c r="K723" i="3" a="1"/>
  <c r="K723" i="3" s="1"/>
  <c r="K631" i="3" a="1"/>
  <c r="K631" i="3" s="1"/>
  <c r="K516" i="3" a="1"/>
  <c r="K516" i="3" s="1"/>
  <c r="J883" i="3" a="1"/>
  <c r="J883" i="3" s="1"/>
  <c r="K902" i="3" a="1"/>
  <c r="K902" i="3" s="1"/>
  <c r="K835" i="3" a="1"/>
  <c r="K835" i="3" s="1"/>
  <c r="K753" i="3" a="1"/>
  <c r="K753" i="3" s="1"/>
  <c r="K603" i="3" a="1"/>
  <c r="K603" i="3" s="1"/>
  <c r="K484" i="3" a="1"/>
  <c r="K484" i="3" s="1"/>
  <c r="J994" i="3" a="1"/>
  <c r="J994" i="3" s="1"/>
  <c r="G617" i="3" a="1"/>
  <c r="G617" i="3" s="1"/>
  <c r="G556" i="3" a="1"/>
  <c r="G556" i="3" s="1"/>
  <c r="G494" i="3" a="1"/>
  <c r="G494" i="3" s="1"/>
  <c r="G416" i="3" a="1"/>
  <c r="G416" i="3" s="1"/>
  <c r="G348" i="3" a="1"/>
  <c r="G348" i="3" s="1"/>
  <c r="G273" i="3" a="1"/>
  <c r="G273" i="3" s="1"/>
  <c r="K927" i="3" a="1"/>
  <c r="K927" i="3" s="1"/>
  <c r="K722" i="3" a="1"/>
  <c r="K722" i="3" s="1"/>
  <c r="K503" i="3" a="1"/>
  <c r="K503" i="3" s="1"/>
  <c r="J991" i="3" a="1"/>
  <c r="J991" i="3" s="1"/>
  <c r="G276" i="3" a="1"/>
  <c r="G276" i="3" s="1"/>
  <c r="K998" i="3" a="1"/>
  <c r="K998" i="3" s="1"/>
  <c r="K865" i="3" a="1"/>
  <c r="K865" i="3" s="1"/>
  <c r="K728" i="3" a="1"/>
  <c r="K728" i="3" s="1"/>
  <c r="K545" i="3" a="1"/>
  <c r="K545" i="3" s="1"/>
  <c r="J989" i="3" a="1"/>
  <c r="J989" i="3" s="1"/>
  <c r="K935" i="3" a="1"/>
  <c r="K935" i="3" s="1"/>
  <c r="K706" i="3" a="1"/>
  <c r="K706" i="3" s="1"/>
  <c r="J954" i="3" a="1"/>
  <c r="J954" i="3" s="1"/>
  <c r="J961" i="3" a="1"/>
  <c r="J961" i="3" s="1"/>
  <c r="J390" i="3" a="1"/>
  <c r="J390" i="3" s="1"/>
  <c r="J557" i="3" a="1"/>
  <c r="J557" i="3" s="1"/>
  <c r="J745" i="3" a="1"/>
  <c r="J745" i="3" s="1"/>
  <c r="J824" i="3" a="1"/>
  <c r="J824" i="3" s="1"/>
  <c r="K708" i="3" a="1"/>
  <c r="K708" i="3" s="1"/>
  <c r="K481" i="3" a="1"/>
  <c r="K481" i="3" s="1"/>
  <c r="J902" i="3" a="1"/>
  <c r="J902" i="3" s="1"/>
  <c r="K808" i="3" a="1"/>
  <c r="K808" i="3" s="1"/>
  <c r="K529" i="3" a="1"/>
  <c r="K529" i="3" s="1"/>
  <c r="J910" i="3" a="1"/>
  <c r="J910" i="3" s="1"/>
  <c r="J698" i="3" a="1"/>
  <c r="J698" i="3" s="1"/>
  <c r="J416" i="3" a="1"/>
  <c r="J416" i="3" s="1"/>
  <c r="J420" i="3" a="1"/>
  <c r="J420" i="3" s="1"/>
  <c r="J978" i="3" a="1"/>
  <c r="J978" i="3" s="1"/>
  <c r="K928" i="3" a="1"/>
  <c r="K928" i="3" s="1"/>
  <c r="K690" i="3" a="1"/>
  <c r="K690" i="3" s="1"/>
  <c r="J924" i="3" a="1"/>
  <c r="J924" i="3" s="1"/>
  <c r="J953" i="3" a="1"/>
  <c r="J953" i="3" s="1"/>
  <c r="J369" i="3" a="1"/>
  <c r="J369" i="3" s="1"/>
  <c r="J532" i="3" a="1"/>
  <c r="J532" i="3" s="1"/>
  <c r="J727" i="3" a="1"/>
  <c r="J727" i="3" s="1"/>
  <c r="J812" i="3" a="1"/>
  <c r="J812" i="3" s="1"/>
  <c r="K703" i="3" a="1"/>
  <c r="K703" i="3" s="1"/>
  <c r="J893" i="3" a="1"/>
  <c r="J893" i="3" s="1"/>
  <c r="K802" i="3" a="1"/>
  <c r="K802" i="3" s="1"/>
  <c r="K523" i="3" a="1"/>
  <c r="K523" i="3" s="1"/>
  <c r="J875" i="3" a="1"/>
  <c r="J875" i="3" s="1"/>
  <c r="J684" i="3" a="1"/>
  <c r="J684" i="3" s="1"/>
  <c r="J407" i="3" a="1"/>
  <c r="J407" i="3" s="1"/>
  <c r="K844" i="3" a="1"/>
  <c r="K844" i="3" s="1"/>
  <c r="K763" i="3" a="1"/>
  <c r="K763" i="3" s="1"/>
  <c r="K621" i="3" a="1"/>
  <c r="K621" i="3" s="1"/>
  <c r="K485" i="3" a="1"/>
  <c r="K485" i="3" s="1"/>
  <c r="J973" i="3" a="1"/>
  <c r="J973" i="3" s="1"/>
  <c r="G564" i="3" a="1"/>
  <c r="G564" i="3" s="1"/>
  <c r="G511" i="3" a="1"/>
  <c r="G511" i="3" s="1"/>
  <c r="G440" i="3" a="1"/>
  <c r="G440" i="3" s="1"/>
  <c r="G387" i="3" a="1"/>
  <c r="G387" i="3" s="1"/>
  <c r="G321" i="3" a="1"/>
  <c r="G321" i="3" s="1"/>
  <c r="K969" i="3" a="1"/>
  <c r="K969" i="3" s="1"/>
  <c r="K895" i="3" a="1"/>
  <c r="K895" i="3" s="1"/>
  <c r="K800" i="3" a="1"/>
  <c r="K800" i="3" s="1"/>
  <c r="K705" i="3" a="1"/>
  <c r="K705" i="3" s="1"/>
  <c r="K608" i="3" a="1"/>
  <c r="K608" i="3" s="1"/>
  <c r="K494" i="3" a="1"/>
  <c r="K494" i="3" s="1"/>
  <c r="K988" i="3" a="1"/>
  <c r="K988" i="3" s="1"/>
  <c r="K886" i="3" a="1"/>
  <c r="K886" i="3" s="1"/>
  <c r="K817" i="3" a="1"/>
  <c r="K817" i="3" s="1"/>
  <c r="K704" i="3" a="1"/>
  <c r="K704" i="3" s="1"/>
  <c r="K581" i="3" a="1"/>
  <c r="K581" i="3" s="1"/>
  <c r="J882" i="3" a="1"/>
  <c r="J882" i="3" s="1"/>
  <c r="G605" i="3" a="1"/>
  <c r="G605" i="3" s="1"/>
  <c r="G538" i="3" a="1"/>
  <c r="G538" i="3" s="1"/>
  <c r="G483" i="3" a="1"/>
  <c r="G483" i="3" s="1"/>
  <c r="G398" i="3" a="1"/>
  <c r="G398" i="3" s="1"/>
  <c r="G334" i="3" a="1"/>
  <c r="G334" i="3" s="1"/>
  <c r="K987" i="3" a="1"/>
  <c r="K987" i="3" s="1"/>
  <c r="K911" i="3" a="1"/>
  <c r="K911" i="3" s="1"/>
  <c r="K701" i="3" a="1"/>
  <c r="K701" i="3" s="1"/>
  <c r="K483" i="3" a="1"/>
  <c r="K483" i="3" s="1"/>
  <c r="J939" i="3" a="1"/>
  <c r="J939" i="3" s="1"/>
  <c r="K982" i="3" a="1"/>
  <c r="K982" i="3" s="1"/>
  <c r="K852" i="3" a="1"/>
  <c r="K852" i="3" s="1"/>
  <c r="K692" i="3" a="1"/>
  <c r="K692" i="3" s="1"/>
  <c r="K531" i="3" a="1"/>
  <c r="K531" i="3" s="1"/>
  <c r="J963" i="3" a="1"/>
  <c r="J963" i="3" s="1"/>
  <c r="K922" i="3" a="1"/>
  <c r="K922" i="3" s="1"/>
  <c r="K652" i="3" a="1"/>
  <c r="K652" i="3" s="1"/>
  <c r="J890" i="3" a="1"/>
  <c r="J890" i="3" s="1"/>
  <c r="J923" i="3" a="1"/>
  <c r="J923" i="3" s="1"/>
  <c r="J506" i="3" a="1"/>
  <c r="J506" i="3" s="1"/>
  <c r="J711" i="3" a="1"/>
  <c r="J711" i="3" s="1"/>
  <c r="J801" i="3" a="1"/>
  <c r="J801" i="3" s="1"/>
  <c r="K691" i="3" a="1"/>
  <c r="K691" i="3" s="1"/>
  <c r="J885" i="3" a="1"/>
  <c r="J885" i="3" s="1"/>
  <c r="K789" i="3" a="1"/>
  <c r="K789" i="3" s="1"/>
  <c r="K510" i="3" a="1"/>
  <c r="K510" i="3" s="1"/>
  <c r="J866" i="3" a="1"/>
  <c r="J866" i="3" s="1"/>
  <c r="J611" i="3" a="1"/>
  <c r="J611" i="3" s="1"/>
  <c r="H965" i="3" a="1"/>
  <c r="H965" i="3" s="1"/>
  <c r="K836" i="3" a="1"/>
  <c r="K836" i="3" s="1"/>
  <c r="K754" i="3" a="1"/>
  <c r="K754" i="3" s="1"/>
  <c r="K609" i="3" a="1"/>
  <c r="K609" i="3" s="1"/>
  <c r="K476" i="3" a="1"/>
  <c r="K476" i="3" s="1"/>
  <c r="J909" i="3" a="1"/>
  <c r="J909" i="3" s="1"/>
  <c r="G558" i="3" a="1"/>
  <c r="G558" i="3" s="1"/>
  <c r="G501" i="3" a="1"/>
  <c r="G501" i="3" s="1"/>
  <c r="G435" i="3" a="1"/>
  <c r="G435" i="3" s="1"/>
  <c r="G376" i="3" a="1"/>
  <c r="G376" i="3" s="1"/>
  <c r="G315" i="3" a="1"/>
  <c r="G315" i="3" s="1"/>
  <c r="K959" i="3" a="1"/>
  <c r="K959" i="3" s="1"/>
  <c r="K887" i="3" a="1"/>
  <c r="K887" i="3" s="1"/>
  <c r="K790" i="3" a="1"/>
  <c r="K790" i="3" s="1"/>
  <c r="K695" i="3" a="1"/>
  <c r="K695" i="3" s="1"/>
  <c r="K594" i="3" a="1"/>
  <c r="K594" i="3" s="1"/>
  <c r="K474" i="3" a="1"/>
  <c r="K474" i="3" s="1"/>
  <c r="K978" i="3" a="1"/>
  <c r="K978" i="3" s="1"/>
  <c r="K876" i="3" a="1"/>
  <c r="K876" i="3" s="1"/>
  <c r="K809" i="3" a="1"/>
  <c r="K809" i="3" s="1"/>
  <c r="K694" i="3" a="1"/>
  <c r="K694" i="3" s="1"/>
  <c r="K568" i="3" a="1"/>
  <c r="K568" i="3" s="1"/>
  <c r="J654" i="3" a="1"/>
  <c r="J654" i="3" s="1"/>
  <c r="G599" i="3" a="1"/>
  <c r="G599" i="3" s="1"/>
  <c r="G533" i="3" a="1"/>
  <c r="G533" i="3" s="1"/>
  <c r="G472" i="3" a="1"/>
  <c r="G472" i="3" s="1"/>
  <c r="G391" i="3" a="1"/>
  <c r="G391" i="3" s="1"/>
  <c r="G327" i="3" a="1"/>
  <c r="G327" i="3" s="1"/>
  <c r="K977" i="3" a="1"/>
  <c r="K977" i="3" s="1"/>
  <c r="K901" i="3" a="1"/>
  <c r="K901" i="3" s="1"/>
  <c r="K693" i="3" a="1"/>
  <c r="K693" i="3" s="1"/>
  <c r="J872" i="3" a="1"/>
  <c r="J872" i="3" s="1"/>
  <c r="K974" i="3" a="1"/>
  <c r="K974" i="3" s="1"/>
  <c r="K846" i="3" a="1"/>
  <c r="K846" i="3" s="1"/>
  <c r="K681" i="3" a="1"/>
  <c r="K681" i="3" s="1"/>
  <c r="K521" i="3" a="1"/>
  <c r="K521" i="3" s="1"/>
  <c r="J862" i="3" a="1"/>
  <c r="J862" i="3" s="1"/>
  <c r="K890" i="3" a="1"/>
  <c r="K890" i="3" s="1"/>
  <c r="K643" i="3" a="1"/>
  <c r="K643" i="3" s="1"/>
  <c r="J676" i="3" a="1"/>
  <c r="J676" i="3" s="1"/>
  <c r="J907" i="3" a="1"/>
  <c r="J907" i="3" s="1"/>
  <c r="J481" i="3" a="1"/>
  <c r="J481" i="3" s="1"/>
  <c r="J690" i="3" a="1"/>
  <c r="J690" i="3" s="1"/>
  <c r="J787" i="3" a="1"/>
  <c r="J787" i="3" s="1"/>
  <c r="K684" i="3" a="1"/>
  <c r="K684" i="3" s="1"/>
  <c r="J876" i="3" a="1"/>
  <c r="J876" i="3" s="1"/>
  <c r="K784" i="3" a="1"/>
  <c r="K784" i="3" s="1"/>
  <c r="K498" i="3" a="1"/>
  <c r="K498" i="3" s="1"/>
  <c r="J854" i="3" a="1"/>
  <c r="J854" i="3" s="1"/>
  <c r="J589" i="3" a="1"/>
  <c r="J589" i="3" s="1"/>
  <c r="H629" i="3" a="1"/>
  <c r="H629" i="3" s="1"/>
  <c r="K893" i="3" a="1"/>
  <c r="K893" i="3" s="1"/>
  <c r="K780" i="3" a="1"/>
  <c r="K780" i="3" s="1"/>
  <c r="K679" i="3" a="1"/>
  <c r="K679" i="3" s="1"/>
  <c r="K580" i="3" a="1"/>
  <c r="K580" i="3" s="1"/>
  <c r="J832" i="3" a="1"/>
  <c r="J832" i="3" s="1"/>
  <c r="J829" i="3" a="1"/>
  <c r="J829" i="3" s="1"/>
  <c r="J820" i="3" a="1"/>
  <c r="J820" i="3" s="1"/>
  <c r="K966" i="3" a="1"/>
  <c r="K966" i="3" s="1"/>
  <c r="K897" i="3" a="1"/>
  <c r="K897" i="3" s="1"/>
  <c r="K833" i="3" a="1"/>
  <c r="K833" i="3" s="1"/>
  <c r="K758" i="3" a="1"/>
  <c r="K758" i="3" s="1"/>
  <c r="K673" i="3" a="1"/>
  <c r="K673" i="3" s="1"/>
  <c r="K579" i="3" a="1"/>
  <c r="K579" i="3" s="1"/>
  <c r="K489" i="3" a="1"/>
  <c r="K489" i="3" s="1"/>
  <c r="J819" i="3" a="1"/>
  <c r="J819" i="3" s="1"/>
  <c r="K965" i="3" a="1"/>
  <c r="K965" i="3" s="1"/>
  <c r="K877" i="3" a="1"/>
  <c r="K877" i="3" s="1"/>
  <c r="K778" i="3" a="1"/>
  <c r="K778" i="3" s="1"/>
  <c r="K632" i="3" a="1"/>
  <c r="K632" i="3" s="1"/>
  <c r="K480" i="3" a="1"/>
  <c r="K480" i="3" s="1"/>
  <c r="J562" i="3" a="1"/>
  <c r="J562" i="3" s="1"/>
  <c r="J487" i="3" a="1"/>
  <c r="J487" i="3" s="1"/>
  <c r="J899" i="3" a="1"/>
  <c r="J899" i="3" s="1"/>
  <c r="J697" i="3" a="1"/>
  <c r="J697" i="3" s="1"/>
  <c r="J945" i="3" a="1"/>
  <c r="J945" i="3" s="1"/>
  <c r="J762" i="3" a="1"/>
  <c r="J762" i="3" s="1"/>
  <c r="J859" i="3" a="1"/>
  <c r="J859" i="3" s="1"/>
  <c r="J553" i="3" a="1"/>
  <c r="J553" i="3" s="1"/>
  <c r="J919" i="3" a="1"/>
  <c r="J919" i="3" s="1"/>
  <c r="J708" i="3" a="1"/>
  <c r="J708" i="3" s="1"/>
  <c r="K757" i="3" a="1"/>
  <c r="K757" i="3" s="1"/>
  <c r="K648" i="3" a="1"/>
  <c r="K648" i="3" s="1"/>
  <c r="K530" i="3" a="1"/>
  <c r="K530" i="3" s="1"/>
  <c r="J988" i="3" a="1"/>
  <c r="J988" i="3" s="1"/>
  <c r="J822" i="3" a="1"/>
  <c r="J822" i="3" s="1"/>
  <c r="J497" i="3" a="1"/>
  <c r="J497" i="3" s="1"/>
  <c r="K751" i="3" a="1"/>
  <c r="K751" i="3" s="1"/>
  <c r="K598" i="3" a="1"/>
  <c r="K598" i="3" s="1"/>
  <c r="J722" i="3" a="1"/>
  <c r="J722" i="3" s="1"/>
  <c r="J898" i="3" a="1"/>
  <c r="J898" i="3" s="1"/>
  <c r="J643" i="3" a="1"/>
  <c r="J643" i="3" s="1"/>
  <c r="J664" i="3" a="1"/>
  <c r="J664" i="3" s="1"/>
  <c r="J383" i="3" a="1"/>
  <c r="J383" i="3" s="1"/>
  <c r="K885" i="3" a="1"/>
  <c r="K885" i="3" s="1"/>
  <c r="K770" i="3" a="1"/>
  <c r="K770" i="3" s="1"/>
  <c r="K666" i="3" a="1"/>
  <c r="K666" i="3" s="1"/>
  <c r="K557" i="3" a="1"/>
  <c r="K557" i="3" s="1"/>
  <c r="J782" i="3" a="1"/>
  <c r="J782" i="3" s="1"/>
  <c r="J780" i="3" a="1"/>
  <c r="J780" i="3" s="1"/>
  <c r="J767" i="3" a="1"/>
  <c r="J767" i="3" s="1"/>
  <c r="K958" i="3" a="1"/>
  <c r="K958" i="3" s="1"/>
  <c r="K891" i="3" a="1"/>
  <c r="K891" i="3" s="1"/>
  <c r="K827" i="3" a="1"/>
  <c r="K827" i="3" s="1"/>
  <c r="K750" i="3" a="1"/>
  <c r="K750" i="3" s="1"/>
  <c r="K653" i="3" a="1"/>
  <c r="K653" i="3" s="1"/>
  <c r="K570" i="3" a="1"/>
  <c r="K570" i="3" s="1"/>
  <c r="K482" i="3" a="1"/>
  <c r="K482" i="3" s="1"/>
  <c r="J766" i="3" a="1"/>
  <c r="J766" i="3" s="1"/>
  <c r="K957" i="3" a="1"/>
  <c r="K957" i="3" s="1"/>
  <c r="K871" i="3" a="1"/>
  <c r="K871" i="3" s="1"/>
  <c r="K734" i="3" a="1"/>
  <c r="K734" i="3" s="1"/>
  <c r="K624" i="3" a="1"/>
  <c r="K624" i="3" s="1"/>
  <c r="K473" i="3" a="1"/>
  <c r="K473" i="3" s="1"/>
  <c r="J976" i="3" a="1"/>
  <c r="J976" i="3" s="1"/>
  <c r="J543" i="3" a="1"/>
  <c r="J543" i="3" s="1"/>
  <c r="J889" i="3" a="1"/>
  <c r="J889" i="3" s="1"/>
  <c r="J675" i="3" a="1"/>
  <c r="J675" i="3" s="1"/>
  <c r="J937" i="3" a="1"/>
  <c r="J937" i="3" s="1"/>
  <c r="J746" i="3" a="1"/>
  <c r="J746" i="3" s="1"/>
  <c r="J849" i="3" a="1"/>
  <c r="J849" i="3" s="1"/>
  <c r="J527" i="3" a="1"/>
  <c r="J527" i="3" s="1"/>
  <c r="J912" i="3" a="1"/>
  <c r="J912" i="3" s="1"/>
  <c r="J689" i="3" a="1"/>
  <c r="J689" i="3" s="1"/>
  <c r="K752" i="3" a="1"/>
  <c r="K752" i="3" s="1"/>
  <c r="K642" i="3" a="1"/>
  <c r="K642" i="3" s="1"/>
  <c r="K524" i="3" a="1"/>
  <c r="K524" i="3" s="1"/>
  <c r="J980" i="3" a="1"/>
  <c r="J980" i="3" s="1"/>
  <c r="J811" i="3" a="1"/>
  <c r="J811" i="3" s="1"/>
  <c r="J473" i="3" a="1"/>
  <c r="J473" i="3" s="1"/>
  <c r="K746" i="3" a="1"/>
  <c r="K746" i="3" s="1"/>
  <c r="K591" i="3" a="1"/>
  <c r="K591" i="3" s="1"/>
  <c r="J995" i="3" a="1"/>
  <c r="J995" i="3" s="1"/>
  <c r="J625" i="3" a="1"/>
  <c r="J625" i="3" s="1"/>
  <c r="J870" i="3" a="1"/>
  <c r="J870" i="3" s="1"/>
  <c r="J630" i="3" a="1"/>
  <c r="J630" i="3" s="1"/>
  <c r="J975" i="3" a="1"/>
  <c r="J975" i="3" s="1"/>
  <c r="J597" i="3" a="1"/>
  <c r="J597" i="3" s="1"/>
  <c r="K850" i="3" a="1"/>
  <c r="K850" i="3" s="1"/>
  <c r="K760" i="3" a="1"/>
  <c r="K760" i="3" s="1"/>
  <c r="K654" i="3" a="1"/>
  <c r="K654" i="3" s="1"/>
  <c r="K535" i="3" a="1"/>
  <c r="K535" i="3" s="1"/>
  <c r="J719" i="3" a="1"/>
  <c r="J719" i="3" s="1"/>
  <c r="J716" i="3" a="1"/>
  <c r="J716" i="3" s="1"/>
  <c r="J700" i="3" a="1"/>
  <c r="J700" i="3" s="1"/>
  <c r="K950" i="3" a="1"/>
  <c r="K950" i="3" s="1"/>
  <c r="K884" i="3" a="1"/>
  <c r="K884" i="3" s="1"/>
  <c r="K820" i="3" a="1"/>
  <c r="K820" i="3" s="1"/>
  <c r="K743" i="3" a="1"/>
  <c r="K743" i="3" s="1"/>
  <c r="K644" i="3" a="1"/>
  <c r="K644" i="3" s="1"/>
  <c r="K562" i="3" a="1"/>
  <c r="K562" i="3" s="1"/>
  <c r="J699" i="3" a="1"/>
  <c r="J699" i="3" s="1"/>
  <c r="K949" i="3" a="1"/>
  <c r="K949" i="3" s="1"/>
  <c r="K864" i="3" a="1"/>
  <c r="K864" i="3" s="1"/>
  <c r="K721" i="3" a="1"/>
  <c r="K721" i="3" s="1"/>
  <c r="K615" i="3" a="1"/>
  <c r="K615" i="3" s="1"/>
  <c r="J956" i="3" a="1"/>
  <c r="J956" i="3" s="1"/>
  <c r="J985" i="3" a="1"/>
  <c r="J985" i="3" s="1"/>
  <c r="J515" i="3" a="1"/>
  <c r="J515" i="3" s="1"/>
  <c r="J977" i="3" a="1"/>
  <c r="J977" i="3" s="1"/>
  <c r="J880" i="3" a="1"/>
  <c r="J880" i="3" s="1"/>
  <c r="J649" i="3" a="1"/>
  <c r="J649" i="3" s="1"/>
  <c r="J930" i="3" a="1"/>
  <c r="J930" i="3" s="1"/>
  <c r="J730" i="3" a="1"/>
  <c r="J730" i="3" s="1"/>
  <c r="J825" i="3" a="1"/>
  <c r="J825" i="3" s="1"/>
  <c r="J504" i="3" a="1"/>
  <c r="J504" i="3" s="1"/>
  <c r="J903" i="3" a="1"/>
  <c r="J903" i="3" s="1"/>
  <c r="J665" i="3" a="1"/>
  <c r="J665" i="3" s="1"/>
  <c r="K741" i="3" a="1"/>
  <c r="K741" i="3" s="1"/>
  <c r="K634" i="3" a="1"/>
  <c r="K634" i="3" s="1"/>
  <c r="K517" i="3" a="1"/>
  <c r="K517" i="3" s="1"/>
  <c r="J965" i="3" a="1"/>
  <c r="J965" i="3" s="1"/>
  <c r="J798" i="3" a="1"/>
  <c r="J798" i="3" s="1"/>
  <c r="J450" i="3" a="1"/>
  <c r="J450" i="3" s="1"/>
  <c r="K740" i="3" a="1"/>
  <c r="K740" i="3" s="1"/>
  <c r="K578" i="3" a="1"/>
  <c r="K578" i="3" s="1"/>
  <c r="J987" i="3" a="1"/>
  <c r="J987" i="3" s="1"/>
  <c r="J571" i="3" a="1"/>
  <c r="J571" i="3" s="1"/>
  <c r="J863" i="3" a="1"/>
  <c r="J863" i="3" s="1"/>
  <c r="J670" i="3" a="1"/>
  <c r="J670" i="3" s="1"/>
  <c r="J549" i="3" a="1"/>
  <c r="J549" i="3" s="1"/>
  <c r="J928" i="3" a="1"/>
  <c r="J928" i="3" s="1"/>
  <c r="H945" i="3" a="1"/>
  <c r="H945" i="3" s="1"/>
  <c r="J536" i="3" a="1"/>
  <c r="J536" i="3" s="1"/>
  <c r="H938" i="3" a="1"/>
  <c r="H938" i="3" s="1"/>
  <c r="K842" i="3" a="1"/>
  <c r="K842" i="3" s="1"/>
  <c r="K731" i="3" a="1"/>
  <c r="K731" i="3" s="1"/>
  <c r="K640" i="3" a="1"/>
  <c r="K640" i="3" s="1"/>
  <c r="K514" i="3" a="1"/>
  <c r="K514" i="3" s="1"/>
  <c r="J622" i="3" a="1"/>
  <c r="J622" i="3" s="1"/>
  <c r="J617" i="3" a="1"/>
  <c r="J617" i="3" s="1"/>
  <c r="J990" i="3" a="1"/>
  <c r="J990" i="3" s="1"/>
  <c r="J592" i="3" a="1"/>
  <c r="J592" i="3" s="1"/>
  <c r="K942" i="3" a="1"/>
  <c r="K942" i="3" s="1"/>
  <c r="K878" i="3" a="1"/>
  <c r="K878" i="3" s="1"/>
  <c r="K814" i="3" a="1"/>
  <c r="K814" i="3" s="1"/>
  <c r="K737" i="3" a="1"/>
  <c r="K737" i="3" s="1"/>
  <c r="K635" i="3" a="1"/>
  <c r="K635" i="3" s="1"/>
  <c r="K554" i="3" a="1"/>
  <c r="K554" i="3" s="1"/>
  <c r="J998" i="3" a="1"/>
  <c r="J998" i="3" s="1"/>
  <c r="G283" i="3" a="1"/>
  <c r="G283" i="3" s="1"/>
  <c r="K941" i="3" a="1"/>
  <c r="K941" i="3" s="1"/>
  <c r="K858" i="3" a="1"/>
  <c r="K858" i="3" s="1"/>
  <c r="K713" i="3" a="1"/>
  <c r="K713" i="3" s="1"/>
  <c r="K577" i="3" a="1"/>
  <c r="K577" i="3" s="1"/>
  <c r="J892" i="3" a="1"/>
  <c r="J892" i="3" s="1"/>
  <c r="J974" i="3" a="1"/>
  <c r="J974" i="3" s="1"/>
  <c r="J468" i="3" a="1"/>
  <c r="J468" i="3" s="1"/>
  <c r="J969" i="3" a="1"/>
  <c r="J969" i="3" s="1"/>
  <c r="J816" i="3" a="1"/>
  <c r="J816" i="3" s="1"/>
  <c r="J612" i="3" a="1"/>
  <c r="J612" i="3" s="1"/>
  <c r="J922" i="3" a="1"/>
  <c r="J922" i="3" s="1"/>
  <c r="J713" i="3" a="1"/>
  <c r="J713" i="3" s="1"/>
  <c r="J966" i="3" a="1"/>
  <c r="J966" i="3" s="1"/>
  <c r="J814" i="3" a="1"/>
  <c r="J814" i="3" s="1"/>
  <c r="J479" i="3" a="1"/>
  <c r="J479" i="3" s="1"/>
  <c r="J895" i="3" a="1"/>
  <c r="J895" i="3" s="1"/>
  <c r="J635" i="3" a="1"/>
  <c r="J635" i="3" s="1"/>
  <c r="K736" i="3" a="1"/>
  <c r="K736" i="3" s="1"/>
  <c r="K627" i="3" a="1"/>
  <c r="K627" i="3" s="1"/>
  <c r="K511" i="3" a="1"/>
  <c r="K511" i="3" s="1"/>
  <c r="J957" i="3" a="1"/>
  <c r="J957" i="3" s="1"/>
  <c r="J786" i="3" a="1"/>
  <c r="J786" i="3" s="1"/>
  <c r="J422" i="3" a="1"/>
  <c r="J422" i="3" s="1"/>
  <c r="K735" i="3" a="1"/>
  <c r="K735" i="3" s="1"/>
  <c r="K571" i="3" a="1"/>
  <c r="K571" i="3" s="1"/>
  <c r="J972" i="3" a="1"/>
  <c r="J972" i="3" s="1"/>
  <c r="J519" i="3" a="1"/>
  <c r="J519" i="3" s="1"/>
  <c r="J855" i="3" a="1"/>
  <c r="J855" i="3" s="1"/>
  <c r="J658" i="3" a="1"/>
  <c r="J658" i="3" s="1"/>
  <c r="J539" i="3" a="1"/>
  <c r="J539" i="3" s="1"/>
  <c r="J921" i="3" a="1"/>
  <c r="J921" i="3" s="1"/>
  <c r="H832" i="3" a="1"/>
  <c r="H832" i="3" s="1"/>
  <c r="J484" i="3" a="1"/>
  <c r="J484" i="3" s="1"/>
  <c r="H520" i="3" a="1"/>
  <c r="H520" i="3" s="1"/>
  <c r="J586" i="3" a="1"/>
  <c r="J586" i="3" s="1"/>
  <c r="J914" i="3" a="1"/>
  <c r="J914" i="3" s="1"/>
  <c r="J815" i="3" a="1"/>
  <c r="J815" i="3" s="1"/>
  <c r="J692" i="3" a="1"/>
  <c r="J692" i="3" s="1"/>
  <c r="J458" i="3" a="1"/>
  <c r="J458" i="3" s="1"/>
  <c r="J959" i="3" a="1"/>
  <c r="J959" i="3" s="1"/>
  <c r="J896" i="3" a="1"/>
  <c r="J896" i="3" s="1"/>
  <c r="J802" i="3" a="1"/>
  <c r="J802" i="3" s="1"/>
  <c r="J667" i="3" a="1"/>
  <c r="J667" i="3" s="1"/>
  <c r="J453" i="3" a="1"/>
  <c r="J453" i="3" s="1"/>
  <c r="J950" i="3" a="1"/>
  <c r="J950" i="3" s="1"/>
  <c r="J868" i="3" a="1"/>
  <c r="J868" i="3" s="1"/>
  <c r="J772" i="3" a="1"/>
  <c r="J772" i="3" s="1"/>
  <c r="J602" i="3" a="1"/>
  <c r="J602" i="3" s="1"/>
  <c r="K730" i="3" a="1"/>
  <c r="K730" i="3" s="1"/>
  <c r="K677" i="3" a="1"/>
  <c r="K677" i="3" s="1"/>
  <c r="K620" i="3" a="1"/>
  <c r="K620" i="3" s="1"/>
  <c r="K553" i="3" a="1"/>
  <c r="K553" i="3" s="1"/>
  <c r="K505" i="3" a="1"/>
  <c r="K505" i="3" s="1"/>
  <c r="J942" i="3" a="1"/>
  <c r="J942" i="3" s="1"/>
  <c r="J867" i="3" a="1"/>
  <c r="J867" i="3" s="1"/>
  <c r="J771" i="3" a="1"/>
  <c r="J771" i="3" s="1"/>
  <c r="J600" i="3" a="1"/>
  <c r="J600" i="3" s="1"/>
  <c r="J381" i="3" a="1"/>
  <c r="J381" i="3" s="1"/>
  <c r="K773" i="3" a="1"/>
  <c r="K773" i="3" s="1"/>
  <c r="K702" i="3" a="1"/>
  <c r="K702" i="3" s="1"/>
  <c r="K633" i="3" a="1"/>
  <c r="K633" i="3" s="1"/>
  <c r="K566" i="3" a="1"/>
  <c r="K566" i="3" s="1"/>
  <c r="K492" i="3" a="1"/>
  <c r="K492" i="3" s="1"/>
  <c r="J964" i="3" a="1"/>
  <c r="J964" i="3" s="1"/>
  <c r="J834" i="3" a="1"/>
  <c r="J834" i="3" s="1"/>
  <c r="J445" i="3" a="1"/>
  <c r="J445" i="3" s="1"/>
  <c r="J795" i="3" a="1"/>
  <c r="J795" i="3" s="1"/>
  <c r="J485" i="3" a="1"/>
  <c r="J485" i="3" s="1"/>
  <c r="J568" i="3" a="1"/>
  <c r="J568" i="3" s="1"/>
  <c r="J463" i="3" a="1"/>
  <c r="J463" i="3" s="1"/>
  <c r="J874" i="3" a="1"/>
  <c r="J874" i="3" s="1"/>
  <c r="J498" i="3" a="1"/>
  <c r="J498" i="3" s="1"/>
  <c r="J651" i="3" a="1"/>
  <c r="J651" i="3" s="1"/>
  <c r="H869" i="3" a="1"/>
  <c r="H869" i="3" s="1"/>
  <c r="H429" i="3" a="1"/>
  <c r="H429" i="3" s="1"/>
  <c r="K909" i="3" a="1"/>
  <c r="K909" i="3" s="1"/>
  <c r="K845" i="3" a="1"/>
  <c r="K845" i="3" s="1"/>
  <c r="K771" i="3" a="1"/>
  <c r="K771" i="3" s="1"/>
  <c r="K680" i="3" a="1"/>
  <c r="K680" i="3" s="1"/>
  <c r="K604" i="3" a="1"/>
  <c r="K604" i="3" s="1"/>
  <c r="K504" i="3" a="1"/>
  <c r="K504" i="3" s="1"/>
  <c r="J681" i="3" a="1"/>
  <c r="J681" i="3" s="1"/>
  <c r="J853" i="3" a="1"/>
  <c r="J853" i="3" s="1"/>
  <c r="J440" i="3" a="1"/>
  <c r="J440" i="3" s="1"/>
  <c r="J462" i="3" a="1"/>
  <c r="J462" i="3" s="1"/>
  <c r="J946" i="3" a="1"/>
  <c r="J946" i="3" s="1"/>
  <c r="J871" i="3" a="1"/>
  <c r="J871" i="3" s="1"/>
  <c r="J748" i="3" a="1"/>
  <c r="J748" i="3" s="1"/>
  <c r="J486" i="3" a="1"/>
  <c r="J486" i="3" s="1"/>
  <c r="J967" i="3" a="1"/>
  <c r="J967" i="3" s="1"/>
  <c r="J906" i="3" a="1"/>
  <c r="J906" i="3" s="1"/>
  <c r="J803" i="3" a="1"/>
  <c r="J803" i="3" s="1"/>
  <c r="J674" i="3" a="1"/>
  <c r="J674" i="3" s="1"/>
  <c r="J432" i="3" a="1"/>
  <c r="J432" i="3" s="1"/>
  <c r="J951" i="3" a="1"/>
  <c r="J951" i="3" s="1"/>
  <c r="J886" i="3" a="1"/>
  <c r="J886" i="3" s="1"/>
  <c r="J788" i="3" a="1"/>
  <c r="J788" i="3" s="1"/>
  <c r="J636" i="3" a="1"/>
  <c r="J636" i="3" s="1"/>
  <c r="J406" i="3" a="1"/>
  <c r="J406" i="3" s="1"/>
  <c r="J943" i="3" a="1"/>
  <c r="J943" i="3" s="1"/>
  <c r="J858" i="3" a="1"/>
  <c r="J858" i="3" s="1"/>
  <c r="J759" i="3" a="1"/>
  <c r="J759" i="3" s="1"/>
  <c r="J575" i="3" a="1"/>
  <c r="J575" i="3" s="1"/>
  <c r="K724" i="3" a="1"/>
  <c r="K724" i="3" s="1"/>
  <c r="K670" i="3" a="1"/>
  <c r="K670" i="3" s="1"/>
  <c r="K613" i="3" a="1"/>
  <c r="K613" i="3" s="1"/>
  <c r="K547" i="3" a="1"/>
  <c r="K547" i="3" s="1"/>
  <c r="K499" i="3" a="1"/>
  <c r="K499" i="3" s="1"/>
  <c r="J926" i="3" a="1"/>
  <c r="J926" i="3" s="1"/>
  <c r="J856" i="3" a="1"/>
  <c r="J856" i="3" s="1"/>
  <c r="J756" i="3" a="1"/>
  <c r="J756" i="3" s="1"/>
  <c r="J573" i="3" a="1"/>
  <c r="J573" i="3" s="1"/>
  <c r="K768" i="3" a="1"/>
  <c r="K768" i="3" s="1"/>
  <c r="K697" i="3" a="1"/>
  <c r="K697" i="3" s="1"/>
  <c r="K619" i="3" a="1"/>
  <c r="K619" i="3" s="1"/>
  <c r="K559" i="3" a="1"/>
  <c r="K559" i="3" s="1"/>
  <c r="K486" i="3" a="1"/>
  <c r="K486" i="3" s="1"/>
  <c r="J949" i="3" a="1"/>
  <c r="J949" i="3" s="1"/>
  <c r="J783" i="3" a="1"/>
  <c r="J783" i="3" s="1"/>
  <c r="J785" i="3" a="1"/>
  <c r="J785" i="3" s="1"/>
  <c r="J467" i="3" a="1"/>
  <c r="J467" i="3" s="1"/>
  <c r="J559" i="3" a="1"/>
  <c r="J559" i="3" s="1"/>
  <c r="J456" i="3" a="1"/>
  <c r="J456" i="3" s="1"/>
  <c r="J860" i="3" a="1"/>
  <c r="J860" i="3" s="1"/>
  <c r="J491" i="3" a="1"/>
  <c r="J491" i="3" s="1"/>
  <c r="J638" i="3" a="1"/>
  <c r="J638" i="3" s="1"/>
  <c r="H501" i="3" a="1"/>
  <c r="H501" i="3" s="1"/>
  <c r="H389" i="3" a="1"/>
  <c r="H389" i="3" s="1"/>
  <c r="K903" i="3" a="1"/>
  <c r="K903" i="3" s="1"/>
  <c r="K839" i="3" a="1"/>
  <c r="K839" i="3" s="1"/>
  <c r="K749" i="3" a="1"/>
  <c r="K749" i="3" s="1"/>
  <c r="K672" i="3" a="1"/>
  <c r="K672" i="3" s="1"/>
  <c r="K595" i="3" a="1"/>
  <c r="K595" i="3" s="1"/>
  <c r="K496" i="3" a="1"/>
  <c r="K496" i="3" s="1"/>
  <c r="J566" i="3" a="1"/>
  <c r="J566" i="3" s="1"/>
  <c r="J806" i="3" a="1"/>
  <c r="J806" i="3" s="1"/>
  <c r="J397" i="3" a="1"/>
  <c r="J397" i="3" s="1"/>
  <c r="J439" i="3" a="1"/>
  <c r="J439" i="3" s="1"/>
  <c r="J938" i="3" a="1"/>
  <c r="J938" i="3" s="1"/>
  <c r="J861" i="3" a="1"/>
  <c r="J861" i="3" s="1"/>
  <c r="J732" i="3" a="1"/>
  <c r="J732" i="3" s="1"/>
  <c r="J434" i="3" a="1"/>
  <c r="J434" i="3" s="1"/>
  <c r="J960" i="3" a="1"/>
  <c r="J960" i="3" s="1"/>
  <c r="J897" i="3" a="1"/>
  <c r="J897" i="3" s="1"/>
  <c r="J791" i="3" a="1"/>
  <c r="J791" i="3" s="1"/>
  <c r="J642" i="3" a="1"/>
  <c r="J642" i="3" s="1"/>
  <c r="J409" i="3" a="1"/>
  <c r="J409" i="3" s="1"/>
  <c r="J944" i="3" a="1"/>
  <c r="J944" i="3" s="1"/>
  <c r="J878" i="3" a="1"/>
  <c r="J878" i="3" s="1"/>
  <c r="J775" i="3" a="1"/>
  <c r="J775" i="3" s="1"/>
  <c r="J606" i="3" a="1"/>
  <c r="J606" i="3" s="1"/>
  <c r="J365" i="3" a="1"/>
  <c r="J365" i="3" s="1"/>
  <c r="J935" i="3" a="1"/>
  <c r="J935" i="3" s="1"/>
  <c r="J847" i="3" a="1"/>
  <c r="J847" i="3" s="1"/>
  <c r="J743" i="3" a="1"/>
  <c r="J743" i="3" s="1"/>
  <c r="J552" i="3" a="1"/>
  <c r="J552" i="3" s="1"/>
  <c r="K779" i="3" a="1"/>
  <c r="K779" i="3" s="1"/>
  <c r="K719" i="3" a="1"/>
  <c r="K719" i="3" s="1"/>
  <c r="K663" i="3" a="1"/>
  <c r="K663" i="3" s="1"/>
  <c r="K606" i="3" a="1"/>
  <c r="K606" i="3" s="1"/>
  <c r="K541" i="3" a="1"/>
  <c r="K541" i="3" s="1"/>
  <c r="K493" i="3" a="1"/>
  <c r="K493" i="3" s="1"/>
  <c r="J918" i="3" a="1"/>
  <c r="J918" i="3" s="1"/>
  <c r="J846" i="3" a="1"/>
  <c r="J846" i="3" s="1"/>
  <c r="J740" i="3" a="1"/>
  <c r="J740" i="3" s="1"/>
  <c r="J547" i="3" a="1"/>
  <c r="J547" i="3" s="1"/>
  <c r="K762" i="3" a="1"/>
  <c r="K762" i="3" s="1"/>
  <c r="K683" i="3" a="1"/>
  <c r="K683" i="3" s="1"/>
  <c r="K612" i="3" a="1"/>
  <c r="K612" i="3" s="1"/>
  <c r="K552" i="3" a="1"/>
  <c r="K552" i="3" s="1"/>
  <c r="K475" i="3" a="1"/>
  <c r="K475" i="3" s="1"/>
  <c r="J933" i="3" a="1"/>
  <c r="J933" i="3" s="1"/>
  <c r="J770" i="3" a="1"/>
  <c r="J770" i="3" s="1"/>
  <c r="H962" i="3" a="1"/>
  <c r="H962" i="3" s="1"/>
  <c r="J774" i="3" a="1"/>
  <c r="J774" i="3" s="1"/>
  <c r="J428" i="3" a="1"/>
  <c r="J428" i="3" s="1"/>
  <c r="J739" i="3" a="1"/>
  <c r="J739" i="3" s="1"/>
  <c r="J371" i="3" a="1"/>
  <c r="J371" i="3" s="1"/>
  <c r="J779" i="3" a="1"/>
  <c r="J779" i="3" s="1"/>
  <c r="J401" i="3" a="1"/>
  <c r="J401" i="3" s="1"/>
  <c r="J544" i="3" a="1"/>
  <c r="J544" i="3" s="1"/>
  <c r="H970" i="3" a="1"/>
  <c r="H970" i="3" s="1"/>
  <c r="H943" i="3" a="1"/>
  <c r="H943" i="3" s="1"/>
  <c r="J792" i="3" a="1"/>
  <c r="J792" i="3" s="1"/>
  <c r="H860" i="3" a="1"/>
  <c r="H860" i="3" s="1"/>
  <c r="J725" i="3" a="1"/>
  <c r="J725" i="3" s="1"/>
  <c r="K896" i="3" a="1"/>
  <c r="K896" i="3" s="1"/>
  <c r="K832" i="3" a="1"/>
  <c r="K832" i="3" s="1"/>
  <c r="K742" i="3" a="1"/>
  <c r="K742" i="3" s="1"/>
  <c r="K661" i="3" a="1"/>
  <c r="K661" i="3" s="1"/>
  <c r="K586" i="3" a="1"/>
  <c r="K586" i="3" s="1"/>
  <c r="K488" i="3" a="1"/>
  <c r="K488" i="3" s="1"/>
  <c r="J986" i="3" a="1"/>
  <c r="J986" i="3" s="1"/>
  <c r="J997" i="3" a="1"/>
  <c r="J997" i="3" s="1"/>
  <c r="J751" i="3" a="1"/>
  <c r="J751" i="3" s="1"/>
  <c r="J414" i="3" a="1"/>
  <c r="J414" i="3" s="1"/>
  <c r="J931" i="3" a="1"/>
  <c r="J931" i="3" s="1"/>
  <c r="J841" i="3" a="1"/>
  <c r="J841" i="3" s="1"/>
  <c r="J714" i="3" a="1"/>
  <c r="J714" i="3" s="1"/>
  <c r="J413" i="3" a="1"/>
  <c r="J413" i="3" s="1"/>
  <c r="J952" i="3" a="1"/>
  <c r="J952" i="3" s="1"/>
  <c r="J888" i="3" a="1"/>
  <c r="J888" i="3" s="1"/>
  <c r="J777" i="3" a="1"/>
  <c r="J777" i="3" s="1"/>
  <c r="J581" i="3" a="1"/>
  <c r="J581" i="3" s="1"/>
  <c r="J366" i="3" a="1"/>
  <c r="J366" i="3" s="1"/>
  <c r="J936" i="3" a="1"/>
  <c r="J936" i="3" s="1"/>
  <c r="J869" i="3" a="1"/>
  <c r="J869" i="3" s="1"/>
  <c r="J761" i="3" a="1"/>
  <c r="J761" i="3" s="1"/>
  <c r="J580" i="3" a="1"/>
  <c r="J580" i="3" s="1"/>
  <c r="J927" i="3" a="1"/>
  <c r="J927" i="3" s="1"/>
  <c r="J836" i="3" a="1"/>
  <c r="J836" i="3" s="1"/>
  <c r="J724" i="3" a="1"/>
  <c r="J724" i="3" s="1"/>
  <c r="J525" i="3" a="1"/>
  <c r="J525" i="3" s="1"/>
  <c r="K769" i="3" a="1"/>
  <c r="K769" i="3" s="1"/>
  <c r="K714" i="3" a="1"/>
  <c r="K714" i="3" s="1"/>
  <c r="K656" i="3" a="1"/>
  <c r="K656" i="3" s="1"/>
  <c r="K599" i="3" a="1"/>
  <c r="K599" i="3" s="1"/>
  <c r="K536" i="3" a="1"/>
  <c r="K536" i="3" s="1"/>
  <c r="K487" i="3" a="1"/>
  <c r="K487" i="3" s="1"/>
  <c r="J996" i="3" a="1"/>
  <c r="J996" i="3" s="1"/>
  <c r="J911" i="3" a="1"/>
  <c r="J911" i="3" s="1"/>
  <c r="J835" i="3" a="1"/>
  <c r="J835" i="3" s="1"/>
  <c r="J723" i="3" a="1"/>
  <c r="J723" i="3" s="1"/>
  <c r="J523" i="3" a="1"/>
  <c r="J523" i="3" s="1"/>
  <c r="K756" i="3" a="1"/>
  <c r="K756" i="3" s="1"/>
  <c r="K676" i="3" a="1"/>
  <c r="K676" i="3" s="1"/>
  <c r="K605" i="3" a="1"/>
  <c r="K605" i="3" s="1"/>
  <c r="K546" i="3" a="1"/>
  <c r="K546" i="3" s="1"/>
  <c r="J925" i="3" a="1"/>
  <c r="J925" i="3" s="1"/>
  <c r="J755" i="3" a="1"/>
  <c r="J755" i="3" s="1"/>
  <c r="H954" i="3" a="1"/>
  <c r="H954" i="3" s="1"/>
  <c r="J710" i="3" a="1"/>
  <c r="J710" i="3" s="1"/>
  <c r="J412" i="3" a="1"/>
  <c r="J412" i="3" s="1"/>
  <c r="J729" i="3" a="1"/>
  <c r="J729" i="3" s="1"/>
  <c r="J769" i="3" a="1"/>
  <c r="J769" i="3" s="1"/>
  <c r="J392" i="3" a="1"/>
  <c r="J392" i="3" s="1"/>
  <c r="J534" i="3" a="1"/>
  <c r="J534" i="3" s="1"/>
  <c r="H804" i="3" a="1"/>
  <c r="H804" i="3" s="1"/>
  <c r="H853" i="3" a="1"/>
  <c r="H853" i="3" s="1"/>
  <c r="J728" i="3" a="1"/>
  <c r="J728" i="3" s="1"/>
  <c r="J590" i="3" a="1"/>
  <c r="J590" i="3" s="1"/>
  <c r="J540" i="3" a="1"/>
  <c r="J540" i="3" s="1"/>
  <c r="H895" i="3" a="1"/>
  <c r="H895" i="3" s="1"/>
  <c r="H897" i="3" a="1"/>
  <c r="H897" i="3" s="1"/>
  <c r="H780" i="3" a="1"/>
  <c r="H780" i="3" s="1"/>
  <c r="H935" i="3" a="1"/>
  <c r="H935" i="3" s="1"/>
  <c r="H816" i="3" a="1"/>
  <c r="H816" i="3" s="1"/>
  <c r="H1000" i="3" a="1"/>
  <c r="H1000" i="3" s="1"/>
  <c r="H934" i="3" a="1"/>
  <c r="H934" i="3" s="1"/>
  <c r="H842" i="3" a="1"/>
  <c r="H842" i="3" s="1"/>
  <c r="H999" i="3" a="1"/>
  <c r="H999" i="3" s="1"/>
  <c r="H933" i="3" a="1"/>
  <c r="H933" i="3" s="1"/>
  <c r="H862" i="3" a="1"/>
  <c r="H862" i="3" s="1"/>
  <c r="H361" i="3" a="1"/>
  <c r="H361" i="3" s="1"/>
  <c r="J784" i="3" a="1"/>
  <c r="J784" i="3" s="1"/>
  <c r="J720" i="3" a="1"/>
  <c r="J720" i="3" s="1"/>
  <c r="J656" i="3" a="1"/>
  <c r="J656" i="3" s="1"/>
  <c r="J591" i="3" a="1"/>
  <c r="J591" i="3" s="1"/>
  <c r="J530" i="3" a="1"/>
  <c r="J530" i="3" s="1"/>
  <c r="J478" i="3" a="1"/>
  <c r="J478" i="3" s="1"/>
  <c r="H826" i="3" a="1"/>
  <c r="H826" i="3" s="1"/>
  <c r="J577" i="3" a="1"/>
  <c r="J577" i="3" s="1"/>
  <c r="J374" i="3" a="1"/>
  <c r="J374" i="3" s="1"/>
  <c r="H957" i="3" a="1"/>
  <c r="H957" i="3" s="1"/>
  <c r="H996" i="3" a="1"/>
  <c r="H996" i="3" s="1"/>
  <c r="J864" i="3" a="1"/>
  <c r="J864" i="3" s="1"/>
  <c r="J677" i="3" a="1"/>
  <c r="J677" i="3" s="1"/>
  <c r="J533" i="3" a="1"/>
  <c r="J533" i="3" s="1"/>
  <c r="J378" i="3" a="1"/>
  <c r="J378" i="3" s="1"/>
  <c r="H929" i="3" a="1"/>
  <c r="H929" i="3" s="1"/>
  <c r="H393" i="3" a="1"/>
  <c r="H393" i="3" s="1"/>
  <c r="H808" i="3" a="1"/>
  <c r="H808" i="3" s="1"/>
  <c r="J569" i="3" a="1"/>
  <c r="J569" i="3" s="1"/>
  <c r="J457" i="3" a="1"/>
  <c r="J457" i="3" s="1"/>
  <c r="J644" i="3" a="1"/>
  <c r="J644" i="3" s="1"/>
  <c r="J550" i="3" a="1"/>
  <c r="J550" i="3" s="1"/>
  <c r="J403" i="3" a="1"/>
  <c r="J403" i="3" s="1"/>
  <c r="J718" i="3" a="1"/>
  <c r="J718" i="3" s="1"/>
  <c r="J618" i="3" a="1"/>
  <c r="J618" i="3" s="1"/>
  <c r="J529" i="3" a="1"/>
  <c r="J529" i="3" s="1"/>
  <c r="J436" i="3" a="1"/>
  <c r="J436" i="3" s="1"/>
  <c r="J968" i="3" a="1"/>
  <c r="J968" i="3" s="1"/>
  <c r="J915" i="3" a="1"/>
  <c r="J915" i="3" s="1"/>
  <c r="J852" i="3" a="1"/>
  <c r="J852" i="3" s="1"/>
  <c r="J758" i="3" a="1"/>
  <c r="J758" i="3" s="1"/>
  <c r="J666" i="3" a="1"/>
  <c r="J666" i="3" s="1"/>
  <c r="J574" i="3" a="1"/>
  <c r="J574" i="3" s="1"/>
  <c r="J480" i="3" a="1"/>
  <c r="J480" i="3" s="1"/>
  <c r="J376" i="3" a="1"/>
  <c r="J376" i="3" s="1"/>
  <c r="J626" i="3" a="1"/>
  <c r="J626" i="3" s="1"/>
  <c r="J508" i="3" a="1"/>
  <c r="J508" i="3" s="1"/>
  <c r="J399" i="3" a="1"/>
  <c r="J399" i="3" s="1"/>
  <c r="H886" i="3" a="1"/>
  <c r="H886" i="3" s="1"/>
  <c r="H723" i="3" a="1"/>
  <c r="H723" i="3" s="1"/>
  <c r="H993" i="3" a="1"/>
  <c r="H993" i="3" s="1"/>
  <c r="H926" i="3" a="1"/>
  <c r="H926" i="3" s="1"/>
  <c r="H526" i="3" a="1"/>
  <c r="H526" i="3" s="1"/>
  <c r="H992" i="3" a="1"/>
  <c r="H992" i="3" s="1"/>
  <c r="H925" i="3" a="1"/>
  <c r="H925" i="3" s="1"/>
  <c r="H829" i="3" a="1"/>
  <c r="H829" i="3" s="1"/>
  <c r="H991" i="3" a="1"/>
  <c r="H991" i="3" s="1"/>
  <c r="H924" i="3" a="1"/>
  <c r="H924" i="3" s="1"/>
  <c r="H840" i="3" a="1"/>
  <c r="H840" i="3" s="1"/>
  <c r="J776" i="3" a="1"/>
  <c r="J776" i="3" s="1"/>
  <c r="J712" i="3" a="1"/>
  <c r="J712" i="3" s="1"/>
  <c r="J648" i="3" a="1"/>
  <c r="J648" i="3" s="1"/>
  <c r="J584" i="3" a="1"/>
  <c r="J584" i="3" s="1"/>
  <c r="J524" i="3" a="1"/>
  <c r="J524" i="3" s="1"/>
  <c r="J431" i="3" a="1"/>
  <c r="J431" i="3" s="1"/>
  <c r="H998" i="3" a="1"/>
  <c r="H998" i="3" s="1"/>
  <c r="J565" i="3" a="1"/>
  <c r="J565" i="3" s="1"/>
  <c r="H949" i="3" a="1"/>
  <c r="H949" i="3" s="1"/>
  <c r="H948" i="3" a="1"/>
  <c r="H948" i="3" s="1"/>
  <c r="J857" i="3" a="1"/>
  <c r="J857" i="3" s="1"/>
  <c r="J669" i="3" a="1"/>
  <c r="J669" i="3" s="1"/>
  <c r="J499" i="3" a="1"/>
  <c r="J499" i="3" s="1"/>
  <c r="J373" i="3" a="1"/>
  <c r="J373" i="3" s="1"/>
  <c r="H865" i="3" a="1"/>
  <c r="H865" i="3" s="1"/>
  <c r="D972" i="3" a="1"/>
  <c r="D972" i="3" s="1"/>
  <c r="H606" i="3" a="1"/>
  <c r="H606" i="3" s="1"/>
  <c r="H397" i="3" a="1"/>
  <c r="H397" i="3" s="1"/>
  <c r="J845" i="3" a="1"/>
  <c r="J845" i="3" s="1"/>
  <c r="J738" i="3" a="1"/>
  <c r="J738" i="3" s="1"/>
  <c r="J496" i="3" a="1"/>
  <c r="J496" i="3" s="1"/>
  <c r="J904" i="3" a="1"/>
  <c r="J904" i="3" s="1"/>
  <c r="J848" i="3" a="1"/>
  <c r="J848" i="3" s="1"/>
  <c r="J763" i="3" a="1"/>
  <c r="J763" i="3" s="1"/>
  <c r="J673" i="3" a="1"/>
  <c r="J673" i="3" s="1"/>
  <c r="J561" i="3" a="1"/>
  <c r="J561" i="3" s="1"/>
  <c r="J438" i="3" a="1"/>
  <c r="J438" i="3" s="1"/>
  <c r="J633" i="3" a="1"/>
  <c r="J633" i="3" s="1"/>
  <c r="J531" i="3" a="1"/>
  <c r="J531" i="3" s="1"/>
  <c r="J396" i="3" a="1"/>
  <c r="J396" i="3" s="1"/>
  <c r="J707" i="3" a="1"/>
  <c r="J707" i="3" s="1"/>
  <c r="J607" i="3" a="1"/>
  <c r="J607" i="3" s="1"/>
  <c r="J520" i="3" a="1"/>
  <c r="J520" i="3" s="1"/>
  <c r="J418" i="3" a="1"/>
  <c r="J418" i="3" s="1"/>
  <c r="J962" i="3" a="1"/>
  <c r="J962" i="3" s="1"/>
  <c r="J908" i="3" a="1"/>
  <c r="J908" i="3" s="1"/>
  <c r="J827" i="3" a="1"/>
  <c r="J827" i="3" s="1"/>
  <c r="J747" i="3" a="1"/>
  <c r="J747" i="3" s="1"/>
  <c r="J652" i="3" a="1"/>
  <c r="J652" i="3" s="1"/>
  <c r="J556" i="3" a="1"/>
  <c r="J556" i="3" s="1"/>
  <c r="J470" i="3" a="1"/>
  <c r="J470" i="3" s="1"/>
  <c r="J613" i="3" a="1"/>
  <c r="J613" i="3" s="1"/>
  <c r="J469" i="3" a="1"/>
  <c r="J469" i="3" s="1"/>
  <c r="J391" i="3" a="1"/>
  <c r="J391" i="3" s="1"/>
  <c r="H879" i="3" a="1"/>
  <c r="H879" i="3" s="1"/>
  <c r="H669" i="3" a="1"/>
  <c r="H669" i="3" s="1"/>
  <c r="H985" i="3" a="1"/>
  <c r="H985" i="3" s="1"/>
  <c r="H916" i="3" a="1"/>
  <c r="H916" i="3" s="1"/>
  <c r="H401" i="3" a="1"/>
  <c r="H401" i="3" s="1"/>
  <c r="H984" i="3" a="1"/>
  <c r="H984" i="3" s="1"/>
  <c r="H915" i="3" a="1"/>
  <c r="H915" i="3" s="1"/>
  <c r="H815" i="3" a="1"/>
  <c r="H815" i="3" s="1"/>
  <c r="H983" i="3" a="1"/>
  <c r="H983" i="3" s="1"/>
  <c r="H914" i="3" a="1"/>
  <c r="H914" i="3" s="1"/>
  <c r="H827" i="3" a="1"/>
  <c r="H827" i="3" s="1"/>
  <c r="J768" i="3" a="1"/>
  <c r="J768" i="3" s="1"/>
  <c r="J704" i="3" a="1"/>
  <c r="J704" i="3" s="1"/>
  <c r="J640" i="3" a="1"/>
  <c r="J640" i="3" s="1"/>
  <c r="J578" i="3" a="1"/>
  <c r="J578" i="3" s="1"/>
  <c r="J518" i="3" a="1"/>
  <c r="J518" i="3" s="1"/>
  <c r="J426" i="3" a="1"/>
  <c r="J426" i="3" s="1"/>
  <c r="H990" i="3" a="1"/>
  <c r="H990" i="3" s="1"/>
  <c r="J507" i="3" a="1"/>
  <c r="J507" i="3" s="1"/>
  <c r="H890" i="3" a="1"/>
  <c r="H890" i="3" s="1"/>
  <c r="H939" i="3" a="1"/>
  <c r="H939" i="3" s="1"/>
  <c r="J817" i="3" a="1"/>
  <c r="J817" i="3" s="1"/>
  <c r="J661" i="3" a="1"/>
  <c r="J661" i="3" s="1"/>
  <c r="J493" i="3" a="1"/>
  <c r="J493" i="3" s="1"/>
  <c r="H845" i="3" a="1"/>
  <c r="H845" i="3" s="1"/>
  <c r="D890" i="3" a="1"/>
  <c r="D890" i="3" s="1"/>
  <c r="H852" i="3" a="1"/>
  <c r="H852" i="3" s="1"/>
  <c r="H482" i="3" a="1"/>
  <c r="H482" i="3" s="1"/>
  <c r="J840" i="3" a="1"/>
  <c r="J840" i="3" s="1"/>
  <c r="J753" i="3" a="1"/>
  <c r="J753" i="3" s="1"/>
  <c r="J659" i="3" a="1"/>
  <c r="J659" i="3" s="1"/>
  <c r="J551" i="3" a="1"/>
  <c r="J551" i="3" s="1"/>
  <c r="J421" i="3" a="1"/>
  <c r="J421" i="3" s="1"/>
  <c r="J619" i="3" a="1"/>
  <c r="J619" i="3" s="1"/>
  <c r="J502" i="3" a="1"/>
  <c r="J502" i="3" s="1"/>
  <c r="J387" i="3" a="1"/>
  <c r="J387" i="3" s="1"/>
  <c r="J694" i="3" a="1"/>
  <c r="J694" i="3" s="1"/>
  <c r="J598" i="3" a="1"/>
  <c r="J598" i="3" s="1"/>
  <c r="J510" i="3" a="1"/>
  <c r="J510" i="3" s="1"/>
  <c r="J402" i="3" a="1"/>
  <c r="J402" i="3" s="1"/>
  <c r="H994" i="3" a="1"/>
  <c r="H994" i="3" s="1"/>
  <c r="J955" i="3" a="1"/>
  <c r="J955" i="3" s="1"/>
  <c r="J901" i="3" a="1"/>
  <c r="J901" i="3" s="1"/>
  <c r="J818" i="3" a="1"/>
  <c r="J818" i="3" s="1"/>
  <c r="J737" i="3" a="1"/>
  <c r="J737" i="3" s="1"/>
  <c r="J641" i="3" a="1"/>
  <c r="J641" i="3" s="1"/>
  <c r="J545" i="3" a="1"/>
  <c r="J545" i="3" s="1"/>
  <c r="J452" i="3" a="1"/>
  <c r="J452" i="3" s="1"/>
  <c r="J604" i="3" a="1"/>
  <c r="J604" i="3" s="1"/>
  <c r="J461" i="3" a="1"/>
  <c r="J461" i="3" s="1"/>
  <c r="J382" i="3" a="1"/>
  <c r="J382" i="3" s="1"/>
  <c r="H873" i="3" a="1"/>
  <c r="H873" i="3" s="1"/>
  <c r="H538" i="3" a="1"/>
  <c r="H538" i="3" s="1"/>
  <c r="H977" i="3" a="1"/>
  <c r="H977" i="3" s="1"/>
  <c r="H906" i="3" a="1"/>
  <c r="H906" i="3" s="1"/>
  <c r="H976" i="3" a="1"/>
  <c r="H976" i="3" s="1"/>
  <c r="H905" i="3" a="1"/>
  <c r="H905" i="3" s="1"/>
  <c r="H800" i="3" a="1"/>
  <c r="H800" i="3" s="1"/>
  <c r="H975" i="3" a="1"/>
  <c r="H975" i="3" s="1"/>
  <c r="H902" i="3" a="1"/>
  <c r="H902" i="3" s="1"/>
  <c r="H799" i="3" a="1"/>
  <c r="H799" i="3" s="1"/>
  <c r="J839" i="3" a="1"/>
  <c r="J839" i="3" s="1"/>
  <c r="J760" i="3" a="1"/>
  <c r="J760" i="3" s="1"/>
  <c r="J696" i="3" a="1"/>
  <c r="J696" i="3" s="1"/>
  <c r="J632" i="3" a="1"/>
  <c r="J632" i="3" s="1"/>
  <c r="J572" i="3" a="1"/>
  <c r="J572" i="3" s="1"/>
  <c r="J513" i="3" a="1"/>
  <c r="J513" i="3" s="1"/>
  <c r="J411" i="3" a="1"/>
  <c r="J411" i="3" s="1"/>
  <c r="H941" i="3" a="1"/>
  <c r="H941" i="3" s="1"/>
  <c r="J703" i="3" a="1"/>
  <c r="J703" i="3" s="1"/>
  <c r="J494" i="3" a="1"/>
  <c r="J494" i="3" s="1"/>
  <c r="H881" i="3" a="1"/>
  <c r="H881" i="3" s="1"/>
  <c r="H930" i="3" a="1"/>
  <c r="H930" i="3" s="1"/>
  <c r="J810" i="3" a="1"/>
  <c r="J810" i="3" s="1"/>
  <c r="J614" i="3" a="1"/>
  <c r="J614" i="3" s="1"/>
  <c r="J488" i="3" a="1"/>
  <c r="J488" i="3" s="1"/>
  <c r="H834" i="3" a="1"/>
  <c r="H834" i="3" s="1"/>
  <c r="D737" i="3" a="1"/>
  <c r="D737" i="3" s="1"/>
  <c r="H782" i="3" a="1"/>
  <c r="H782" i="3" s="1"/>
  <c r="H775" i="3" a="1"/>
  <c r="H775" i="3" s="1"/>
  <c r="H944" i="3" a="1"/>
  <c r="H944" i="3" s="1"/>
  <c r="H676" i="3" a="1"/>
  <c r="H676" i="3" s="1"/>
  <c r="J821" i="3" a="1"/>
  <c r="J821" i="3" s="1"/>
  <c r="J702" i="3" a="1"/>
  <c r="J702" i="3" s="1"/>
  <c r="J891" i="3" a="1"/>
  <c r="J891" i="3" s="1"/>
  <c r="J831" i="3" a="1"/>
  <c r="J831" i="3" s="1"/>
  <c r="J742" i="3" a="1"/>
  <c r="J742" i="3" s="1"/>
  <c r="J646" i="3" a="1"/>
  <c r="J646" i="3" s="1"/>
  <c r="J541" i="3" a="1"/>
  <c r="J541" i="3" s="1"/>
  <c r="J404" i="3" a="1"/>
  <c r="J404" i="3" s="1"/>
  <c r="J608" i="3" a="1"/>
  <c r="J608" i="3" s="1"/>
  <c r="J475" i="3" a="1"/>
  <c r="J475" i="3" s="1"/>
  <c r="J379" i="3" a="1"/>
  <c r="J379" i="3" s="1"/>
  <c r="J682" i="3" a="1"/>
  <c r="J682" i="3" s="1"/>
  <c r="J587" i="3" a="1"/>
  <c r="J587" i="3" s="1"/>
  <c r="J492" i="3" a="1"/>
  <c r="J492" i="3" s="1"/>
  <c r="J394" i="3" a="1"/>
  <c r="J394" i="3" s="1"/>
  <c r="H927" i="3" a="1"/>
  <c r="H927" i="3" s="1"/>
  <c r="J948" i="3" a="1"/>
  <c r="J948" i="3" s="1"/>
  <c r="J894" i="3" a="1"/>
  <c r="J894" i="3" s="1"/>
  <c r="J808" i="3" a="1"/>
  <c r="J808" i="3" s="1"/>
  <c r="J726" i="3" a="1"/>
  <c r="J726" i="3" s="1"/>
  <c r="J627" i="3" a="1"/>
  <c r="J627" i="3" s="1"/>
  <c r="J537" i="3" a="1"/>
  <c r="J537" i="3" s="1"/>
  <c r="J444" i="3" a="1"/>
  <c r="J444" i="3" s="1"/>
  <c r="J593" i="3" a="1"/>
  <c r="J593" i="3" s="1"/>
  <c r="J442" i="3" a="1"/>
  <c r="J442" i="3" s="1"/>
  <c r="J367" i="3" a="1"/>
  <c r="J367" i="3" s="1"/>
  <c r="H854" i="3" a="1"/>
  <c r="H854" i="3" s="1"/>
  <c r="H422" i="3" a="1"/>
  <c r="H422" i="3" s="1"/>
  <c r="H969" i="3" a="1"/>
  <c r="H969" i="3" s="1"/>
  <c r="H894" i="3" a="1"/>
  <c r="H894" i="3" s="1"/>
  <c r="H968" i="3" a="1"/>
  <c r="H968" i="3" s="1"/>
  <c r="H893" i="3" a="1"/>
  <c r="H893" i="3" s="1"/>
  <c r="H767" i="3" a="1"/>
  <c r="H767" i="3" s="1"/>
  <c r="H967" i="3" a="1"/>
  <c r="H967" i="3" s="1"/>
  <c r="H892" i="3" a="1"/>
  <c r="H892" i="3" s="1"/>
  <c r="H760" i="3" a="1"/>
  <c r="H760" i="3" s="1"/>
  <c r="J833" i="3" a="1"/>
  <c r="J833" i="3" s="1"/>
  <c r="J752" i="3" a="1"/>
  <c r="J752" i="3" s="1"/>
  <c r="J688" i="3" a="1"/>
  <c r="J688" i="3" s="1"/>
  <c r="J624" i="3" a="1"/>
  <c r="J624" i="3" s="1"/>
  <c r="J560" i="3" a="1"/>
  <c r="J560" i="3" s="1"/>
  <c r="J501" i="3" a="1"/>
  <c r="J501" i="3" s="1"/>
  <c r="J370" i="3" a="1"/>
  <c r="J370" i="3" s="1"/>
  <c r="H932" i="3" a="1"/>
  <c r="H932" i="3" s="1"/>
  <c r="J655" i="3" a="1"/>
  <c r="J655" i="3" s="1"/>
  <c r="J489" i="3" a="1"/>
  <c r="J489" i="3" s="1"/>
  <c r="H867" i="3" a="1"/>
  <c r="H867" i="3" s="1"/>
  <c r="H858" i="3" a="1"/>
  <c r="H858" i="3" s="1"/>
  <c r="J789" i="3" a="1"/>
  <c r="J789" i="3" s="1"/>
  <c r="J601" i="3" a="1"/>
  <c r="J601" i="3" s="1"/>
  <c r="J441" i="3" a="1"/>
  <c r="J441" i="3" s="1"/>
  <c r="H437" i="3" a="1"/>
  <c r="H437" i="3" s="1"/>
  <c r="H706" i="3" a="1"/>
  <c r="H706" i="3" s="1"/>
  <c r="H719" i="3" a="1"/>
  <c r="H719" i="3" s="1"/>
  <c r="H677" i="3" a="1"/>
  <c r="H677" i="3" s="1"/>
  <c r="H806" i="3" a="1"/>
  <c r="H806" i="3" s="1"/>
  <c r="D947" i="3" a="1"/>
  <c r="D947" i="3" s="1"/>
  <c r="J809" i="3" a="1"/>
  <c r="J809" i="3" s="1"/>
  <c r="J683" i="3" a="1"/>
  <c r="J683" i="3" s="1"/>
  <c r="J884" i="3" a="1"/>
  <c r="J884" i="3" s="1"/>
  <c r="J813" i="3" a="1"/>
  <c r="J813" i="3" s="1"/>
  <c r="J731" i="3" a="1"/>
  <c r="J731" i="3" s="1"/>
  <c r="J634" i="3" a="1"/>
  <c r="J634" i="3" s="1"/>
  <c r="J521" i="3" a="1"/>
  <c r="J521" i="3" s="1"/>
  <c r="J372" i="3" a="1"/>
  <c r="J372" i="3" s="1"/>
  <c r="J599" i="3" a="1"/>
  <c r="J599" i="3" s="1"/>
  <c r="J465" i="3" a="1"/>
  <c r="J465" i="3" s="1"/>
  <c r="H937" i="3" a="1"/>
  <c r="H937" i="3" s="1"/>
  <c r="J668" i="3" a="1"/>
  <c r="J668" i="3" s="1"/>
  <c r="J576" i="3" a="1"/>
  <c r="J576" i="3" s="1"/>
  <c r="J483" i="3" a="1"/>
  <c r="J483" i="3" s="1"/>
  <c r="J386" i="3" a="1"/>
  <c r="J386" i="3" s="1"/>
  <c r="H986" i="3" a="1"/>
  <c r="H986" i="3" s="1"/>
  <c r="J941" i="3" a="1"/>
  <c r="J941" i="3" s="1"/>
  <c r="J887" i="3" a="1"/>
  <c r="J887" i="3" s="1"/>
  <c r="J800" i="3" a="1"/>
  <c r="J800" i="3" s="1"/>
  <c r="J715" i="3" a="1"/>
  <c r="J715" i="3" s="1"/>
  <c r="J615" i="3" a="1"/>
  <c r="J615" i="3" s="1"/>
  <c r="J526" i="3" a="1"/>
  <c r="J526" i="3" s="1"/>
  <c r="J417" i="3" a="1"/>
  <c r="J417" i="3" s="1"/>
  <c r="H978" i="3" a="1"/>
  <c r="H978" i="3" s="1"/>
  <c r="J583" i="3" a="1"/>
  <c r="J583" i="3" s="1"/>
  <c r="J433" i="3" a="1"/>
  <c r="J433" i="3" s="1"/>
  <c r="H843" i="3" a="1"/>
  <c r="H843" i="3" s="1"/>
  <c r="H961" i="3" a="1"/>
  <c r="H961" i="3" s="1"/>
  <c r="H870" i="3" a="1"/>
  <c r="H870" i="3" s="1"/>
  <c r="H960" i="3" a="1"/>
  <c r="H960" i="3" s="1"/>
  <c r="H885" i="3" a="1"/>
  <c r="H885" i="3" s="1"/>
  <c r="H589" i="3" a="1"/>
  <c r="H589" i="3" s="1"/>
  <c r="H959" i="3" a="1"/>
  <c r="H959" i="3" s="1"/>
  <c r="H884" i="3" a="1"/>
  <c r="H884" i="3" s="1"/>
  <c r="H703" i="3" a="1"/>
  <c r="H703" i="3" s="1"/>
  <c r="J826" i="3" a="1"/>
  <c r="J826" i="3" s="1"/>
  <c r="J744" i="3" a="1"/>
  <c r="J744" i="3" s="1"/>
  <c r="J680" i="3" a="1"/>
  <c r="J680" i="3" s="1"/>
  <c r="J616" i="3" a="1"/>
  <c r="J616" i="3" s="1"/>
  <c r="J555" i="3" a="1"/>
  <c r="J555" i="3" s="1"/>
  <c r="J495" i="3" a="1"/>
  <c r="J495" i="3" s="1"/>
  <c r="H923" i="3" a="1"/>
  <c r="H923" i="3" s="1"/>
  <c r="J647" i="3" a="1"/>
  <c r="J647" i="3" s="1"/>
  <c r="J430" i="3" a="1"/>
  <c r="J430" i="3" s="1"/>
  <c r="H794" i="3" a="1"/>
  <c r="H794" i="3" s="1"/>
  <c r="H847" i="3" a="1"/>
  <c r="H847" i="3" s="1"/>
  <c r="J741" i="3" a="1"/>
  <c r="J741" i="3" s="1"/>
  <c r="J595" i="3" a="1"/>
  <c r="J595" i="3" s="1"/>
  <c r="J435" i="3" a="1"/>
  <c r="J435" i="3" s="1"/>
  <c r="H995" i="3" a="1"/>
  <c r="H995" i="3" s="1"/>
  <c r="H750" i="3" a="1"/>
  <c r="H750" i="3" s="1"/>
  <c r="H624" i="3" a="1"/>
  <c r="H624" i="3" s="1"/>
  <c r="H649" i="3" a="1"/>
  <c r="H649" i="3" s="1"/>
  <c r="H568" i="3" a="1"/>
  <c r="H568" i="3" s="1"/>
  <c r="H580" i="3" a="1"/>
  <c r="H580" i="3" s="1"/>
  <c r="J797" i="3" a="1"/>
  <c r="J797" i="3" s="1"/>
  <c r="J660" i="3" a="1"/>
  <c r="J660" i="3" s="1"/>
  <c r="J877" i="3" a="1"/>
  <c r="J877" i="3" s="1"/>
  <c r="J804" i="3" a="1"/>
  <c r="J804" i="3" s="1"/>
  <c r="J721" i="3" a="1"/>
  <c r="J721" i="3" s="1"/>
  <c r="J620" i="3" a="1"/>
  <c r="J620" i="3" s="1"/>
  <c r="J503" i="3" a="1"/>
  <c r="J503" i="3" s="1"/>
  <c r="H946" i="3" a="1"/>
  <c r="H946" i="3" s="1"/>
  <c r="J579" i="3" a="1"/>
  <c r="J579" i="3" s="1"/>
  <c r="J446" i="3" a="1"/>
  <c r="J446" i="3" s="1"/>
  <c r="J750" i="3" a="1"/>
  <c r="J750" i="3" s="1"/>
  <c r="J657" i="3" a="1"/>
  <c r="J657" i="3" s="1"/>
  <c r="J567" i="3" a="1"/>
  <c r="J567" i="3" s="1"/>
  <c r="J474" i="3" a="1"/>
  <c r="J474" i="3" s="1"/>
  <c r="J377" i="3" a="1"/>
  <c r="J377" i="3" s="1"/>
  <c r="H917" i="3" a="1"/>
  <c r="H917" i="3" s="1"/>
  <c r="J934" i="3" a="1"/>
  <c r="J934" i="3" s="1"/>
  <c r="J881" i="3" a="1"/>
  <c r="J881" i="3" s="1"/>
  <c r="J790" i="3" a="1"/>
  <c r="J790" i="3" s="1"/>
  <c r="J705" i="3" a="1"/>
  <c r="J705" i="3" s="1"/>
  <c r="J605" i="3" a="1"/>
  <c r="J605" i="3" s="1"/>
  <c r="J509" i="3" a="1"/>
  <c r="J509" i="3" s="1"/>
  <c r="J408" i="3" a="1"/>
  <c r="J408" i="3" s="1"/>
  <c r="H907" i="3" a="1"/>
  <c r="H907" i="3" s="1"/>
  <c r="J563" i="3" a="1"/>
  <c r="J563" i="3" s="1"/>
  <c r="J423" i="3" a="1"/>
  <c r="J423" i="3" s="1"/>
  <c r="H818" i="3" a="1"/>
  <c r="H818" i="3" s="1"/>
  <c r="H953" i="3" a="1"/>
  <c r="H953" i="3" s="1"/>
  <c r="H864" i="3" a="1"/>
  <c r="H864" i="3" s="1"/>
  <c r="H952" i="3" a="1"/>
  <c r="H952" i="3" s="1"/>
  <c r="H878" i="3" a="1"/>
  <c r="H878" i="3" s="1"/>
  <c r="H512" i="3" a="1"/>
  <c r="H512" i="3" s="1"/>
  <c r="H951" i="3" a="1"/>
  <c r="H951" i="3" s="1"/>
  <c r="H876" i="3" a="1"/>
  <c r="H876" i="3" s="1"/>
  <c r="H581" i="3" a="1"/>
  <c r="H581" i="3" s="1"/>
  <c r="J799" i="3" a="1"/>
  <c r="J799" i="3" s="1"/>
  <c r="J736" i="3" a="1"/>
  <c r="J736" i="3" s="1"/>
  <c r="J672" i="3" a="1"/>
  <c r="J672" i="3" s="1"/>
  <c r="J610" i="3" a="1"/>
  <c r="J610" i="3" s="1"/>
  <c r="J542" i="3" a="1"/>
  <c r="J542" i="3" s="1"/>
  <c r="J490" i="3" a="1"/>
  <c r="J490" i="3" s="1"/>
  <c r="H868" i="3" a="1"/>
  <c r="H868" i="3" s="1"/>
  <c r="J639" i="3" a="1"/>
  <c r="J639" i="3" s="1"/>
  <c r="J425" i="3" a="1"/>
  <c r="J425" i="3" s="1"/>
  <c r="H689" i="3" a="1"/>
  <c r="H689" i="3" s="1"/>
  <c r="H836" i="3" a="1"/>
  <c r="H836" i="3" s="1"/>
  <c r="J733" i="3" a="1"/>
  <c r="J733" i="3" s="1"/>
  <c r="J546" i="3" a="1"/>
  <c r="J546" i="3" s="1"/>
  <c r="J429" i="3" a="1"/>
  <c r="J429" i="3" s="1"/>
  <c r="H947" i="3" a="1"/>
  <c r="H947" i="3" s="1"/>
  <c r="H625" i="3" a="1"/>
  <c r="H625" i="3" s="1"/>
  <c r="H544" i="3" a="1"/>
  <c r="H544" i="3" s="1"/>
  <c r="H518" i="3" a="1"/>
  <c r="H518" i="3" s="1"/>
  <c r="H476" i="3" a="1"/>
  <c r="H476" i="3" s="1"/>
  <c r="D880" i="3" a="1"/>
  <c r="D880" i="3" s="1"/>
  <c r="H742" i="3" a="1"/>
  <c r="H742" i="3" s="1"/>
  <c r="H618" i="3" a="1"/>
  <c r="H618" i="3" s="1"/>
  <c r="H509" i="3" a="1"/>
  <c r="H509" i="3" s="1"/>
  <c r="H374" i="3" a="1"/>
  <c r="H374" i="3" s="1"/>
  <c r="D695" i="3" a="1"/>
  <c r="D695" i="3" s="1"/>
  <c r="H700" i="3" a="1"/>
  <c r="H700" i="3" s="1"/>
  <c r="H609" i="3" a="1"/>
  <c r="H609" i="3" s="1"/>
  <c r="H533" i="3" a="1"/>
  <c r="H533" i="3" s="1"/>
  <c r="H413" i="3" a="1"/>
  <c r="H413" i="3" s="1"/>
  <c r="D847" i="3" a="1"/>
  <c r="D847" i="3" s="1"/>
  <c r="H776" i="3" a="1"/>
  <c r="H776" i="3" s="1"/>
  <c r="H713" i="3" a="1"/>
  <c r="H713" i="3" s="1"/>
  <c r="H640" i="3" a="1"/>
  <c r="H640" i="3" s="1"/>
  <c r="H504" i="3" a="1"/>
  <c r="H504" i="3" s="1"/>
  <c r="H367" i="3" a="1"/>
  <c r="H367" i="3" s="1"/>
  <c r="D924" i="3" a="1"/>
  <c r="D924" i="3" s="1"/>
  <c r="H835" i="3" a="1"/>
  <c r="H835" i="3" s="1"/>
  <c r="H769" i="3" a="1"/>
  <c r="H769" i="3" s="1"/>
  <c r="H664" i="3" a="1"/>
  <c r="H664" i="3" s="1"/>
  <c r="H559" i="3" a="1"/>
  <c r="H559" i="3" s="1"/>
  <c r="H458" i="3" a="1"/>
  <c r="H458" i="3" s="1"/>
  <c r="H802" i="3" a="1"/>
  <c r="H802" i="3" s="1"/>
  <c r="H527" i="3" a="1"/>
  <c r="H527" i="3" s="1"/>
  <c r="H936" i="3" a="1"/>
  <c r="H936" i="3" s="1"/>
  <c r="H759" i="3" a="1"/>
  <c r="H759" i="3" s="1"/>
  <c r="H573" i="3" a="1"/>
  <c r="H573" i="3" s="1"/>
  <c r="H838" i="3" a="1"/>
  <c r="H838" i="3" s="1"/>
  <c r="H396" i="3" a="1"/>
  <c r="H396" i="3" s="1"/>
  <c r="H615" i="3" a="1"/>
  <c r="H615" i="3" s="1"/>
  <c r="D823" i="3" a="1"/>
  <c r="D823" i="3" s="1"/>
  <c r="D756" i="3" a="1"/>
  <c r="D756" i="3" s="1"/>
  <c r="J472" i="3" a="1"/>
  <c r="J472" i="3" s="1"/>
  <c r="J405" i="3" a="1"/>
  <c r="J405" i="3" s="1"/>
  <c r="H982" i="3" a="1"/>
  <c r="H982" i="3" s="1"/>
  <c r="H913" i="3" a="1"/>
  <c r="H913" i="3" s="1"/>
  <c r="H696" i="3" a="1"/>
  <c r="H696" i="3" s="1"/>
  <c r="J695" i="3" a="1"/>
  <c r="J695" i="3" s="1"/>
  <c r="J631" i="3" a="1"/>
  <c r="J631" i="3" s="1"/>
  <c r="J554" i="3" a="1"/>
  <c r="J554" i="3" s="1"/>
  <c r="J471" i="3" a="1"/>
  <c r="J471" i="3" s="1"/>
  <c r="J415" i="3" a="1"/>
  <c r="J415" i="3" s="1"/>
  <c r="H940" i="3" a="1"/>
  <c r="H940" i="3" s="1"/>
  <c r="H859" i="3" a="1"/>
  <c r="H859" i="3" s="1"/>
  <c r="H565" i="3" a="1"/>
  <c r="H565" i="3" s="1"/>
  <c r="H988" i="3" a="1"/>
  <c r="H988" i="3" s="1"/>
  <c r="H921" i="3" a="1"/>
  <c r="H921" i="3" s="1"/>
  <c r="H807" i="3" a="1"/>
  <c r="H807" i="3" s="1"/>
  <c r="J851" i="3" a="1"/>
  <c r="J851" i="3" s="1"/>
  <c r="J781" i="3" a="1"/>
  <c r="J781" i="3" s="1"/>
  <c r="J717" i="3" a="1"/>
  <c r="J717" i="3" s="1"/>
  <c r="J653" i="3" a="1"/>
  <c r="J653" i="3" s="1"/>
  <c r="J588" i="3" a="1"/>
  <c r="J588" i="3" s="1"/>
  <c r="J528" i="3" a="1"/>
  <c r="J528" i="3" s="1"/>
  <c r="J482" i="3" a="1"/>
  <c r="J482" i="3" s="1"/>
  <c r="J424" i="3" a="1"/>
  <c r="J424" i="3" s="1"/>
  <c r="J368" i="3" a="1"/>
  <c r="J368" i="3" s="1"/>
  <c r="H987" i="3" a="1"/>
  <c r="H987" i="3" s="1"/>
  <c r="H918" i="3" a="1"/>
  <c r="H918" i="3" s="1"/>
  <c r="H821" i="3" a="1"/>
  <c r="H821" i="3" s="1"/>
  <c r="H736" i="3" a="1"/>
  <c r="H736" i="3" s="1"/>
  <c r="H602" i="3" a="1"/>
  <c r="H602" i="3" s="1"/>
  <c r="H495" i="3" a="1"/>
  <c r="H495" i="3" s="1"/>
  <c r="D997" i="3" a="1"/>
  <c r="D997" i="3" s="1"/>
  <c r="H788" i="3" a="1"/>
  <c r="H788" i="3" s="1"/>
  <c r="H693" i="3" a="1"/>
  <c r="H693" i="3" s="1"/>
  <c r="H593" i="3" a="1"/>
  <c r="H593" i="3" s="1"/>
  <c r="H519" i="3" a="1"/>
  <c r="H519" i="3" s="1"/>
  <c r="H390" i="3" a="1"/>
  <c r="H390" i="3" s="1"/>
  <c r="D768" i="3" a="1"/>
  <c r="D768" i="3" s="1"/>
  <c r="H763" i="3" a="1"/>
  <c r="H763" i="3" s="1"/>
  <c r="H699" i="3" a="1"/>
  <c r="H699" i="3" s="1"/>
  <c r="H623" i="3" a="1"/>
  <c r="H623" i="3" s="1"/>
  <c r="H493" i="3" a="1"/>
  <c r="H493" i="3" s="1"/>
  <c r="D887" i="3" a="1"/>
  <c r="D887" i="3" s="1"/>
  <c r="H825" i="3" a="1"/>
  <c r="H825" i="3" s="1"/>
  <c r="H754" i="3" a="1"/>
  <c r="H754" i="3" s="1"/>
  <c r="H648" i="3" a="1"/>
  <c r="H648" i="3" s="1"/>
  <c r="H552" i="3" a="1"/>
  <c r="H552" i="3" s="1"/>
  <c r="H444" i="3" a="1"/>
  <c r="H444" i="3" s="1"/>
  <c r="H797" i="3" a="1"/>
  <c r="H797" i="3" s="1"/>
  <c r="H514" i="3" a="1"/>
  <c r="H514" i="3" s="1"/>
  <c r="H928" i="3" a="1"/>
  <c r="H928" i="3" s="1"/>
  <c r="H752" i="3" a="1"/>
  <c r="H752" i="3" s="1"/>
  <c r="H485" i="3" a="1"/>
  <c r="H485" i="3" s="1"/>
  <c r="H833" i="3" a="1"/>
  <c r="H833" i="3" s="1"/>
  <c r="D740" i="3" a="1"/>
  <c r="D740" i="3" s="1"/>
  <c r="H556" i="3" a="1"/>
  <c r="H556" i="3" s="1"/>
  <c r="H451" i="3" a="1"/>
  <c r="H451" i="3" s="1"/>
  <c r="H386" i="3" a="1"/>
  <c r="H386" i="3" s="1"/>
  <c r="D750" i="3" a="1"/>
  <c r="D750" i="3" s="1"/>
  <c r="J466" i="3" a="1"/>
  <c r="J466" i="3" s="1"/>
  <c r="J400" i="3" a="1"/>
  <c r="J400" i="3" s="1"/>
  <c r="H974" i="3" a="1"/>
  <c r="H974" i="3" s="1"/>
  <c r="H901" i="3" a="1"/>
  <c r="H901" i="3" s="1"/>
  <c r="H638" i="3" a="1"/>
  <c r="H638" i="3" s="1"/>
  <c r="J687" i="3" a="1"/>
  <c r="J687" i="3" s="1"/>
  <c r="J623" i="3" a="1"/>
  <c r="J623" i="3" s="1"/>
  <c r="J548" i="3" a="1"/>
  <c r="J548" i="3" s="1"/>
  <c r="J460" i="3" a="1"/>
  <c r="J460" i="3" s="1"/>
  <c r="J410" i="3" a="1"/>
  <c r="J410" i="3" s="1"/>
  <c r="H997" i="3" a="1"/>
  <c r="H997" i="3" s="1"/>
  <c r="H931" i="3" a="1"/>
  <c r="H931" i="3" s="1"/>
  <c r="H848" i="3" a="1"/>
  <c r="H848" i="3" s="1"/>
  <c r="H471" i="3" a="1"/>
  <c r="H471" i="3" s="1"/>
  <c r="H980" i="3" a="1"/>
  <c r="H980" i="3" s="1"/>
  <c r="H909" i="3" a="1"/>
  <c r="H909" i="3" s="1"/>
  <c r="H791" i="3" a="1"/>
  <c r="H791" i="3" s="1"/>
  <c r="J844" i="3" a="1"/>
  <c r="J844" i="3" s="1"/>
  <c r="J773" i="3" a="1"/>
  <c r="J773" i="3" s="1"/>
  <c r="J709" i="3" a="1"/>
  <c r="J709" i="3" s="1"/>
  <c r="J645" i="3" a="1"/>
  <c r="J645" i="3" s="1"/>
  <c r="J582" i="3" a="1"/>
  <c r="J582" i="3" s="1"/>
  <c r="J522" i="3" a="1"/>
  <c r="J522" i="3" s="1"/>
  <c r="J476" i="3" a="1"/>
  <c r="J476" i="3" s="1"/>
  <c r="J419" i="3" a="1"/>
  <c r="J419" i="3" s="1"/>
  <c r="H979" i="3" a="1"/>
  <c r="H979" i="3" s="1"/>
  <c r="H908" i="3" a="1"/>
  <c r="H908" i="3" s="1"/>
  <c r="H805" i="3" a="1"/>
  <c r="H805" i="3" s="1"/>
  <c r="D909" i="3" a="1"/>
  <c r="D909" i="3" s="1"/>
  <c r="H707" i="3" a="1"/>
  <c r="H707" i="3" s="1"/>
  <c r="H594" i="3" a="1"/>
  <c r="H594" i="3" s="1"/>
  <c r="H481" i="3" a="1"/>
  <c r="H481" i="3" s="1"/>
  <c r="D978" i="3" a="1"/>
  <c r="D978" i="3" s="1"/>
  <c r="H770" i="3" a="1"/>
  <c r="H770" i="3" s="1"/>
  <c r="H679" i="3" a="1"/>
  <c r="H679" i="3" s="1"/>
  <c r="H585" i="3" a="1"/>
  <c r="H585" i="3" s="1"/>
  <c r="H506" i="3" a="1"/>
  <c r="H506" i="3" s="1"/>
  <c r="H373" i="3" a="1"/>
  <c r="H373" i="3" s="1"/>
  <c r="H831" i="3" a="1"/>
  <c r="H831" i="3" s="1"/>
  <c r="H755" i="3" a="1"/>
  <c r="H755" i="3" s="1"/>
  <c r="H692" i="3" a="1"/>
  <c r="H692" i="3" s="1"/>
  <c r="H616" i="3" a="1"/>
  <c r="H616" i="3" s="1"/>
  <c r="H477" i="3" a="1"/>
  <c r="H477" i="3" s="1"/>
  <c r="D810" i="3" a="1"/>
  <c r="D810" i="3" s="1"/>
  <c r="H819" i="3" a="1"/>
  <c r="H819" i="3" s="1"/>
  <c r="H747" i="3" a="1"/>
  <c r="H747" i="3" s="1"/>
  <c r="H639" i="3" a="1"/>
  <c r="H639" i="3" s="1"/>
  <c r="H542" i="3" a="1"/>
  <c r="H542" i="3" s="1"/>
  <c r="H425" i="3" a="1"/>
  <c r="H425" i="3" s="1"/>
  <c r="H732" i="3" a="1"/>
  <c r="H732" i="3" s="1"/>
  <c r="H502" i="3" a="1"/>
  <c r="H502" i="3" s="1"/>
  <c r="H877" i="3" a="1"/>
  <c r="H877" i="3" s="1"/>
  <c r="H745" i="3" a="1"/>
  <c r="H745" i="3" s="1"/>
  <c r="H469" i="3" a="1"/>
  <c r="H469" i="3" s="1"/>
  <c r="D985" i="3" a="1"/>
  <c r="D985" i="3" s="1"/>
  <c r="H765" i="3" a="1"/>
  <c r="H765" i="3" s="1"/>
  <c r="H740" i="3" a="1"/>
  <c r="H740" i="3" s="1"/>
  <c r="H497" i="3" a="1"/>
  <c r="H497" i="3" s="1"/>
  <c r="H387" i="3" a="1"/>
  <c r="H387" i="3" s="1"/>
  <c r="D749" i="3" a="1"/>
  <c r="D749" i="3" s="1"/>
  <c r="J455" i="3" a="1"/>
  <c r="J455" i="3" s="1"/>
  <c r="J385" i="3" a="1"/>
  <c r="J385" i="3" s="1"/>
  <c r="H966" i="3" a="1"/>
  <c r="H966" i="3" s="1"/>
  <c r="H891" i="3" a="1"/>
  <c r="H891" i="3" s="1"/>
  <c r="H574" i="3" a="1"/>
  <c r="H574" i="3" s="1"/>
  <c r="J679" i="3" a="1"/>
  <c r="J679" i="3" s="1"/>
  <c r="J609" i="3" a="1"/>
  <c r="J609" i="3" s="1"/>
  <c r="J535" i="3" a="1"/>
  <c r="J535" i="3" s="1"/>
  <c r="J454" i="3" a="1"/>
  <c r="J454" i="3" s="1"/>
  <c r="J395" i="3" a="1"/>
  <c r="J395" i="3" s="1"/>
  <c r="H989" i="3" a="1"/>
  <c r="H989" i="3" s="1"/>
  <c r="H922" i="3" a="1"/>
  <c r="H922" i="3" s="1"/>
  <c r="H837" i="3" a="1"/>
  <c r="H837" i="3" s="1"/>
  <c r="H972" i="3" a="1"/>
  <c r="H972" i="3" s="1"/>
  <c r="H899" i="3" a="1"/>
  <c r="H899" i="3" s="1"/>
  <c r="H558" i="3" a="1"/>
  <c r="H558" i="3" s="1"/>
  <c r="J837" i="3" a="1"/>
  <c r="J837" i="3" s="1"/>
  <c r="J765" i="3" a="1"/>
  <c r="J765" i="3" s="1"/>
  <c r="J701" i="3" a="1"/>
  <c r="J701" i="3" s="1"/>
  <c r="J637" i="3" a="1"/>
  <c r="J637" i="3" s="1"/>
  <c r="J570" i="3" a="1"/>
  <c r="J570" i="3" s="1"/>
  <c r="J516" i="3" a="1"/>
  <c r="J516" i="3" s="1"/>
  <c r="J464" i="3" a="1"/>
  <c r="J464" i="3" s="1"/>
  <c r="J398" i="3" a="1"/>
  <c r="J398" i="3" s="1"/>
  <c r="H971" i="3" a="1"/>
  <c r="H971" i="3" s="1"/>
  <c r="H898" i="3" a="1"/>
  <c r="H898" i="3" s="1"/>
  <c r="H785" i="3" a="1"/>
  <c r="H785" i="3" s="1"/>
  <c r="H789" i="3" a="1"/>
  <c r="H789" i="3" s="1"/>
  <c r="H694" i="3" a="1"/>
  <c r="H694" i="3" s="1"/>
  <c r="H586" i="3" a="1"/>
  <c r="H586" i="3" s="1"/>
  <c r="H466" i="3" a="1"/>
  <c r="H466" i="3" s="1"/>
  <c r="D940" i="3" a="1"/>
  <c r="D940" i="3" s="1"/>
  <c r="H764" i="3" a="1"/>
  <c r="H764" i="3" s="1"/>
  <c r="H665" i="3" a="1"/>
  <c r="H665" i="3" s="1"/>
  <c r="H578" i="3" a="1"/>
  <c r="H578" i="3" s="1"/>
  <c r="H494" i="3" a="1"/>
  <c r="H494" i="3" s="1"/>
  <c r="H820" i="3" a="1"/>
  <c r="H820" i="3" s="1"/>
  <c r="H748" i="3" a="1"/>
  <c r="H748" i="3" s="1"/>
  <c r="H685" i="3" a="1"/>
  <c r="H685" i="3" s="1"/>
  <c r="H599" i="3" a="1"/>
  <c r="H599" i="3" s="1"/>
  <c r="H461" i="3" a="1"/>
  <c r="H461" i="3" s="1"/>
  <c r="D766" i="3" a="1"/>
  <c r="D766" i="3" s="1"/>
  <c r="H814" i="3" a="1"/>
  <c r="H814" i="3" s="1"/>
  <c r="H739" i="3" a="1"/>
  <c r="H739" i="3" s="1"/>
  <c r="H614" i="3" a="1"/>
  <c r="H614" i="3" s="1"/>
  <c r="H528" i="3" a="1"/>
  <c r="H528" i="3" s="1"/>
  <c r="H406" i="3" a="1"/>
  <c r="H406" i="3" s="1"/>
  <c r="H725" i="3" a="1"/>
  <c r="H725" i="3" s="1"/>
  <c r="H404" i="3" a="1"/>
  <c r="H404" i="3" s="1"/>
  <c r="H872" i="3" a="1"/>
  <c r="H872" i="3" s="1"/>
  <c r="H682" i="3" a="1"/>
  <c r="H682" i="3" s="1"/>
  <c r="H454" i="3" a="1"/>
  <c r="H454" i="3" s="1"/>
  <c r="D943" i="3" a="1"/>
  <c r="D943" i="3" s="1"/>
  <c r="H687" i="3" a="1"/>
  <c r="H687" i="3" s="1"/>
  <c r="H673" i="3" a="1"/>
  <c r="H673" i="3" s="1"/>
  <c r="D959" i="3" a="1"/>
  <c r="D959" i="3" s="1"/>
  <c r="H417" i="3" a="1"/>
  <c r="H417" i="3" s="1"/>
  <c r="D678" i="3" a="1"/>
  <c r="D678" i="3" s="1"/>
  <c r="J449" i="3" a="1"/>
  <c r="J449" i="3" s="1"/>
  <c r="J380" i="3" a="1"/>
  <c r="J380" i="3" s="1"/>
  <c r="H958" i="3" a="1"/>
  <c r="H958" i="3" s="1"/>
  <c r="H883" i="3" a="1"/>
  <c r="H883" i="3" s="1"/>
  <c r="H486" i="3" a="1"/>
  <c r="H486" i="3" s="1"/>
  <c r="J671" i="3" a="1"/>
  <c r="J671" i="3" s="1"/>
  <c r="J603" i="3" a="1"/>
  <c r="J603" i="3" s="1"/>
  <c r="J517" i="3" a="1"/>
  <c r="J517" i="3" s="1"/>
  <c r="J448" i="3" a="1"/>
  <c r="J448" i="3" s="1"/>
  <c r="J389" i="3" a="1"/>
  <c r="J389" i="3" s="1"/>
  <c r="H981" i="3" a="1"/>
  <c r="H981" i="3" s="1"/>
  <c r="H910" i="3" a="1"/>
  <c r="H910" i="3" s="1"/>
  <c r="H824" i="3" a="1"/>
  <c r="H824" i="3" s="1"/>
  <c r="H964" i="3" a="1"/>
  <c r="H964" i="3" s="1"/>
  <c r="H889" i="3" a="1"/>
  <c r="H889" i="3" s="1"/>
  <c r="H455" i="3" a="1"/>
  <c r="H455" i="3" s="1"/>
  <c r="J830" i="3" a="1"/>
  <c r="J830" i="3" s="1"/>
  <c r="J757" i="3" a="1"/>
  <c r="J757" i="3" s="1"/>
  <c r="J693" i="3" a="1"/>
  <c r="J693" i="3" s="1"/>
  <c r="J629" i="3" a="1"/>
  <c r="J629" i="3" s="1"/>
  <c r="J564" i="3" a="1"/>
  <c r="J564" i="3" s="1"/>
  <c r="J511" i="3" a="1"/>
  <c r="J511" i="3" s="1"/>
  <c r="J459" i="3" a="1"/>
  <c r="J459" i="3" s="1"/>
  <c r="J393" i="3" a="1"/>
  <c r="J393" i="3" s="1"/>
  <c r="H963" i="3" a="1"/>
  <c r="H963" i="3" s="1"/>
  <c r="H887" i="3" a="1"/>
  <c r="H887" i="3" s="1"/>
  <c r="H731" i="3" a="1"/>
  <c r="H731" i="3" s="1"/>
  <c r="H783" i="3" a="1"/>
  <c r="H783" i="3" s="1"/>
  <c r="H680" i="3" a="1"/>
  <c r="H680" i="3" s="1"/>
  <c r="H563" i="3" a="1"/>
  <c r="H563" i="3" s="1"/>
  <c r="H447" i="3" a="1"/>
  <c r="H447" i="3" s="1"/>
  <c r="D859" i="3" a="1"/>
  <c r="D859" i="3" s="1"/>
  <c r="H756" i="3" a="1"/>
  <c r="H756" i="3" s="1"/>
  <c r="H658" i="3" a="1"/>
  <c r="H658" i="3" s="1"/>
  <c r="H569" i="3" a="1"/>
  <c r="H569" i="3" s="1"/>
  <c r="H478" i="3" a="1"/>
  <c r="H478" i="3" s="1"/>
  <c r="D996" i="3" a="1"/>
  <c r="D996" i="3" s="1"/>
  <c r="H803" i="3" a="1"/>
  <c r="H803" i="3" s="1"/>
  <c r="H741" i="3" a="1"/>
  <c r="H741" i="3" s="1"/>
  <c r="H678" i="3" a="1"/>
  <c r="H678" i="3" s="1"/>
  <c r="H560" i="3" a="1"/>
  <c r="H560" i="3" s="1"/>
  <c r="H445" i="3" a="1"/>
  <c r="H445" i="3" s="1"/>
  <c r="D723" i="3" a="1"/>
  <c r="D723" i="3" s="1"/>
  <c r="H809" i="3" a="1"/>
  <c r="H809" i="3" s="1"/>
  <c r="H718" i="3" a="1"/>
  <c r="H718" i="3" s="1"/>
  <c r="H608" i="3" a="1"/>
  <c r="H608" i="3" s="1"/>
  <c r="H517" i="3" a="1"/>
  <c r="H517" i="3" s="1"/>
  <c r="H388" i="3" a="1"/>
  <c r="H388" i="3" s="1"/>
  <c r="D720" i="3" a="1"/>
  <c r="D720" i="3" s="1"/>
  <c r="H710" i="3" a="1"/>
  <c r="H710" i="3" s="1"/>
  <c r="H385" i="3" a="1"/>
  <c r="H385" i="3" s="1"/>
  <c r="D795" i="3" a="1"/>
  <c r="D795" i="3" s="1"/>
  <c r="H866" i="3" a="1"/>
  <c r="H866" i="3" s="1"/>
  <c r="H660" i="3" a="1"/>
  <c r="H660" i="3" s="1"/>
  <c r="D908" i="3" a="1"/>
  <c r="D908" i="3" s="1"/>
  <c r="H627" i="3" a="1"/>
  <c r="H627" i="3" s="1"/>
  <c r="H612" i="3" a="1"/>
  <c r="H612" i="3" s="1"/>
  <c r="D734" i="3" a="1"/>
  <c r="D734" i="3" s="1"/>
  <c r="D981" i="3" a="1"/>
  <c r="D981" i="3" s="1"/>
  <c r="D280" i="3" a="1"/>
  <c r="D280" i="3" s="1"/>
  <c r="J437" i="3" a="1"/>
  <c r="J437" i="3" s="1"/>
  <c r="J375" i="3" a="1"/>
  <c r="J375" i="3" s="1"/>
  <c r="H950" i="3" a="1"/>
  <c r="H950" i="3" s="1"/>
  <c r="H875" i="3" a="1"/>
  <c r="H875" i="3" s="1"/>
  <c r="J663" i="3" a="1"/>
  <c r="J663" i="3" s="1"/>
  <c r="J596" i="3" a="1"/>
  <c r="J596" i="3" s="1"/>
  <c r="J512" i="3" a="1"/>
  <c r="J512" i="3" s="1"/>
  <c r="J443" i="3" a="1"/>
  <c r="J443" i="3" s="1"/>
  <c r="J384" i="3" a="1"/>
  <c r="J384" i="3" s="1"/>
  <c r="H973" i="3" a="1"/>
  <c r="H973" i="3" s="1"/>
  <c r="H900" i="3" a="1"/>
  <c r="H900" i="3" s="1"/>
  <c r="H810" i="3" a="1"/>
  <c r="H810" i="3" s="1"/>
  <c r="H956" i="3" a="1"/>
  <c r="H956" i="3" s="1"/>
  <c r="H874" i="3" a="1"/>
  <c r="H874" i="3" s="1"/>
  <c r="J823" i="3" a="1"/>
  <c r="J823" i="3" s="1"/>
  <c r="J749" i="3" a="1"/>
  <c r="J749" i="3" s="1"/>
  <c r="J685" i="3" a="1"/>
  <c r="J685" i="3" s="1"/>
  <c r="J621" i="3" a="1"/>
  <c r="J621" i="3" s="1"/>
  <c r="J558" i="3" a="1"/>
  <c r="J558" i="3" s="1"/>
  <c r="J505" i="3" a="1"/>
  <c r="J505" i="3" s="1"/>
  <c r="J447" i="3" a="1"/>
  <c r="J447" i="3" s="1"/>
  <c r="J388" i="3" a="1"/>
  <c r="J388" i="3" s="1"/>
  <c r="H955" i="3" a="1"/>
  <c r="H955" i="3" s="1"/>
  <c r="H880" i="3" a="1"/>
  <c r="H880" i="3" s="1"/>
  <c r="H675" i="3" a="1"/>
  <c r="H675" i="3" s="1"/>
  <c r="H778" i="3" a="1"/>
  <c r="H778" i="3" s="1"/>
  <c r="H666" i="3" a="1"/>
  <c r="H666" i="3" s="1"/>
  <c r="H546" i="3" a="1"/>
  <c r="H546" i="3" s="1"/>
  <c r="H433" i="3" a="1"/>
  <c r="H433" i="3" s="1"/>
  <c r="D815" i="3" a="1"/>
  <c r="D815" i="3" s="1"/>
  <c r="H727" i="3" a="1"/>
  <c r="H727" i="3" s="1"/>
  <c r="H641" i="3" a="1"/>
  <c r="H641" i="3" s="1"/>
  <c r="H561" i="3" a="1"/>
  <c r="H561" i="3" s="1"/>
  <c r="H465" i="3" a="1"/>
  <c r="H465" i="3" s="1"/>
  <c r="D973" i="3" a="1"/>
  <c r="D973" i="3" s="1"/>
  <c r="H793" i="3" a="1"/>
  <c r="H793" i="3" s="1"/>
  <c r="H734" i="3" a="1"/>
  <c r="H734" i="3" s="1"/>
  <c r="H672" i="3" a="1"/>
  <c r="H672" i="3" s="1"/>
  <c r="H543" i="3" a="1"/>
  <c r="H543" i="3" s="1"/>
  <c r="H426" i="3" a="1"/>
  <c r="H426" i="3" s="1"/>
  <c r="D691" i="3" a="1"/>
  <c r="D691" i="3" s="1"/>
  <c r="H798" i="3" a="1"/>
  <c r="H798" i="3" s="1"/>
  <c r="H711" i="3" a="1"/>
  <c r="H711" i="3" s="1"/>
  <c r="H584" i="3" a="1"/>
  <c r="H584" i="3" s="1"/>
  <c r="H503" i="3" a="1"/>
  <c r="H503" i="3" s="1"/>
  <c r="H365" i="3" a="1"/>
  <c r="H365" i="3" s="1"/>
  <c r="D681" i="3" a="1"/>
  <c r="D681" i="3" s="1"/>
  <c r="H654" i="3" a="1"/>
  <c r="H654" i="3" s="1"/>
  <c r="H364" i="3" a="1"/>
  <c r="H364" i="3" s="1"/>
  <c r="D757" i="3" a="1"/>
  <c r="D757" i="3" s="1"/>
  <c r="H817" i="3" a="1"/>
  <c r="H817" i="3" s="1"/>
  <c r="H653" i="3" a="1"/>
  <c r="H653" i="3" s="1"/>
  <c r="H911" i="3" a="1"/>
  <c r="H911" i="3" s="1"/>
  <c r="H522" i="3" a="1"/>
  <c r="H522" i="3" s="1"/>
  <c r="H548" i="3" a="1"/>
  <c r="H548" i="3" s="1"/>
  <c r="H621" i="3" a="1"/>
  <c r="H621" i="3" s="1"/>
  <c r="D705" i="3" a="1"/>
  <c r="D705" i="3" s="1"/>
  <c r="D868" i="3" a="1"/>
  <c r="D868" i="3" s="1"/>
  <c r="D466" i="3" a="1"/>
  <c r="D466" i="3" s="1"/>
  <c r="H613" i="3" a="1"/>
  <c r="H613" i="3" s="1"/>
  <c r="H771" i="3" a="1"/>
  <c r="H771" i="3" s="1"/>
  <c r="H650" i="3" a="1"/>
  <c r="H650" i="3" s="1"/>
  <c r="H534" i="3" a="1"/>
  <c r="H534" i="3" s="1"/>
  <c r="H414" i="3" a="1"/>
  <c r="H414" i="3" s="1"/>
  <c r="D775" i="3" a="1"/>
  <c r="D775" i="3" s="1"/>
  <c r="H720" i="3" a="1"/>
  <c r="H720" i="3" s="1"/>
  <c r="H633" i="3" a="1"/>
  <c r="H633" i="3" s="1"/>
  <c r="H554" i="3" a="1"/>
  <c r="H554" i="3" s="1"/>
  <c r="H446" i="3" a="1"/>
  <c r="H446" i="3" s="1"/>
  <c r="D937" i="3" a="1"/>
  <c r="D937" i="3" s="1"/>
  <c r="H787" i="3" a="1"/>
  <c r="H787" i="3" s="1"/>
  <c r="H726" i="3" a="1"/>
  <c r="H726" i="3" s="1"/>
  <c r="H656" i="3" a="1"/>
  <c r="H656" i="3" s="1"/>
  <c r="H530" i="3" a="1"/>
  <c r="H530" i="3" s="1"/>
  <c r="H412" i="3" a="1"/>
  <c r="H412" i="3" s="1"/>
  <c r="H863" i="3" a="1"/>
  <c r="H863" i="3" s="1"/>
  <c r="H781" i="3" a="1"/>
  <c r="H781" i="3" s="1"/>
  <c r="H705" i="3" a="1"/>
  <c r="H705" i="3" s="1"/>
  <c r="H575" i="3" a="1"/>
  <c r="H575" i="3" s="1"/>
  <c r="H490" i="3" a="1"/>
  <c r="H490" i="3" s="1"/>
  <c r="H857" i="3" a="1"/>
  <c r="H857" i="3" s="1"/>
  <c r="H622" i="3" a="1"/>
  <c r="H622" i="3" s="1"/>
  <c r="D717" i="3" a="1"/>
  <c r="D717" i="3" s="1"/>
  <c r="H812" i="3" a="1"/>
  <c r="H812" i="3" s="1"/>
  <c r="H596" i="3" a="1"/>
  <c r="H596" i="3" s="1"/>
  <c r="H903" i="3" a="1"/>
  <c r="H903" i="3" s="1"/>
  <c r="H398" i="3" a="1"/>
  <c r="H398" i="3" s="1"/>
  <c r="H483" i="3" a="1"/>
  <c r="H483" i="3" s="1"/>
  <c r="H547" i="3" a="1"/>
  <c r="H547" i="3" s="1"/>
  <c r="H733" i="3" a="1"/>
  <c r="H733" i="3" s="1"/>
  <c r="H464" i="3" a="1"/>
  <c r="H464" i="3" s="1"/>
  <c r="H758" i="3" a="1"/>
  <c r="H758" i="3" s="1"/>
  <c r="H681" i="3" a="1"/>
  <c r="H681" i="3" s="1"/>
  <c r="H603" i="3" a="1"/>
  <c r="H603" i="3" s="1"/>
  <c r="H510" i="3" a="1"/>
  <c r="H510" i="3" s="1"/>
  <c r="H375" i="3" a="1"/>
  <c r="H375" i="3" s="1"/>
  <c r="D625" i="3" a="1"/>
  <c r="D625" i="3" s="1"/>
  <c r="H735" i="3" a="1"/>
  <c r="H735" i="3" s="1"/>
  <c r="H668" i="3" a="1"/>
  <c r="H668" i="3" s="1"/>
  <c r="H607" i="3" a="1"/>
  <c r="H607" i="3" s="1"/>
  <c r="H540" i="3" a="1"/>
  <c r="H540" i="3" s="1"/>
  <c r="H474" i="3" a="1"/>
  <c r="H474" i="3" s="1"/>
  <c r="H383" i="3" a="1"/>
  <c r="H383" i="3" s="1"/>
  <c r="D930" i="3" a="1"/>
  <c r="D930" i="3" s="1"/>
  <c r="D706" i="3" a="1"/>
  <c r="D706" i="3" s="1"/>
  <c r="H611" i="3" a="1"/>
  <c r="H611" i="3" s="1"/>
  <c r="H539" i="3" a="1"/>
  <c r="H539" i="3" s="1"/>
  <c r="H473" i="3" a="1"/>
  <c r="H473" i="3" s="1"/>
  <c r="H382" i="3" a="1"/>
  <c r="H382" i="3" s="1"/>
  <c r="D956" i="3" a="1"/>
  <c r="D956" i="3" s="1"/>
  <c r="D447" i="3" a="1"/>
  <c r="D447" i="3" s="1"/>
  <c r="H728" i="3" a="1"/>
  <c r="H728" i="3" s="1"/>
  <c r="H671" i="3" a="1"/>
  <c r="H671" i="3" s="1"/>
  <c r="H610" i="3" a="1"/>
  <c r="H610" i="3" s="1"/>
  <c r="H551" i="3" a="1"/>
  <c r="H551" i="3" s="1"/>
  <c r="H489" i="3" a="1"/>
  <c r="H489" i="3" s="1"/>
  <c r="H405" i="3" a="1"/>
  <c r="H405" i="3" s="1"/>
  <c r="D893" i="3" a="1"/>
  <c r="D893" i="3" s="1"/>
  <c r="H443" i="3" a="1"/>
  <c r="H443" i="3" s="1"/>
  <c r="H379" i="3" a="1"/>
  <c r="H379" i="3" s="1"/>
  <c r="D809" i="3" a="1"/>
  <c r="D809" i="3" s="1"/>
  <c r="D821" i="3" a="1"/>
  <c r="D821" i="3" s="1"/>
  <c r="H400" i="3" a="1"/>
  <c r="H400" i="3" s="1"/>
  <c r="D711" i="3" a="1"/>
  <c r="D711" i="3" s="1"/>
  <c r="D704" i="3" a="1"/>
  <c r="D704" i="3" s="1"/>
  <c r="D689" i="3" a="1"/>
  <c r="D689" i="3" s="1"/>
  <c r="D664" i="3" a="1"/>
  <c r="D664" i="3" s="1"/>
  <c r="D328" i="3" a="1"/>
  <c r="D328" i="3" s="1"/>
  <c r="D324" i="3" a="1"/>
  <c r="D324" i="3" s="1"/>
  <c r="D488" i="3" a="1"/>
  <c r="D488" i="3" s="1"/>
  <c r="H828" i="3" a="1"/>
  <c r="H828" i="3" s="1"/>
  <c r="H743" i="3" a="1"/>
  <c r="H743" i="3" s="1"/>
  <c r="H674" i="3" a="1"/>
  <c r="H674" i="3" s="1"/>
  <c r="H588" i="3" a="1"/>
  <c r="H588" i="3" s="1"/>
  <c r="H496" i="3" a="1"/>
  <c r="H496" i="3" s="1"/>
  <c r="D984" i="3" a="1"/>
  <c r="D984" i="3" s="1"/>
  <c r="D620" i="3" a="1"/>
  <c r="D620" i="3" s="1"/>
  <c r="H724" i="3" a="1"/>
  <c r="H724" i="3" s="1"/>
  <c r="H657" i="3" a="1"/>
  <c r="H657" i="3" s="1"/>
  <c r="H597" i="3" a="1"/>
  <c r="H597" i="3" s="1"/>
  <c r="H532" i="3" a="1"/>
  <c r="H532" i="3" s="1"/>
  <c r="H463" i="3" a="1"/>
  <c r="H463" i="3" s="1"/>
  <c r="H372" i="3" a="1"/>
  <c r="H372" i="3" s="1"/>
  <c r="D905" i="3" a="1"/>
  <c r="D905" i="3" s="1"/>
  <c r="D478" i="3" a="1"/>
  <c r="D478" i="3" s="1"/>
  <c r="H601" i="3" a="1"/>
  <c r="H601" i="3" s="1"/>
  <c r="H531" i="3" a="1"/>
  <c r="H531" i="3" s="1"/>
  <c r="H462" i="3" a="1"/>
  <c r="H462" i="3" s="1"/>
  <c r="H369" i="3" a="1"/>
  <c r="H369" i="3" s="1"/>
  <c r="D927" i="3" a="1"/>
  <c r="D927" i="3" s="1"/>
  <c r="D424" i="3" a="1"/>
  <c r="D424" i="3" s="1"/>
  <c r="H722" i="3" a="1"/>
  <c r="H722" i="3" s="1"/>
  <c r="H661" i="3" a="1"/>
  <c r="H661" i="3" s="1"/>
  <c r="H605" i="3" a="1"/>
  <c r="H605" i="3" s="1"/>
  <c r="H545" i="3" a="1"/>
  <c r="H545" i="3" s="1"/>
  <c r="H479" i="3" a="1"/>
  <c r="H479" i="3" s="1"/>
  <c r="H391" i="3" a="1"/>
  <c r="H391" i="3" s="1"/>
  <c r="D873" i="3" a="1"/>
  <c r="D873" i="3" s="1"/>
  <c r="H435" i="3" a="1"/>
  <c r="H435" i="3" s="1"/>
  <c r="H371" i="3" a="1"/>
  <c r="H371" i="3" s="1"/>
  <c r="D995" i="3" a="1"/>
  <c r="D995" i="3" s="1"/>
  <c r="D792" i="3" a="1"/>
  <c r="D792" i="3" s="1"/>
  <c r="D729" i="3" a="1"/>
  <c r="D729" i="3" s="1"/>
  <c r="D650" i="3" a="1"/>
  <c r="D650" i="3" s="1"/>
  <c r="D649" i="3" a="1"/>
  <c r="D649" i="3" s="1"/>
  <c r="D606" i="3" a="1"/>
  <c r="D606" i="3" s="1"/>
  <c r="D602" i="3" a="1"/>
  <c r="D602" i="3" s="1"/>
  <c r="D935" i="3" a="1"/>
  <c r="D935" i="3" s="1"/>
  <c r="D338" i="3" a="1"/>
  <c r="D338" i="3" s="1"/>
  <c r="D990" i="3" a="1"/>
  <c r="D990" i="3" s="1"/>
  <c r="H851" i="3" a="1"/>
  <c r="H851" i="3" s="1"/>
  <c r="H792" i="3" a="1"/>
  <c r="H792" i="3" s="1"/>
  <c r="H697" i="3" a="1"/>
  <c r="H697" i="3" s="1"/>
  <c r="H598" i="3" a="1"/>
  <c r="H598" i="3" s="1"/>
  <c r="H487" i="3" a="1"/>
  <c r="H487" i="3" s="1"/>
  <c r="D987" i="3" a="1"/>
  <c r="D987" i="3" s="1"/>
  <c r="D668" i="3" a="1"/>
  <c r="D668" i="3" s="1"/>
  <c r="H920" i="3" a="1"/>
  <c r="H920" i="3" s="1"/>
  <c r="H861" i="3" a="1"/>
  <c r="H861" i="3" s="1"/>
  <c r="H801" i="3" a="1"/>
  <c r="H801" i="3" s="1"/>
  <c r="H737" i="3" a="1"/>
  <c r="H737" i="3" s="1"/>
  <c r="H644" i="3" a="1"/>
  <c r="H644" i="3" s="1"/>
  <c r="H549" i="3" a="1"/>
  <c r="H549" i="3" s="1"/>
  <c r="H436" i="3" a="1"/>
  <c r="H436" i="3" s="1"/>
  <c r="D827" i="3" a="1"/>
  <c r="D827" i="3" s="1"/>
  <c r="H882" i="3" a="1"/>
  <c r="H882" i="3" s="1"/>
  <c r="H822" i="3" a="1"/>
  <c r="H822" i="3" s="1"/>
  <c r="H729" i="3" a="1"/>
  <c r="H729" i="3" s="1"/>
  <c r="H667" i="3" a="1"/>
  <c r="H667" i="3" s="1"/>
  <c r="H579" i="3" a="1"/>
  <c r="H579" i="3" s="1"/>
  <c r="H484" i="3" a="1"/>
  <c r="H484" i="3" s="1"/>
  <c r="D941" i="3" a="1"/>
  <c r="D941" i="3" s="1"/>
  <c r="H768" i="3" a="1"/>
  <c r="H768" i="3" s="1"/>
  <c r="H714" i="3" a="1"/>
  <c r="H714" i="3" s="1"/>
  <c r="H647" i="3" a="1"/>
  <c r="H647" i="3" s="1"/>
  <c r="H592" i="3" a="1"/>
  <c r="H592" i="3" s="1"/>
  <c r="H524" i="3" a="1"/>
  <c r="H524" i="3" s="1"/>
  <c r="H453" i="3" a="1"/>
  <c r="H453" i="3" s="1"/>
  <c r="D879" i="3" a="1"/>
  <c r="D879" i="3" s="1"/>
  <c r="H662" i="3" a="1"/>
  <c r="H662" i="3" s="1"/>
  <c r="H591" i="3" a="1"/>
  <c r="H591" i="3" s="1"/>
  <c r="H523" i="3" a="1"/>
  <c r="H523" i="3" s="1"/>
  <c r="H452" i="3" a="1"/>
  <c r="H452" i="3" s="1"/>
  <c r="D902" i="3" a="1"/>
  <c r="D902" i="3" s="1"/>
  <c r="H777" i="3" a="1"/>
  <c r="H777" i="3" s="1"/>
  <c r="H717" i="3" a="1"/>
  <c r="H717" i="3" s="1"/>
  <c r="H655" i="3" a="1"/>
  <c r="H655" i="3" s="1"/>
  <c r="H600" i="3" a="1"/>
  <c r="H600" i="3" s="1"/>
  <c r="H537" i="3" a="1"/>
  <c r="H537" i="3" s="1"/>
  <c r="H470" i="3" a="1"/>
  <c r="H470" i="3" s="1"/>
  <c r="H380" i="3" a="1"/>
  <c r="H380" i="3" s="1"/>
  <c r="D844" i="3" a="1"/>
  <c r="D844" i="3" s="1"/>
  <c r="D656" i="3" a="1"/>
  <c r="D656" i="3" s="1"/>
  <c r="H427" i="3" a="1"/>
  <c r="H427" i="3" s="1"/>
  <c r="H363" i="3" a="1"/>
  <c r="H363" i="3" s="1"/>
  <c r="D989" i="3" a="1"/>
  <c r="D989" i="3" s="1"/>
  <c r="D777" i="3" a="1"/>
  <c r="D777" i="3" s="1"/>
  <c r="D714" i="3" a="1"/>
  <c r="D714" i="3" s="1"/>
  <c r="D541" i="3" a="1"/>
  <c r="D541" i="3" s="1"/>
  <c r="D470" i="3" a="1"/>
  <c r="D470" i="3" s="1"/>
  <c r="D397" i="3" a="1"/>
  <c r="D397" i="3" s="1"/>
  <c r="D336" i="3" a="1"/>
  <c r="D336" i="3" s="1"/>
  <c r="D799" i="3" a="1"/>
  <c r="D799" i="3" s="1"/>
  <c r="D491" i="3" a="1"/>
  <c r="D491" i="3" s="1"/>
  <c r="D921" i="3" a="1"/>
  <c r="D921" i="3" s="1"/>
  <c r="H846" i="3" a="1"/>
  <c r="H846" i="3" s="1"/>
  <c r="H786" i="3" a="1"/>
  <c r="H786" i="3" s="1"/>
  <c r="H690" i="3" a="1"/>
  <c r="H690" i="3" s="1"/>
  <c r="H583" i="3" a="1"/>
  <c r="H583" i="3" s="1"/>
  <c r="H475" i="3" a="1"/>
  <c r="H475" i="3" s="1"/>
  <c r="D960" i="3" a="1"/>
  <c r="D960" i="3" s="1"/>
  <c r="D867" i="3" a="1"/>
  <c r="D867" i="3" s="1"/>
  <c r="H912" i="3" a="1"/>
  <c r="H912" i="3" s="1"/>
  <c r="H856" i="3" a="1"/>
  <c r="H856" i="3" s="1"/>
  <c r="H796" i="3" a="1"/>
  <c r="H796" i="3" s="1"/>
  <c r="H730" i="3" a="1"/>
  <c r="H730" i="3" s="1"/>
  <c r="H636" i="3" a="1"/>
  <c r="H636" i="3" s="1"/>
  <c r="H536" i="3" a="1"/>
  <c r="H536" i="3" s="1"/>
  <c r="H418" i="3" a="1"/>
  <c r="H418" i="3" s="1"/>
  <c r="D786" i="3" a="1"/>
  <c r="D786" i="3" s="1"/>
  <c r="H871" i="3" a="1"/>
  <c r="H871" i="3" s="1"/>
  <c r="H811" i="3" a="1"/>
  <c r="H811" i="3" s="1"/>
  <c r="H721" i="3" a="1"/>
  <c r="H721" i="3" s="1"/>
  <c r="H659" i="3" a="1"/>
  <c r="H659" i="3" s="1"/>
  <c r="H571" i="3" a="1"/>
  <c r="H571" i="3" s="1"/>
  <c r="H468" i="3" a="1"/>
  <c r="H468" i="3" s="1"/>
  <c r="D896" i="3" a="1"/>
  <c r="D896" i="3" s="1"/>
  <c r="H762" i="3" a="1"/>
  <c r="H762" i="3" s="1"/>
  <c r="H704" i="3" a="1"/>
  <c r="H704" i="3" s="1"/>
  <c r="H642" i="3" a="1"/>
  <c r="H642" i="3" s="1"/>
  <c r="H587" i="3" a="1"/>
  <c r="H587" i="3" s="1"/>
  <c r="H516" i="3" a="1"/>
  <c r="H516" i="3" s="1"/>
  <c r="H442" i="3" a="1"/>
  <c r="H442" i="3" s="1"/>
  <c r="D856" i="3" a="1"/>
  <c r="D856" i="3" s="1"/>
  <c r="H652" i="3" a="1"/>
  <c r="H652" i="3" s="1"/>
  <c r="H577" i="3" a="1"/>
  <c r="H577" i="3" s="1"/>
  <c r="H515" i="3" a="1"/>
  <c r="H515" i="3" s="1"/>
  <c r="H441" i="3" a="1"/>
  <c r="H441" i="3" s="1"/>
  <c r="D851" i="3" a="1"/>
  <c r="D851" i="3" s="1"/>
  <c r="H766" i="3" a="1"/>
  <c r="H766" i="3" s="1"/>
  <c r="H712" i="3" a="1"/>
  <c r="H712" i="3" s="1"/>
  <c r="H645" i="3" a="1"/>
  <c r="H645" i="3" s="1"/>
  <c r="H595" i="3" a="1"/>
  <c r="H595" i="3" s="1"/>
  <c r="H529" i="3" a="1"/>
  <c r="H529" i="3" s="1"/>
  <c r="H460" i="3" a="1"/>
  <c r="H460" i="3" s="1"/>
  <c r="H366" i="3" a="1"/>
  <c r="H366" i="3" s="1"/>
  <c r="D798" i="3" a="1"/>
  <c r="D798" i="3" s="1"/>
  <c r="D612" i="3" a="1"/>
  <c r="D612" i="3" s="1"/>
  <c r="H419" i="3" a="1"/>
  <c r="H419" i="3" s="1"/>
  <c r="D982" i="3" a="1"/>
  <c r="D982" i="3" s="1"/>
  <c r="D673" i="3" a="1"/>
  <c r="D673" i="3" s="1"/>
  <c r="D289" i="3" a="1"/>
  <c r="D289" i="3" s="1"/>
  <c r="D677" i="3" a="1"/>
  <c r="D677" i="3" s="1"/>
  <c r="D385" i="3" a="1"/>
  <c r="D385" i="3" s="1"/>
  <c r="D537" i="3" a="1"/>
  <c r="D537" i="3" s="1"/>
  <c r="D882" i="3" a="1"/>
  <c r="D882" i="3" s="1"/>
  <c r="H841" i="3" a="1"/>
  <c r="H841" i="3" s="1"/>
  <c r="H774" i="3" a="1"/>
  <c r="H774" i="3" s="1"/>
  <c r="H684" i="3" a="1"/>
  <c r="H684" i="3" s="1"/>
  <c r="H566" i="3" a="1"/>
  <c r="H566" i="3" s="1"/>
  <c r="H457" i="3" a="1"/>
  <c r="H457" i="3" s="1"/>
  <c r="D914" i="3" a="1"/>
  <c r="D914" i="3" s="1"/>
  <c r="D832" i="3" a="1"/>
  <c r="D832" i="3" s="1"/>
  <c r="H904" i="3" a="1"/>
  <c r="H904" i="3" s="1"/>
  <c r="H850" i="3" a="1"/>
  <c r="H850" i="3" s="1"/>
  <c r="H790" i="3" a="1"/>
  <c r="H790" i="3" s="1"/>
  <c r="H716" i="3" a="1"/>
  <c r="H716" i="3" s="1"/>
  <c r="H628" i="3" a="1"/>
  <c r="H628" i="3" s="1"/>
  <c r="H525" i="3" a="1"/>
  <c r="H525" i="3" s="1"/>
  <c r="H399" i="3" a="1"/>
  <c r="H399" i="3" s="1"/>
  <c r="D743" i="3" a="1"/>
  <c r="D743" i="3" s="1"/>
  <c r="H855" i="3" a="1"/>
  <c r="H855" i="3" s="1"/>
  <c r="H795" i="3" a="1"/>
  <c r="H795" i="3" s="1"/>
  <c r="H715" i="3" a="1"/>
  <c r="H715" i="3" s="1"/>
  <c r="H651" i="3" a="1"/>
  <c r="H651" i="3" s="1"/>
  <c r="H564" i="3" a="1"/>
  <c r="H564" i="3" s="1"/>
  <c r="H450" i="3" a="1"/>
  <c r="H450" i="3" s="1"/>
  <c r="D862" i="3" a="1"/>
  <c r="D862" i="3" s="1"/>
  <c r="H757" i="3" a="1"/>
  <c r="H757" i="3" s="1"/>
  <c r="H698" i="3" a="1"/>
  <c r="H698" i="3" s="1"/>
  <c r="H637" i="3" a="1"/>
  <c r="H637" i="3" s="1"/>
  <c r="H582" i="3" a="1"/>
  <c r="H582" i="3" s="1"/>
  <c r="H508" i="3" a="1"/>
  <c r="H508" i="3" s="1"/>
  <c r="H431" i="3" a="1"/>
  <c r="H431" i="3" s="1"/>
  <c r="D830" i="3" a="1"/>
  <c r="D830" i="3" s="1"/>
  <c r="H646" i="3" a="1"/>
  <c r="H646" i="3" s="1"/>
  <c r="H572" i="3" a="1"/>
  <c r="H572" i="3" s="1"/>
  <c r="H507" i="3" a="1"/>
  <c r="H507" i="3" s="1"/>
  <c r="H430" i="3" a="1"/>
  <c r="H430" i="3" s="1"/>
  <c r="D828" i="3" a="1"/>
  <c r="D828" i="3" s="1"/>
  <c r="H749" i="3" a="1"/>
  <c r="H749" i="3" s="1"/>
  <c r="H702" i="3" a="1"/>
  <c r="H702" i="3" s="1"/>
  <c r="H635" i="3" a="1"/>
  <c r="H635" i="3" s="1"/>
  <c r="H590" i="3" a="1"/>
  <c r="H590" i="3" s="1"/>
  <c r="H521" i="3" a="1"/>
  <c r="H521" i="3" s="1"/>
  <c r="H449" i="3" a="1"/>
  <c r="H449" i="3" s="1"/>
  <c r="D769" i="3" a="1"/>
  <c r="D769" i="3" s="1"/>
  <c r="H411" i="3" a="1"/>
  <c r="H411" i="3" s="1"/>
  <c r="D969" i="3" a="1"/>
  <c r="D969" i="3" s="1"/>
  <c r="H410" i="3" a="1"/>
  <c r="H410" i="3" s="1"/>
  <c r="D27" i="3" a="1"/>
  <c r="D27" i="3" s="1"/>
  <c r="D671" i="3" a="1"/>
  <c r="D671" i="3" s="1"/>
  <c r="D971" i="3" a="1"/>
  <c r="D971" i="3" s="1"/>
  <c r="D951" i="3" a="1"/>
  <c r="D951" i="3" s="1"/>
  <c r="D925" i="3" a="1"/>
  <c r="D925" i="3" s="1"/>
  <c r="D366" i="3" a="1"/>
  <c r="D366" i="3" s="1"/>
  <c r="D359" i="3" a="1"/>
  <c r="D359" i="3" s="1"/>
  <c r="D415" i="3" a="1"/>
  <c r="D415" i="3" s="1"/>
  <c r="D519" i="3" a="1"/>
  <c r="D519" i="3" s="1"/>
  <c r="D841" i="3" a="1"/>
  <c r="D841" i="3" s="1"/>
  <c r="H830" i="3" a="1"/>
  <c r="H830" i="3" s="1"/>
  <c r="H761" i="3" a="1"/>
  <c r="H761" i="3" s="1"/>
  <c r="H670" i="3" a="1"/>
  <c r="H670" i="3" s="1"/>
  <c r="H550" i="3" a="1"/>
  <c r="H550" i="3" s="1"/>
  <c r="H439" i="3" a="1"/>
  <c r="H439" i="3" s="1"/>
  <c r="D874" i="3" a="1"/>
  <c r="D874" i="3" s="1"/>
  <c r="D752" i="3" a="1"/>
  <c r="D752" i="3" s="1"/>
  <c r="H896" i="3" a="1"/>
  <c r="H896" i="3" s="1"/>
  <c r="H839" i="3" a="1"/>
  <c r="H839" i="3" s="1"/>
  <c r="H779" i="3" a="1"/>
  <c r="H779" i="3" s="1"/>
  <c r="H709" i="3" a="1"/>
  <c r="H709" i="3" s="1"/>
  <c r="H619" i="3" a="1"/>
  <c r="H619" i="3" s="1"/>
  <c r="H511" i="3" a="1"/>
  <c r="H511" i="3" s="1"/>
  <c r="H377" i="3" a="1"/>
  <c r="H377" i="3" s="1"/>
  <c r="D708" i="3" a="1"/>
  <c r="D708" i="3" s="1"/>
  <c r="H849" i="3" a="1"/>
  <c r="H849" i="3" s="1"/>
  <c r="H784" i="3" a="1"/>
  <c r="H784" i="3" s="1"/>
  <c r="H708" i="3" a="1"/>
  <c r="H708" i="3" s="1"/>
  <c r="H643" i="3" a="1"/>
  <c r="H643" i="3" s="1"/>
  <c r="H555" i="3" a="1"/>
  <c r="H555" i="3" s="1"/>
  <c r="H434" i="3" a="1"/>
  <c r="H434" i="3" s="1"/>
  <c r="D816" i="3" a="1"/>
  <c r="D816" i="3" s="1"/>
  <c r="H751" i="3" a="1"/>
  <c r="H751" i="3" s="1"/>
  <c r="H688" i="3" a="1"/>
  <c r="H688" i="3" s="1"/>
  <c r="H632" i="3" a="1"/>
  <c r="H632" i="3" s="1"/>
  <c r="H567" i="3" a="1"/>
  <c r="H567" i="3" s="1"/>
  <c r="H500" i="3" a="1"/>
  <c r="H500" i="3" s="1"/>
  <c r="H421" i="3" a="1"/>
  <c r="H421" i="3" s="1"/>
  <c r="D992" i="3" a="1"/>
  <c r="D992" i="3" s="1"/>
  <c r="D804" i="3" a="1"/>
  <c r="D804" i="3" s="1"/>
  <c r="H631" i="3" a="1"/>
  <c r="H631" i="3" s="1"/>
  <c r="H562" i="3" a="1"/>
  <c r="H562" i="3" s="1"/>
  <c r="H499" i="3" a="1"/>
  <c r="H499" i="3" s="1"/>
  <c r="H420" i="3" a="1"/>
  <c r="H420" i="3" s="1"/>
  <c r="D800" i="3" a="1"/>
  <c r="D800" i="3" s="1"/>
  <c r="H744" i="3" a="1"/>
  <c r="H744" i="3" s="1"/>
  <c r="H691" i="3" a="1"/>
  <c r="H691" i="3" s="1"/>
  <c r="H630" i="3" a="1"/>
  <c r="H630" i="3" s="1"/>
  <c r="H576" i="3" a="1"/>
  <c r="H576" i="3" s="1"/>
  <c r="H513" i="3" a="1"/>
  <c r="H513" i="3" s="1"/>
  <c r="H438" i="3" a="1"/>
  <c r="H438" i="3" s="1"/>
  <c r="D998" i="3" a="1"/>
  <c r="D998" i="3" s="1"/>
  <c r="D748" i="3" a="1"/>
  <c r="D748" i="3" s="1"/>
  <c r="H467" i="3" a="1"/>
  <c r="H467" i="3" s="1"/>
  <c r="H403" i="3" a="1"/>
  <c r="H403" i="3" s="1"/>
  <c r="D953" i="3" a="1"/>
  <c r="D953" i="3" s="1"/>
  <c r="H402" i="3" a="1"/>
  <c r="H402" i="3" s="1"/>
  <c r="D994" i="3" a="1"/>
  <c r="D994" i="3" s="1"/>
  <c r="D640" i="3" a="1"/>
  <c r="D640" i="3" s="1"/>
  <c r="D907" i="3" a="1"/>
  <c r="D907" i="3" s="1"/>
  <c r="D894" i="3" a="1"/>
  <c r="D894" i="3" s="1"/>
  <c r="D860" i="3" a="1"/>
  <c r="D860" i="3" s="1"/>
  <c r="D936" i="3" a="1"/>
  <c r="D936" i="3" s="1"/>
  <c r="D564" i="3" a="1"/>
  <c r="D564" i="3" s="1"/>
  <c r="D308" i="3" a="1"/>
  <c r="D308" i="3" s="1"/>
  <c r="D398" i="3" a="1"/>
  <c r="D398" i="3" s="1"/>
  <c r="D764" i="3" a="1"/>
  <c r="D764" i="3" s="1"/>
  <c r="H813" i="3" a="1"/>
  <c r="H813" i="3" s="1"/>
  <c r="H753" i="3" a="1"/>
  <c r="H753" i="3" s="1"/>
  <c r="H663" i="3" a="1"/>
  <c r="H663" i="3" s="1"/>
  <c r="H541" i="3" a="1"/>
  <c r="H541" i="3" s="1"/>
  <c r="H423" i="3" a="1"/>
  <c r="H423" i="3" s="1"/>
  <c r="D835" i="3" a="1"/>
  <c r="D835" i="3" s="1"/>
  <c r="D661" i="3" a="1"/>
  <c r="D661" i="3" s="1"/>
  <c r="H888" i="3" a="1"/>
  <c r="H888" i="3" s="1"/>
  <c r="H823" i="3" a="1"/>
  <c r="H823" i="3" s="1"/>
  <c r="H773" i="3" a="1"/>
  <c r="H773" i="3" s="1"/>
  <c r="H695" i="3" a="1"/>
  <c r="H695" i="3" s="1"/>
  <c r="H604" i="3" a="1"/>
  <c r="H604" i="3" s="1"/>
  <c r="H498" i="3" a="1"/>
  <c r="H498" i="3" s="1"/>
  <c r="H359" i="3" a="1"/>
  <c r="H359" i="3" s="1"/>
  <c r="D1000" i="3" a="1"/>
  <c r="D1000" i="3" s="1"/>
  <c r="H919" i="3" a="1"/>
  <c r="H919" i="3" s="1"/>
  <c r="H844" i="3" a="1"/>
  <c r="H844" i="3" s="1"/>
  <c r="H772" i="3" a="1"/>
  <c r="H772" i="3" s="1"/>
  <c r="H701" i="3" a="1"/>
  <c r="H701" i="3" s="1"/>
  <c r="H634" i="3" a="1"/>
  <c r="H634" i="3" s="1"/>
  <c r="H535" i="3" a="1"/>
  <c r="H535" i="3" s="1"/>
  <c r="H415" i="3" a="1"/>
  <c r="H415" i="3" s="1"/>
  <c r="D783" i="3" a="1"/>
  <c r="D783" i="3" s="1"/>
  <c r="H746" i="3" a="1"/>
  <c r="H746" i="3" s="1"/>
  <c r="H683" i="3" a="1"/>
  <c r="H683" i="3" s="1"/>
  <c r="H617" i="3" a="1"/>
  <c r="H617" i="3" s="1"/>
  <c r="H553" i="3" a="1"/>
  <c r="H553" i="3" s="1"/>
  <c r="H492" i="3" a="1"/>
  <c r="H492" i="3" s="1"/>
  <c r="H409" i="3" a="1"/>
  <c r="H409" i="3" s="1"/>
  <c r="D983" i="3" a="1"/>
  <c r="D983" i="3" s="1"/>
  <c r="D780" i="3" a="1"/>
  <c r="D780" i="3" s="1"/>
  <c r="H626" i="3" a="1"/>
  <c r="H626" i="3" s="1"/>
  <c r="H557" i="3" a="1"/>
  <c r="H557" i="3" s="1"/>
  <c r="H491" i="3" a="1"/>
  <c r="H491" i="3" s="1"/>
  <c r="H407" i="3" a="1"/>
  <c r="H407" i="3" s="1"/>
  <c r="D991" i="3" a="1"/>
  <c r="D991" i="3" s="1"/>
  <c r="D728" i="3" a="1"/>
  <c r="D728" i="3" s="1"/>
  <c r="H738" i="3" a="1"/>
  <c r="H738" i="3" s="1"/>
  <c r="H686" i="3" a="1"/>
  <c r="H686" i="3" s="1"/>
  <c r="H620" i="3" a="1"/>
  <c r="H620" i="3" s="1"/>
  <c r="H570" i="3" a="1"/>
  <c r="H570" i="3" s="1"/>
  <c r="H505" i="3" a="1"/>
  <c r="H505" i="3" s="1"/>
  <c r="H428" i="3" a="1"/>
  <c r="H428" i="3" s="1"/>
  <c r="D975" i="3" a="1"/>
  <c r="D975" i="3" s="1"/>
  <c r="D698" i="3" a="1"/>
  <c r="D698" i="3" s="1"/>
  <c r="H459" i="3" a="1"/>
  <c r="H459" i="3" s="1"/>
  <c r="H395" i="3" a="1"/>
  <c r="H395" i="3" s="1"/>
  <c r="D855" i="3" a="1"/>
  <c r="D855" i="3" s="1"/>
  <c r="H394" i="3" a="1"/>
  <c r="H394" i="3" s="1"/>
  <c r="D898" i="3" a="1"/>
  <c r="D898" i="3" s="1"/>
  <c r="D320" i="3" a="1"/>
  <c r="D320" i="3" s="1"/>
  <c r="D993" i="3" a="1"/>
  <c r="D993" i="3" s="1"/>
  <c r="D826" i="3" a="1"/>
  <c r="D826" i="3" s="1"/>
  <c r="D825" i="3" a="1"/>
  <c r="D825" i="3" s="1"/>
  <c r="D801" i="3" a="1"/>
  <c r="D801" i="3" s="1"/>
  <c r="D794" i="3" a="1"/>
  <c r="D794" i="3" s="1"/>
  <c r="D440" i="3" a="1"/>
  <c r="D440" i="3" s="1"/>
  <c r="D589" i="3" a="1"/>
  <c r="D589" i="3" s="1"/>
  <c r="H456" i="3" a="1"/>
  <c r="H456" i="3" s="1"/>
  <c r="H392" i="3" a="1"/>
  <c r="H392" i="3" s="1"/>
  <c r="D986" i="3" a="1"/>
  <c r="D986" i="3" s="1"/>
  <c r="D864" i="3" a="1"/>
  <c r="D864" i="3" s="1"/>
  <c r="D696" i="3" a="1"/>
  <c r="D696" i="3" s="1"/>
  <c r="D645" i="3" a="1"/>
  <c r="D645" i="3" s="1"/>
  <c r="D509" i="3" a="1"/>
  <c r="D509" i="3" s="1"/>
  <c r="D965" i="3" a="1"/>
  <c r="D965" i="3" s="1"/>
  <c r="D901" i="3" a="1"/>
  <c r="D901" i="3" s="1"/>
  <c r="D820" i="3" a="1"/>
  <c r="D820" i="3" s="1"/>
  <c r="D751" i="3" a="1"/>
  <c r="D751" i="3" s="1"/>
  <c r="D690" i="3" a="1"/>
  <c r="D690" i="3" s="1"/>
  <c r="D639" i="3" a="1"/>
  <c r="D639" i="3" s="1"/>
  <c r="D374" i="3" a="1"/>
  <c r="D374" i="3" s="1"/>
  <c r="D945" i="3" a="1"/>
  <c r="D945" i="3" s="1"/>
  <c r="D889" i="3" a="1"/>
  <c r="D889" i="3" s="1"/>
  <c r="D813" i="3" a="1"/>
  <c r="D813" i="3" s="1"/>
  <c r="D744" i="3" a="1"/>
  <c r="D744" i="3" s="1"/>
  <c r="D684" i="3" a="1"/>
  <c r="D684" i="3" s="1"/>
  <c r="D585" i="3" a="1"/>
  <c r="D585" i="3" s="1"/>
  <c r="D343" i="3" a="1"/>
  <c r="D343" i="3" s="1"/>
  <c r="D918" i="3" a="1"/>
  <c r="D918" i="3" s="1"/>
  <c r="D853" i="3" a="1"/>
  <c r="D853" i="3" s="1"/>
  <c r="D796" i="3" a="1"/>
  <c r="D796" i="3" s="1"/>
  <c r="D738" i="3" a="1"/>
  <c r="D738" i="3" s="1"/>
  <c r="D654" i="3" a="1"/>
  <c r="D654" i="3" s="1"/>
  <c r="D581" i="3" a="1"/>
  <c r="D581" i="3" s="1"/>
  <c r="D305" i="3" a="1"/>
  <c r="D305" i="3" s="1"/>
  <c r="D335" i="3" a="1"/>
  <c r="D335" i="3" s="1"/>
  <c r="D923" i="3" a="1"/>
  <c r="D923" i="3" s="1"/>
  <c r="D788" i="3" a="1"/>
  <c r="D788" i="3" s="1"/>
  <c r="D672" i="3" a="1"/>
  <c r="D672" i="3" s="1"/>
  <c r="D297" i="3" a="1"/>
  <c r="D297" i="3" s="1"/>
  <c r="D929" i="3" a="1"/>
  <c r="D929" i="3" s="1"/>
  <c r="D793" i="3" a="1"/>
  <c r="D793" i="3" s="1"/>
  <c r="D667" i="3" a="1"/>
  <c r="D667" i="3" s="1"/>
  <c r="D327" i="3" a="1"/>
  <c r="D327" i="3" s="1"/>
  <c r="D556" i="3" a="1"/>
  <c r="D556" i="3" s="1"/>
  <c r="D428" i="3" a="1"/>
  <c r="D428" i="3" s="1"/>
  <c r="D272" i="3" a="1"/>
  <c r="D272" i="3" s="1"/>
  <c r="D615" i="3" a="1"/>
  <c r="D615" i="3" s="1"/>
  <c r="D483" i="3" a="1"/>
  <c r="D483" i="3" s="1"/>
  <c r="D379" i="3" a="1"/>
  <c r="D379" i="3" s="1"/>
  <c r="D579" i="3" a="1"/>
  <c r="D579" i="3" s="1"/>
  <c r="D458" i="3" a="1"/>
  <c r="D458" i="3" s="1"/>
  <c r="D309" i="3" a="1"/>
  <c r="D309" i="3" s="1"/>
  <c r="D529" i="3" a="1"/>
  <c r="D529" i="3" s="1"/>
  <c r="D410" i="3" a="1"/>
  <c r="D410" i="3" s="1"/>
  <c r="D300" i="3" a="1"/>
  <c r="D300" i="3" s="1"/>
  <c r="D613" i="3" a="1"/>
  <c r="D613" i="3" s="1"/>
  <c r="D480" i="3" a="1"/>
  <c r="D480" i="3" s="1"/>
  <c r="D330" i="3" a="1"/>
  <c r="D330" i="3" s="1"/>
  <c r="D511" i="3" a="1"/>
  <c r="D511" i="3" s="1"/>
  <c r="D360" i="3" a="1"/>
  <c r="D360" i="3" s="1"/>
  <c r="D839" i="3" a="1"/>
  <c r="D839" i="3" s="1"/>
  <c r="D700" i="3" a="1"/>
  <c r="D700" i="3" s="1"/>
  <c r="D542" i="3" a="1"/>
  <c r="D542" i="3" s="1"/>
  <c r="H448" i="3" a="1"/>
  <c r="H448" i="3" s="1"/>
  <c r="H384" i="3" a="1"/>
  <c r="H384" i="3" s="1"/>
  <c r="D979" i="3" a="1"/>
  <c r="D979" i="3" s="1"/>
  <c r="D850" i="3" a="1"/>
  <c r="D850" i="3" s="1"/>
  <c r="D683" i="3" a="1"/>
  <c r="D683" i="3" s="1"/>
  <c r="D635" i="3" a="1"/>
  <c r="D635" i="3" s="1"/>
  <c r="D477" i="3" a="1"/>
  <c r="D477" i="3" s="1"/>
  <c r="D958" i="3" a="1"/>
  <c r="D958" i="3" s="1"/>
  <c r="D884" i="3" a="1"/>
  <c r="D884" i="3" s="1"/>
  <c r="D814" i="3" a="1"/>
  <c r="D814" i="3" s="1"/>
  <c r="D745" i="3" a="1"/>
  <c r="D745" i="3" s="1"/>
  <c r="D685" i="3" a="1"/>
  <c r="D685" i="3" s="1"/>
  <c r="D629" i="3" a="1"/>
  <c r="D629" i="3" s="1"/>
  <c r="D344" i="3" a="1"/>
  <c r="D344" i="3" s="1"/>
  <c r="D938" i="3" a="1"/>
  <c r="D938" i="3" s="1"/>
  <c r="D877" i="3" a="1"/>
  <c r="D877" i="3" s="1"/>
  <c r="D808" i="3" a="1"/>
  <c r="D808" i="3" s="1"/>
  <c r="D726" i="3" a="1"/>
  <c r="D726" i="3" s="1"/>
  <c r="D669" i="3" a="1"/>
  <c r="D669" i="3" s="1"/>
  <c r="D565" i="3" a="1"/>
  <c r="D565" i="3" s="1"/>
  <c r="D312" i="3" a="1"/>
  <c r="D312" i="3" s="1"/>
  <c r="D976" i="3" a="1"/>
  <c r="D976" i="3" s="1"/>
  <c r="D912" i="3" a="1"/>
  <c r="D912" i="3" s="1"/>
  <c r="D848" i="3" a="1"/>
  <c r="D848" i="3" s="1"/>
  <c r="D789" i="3" a="1"/>
  <c r="D789" i="3" s="1"/>
  <c r="D732" i="3" a="1"/>
  <c r="D732" i="3" s="1"/>
  <c r="D648" i="3" a="1"/>
  <c r="D648" i="3" s="1"/>
  <c r="D558" i="3" a="1"/>
  <c r="D558" i="3" s="1"/>
  <c r="D274" i="3" a="1"/>
  <c r="D274" i="3" s="1"/>
  <c r="D637" i="3" a="1"/>
  <c r="D637" i="3" s="1"/>
  <c r="D881" i="3" a="1"/>
  <c r="D881" i="3" s="1"/>
  <c r="D742" i="3" a="1"/>
  <c r="D742" i="3" s="1"/>
  <c r="D632" i="3" a="1"/>
  <c r="D632" i="3" s="1"/>
  <c r="D891" i="3" a="1"/>
  <c r="D891" i="3" s="1"/>
  <c r="D753" i="3" a="1"/>
  <c r="D753" i="3" s="1"/>
  <c r="D631" i="3" a="1"/>
  <c r="D631" i="3" s="1"/>
  <c r="D516" i="3" a="1"/>
  <c r="D516" i="3" s="1"/>
  <c r="D365" i="3" a="1"/>
  <c r="D365" i="3" s="1"/>
  <c r="D570" i="3" a="1"/>
  <c r="D570" i="3" s="1"/>
  <c r="D439" i="3" a="1"/>
  <c r="D439" i="3" s="1"/>
  <c r="D341" i="3" a="1"/>
  <c r="D341" i="3" s="1"/>
  <c r="D546" i="3" a="1"/>
  <c r="D546" i="3" s="1"/>
  <c r="D416" i="3" a="1"/>
  <c r="D416" i="3" s="1"/>
  <c r="D270" i="3" a="1"/>
  <c r="D270" i="3" s="1"/>
  <c r="D489" i="3" a="1"/>
  <c r="D489" i="3" s="1"/>
  <c r="D383" i="3" a="1"/>
  <c r="D383" i="3" s="1"/>
  <c r="D568" i="3" a="1"/>
  <c r="D568" i="3" s="1"/>
  <c r="D443" i="3" a="1"/>
  <c r="D443" i="3" s="1"/>
  <c r="D292" i="3" a="1"/>
  <c r="D292" i="3" s="1"/>
  <c r="D503" i="3" a="1"/>
  <c r="D503" i="3" s="1"/>
  <c r="D353" i="3" a="1"/>
  <c r="D353" i="3" s="1"/>
  <c r="H440" i="3" a="1"/>
  <c r="H440" i="3" s="1"/>
  <c r="H376" i="3" a="1"/>
  <c r="H376" i="3" s="1"/>
  <c r="D962" i="3" a="1"/>
  <c r="D962" i="3" s="1"/>
  <c r="D833" i="3" a="1"/>
  <c r="D833" i="3" s="1"/>
  <c r="D510" i="3" a="1"/>
  <c r="D510" i="3" s="1"/>
  <c r="D630" i="3" a="1"/>
  <c r="D630" i="3" s="1"/>
  <c r="D423" i="3" a="1"/>
  <c r="D423" i="3" s="1"/>
  <c r="D952" i="3" a="1"/>
  <c r="D952" i="3" s="1"/>
  <c r="D878" i="3" a="1"/>
  <c r="D878" i="3" s="1"/>
  <c r="D797" i="3" a="1"/>
  <c r="D797" i="3" s="1"/>
  <c r="D739" i="3" a="1"/>
  <c r="D739" i="3" s="1"/>
  <c r="D680" i="3" a="1"/>
  <c r="D680" i="3" s="1"/>
  <c r="D624" i="3" a="1"/>
  <c r="D624" i="3" s="1"/>
  <c r="D313" i="3" a="1"/>
  <c r="D313" i="3" s="1"/>
  <c r="D932" i="3" a="1"/>
  <c r="D932" i="3" s="1"/>
  <c r="D872" i="3" a="1"/>
  <c r="D872" i="3" s="1"/>
  <c r="D802" i="3" a="1"/>
  <c r="D802" i="3" s="1"/>
  <c r="D721" i="3" a="1"/>
  <c r="D721" i="3" s="1"/>
  <c r="D659" i="3" a="1"/>
  <c r="D659" i="3" s="1"/>
  <c r="D533" i="3" a="1"/>
  <c r="D533" i="3" s="1"/>
  <c r="D281" i="3" a="1"/>
  <c r="D281" i="3" s="1"/>
  <c r="D963" i="3" a="1"/>
  <c r="D963" i="3" s="1"/>
  <c r="D899" i="3" a="1"/>
  <c r="D899" i="3" s="1"/>
  <c r="D842" i="3" a="1"/>
  <c r="D842" i="3" s="1"/>
  <c r="D784" i="3" a="1"/>
  <c r="D784" i="3" s="1"/>
  <c r="D725" i="3" a="1"/>
  <c r="D725" i="3" s="1"/>
  <c r="D643" i="3" a="1"/>
  <c r="D643" i="3" s="1"/>
  <c r="D526" i="3" a="1"/>
  <c r="D526" i="3" s="1"/>
  <c r="D627" i="3" a="1"/>
  <c r="D627" i="3" s="1"/>
  <c r="D875" i="3" a="1"/>
  <c r="D875" i="3" s="1"/>
  <c r="D736" i="3" a="1"/>
  <c r="D736" i="3" s="1"/>
  <c r="D622" i="3" a="1"/>
  <c r="D622" i="3" s="1"/>
  <c r="D886" i="3" a="1"/>
  <c r="D886" i="3" s="1"/>
  <c r="D747" i="3" a="1"/>
  <c r="D747" i="3" s="1"/>
  <c r="D626" i="3" a="1"/>
  <c r="D626" i="3" s="1"/>
  <c r="D508" i="3" a="1"/>
  <c r="D508" i="3" s="1"/>
  <c r="D358" i="3" a="1"/>
  <c r="D358" i="3" s="1"/>
  <c r="D563" i="3" a="1"/>
  <c r="D563" i="3" s="1"/>
  <c r="D433" i="3" a="1"/>
  <c r="D433" i="3" s="1"/>
  <c r="D333" i="3" a="1"/>
  <c r="D333" i="3" s="1"/>
  <c r="D538" i="3" a="1"/>
  <c r="D538" i="3" s="1"/>
  <c r="D400" i="3" a="1"/>
  <c r="D400" i="3" s="1"/>
  <c r="D614" i="3" a="1"/>
  <c r="D614" i="3" s="1"/>
  <c r="D481" i="3" a="1"/>
  <c r="D481" i="3" s="1"/>
  <c r="D377" i="3" a="1"/>
  <c r="D377" i="3" s="1"/>
  <c r="D560" i="3" a="1"/>
  <c r="D560" i="3" s="1"/>
  <c r="D436" i="3" a="1"/>
  <c r="D436" i="3" s="1"/>
  <c r="D284" i="3" a="1"/>
  <c r="D284" i="3" s="1"/>
  <c r="D456" i="3" a="1"/>
  <c r="D456" i="3" s="1"/>
  <c r="D345" i="3" a="1"/>
  <c r="D345" i="3" s="1"/>
  <c r="D807" i="3" a="1"/>
  <c r="D807" i="3" s="1"/>
  <c r="D646" i="3" a="1"/>
  <c r="D646" i="3" s="1"/>
  <c r="H432" i="3" a="1"/>
  <c r="H432" i="3" s="1"/>
  <c r="H368" i="3" a="1"/>
  <c r="H368" i="3" s="1"/>
  <c r="D946" i="3" a="1"/>
  <c r="D946" i="3" s="1"/>
  <c r="D818" i="3" a="1"/>
  <c r="D818" i="3" s="1"/>
  <c r="D290" i="3" a="1"/>
  <c r="D290" i="3" s="1"/>
  <c r="D619" i="3" a="1"/>
  <c r="D619" i="3" s="1"/>
  <c r="D402" i="3" a="1"/>
  <c r="D402" i="3" s="1"/>
  <c r="D939" i="3" a="1"/>
  <c r="D939" i="3" s="1"/>
  <c r="D861" i="3" a="1"/>
  <c r="D861" i="3" s="1"/>
  <c r="D785" i="3" a="1"/>
  <c r="D785" i="3" s="1"/>
  <c r="D733" i="3" a="1"/>
  <c r="D733" i="3" s="1"/>
  <c r="D675" i="3" a="1"/>
  <c r="D675" i="3" s="1"/>
  <c r="D586" i="3" a="1"/>
  <c r="D586" i="3" s="1"/>
  <c r="D282" i="3" a="1"/>
  <c r="D282" i="3" s="1"/>
  <c r="D919" i="3" a="1"/>
  <c r="D919" i="3" s="1"/>
  <c r="D866" i="3" a="1"/>
  <c r="D866" i="3" s="1"/>
  <c r="D790" i="3" a="1"/>
  <c r="D790" i="3" s="1"/>
  <c r="D715" i="3" a="1"/>
  <c r="D715" i="3" s="1"/>
  <c r="D644" i="3" a="1"/>
  <c r="D644" i="3" s="1"/>
  <c r="D501" i="3" a="1"/>
  <c r="D501" i="3" s="1"/>
  <c r="D957" i="3" a="1"/>
  <c r="D957" i="3" s="1"/>
  <c r="D888" i="3" a="1"/>
  <c r="D888" i="3" s="1"/>
  <c r="D836" i="3" a="1"/>
  <c r="D836" i="3" s="1"/>
  <c r="D778" i="3" a="1"/>
  <c r="D778" i="3" s="1"/>
  <c r="D703" i="3" a="1"/>
  <c r="D703" i="3" s="1"/>
  <c r="D638" i="3" a="1"/>
  <c r="D638" i="3" s="1"/>
  <c r="D494" i="3" a="1"/>
  <c r="D494" i="3" s="1"/>
  <c r="D601" i="3" a="1"/>
  <c r="D601" i="3" s="1"/>
  <c r="D870" i="3" a="1"/>
  <c r="D870" i="3" s="1"/>
  <c r="D731" i="3" a="1"/>
  <c r="D731" i="3" s="1"/>
  <c r="D616" i="3" a="1"/>
  <c r="D616" i="3" s="1"/>
  <c r="D869" i="3" a="1"/>
  <c r="D869" i="3" s="1"/>
  <c r="D741" i="3" a="1"/>
  <c r="D741" i="3" s="1"/>
  <c r="D621" i="3" a="1"/>
  <c r="D621" i="3" s="1"/>
  <c r="D500" i="3" a="1"/>
  <c r="D500" i="3" s="1"/>
  <c r="D350" i="3" a="1"/>
  <c r="D350" i="3" s="1"/>
  <c r="D555" i="3" a="1"/>
  <c r="D555" i="3" s="1"/>
  <c r="D427" i="3" a="1"/>
  <c r="D427" i="3" s="1"/>
  <c r="D325" i="3" a="1"/>
  <c r="D325" i="3" s="1"/>
  <c r="D530" i="3" a="1"/>
  <c r="D530" i="3" s="1"/>
  <c r="D384" i="3" a="1"/>
  <c r="D384" i="3" s="1"/>
  <c r="D608" i="3" a="1"/>
  <c r="D608" i="3" s="1"/>
  <c r="D473" i="3" a="1"/>
  <c r="D473" i="3" s="1"/>
  <c r="D370" i="3" a="1"/>
  <c r="D370" i="3" s="1"/>
  <c r="D552" i="3" a="1"/>
  <c r="D552" i="3" s="1"/>
  <c r="D420" i="3" a="1"/>
  <c r="D420" i="3" s="1"/>
  <c r="D276" i="3" a="1"/>
  <c r="D276" i="3" s="1"/>
  <c r="D448" i="3" a="1"/>
  <c r="D448" i="3" s="1"/>
  <c r="D298" i="3" a="1"/>
  <c r="D298" i="3" s="1"/>
  <c r="D934" i="3" a="1"/>
  <c r="D934" i="3" s="1"/>
  <c r="D716" i="3" a="1"/>
  <c r="D716" i="3" s="1"/>
  <c r="H378" i="3" a="1"/>
  <c r="H378" i="3" s="1"/>
  <c r="D988" i="3" a="1"/>
  <c r="D988" i="3" s="1"/>
  <c r="D791" i="3" a="1"/>
  <c r="D791" i="3" s="1"/>
  <c r="D352" i="3" a="1"/>
  <c r="D352" i="3" s="1"/>
  <c r="H488" i="3" a="1"/>
  <c r="H488" i="3" s="1"/>
  <c r="H424" i="3" a="1"/>
  <c r="H424" i="3" s="1"/>
  <c r="H360" i="3" a="1"/>
  <c r="H360" i="3" s="1"/>
  <c r="D928" i="3" a="1"/>
  <c r="D928" i="3" s="1"/>
  <c r="D803" i="3" a="1"/>
  <c r="D803" i="3" s="1"/>
  <c r="D611" i="3" a="1"/>
  <c r="D611" i="3" s="1"/>
  <c r="D381" i="3" a="1"/>
  <c r="D381" i="3" s="1"/>
  <c r="D933" i="3" a="1"/>
  <c r="D933" i="3" s="1"/>
  <c r="D849" i="3" a="1"/>
  <c r="D849" i="3" s="1"/>
  <c r="D779" i="3" a="1"/>
  <c r="D779" i="3" s="1"/>
  <c r="D727" i="3" a="1"/>
  <c r="D727" i="3" s="1"/>
  <c r="D670" i="3" a="1"/>
  <c r="D670" i="3" s="1"/>
  <c r="D566" i="3" a="1"/>
  <c r="D566" i="3" s="1"/>
  <c r="D977" i="3" a="1"/>
  <c r="D977" i="3" s="1"/>
  <c r="D913" i="3" a="1"/>
  <c r="D913" i="3" s="1"/>
  <c r="D854" i="3" a="1"/>
  <c r="D854" i="3" s="1"/>
  <c r="D773" i="3" a="1"/>
  <c r="D773" i="3" s="1"/>
  <c r="D709" i="3" a="1"/>
  <c r="D709" i="3" s="1"/>
  <c r="D634" i="3" a="1"/>
  <c r="D634" i="3" s="1"/>
  <c r="D469" i="3" a="1"/>
  <c r="D469" i="3" s="1"/>
  <c r="D950" i="3" a="1"/>
  <c r="D950" i="3" s="1"/>
  <c r="D883" i="3" a="1"/>
  <c r="D883" i="3" s="1"/>
  <c r="D824" i="3" a="1"/>
  <c r="D824" i="3" s="1"/>
  <c r="D772" i="3" a="1"/>
  <c r="D772" i="3" s="1"/>
  <c r="D693" i="3" a="1"/>
  <c r="D693" i="3" s="1"/>
  <c r="D633" i="3" a="1"/>
  <c r="D633" i="3" s="1"/>
  <c r="D462" i="3" a="1"/>
  <c r="D462" i="3" s="1"/>
  <c r="D557" i="3" a="1"/>
  <c r="D557" i="3" s="1"/>
  <c r="D858" i="3" a="1"/>
  <c r="D858" i="3" s="1"/>
  <c r="D724" i="3" a="1"/>
  <c r="D724" i="3" s="1"/>
  <c r="D596" i="3" a="1"/>
  <c r="D596" i="3" s="1"/>
  <c r="D863" i="3" a="1"/>
  <c r="D863" i="3" s="1"/>
  <c r="D735" i="3" a="1"/>
  <c r="D735" i="3" s="1"/>
  <c r="D549" i="3" a="1"/>
  <c r="D549" i="3" s="1"/>
  <c r="D492" i="3" a="1"/>
  <c r="D492" i="3" s="1"/>
  <c r="D342" i="3" a="1"/>
  <c r="D342" i="3" s="1"/>
  <c r="D547" i="3" a="1"/>
  <c r="D547" i="3" s="1"/>
  <c r="D422" i="3" a="1"/>
  <c r="D422" i="3" s="1"/>
  <c r="D317" i="3" a="1"/>
  <c r="D317" i="3" s="1"/>
  <c r="D522" i="3" a="1"/>
  <c r="D522" i="3" s="1"/>
  <c r="D378" i="3" a="1"/>
  <c r="D378" i="3" s="1"/>
  <c r="D593" i="3" a="1"/>
  <c r="D593" i="3" s="1"/>
  <c r="D465" i="3" a="1"/>
  <c r="D465" i="3" s="1"/>
  <c r="D362" i="3" a="1"/>
  <c r="D362" i="3" s="1"/>
  <c r="D544" i="3" a="1"/>
  <c r="D544" i="3" s="1"/>
  <c r="D404" i="3" a="1"/>
  <c r="D404" i="3" s="1"/>
  <c r="D268" i="3" a="1"/>
  <c r="D268" i="3" s="1"/>
  <c r="D577" i="3" a="1"/>
  <c r="D577" i="3" s="1"/>
  <c r="D442" i="3" a="1"/>
  <c r="D442" i="3" s="1"/>
  <c r="D291" i="3" a="1"/>
  <c r="D291" i="3" s="1"/>
  <c r="D885" i="3" a="1"/>
  <c r="D885" i="3" s="1"/>
  <c r="D688" i="3" a="1"/>
  <c r="D688" i="3" s="1"/>
  <c r="H370" i="3" a="1"/>
  <c r="H370" i="3" s="1"/>
  <c r="D966" i="3" a="1"/>
  <c r="D966" i="3" s="1"/>
  <c r="D760" i="3" a="1"/>
  <c r="D760" i="3" s="1"/>
  <c r="H480" i="3" a="1"/>
  <c r="H480" i="3" s="1"/>
  <c r="H416" i="3" a="1"/>
  <c r="H416" i="3" s="1"/>
  <c r="D911" i="3" a="1"/>
  <c r="D911" i="3" s="1"/>
  <c r="D787" i="3" a="1"/>
  <c r="D787" i="3" s="1"/>
  <c r="D666" i="3" a="1"/>
  <c r="D666" i="3" s="1"/>
  <c r="D591" i="3" a="1"/>
  <c r="D591" i="3" s="1"/>
  <c r="D351" i="3" a="1"/>
  <c r="D351" i="3" s="1"/>
  <c r="D926" i="3" a="1"/>
  <c r="D926" i="3" s="1"/>
  <c r="D843" i="3" a="1"/>
  <c r="D843" i="3" s="1"/>
  <c r="D774" i="3" a="1"/>
  <c r="D774" i="3" s="1"/>
  <c r="D722" i="3" a="1"/>
  <c r="D722" i="3" s="1"/>
  <c r="D665" i="3" a="1"/>
  <c r="D665" i="3" s="1"/>
  <c r="D534" i="3" a="1"/>
  <c r="D534" i="3" s="1"/>
  <c r="D970" i="3" a="1"/>
  <c r="D970" i="3" s="1"/>
  <c r="D906" i="3" a="1"/>
  <c r="D906" i="3" s="1"/>
  <c r="D837" i="3" a="1"/>
  <c r="D837" i="3" s="1"/>
  <c r="D767" i="3" a="1"/>
  <c r="D767" i="3" s="1"/>
  <c r="D699" i="3" a="1"/>
  <c r="D699" i="3" s="1"/>
  <c r="D628" i="3" a="1"/>
  <c r="D628" i="3" s="1"/>
  <c r="D441" i="3" a="1"/>
  <c r="D441" i="3" s="1"/>
  <c r="D944" i="3" a="1"/>
  <c r="D944" i="3" s="1"/>
  <c r="D876" i="3" a="1"/>
  <c r="D876" i="3" s="1"/>
  <c r="D819" i="3" a="1"/>
  <c r="D819" i="3" s="1"/>
  <c r="D761" i="3" a="1"/>
  <c r="D761" i="3" s="1"/>
  <c r="D679" i="3" a="1"/>
  <c r="D679" i="3" s="1"/>
  <c r="D623" i="3" a="1"/>
  <c r="D623" i="3" s="1"/>
  <c r="D392" i="3" a="1"/>
  <c r="D392" i="3" s="1"/>
  <c r="D413" i="3" a="1"/>
  <c r="D413" i="3" s="1"/>
  <c r="D949" i="3" a="1"/>
  <c r="D949" i="3" s="1"/>
  <c r="D811" i="3" a="1"/>
  <c r="D811" i="3" s="1"/>
  <c r="D697" i="3" a="1"/>
  <c r="D697" i="3" s="1"/>
  <c r="D455" i="3" a="1"/>
  <c r="D455" i="3" s="1"/>
  <c r="D954" i="3" a="1"/>
  <c r="D954" i="3" s="1"/>
  <c r="D822" i="3" a="1"/>
  <c r="D822" i="3" s="1"/>
  <c r="D687" i="3" a="1"/>
  <c r="D687" i="3" s="1"/>
  <c r="D407" i="3" a="1"/>
  <c r="D407" i="3" s="1"/>
  <c r="D580" i="3" a="1"/>
  <c r="D580" i="3" s="1"/>
  <c r="D453" i="3" a="1"/>
  <c r="D453" i="3" s="1"/>
  <c r="D303" i="3" a="1"/>
  <c r="D303" i="3" s="1"/>
  <c r="D507" i="3" a="1"/>
  <c r="D507" i="3" s="1"/>
  <c r="D395" i="3" a="1"/>
  <c r="D395" i="3" s="1"/>
  <c r="D279" i="3" a="1"/>
  <c r="D279" i="3" s="1"/>
  <c r="D599" i="3" a="1"/>
  <c r="D599" i="3" s="1"/>
  <c r="D482" i="3" a="1"/>
  <c r="D482" i="3" s="1"/>
  <c r="D340" i="3" a="1"/>
  <c r="D340" i="3" s="1"/>
  <c r="D553" i="3" a="1"/>
  <c r="D553" i="3" s="1"/>
  <c r="D426" i="3" a="1"/>
  <c r="D426" i="3" s="1"/>
  <c r="D323" i="3" a="1"/>
  <c r="D323" i="3" s="1"/>
  <c r="D504" i="3" a="1"/>
  <c r="D504" i="3" s="1"/>
  <c r="D354" i="3" a="1"/>
  <c r="D354" i="3" s="1"/>
  <c r="D572" i="3" a="1"/>
  <c r="D572" i="3" s="1"/>
  <c r="D409" i="3" a="1"/>
  <c r="D409" i="3" s="1"/>
  <c r="D283" i="3" a="1"/>
  <c r="D283" i="3" s="1"/>
  <c r="D871" i="3" a="1"/>
  <c r="D871" i="3" s="1"/>
  <c r="D676" i="3" a="1"/>
  <c r="D676" i="3" s="1"/>
  <c r="H362" i="3" a="1"/>
  <c r="H362" i="3" s="1"/>
  <c r="D915" i="3" a="1"/>
  <c r="D915" i="3" s="1"/>
  <c r="D746" i="3" a="1"/>
  <c r="D746" i="3" s="1"/>
  <c r="D686" i="3" a="1"/>
  <c r="D686" i="3" s="1"/>
  <c r="H472" i="3" a="1"/>
  <c r="H472" i="3" s="1"/>
  <c r="H408" i="3" a="1"/>
  <c r="H408" i="3" s="1"/>
  <c r="D999" i="3" a="1"/>
  <c r="D999" i="3" s="1"/>
  <c r="D895" i="3" a="1"/>
  <c r="D895" i="3" s="1"/>
  <c r="D771" i="3" a="1"/>
  <c r="D771" i="3" s="1"/>
  <c r="D660" i="3" a="1"/>
  <c r="D660" i="3" s="1"/>
  <c r="D571" i="3" a="1"/>
  <c r="D571" i="3" s="1"/>
  <c r="D319" i="3" a="1"/>
  <c r="D319" i="3" s="1"/>
  <c r="D920" i="3" a="1"/>
  <c r="D920" i="3" s="1"/>
  <c r="D838" i="3" a="1"/>
  <c r="D838" i="3" s="1"/>
  <c r="D763" i="3" a="1"/>
  <c r="D763" i="3" s="1"/>
  <c r="D710" i="3" a="1"/>
  <c r="D710" i="3" s="1"/>
  <c r="D655" i="3" a="1"/>
  <c r="D655" i="3" s="1"/>
  <c r="D502" i="3" a="1"/>
  <c r="D502" i="3" s="1"/>
  <c r="D964" i="3" a="1"/>
  <c r="D964" i="3" s="1"/>
  <c r="D900" i="3" a="1"/>
  <c r="D900" i="3" s="1"/>
  <c r="D831" i="3" a="1"/>
  <c r="D831" i="3" s="1"/>
  <c r="D762" i="3" a="1"/>
  <c r="D762" i="3" s="1"/>
  <c r="D694" i="3" a="1"/>
  <c r="D694" i="3" s="1"/>
  <c r="D618" i="3" a="1"/>
  <c r="D618" i="3" s="1"/>
  <c r="D418" i="3" a="1"/>
  <c r="D418" i="3" s="1"/>
  <c r="D931" i="3" a="1"/>
  <c r="D931" i="3" s="1"/>
  <c r="D865" i="3" a="1"/>
  <c r="D865" i="3" s="1"/>
  <c r="D812" i="3" a="1"/>
  <c r="D812" i="3" s="1"/>
  <c r="D755" i="3" a="1"/>
  <c r="D755" i="3" s="1"/>
  <c r="D674" i="3" a="1"/>
  <c r="D674" i="3" s="1"/>
  <c r="D617" i="3" a="1"/>
  <c r="D617" i="3" s="1"/>
  <c r="D367" i="3" a="1"/>
  <c r="D367" i="3" s="1"/>
  <c r="D391" i="3" a="1"/>
  <c r="D391" i="3" s="1"/>
  <c r="D942" i="3" a="1"/>
  <c r="D942" i="3" s="1"/>
  <c r="D806" i="3" a="1"/>
  <c r="D806" i="3" s="1"/>
  <c r="D692" i="3" a="1"/>
  <c r="D692" i="3" s="1"/>
  <c r="D408" i="3" a="1"/>
  <c r="D408" i="3" s="1"/>
  <c r="D948" i="3" a="1"/>
  <c r="D948" i="3" s="1"/>
  <c r="D805" i="3" a="1"/>
  <c r="D805" i="3" s="1"/>
  <c r="D682" i="3" a="1"/>
  <c r="D682" i="3" s="1"/>
  <c r="D386" i="3" a="1"/>
  <c r="D386" i="3" s="1"/>
  <c r="D575" i="3" a="1"/>
  <c r="D575" i="3" s="1"/>
  <c r="D446" i="3" a="1"/>
  <c r="D446" i="3" s="1"/>
  <c r="D288" i="3" a="1"/>
  <c r="D288" i="3" s="1"/>
  <c r="D499" i="3" a="1"/>
  <c r="D499" i="3" s="1"/>
  <c r="D390" i="3" a="1"/>
  <c r="D390" i="3" s="1"/>
  <c r="D271" i="3" a="1"/>
  <c r="D271" i="3" s="1"/>
  <c r="D594" i="3" a="1"/>
  <c r="D594" i="3" s="1"/>
  <c r="D474" i="3" a="1"/>
  <c r="D474" i="3" s="1"/>
  <c r="D332" i="3" a="1"/>
  <c r="D332" i="3" s="1"/>
  <c r="D545" i="3" a="1"/>
  <c r="D545" i="3" s="1"/>
  <c r="D421" i="3" a="1"/>
  <c r="D421" i="3" s="1"/>
  <c r="D316" i="3" a="1"/>
  <c r="D316" i="3" s="1"/>
  <c r="D496" i="3" a="1"/>
  <c r="D496" i="3" s="1"/>
  <c r="D346" i="3" a="1"/>
  <c r="D346" i="3" s="1"/>
  <c r="D567" i="3" a="1"/>
  <c r="D567" i="3" s="1"/>
  <c r="D403" i="3" a="1"/>
  <c r="D403" i="3" s="1"/>
  <c r="D559" i="3" a="1"/>
  <c r="D559" i="3" s="1"/>
  <c r="D495" i="3" a="1"/>
  <c r="D495" i="3" s="1"/>
  <c r="D435" i="3" a="1"/>
  <c r="D435" i="3" s="1"/>
  <c r="D393" i="3" a="1"/>
  <c r="D393" i="3" s="1"/>
  <c r="D337" i="3" a="1"/>
  <c r="D337" i="3" s="1"/>
  <c r="D275" i="3" a="1"/>
  <c r="D275" i="3" s="1"/>
  <c r="D525" i="3" a="1"/>
  <c r="D525" i="3" s="1"/>
  <c r="D304" i="3" a="1"/>
  <c r="D304" i="3" s="1"/>
  <c r="D917" i="3" a="1"/>
  <c r="D917" i="3" s="1"/>
  <c r="D852" i="3" a="1"/>
  <c r="D852" i="3" s="1"/>
  <c r="D782" i="3" a="1"/>
  <c r="D782" i="3" s="1"/>
  <c r="D719" i="3" a="1"/>
  <c r="D719" i="3" s="1"/>
  <c r="D657" i="3" a="1"/>
  <c r="D657" i="3" s="1"/>
  <c r="D576" i="3" a="1"/>
  <c r="D576" i="3" s="1"/>
  <c r="D266" i="3" a="1"/>
  <c r="D266" i="3" s="1"/>
  <c r="D922" i="3" a="1"/>
  <c r="D922" i="3" s="1"/>
  <c r="D857" i="3" a="1"/>
  <c r="D857" i="3" s="1"/>
  <c r="D781" i="3" a="1"/>
  <c r="D781" i="3" s="1"/>
  <c r="D730" i="3" a="1"/>
  <c r="D730" i="3" s="1"/>
  <c r="D662" i="3" a="1"/>
  <c r="D662" i="3" s="1"/>
  <c r="D517" i="3" a="1"/>
  <c r="D517" i="3" s="1"/>
  <c r="D296" i="3" a="1"/>
  <c r="D296" i="3" s="1"/>
  <c r="D548" i="3" a="1"/>
  <c r="D548" i="3" s="1"/>
  <c r="D484" i="3" a="1"/>
  <c r="D484" i="3" s="1"/>
  <c r="D412" i="3" a="1"/>
  <c r="D412" i="3" s="1"/>
  <c r="D334" i="3" a="1"/>
  <c r="D334" i="3" s="1"/>
  <c r="D610" i="3" a="1"/>
  <c r="D610" i="3" s="1"/>
  <c r="D539" i="3" a="1"/>
  <c r="D539" i="3" s="1"/>
  <c r="D475" i="3" a="1"/>
  <c r="D475" i="3" s="1"/>
  <c r="D417" i="3" a="1"/>
  <c r="D417" i="3" s="1"/>
  <c r="D372" i="3" a="1"/>
  <c r="D372" i="3" s="1"/>
  <c r="D310" i="3" a="1"/>
  <c r="D310" i="3" s="1"/>
  <c r="D574" i="3" a="1"/>
  <c r="D574" i="3" s="1"/>
  <c r="D514" i="3" a="1"/>
  <c r="D514" i="3" s="1"/>
  <c r="D451" i="3" a="1"/>
  <c r="D451" i="3" s="1"/>
  <c r="D371" i="3" a="1"/>
  <c r="D371" i="3" s="1"/>
  <c r="D301" i="3" a="1"/>
  <c r="D301" i="3" s="1"/>
  <c r="D588" i="3" a="1"/>
  <c r="D588" i="3" s="1"/>
  <c r="D521" i="3" a="1"/>
  <c r="D521" i="3" s="1"/>
  <c r="D450" i="3" a="1"/>
  <c r="D450" i="3" s="1"/>
  <c r="D405" i="3" a="1"/>
  <c r="D405" i="3" s="1"/>
  <c r="D355" i="3" a="1"/>
  <c r="D355" i="3" s="1"/>
  <c r="D293" i="3" a="1"/>
  <c r="D293" i="3" s="1"/>
  <c r="D603" i="3" a="1"/>
  <c r="D603" i="3" s="1"/>
  <c r="D536" i="3" a="1"/>
  <c r="D536" i="3" s="1"/>
  <c r="D472" i="3" a="1"/>
  <c r="D472" i="3" s="1"/>
  <c r="D388" i="3" a="1"/>
  <c r="D388" i="3" s="1"/>
  <c r="D322" i="3" a="1"/>
  <c r="D322" i="3" s="1"/>
  <c r="D607" i="3" a="1"/>
  <c r="D607" i="3" s="1"/>
  <c r="D551" i="3" a="1"/>
  <c r="D551" i="3" s="1"/>
  <c r="D487" i="3" a="1"/>
  <c r="D487" i="3" s="1"/>
  <c r="D430" i="3" a="1"/>
  <c r="D430" i="3" s="1"/>
  <c r="D387" i="3" a="1"/>
  <c r="D387" i="3" s="1"/>
  <c r="D329" i="3" a="1"/>
  <c r="D329" i="3" s="1"/>
  <c r="D267" i="3" a="1"/>
  <c r="D267" i="3" s="1"/>
  <c r="D663" i="3" a="1"/>
  <c r="D663" i="3" s="1"/>
  <c r="D493" i="3" a="1"/>
  <c r="D493" i="3" s="1"/>
  <c r="D273" i="3" a="1"/>
  <c r="D273" i="3" s="1"/>
  <c r="D974" i="3" a="1"/>
  <c r="D974" i="3" s="1"/>
  <c r="D910" i="3" a="1"/>
  <c r="D910" i="3" s="1"/>
  <c r="D846" i="3" a="1"/>
  <c r="D846" i="3" s="1"/>
  <c r="D765" i="3" a="1"/>
  <c r="D765" i="3" s="1"/>
  <c r="D713" i="3" a="1"/>
  <c r="D713" i="3" s="1"/>
  <c r="D652" i="3" a="1"/>
  <c r="D652" i="3" s="1"/>
  <c r="D550" i="3" a="1"/>
  <c r="D550" i="3" s="1"/>
  <c r="D980" i="3" a="1"/>
  <c r="D980" i="3" s="1"/>
  <c r="D916" i="3" a="1"/>
  <c r="D916" i="3" s="1"/>
  <c r="D845" i="3" a="1"/>
  <c r="D845" i="3" s="1"/>
  <c r="D776" i="3" a="1"/>
  <c r="D776" i="3" s="1"/>
  <c r="D718" i="3" a="1"/>
  <c r="D718" i="3" s="1"/>
  <c r="D651" i="3" a="1"/>
  <c r="D651" i="3" s="1"/>
  <c r="D485" i="3" a="1"/>
  <c r="D485" i="3" s="1"/>
  <c r="D540" i="3" a="1"/>
  <c r="D540" i="3" s="1"/>
  <c r="D476" i="3" a="1"/>
  <c r="D476" i="3" s="1"/>
  <c r="D396" i="3" a="1"/>
  <c r="D396" i="3" s="1"/>
  <c r="D326" i="3" a="1"/>
  <c r="D326" i="3" s="1"/>
  <c r="D600" i="3" a="1"/>
  <c r="D600" i="3" s="1"/>
  <c r="D531" i="3" a="1"/>
  <c r="D531" i="3" s="1"/>
  <c r="D467" i="3" a="1"/>
  <c r="D467" i="3" s="1"/>
  <c r="D411" i="3" a="1"/>
  <c r="D411" i="3" s="1"/>
  <c r="D364" i="3" a="1"/>
  <c r="D364" i="3" s="1"/>
  <c r="D302" i="3" a="1"/>
  <c r="D302" i="3" s="1"/>
  <c r="D569" i="3" a="1"/>
  <c r="D569" i="3" s="1"/>
  <c r="D506" i="3" a="1"/>
  <c r="D506" i="3" s="1"/>
  <c r="D445" i="3" a="1"/>
  <c r="D445" i="3" s="1"/>
  <c r="D363" i="3" a="1"/>
  <c r="D363" i="3" s="1"/>
  <c r="D294" i="3" a="1"/>
  <c r="D294" i="3" s="1"/>
  <c r="D583" i="3" a="1"/>
  <c r="D583" i="3" s="1"/>
  <c r="D513" i="3" a="1"/>
  <c r="D513" i="3" s="1"/>
  <c r="D444" i="3" a="1"/>
  <c r="D444" i="3" s="1"/>
  <c r="D399" i="3" a="1"/>
  <c r="D399" i="3" s="1"/>
  <c r="D347" i="3" a="1"/>
  <c r="D347" i="3" s="1"/>
  <c r="D285" i="3" a="1"/>
  <c r="D285" i="3" s="1"/>
  <c r="D598" i="3" a="1"/>
  <c r="D598" i="3" s="1"/>
  <c r="D528" i="3" a="1"/>
  <c r="D528" i="3" s="1"/>
  <c r="D464" i="3" a="1"/>
  <c r="D464" i="3" s="1"/>
  <c r="D376" i="3" a="1"/>
  <c r="D376" i="3" s="1"/>
  <c r="D315" i="3" a="1"/>
  <c r="D315" i="3" s="1"/>
  <c r="D597" i="3" a="1"/>
  <c r="D597" i="3" s="1"/>
  <c r="D543" i="3" a="1"/>
  <c r="D543" i="3" s="1"/>
  <c r="D479" i="3" a="1"/>
  <c r="D479" i="3" s="1"/>
  <c r="D425" i="3" a="1"/>
  <c r="D425" i="3" s="1"/>
  <c r="D382" i="3" a="1"/>
  <c r="D382" i="3" s="1"/>
  <c r="D321" i="3" a="1"/>
  <c r="D321" i="3" s="1"/>
  <c r="D658" i="3" a="1"/>
  <c r="D658" i="3" s="1"/>
  <c r="D461" i="3" a="1"/>
  <c r="D461" i="3" s="1"/>
  <c r="D968" i="3" a="1"/>
  <c r="D968" i="3" s="1"/>
  <c r="D904" i="3" a="1"/>
  <c r="D904" i="3" s="1"/>
  <c r="D829" i="3" a="1"/>
  <c r="D829" i="3" s="1"/>
  <c r="D759" i="3" a="1"/>
  <c r="D759" i="3" s="1"/>
  <c r="D707" i="3" a="1"/>
  <c r="D707" i="3" s="1"/>
  <c r="D647" i="3" a="1"/>
  <c r="D647" i="3" s="1"/>
  <c r="D518" i="3" a="1"/>
  <c r="D518" i="3" s="1"/>
  <c r="D967" i="3" a="1"/>
  <c r="D967" i="3" s="1"/>
  <c r="D903" i="3" a="1"/>
  <c r="D903" i="3" s="1"/>
  <c r="D840" i="3" a="1"/>
  <c r="D840" i="3" s="1"/>
  <c r="D770" i="3" a="1"/>
  <c r="D770" i="3" s="1"/>
  <c r="D712" i="3" a="1"/>
  <c r="D712" i="3" s="1"/>
  <c r="D641" i="3" a="1"/>
  <c r="D641" i="3" s="1"/>
  <c r="D454" i="3" a="1"/>
  <c r="D454" i="3" s="1"/>
  <c r="D605" i="3" a="1"/>
  <c r="D605" i="3" s="1"/>
  <c r="D532" i="3" a="1"/>
  <c r="D532" i="3" s="1"/>
  <c r="D468" i="3" a="1"/>
  <c r="D468" i="3" s="1"/>
  <c r="D380" i="3" a="1"/>
  <c r="D380" i="3" s="1"/>
  <c r="D318" i="3" a="1"/>
  <c r="D318" i="3" s="1"/>
  <c r="D590" i="3" a="1"/>
  <c r="D590" i="3" s="1"/>
  <c r="D523" i="3" a="1"/>
  <c r="D523" i="3" s="1"/>
  <c r="D459" i="3" a="1"/>
  <c r="D459" i="3" s="1"/>
  <c r="D406" i="3" a="1"/>
  <c r="D406" i="3" s="1"/>
  <c r="D357" i="3" a="1"/>
  <c r="D357" i="3" s="1"/>
  <c r="D295" i="3" a="1"/>
  <c r="D295" i="3" s="1"/>
  <c r="D609" i="3" a="1"/>
  <c r="D609" i="3" s="1"/>
  <c r="D562" i="3" a="1"/>
  <c r="D562" i="3" s="1"/>
  <c r="D498" i="3" a="1"/>
  <c r="D498" i="3" s="1"/>
  <c r="D438" i="3" a="1"/>
  <c r="D438" i="3" s="1"/>
  <c r="D356" i="3" a="1"/>
  <c r="D356" i="3" s="1"/>
  <c r="D286" i="3" a="1"/>
  <c r="D286" i="3" s="1"/>
  <c r="D573" i="3" a="1"/>
  <c r="D573" i="3" s="1"/>
  <c r="D505" i="3" a="1"/>
  <c r="D505" i="3" s="1"/>
  <c r="D437" i="3" a="1"/>
  <c r="D437" i="3" s="1"/>
  <c r="D394" i="3" a="1"/>
  <c r="D394" i="3" s="1"/>
  <c r="D339" i="3" a="1"/>
  <c r="D339" i="3" s="1"/>
  <c r="D277" i="3" a="1"/>
  <c r="D277" i="3" s="1"/>
  <c r="D587" i="3" a="1"/>
  <c r="D587" i="3" s="1"/>
  <c r="D520" i="3" a="1"/>
  <c r="D520" i="3" s="1"/>
  <c r="D457" i="3" a="1"/>
  <c r="D457" i="3" s="1"/>
  <c r="D369" i="3" a="1"/>
  <c r="D369" i="3" s="1"/>
  <c r="D307" i="3" a="1"/>
  <c r="D307" i="3" s="1"/>
  <c r="D592" i="3" a="1"/>
  <c r="D592" i="3" s="1"/>
  <c r="D535" i="3" a="1"/>
  <c r="D535" i="3" s="1"/>
  <c r="D471" i="3" a="1"/>
  <c r="D471" i="3" s="1"/>
  <c r="D419" i="3" a="1"/>
  <c r="D419" i="3" s="1"/>
  <c r="D375" i="3" a="1"/>
  <c r="D375" i="3" s="1"/>
  <c r="D314" i="3" a="1"/>
  <c r="D314" i="3" s="1"/>
  <c r="D653" i="3" a="1"/>
  <c r="D653" i="3" s="1"/>
  <c r="D434" i="3" a="1"/>
  <c r="D434" i="3" s="1"/>
  <c r="D955" i="3" a="1"/>
  <c r="D955" i="3" s="1"/>
  <c r="D892" i="3" a="1"/>
  <c r="D892" i="3" s="1"/>
  <c r="D817" i="3" a="1"/>
  <c r="D817" i="3" s="1"/>
  <c r="D754" i="3" a="1"/>
  <c r="D754" i="3" s="1"/>
  <c r="D702" i="3" a="1"/>
  <c r="D702" i="3" s="1"/>
  <c r="D642" i="3" a="1"/>
  <c r="D642" i="3" s="1"/>
  <c r="D486" i="3" a="1"/>
  <c r="D486" i="3" s="1"/>
  <c r="D961" i="3" a="1"/>
  <c r="D961" i="3" s="1"/>
  <c r="D897" i="3" a="1"/>
  <c r="D897" i="3" s="1"/>
  <c r="D834" i="3" a="1"/>
  <c r="D834" i="3" s="1"/>
  <c r="D758" i="3" a="1"/>
  <c r="D758" i="3" s="1"/>
  <c r="D701" i="3" a="1"/>
  <c r="D701" i="3" s="1"/>
  <c r="D636" i="3" a="1"/>
  <c r="D636" i="3" s="1"/>
  <c r="D429" i="3" a="1"/>
  <c r="D429" i="3" s="1"/>
  <c r="D595" i="3" a="1"/>
  <c r="D595" i="3" s="1"/>
  <c r="D524" i="3" a="1"/>
  <c r="D524" i="3" s="1"/>
  <c r="D460" i="3" a="1"/>
  <c r="D460" i="3" s="1"/>
  <c r="D373" i="3" a="1"/>
  <c r="D373" i="3" s="1"/>
  <c r="D311" i="3" a="1"/>
  <c r="D311" i="3" s="1"/>
  <c r="D584" i="3" a="1"/>
  <c r="D584" i="3" s="1"/>
  <c r="D515" i="3" a="1"/>
  <c r="D515" i="3" s="1"/>
  <c r="D452" i="3" a="1"/>
  <c r="D452" i="3" s="1"/>
  <c r="D401" i="3" a="1"/>
  <c r="D401" i="3" s="1"/>
  <c r="D349" i="3" a="1"/>
  <c r="D349" i="3" s="1"/>
  <c r="D287" i="3" a="1"/>
  <c r="D287" i="3" s="1"/>
  <c r="D604" i="3" a="1"/>
  <c r="D604" i="3" s="1"/>
  <c r="D554" i="3" a="1"/>
  <c r="D554" i="3" s="1"/>
  <c r="D490" i="3" a="1"/>
  <c r="D490" i="3" s="1"/>
  <c r="D432" i="3" a="1"/>
  <c r="D432" i="3" s="1"/>
  <c r="D348" i="3" a="1"/>
  <c r="D348" i="3" s="1"/>
  <c r="D278" i="3" a="1"/>
  <c r="D278" i="3" s="1"/>
  <c r="D561" i="3" a="1"/>
  <c r="D561" i="3" s="1"/>
  <c r="D497" i="3" a="1"/>
  <c r="D497" i="3" s="1"/>
  <c r="D431" i="3" a="1"/>
  <c r="D431" i="3" s="1"/>
  <c r="D389" i="3" a="1"/>
  <c r="D389" i="3" s="1"/>
  <c r="D331" i="3" a="1"/>
  <c r="D331" i="3" s="1"/>
  <c r="D269" i="3" a="1"/>
  <c r="D269" i="3" s="1"/>
  <c r="D578" i="3" a="1"/>
  <c r="D578" i="3" s="1"/>
  <c r="D512" i="3" a="1"/>
  <c r="D512" i="3" s="1"/>
  <c r="D449" i="3" a="1"/>
  <c r="D449" i="3" s="1"/>
  <c r="D361" i="3" a="1"/>
  <c r="D361" i="3" s="1"/>
  <c r="D299" i="3" a="1"/>
  <c r="D299" i="3" s="1"/>
  <c r="D582" i="3" a="1"/>
  <c r="D582" i="3" s="1"/>
  <c r="D527" i="3" a="1"/>
  <c r="D527" i="3" s="1"/>
  <c r="D463" i="3" a="1"/>
  <c r="D463" i="3" s="1"/>
  <c r="D414" i="3" a="1"/>
  <c r="D414" i="3" s="1"/>
  <c r="D368" i="3" a="1"/>
  <c r="D368" i="3" s="1"/>
  <c r="D306" i="3" a="1"/>
  <c r="D306" i="3" s="1"/>
  <c r="J59" i="7"/>
  <c r="J37" i="3" s="1" a="1"/>
  <c r="J37" i="3" s="1"/>
  <c r="J17" i="7"/>
  <c r="J20" i="7"/>
  <c r="L20" i="7" s="1"/>
  <c r="J10" i="7"/>
  <c r="J28" i="3" s="1" a="1"/>
  <c r="J28" i="3" s="1"/>
  <c r="J9" i="7"/>
  <c r="J25" i="7"/>
  <c r="L25" i="7" s="1"/>
  <c r="J8" i="7"/>
  <c r="L8" i="7" s="1"/>
  <c r="I109" i="4" a="1"/>
  <c r="I109" i="4" s="1"/>
  <c r="I105" i="4" a="1"/>
  <c r="I105" i="4" s="1"/>
  <c r="I101" i="4" a="1"/>
  <c r="I101" i="4" s="1"/>
  <c r="I102" i="4" a="1"/>
  <c r="I102" i="4" s="1"/>
  <c r="I103" i="4" a="1"/>
  <c r="I103" i="4" s="1"/>
  <c r="I118" i="4" a="1"/>
  <c r="I118" i="4" s="1"/>
  <c r="I113" i="4" a="1"/>
  <c r="I113" i="4" s="1"/>
  <c r="L96" i="4" a="1"/>
  <c r="L96" i="4" s="1"/>
  <c r="I110" i="4" a="1"/>
  <c r="I110" i="4" s="1"/>
  <c r="I116" i="4" a="1"/>
  <c r="I116" i="4" s="1"/>
  <c r="I117" i="4" a="1"/>
  <c r="I117" i="4" s="1"/>
  <c r="I100" i="4" a="1"/>
  <c r="I100" i="4" s="1"/>
  <c r="I108" i="4" a="1"/>
  <c r="I108" i="4" s="1"/>
  <c r="I97" i="4" a="1"/>
  <c r="I97" i="4" s="1"/>
  <c r="I115" i="4" a="1"/>
  <c r="I115" i="4" s="1"/>
  <c r="I98" i="4" a="1"/>
  <c r="I98" i="4" s="1"/>
  <c r="I112" i="4" a="1"/>
  <c r="I112" i="4" s="1"/>
  <c r="I111" i="4" a="1"/>
  <c r="I111" i="4" s="1"/>
  <c r="I106" i="4" a="1"/>
  <c r="I106" i="4" s="1"/>
  <c r="I114" i="4" a="1"/>
  <c r="I114" i="4" s="1"/>
  <c r="I96" i="4" a="1"/>
  <c r="I96" i="4" s="1"/>
  <c r="I104" i="4" a="1"/>
  <c r="I104" i="4" s="1"/>
  <c r="I99" i="4" a="1"/>
  <c r="I99" i="4" s="1"/>
  <c r="I107" i="4" a="1"/>
  <c r="I107" i="4" s="1"/>
  <c r="L290" i="4" a="1"/>
  <c r="L290" i="4" s="1"/>
  <c r="L284" i="4" a="1"/>
  <c r="L284" i="4" s="1"/>
  <c r="L266" i="4" a="1"/>
  <c r="L266" i="4" s="1"/>
  <c r="L276" i="4" a="1"/>
  <c r="L276" i="4" s="1"/>
  <c r="K136" i="4" a="1"/>
  <c r="K136" i="4" s="1"/>
  <c r="E106" i="4" a="1"/>
  <c r="E106" i="4" s="1"/>
  <c r="L121" i="4" a="1"/>
  <c r="L121" i="4" s="1"/>
  <c r="L241" i="4" a="1"/>
  <c r="L241" i="4" s="1"/>
  <c r="L299" i="4" a="1"/>
  <c r="L299" i="4" s="1"/>
  <c r="L248" i="4" a="1"/>
  <c r="L248" i="4" s="1"/>
  <c r="L160" i="4" a="1"/>
  <c r="L160" i="4" s="1"/>
  <c r="L172" i="4" a="1"/>
  <c r="L172" i="4" s="1"/>
  <c r="L206" i="4" a="1"/>
  <c r="L206" i="4" s="1"/>
  <c r="L259" i="4" a="1"/>
  <c r="L259" i="4" s="1"/>
  <c r="L188" i="4" a="1"/>
  <c r="L188" i="4" s="1"/>
  <c r="L302" i="4" a="1"/>
  <c r="L302" i="4" s="1"/>
  <c r="L273" i="4" a="1"/>
  <c r="L273" i="4" s="1"/>
  <c r="L124" i="4" a="1"/>
  <c r="L124" i="4" s="1"/>
  <c r="L199" i="4" a="1"/>
  <c r="L199" i="4" s="1"/>
  <c r="L170" i="4" a="1"/>
  <c r="L170" i="4" s="1"/>
  <c r="L203" i="4" a="1"/>
  <c r="L203" i="4" s="1"/>
  <c r="K139" i="4" a="1"/>
  <c r="K139" i="4" s="1"/>
  <c r="E163" i="4" a="1"/>
  <c r="E163" i="4" s="1"/>
  <c r="L166" i="4" a="1"/>
  <c r="L166" i="4" s="1"/>
  <c r="E109" i="4" a="1"/>
  <c r="E109" i="4" s="1"/>
  <c r="L176" i="4" a="1"/>
  <c r="L176" i="4" s="1"/>
  <c r="L182" i="4" a="1"/>
  <c r="L182" i="4" s="1"/>
  <c r="L155" i="4" a="1"/>
  <c r="L155" i="4" s="1"/>
  <c r="L180" i="4" a="1"/>
  <c r="L180" i="4" s="1"/>
  <c r="L135" i="4" a="1"/>
  <c r="L135" i="4" s="1"/>
  <c r="L142" i="4" a="1"/>
  <c r="L142" i="4" s="1"/>
  <c r="L268" i="4" a="1"/>
  <c r="L268" i="4" s="1"/>
  <c r="L129" i="4" a="1"/>
  <c r="L129" i="4" s="1"/>
  <c r="L270" i="4" a="1"/>
  <c r="L270" i="4" s="1"/>
  <c r="L157" i="4" a="1"/>
  <c r="L157" i="4" s="1"/>
  <c r="E116" i="4" a="1"/>
  <c r="E116" i="4" s="1"/>
  <c r="E168" i="4" a="1"/>
  <c r="E168" i="4" s="1"/>
  <c r="E182" i="4" a="1"/>
  <c r="E182" i="4" s="1"/>
  <c r="L143" i="4" a="1"/>
  <c r="L143" i="4" s="1"/>
  <c r="E154" i="4" a="1"/>
  <c r="E154" i="4" s="1"/>
  <c r="L238" i="4" a="1"/>
  <c r="L238" i="4" s="1"/>
  <c r="E170" i="4" a="1"/>
  <c r="E170" i="4" s="1"/>
  <c r="L234" i="4" a="1"/>
  <c r="L234" i="4" s="1"/>
  <c r="L197" i="4" a="1"/>
  <c r="L197" i="4" s="1"/>
  <c r="E189" i="4" a="1"/>
  <c r="E189" i="4" s="1"/>
  <c r="L279" i="4" a="1"/>
  <c r="L279" i="4" s="1"/>
  <c r="E150" i="4" a="1"/>
  <c r="E150" i="4" s="1"/>
  <c r="E187" i="4" a="1"/>
  <c r="E187" i="4" s="1"/>
  <c r="L113" i="4" a="1"/>
  <c r="L113" i="4" s="1"/>
  <c r="L100" i="4" a="1"/>
  <c r="L100" i="4" s="1"/>
  <c r="L201" i="4" a="1"/>
  <c r="L201" i="4" s="1"/>
  <c r="L218" i="4" a="1"/>
  <c r="L218" i="4" s="1"/>
  <c r="L131" i="4" a="1"/>
  <c r="L131" i="4" s="1"/>
  <c r="L164" i="4" a="1"/>
  <c r="L164" i="4" s="1"/>
  <c r="E172" i="4" a="1"/>
  <c r="E172" i="4" s="1"/>
  <c r="L102" i="4" a="1"/>
  <c r="L102" i="4" s="1"/>
  <c r="L308" i="4" a="1"/>
  <c r="L308" i="4" s="1"/>
  <c r="E184" i="4" a="1"/>
  <c r="E184" i="4" s="1"/>
  <c r="L212" i="4" a="1"/>
  <c r="L212" i="4" s="1"/>
  <c r="K147" i="4" a="1"/>
  <c r="K147" i="4" s="1"/>
  <c r="L137" i="4" a="1"/>
  <c r="L137" i="4" s="1"/>
  <c r="L249" i="4" a="1"/>
  <c r="L249" i="4" s="1"/>
  <c r="L114" i="4" a="1"/>
  <c r="L114" i="4" s="1"/>
  <c r="L127" i="4" a="1"/>
  <c r="L127" i="4" s="1"/>
  <c r="E162" i="4" a="1"/>
  <c r="E162" i="4" s="1"/>
  <c r="L245" i="4" a="1"/>
  <c r="L245" i="4" s="1"/>
  <c r="L130" i="4" a="1"/>
  <c r="L130" i="4" s="1"/>
  <c r="K137" i="4" a="1"/>
  <c r="K137" i="4" s="1"/>
  <c r="L263" i="4" a="1"/>
  <c r="L263" i="4" s="1"/>
  <c r="E188" i="4" a="1"/>
  <c r="E188" i="4" s="1"/>
  <c r="L109" i="4" a="1"/>
  <c r="L109" i="4" s="1"/>
  <c r="L224" i="4" a="1"/>
  <c r="L224" i="4" s="1"/>
  <c r="E173" i="4" a="1"/>
  <c r="E173" i="4" s="1"/>
  <c r="E171" i="4" a="1"/>
  <c r="E171" i="4" s="1"/>
  <c r="L99" i="4" a="1"/>
  <c r="L99" i="4" s="1"/>
  <c r="L204" i="4" a="1"/>
  <c r="L204" i="4" s="1"/>
  <c r="K145" i="4" a="1"/>
  <c r="K145" i="4" s="1"/>
  <c r="L186" i="4" a="1"/>
  <c r="L186" i="4" s="1"/>
  <c r="E101" i="4" a="1"/>
  <c r="E101" i="4" s="1"/>
  <c r="L162" i="4" a="1"/>
  <c r="L162" i="4" s="1"/>
  <c r="E174" i="4" a="1"/>
  <c r="E174" i="4" s="1"/>
  <c r="L293" i="4" a="1"/>
  <c r="L293" i="4" s="1"/>
  <c r="L288" i="4" a="1"/>
  <c r="L288" i="4" s="1"/>
  <c r="L153" i="4" a="1"/>
  <c r="L153" i="4" s="1"/>
  <c r="E122" i="4" a="1"/>
  <c r="E122" i="4" s="1"/>
  <c r="E190" i="4" a="1"/>
  <c r="E190" i="4" s="1"/>
  <c r="L304" i="4" a="1"/>
  <c r="L304" i="4" s="1"/>
  <c r="E156" i="4" a="1"/>
  <c r="E156" i="4" s="1"/>
  <c r="E185" i="4" a="1"/>
  <c r="E185" i="4" s="1"/>
  <c r="L233" i="4" a="1"/>
  <c r="L233" i="4" s="1"/>
  <c r="L167" i="4" a="1"/>
  <c r="L167" i="4" s="1"/>
  <c r="L210" i="4" a="1"/>
  <c r="L210" i="4" s="1"/>
  <c r="L177" i="4" a="1"/>
  <c r="L177" i="4" s="1"/>
  <c r="K138" i="4" a="1"/>
  <c r="K138" i="4" s="1"/>
  <c r="L191" i="4" a="1"/>
  <c r="L191" i="4" s="1"/>
  <c r="E110" i="4" a="1"/>
  <c r="E110" i="4" s="1"/>
  <c r="L251" i="4" a="1"/>
  <c r="L251" i="4" s="1"/>
  <c r="L169" i="4" a="1"/>
  <c r="L169" i="4" s="1"/>
  <c r="L154" i="4" a="1"/>
  <c r="L154" i="4" s="1"/>
  <c r="L211" i="4" a="1"/>
  <c r="L211" i="4" s="1"/>
  <c r="L261" i="4" a="1"/>
  <c r="L261" i="4" s="1"/>
  <c r="E115" i="4" a="1"/>
  <c r="E115" i="4" s="1"/>
  <c r="L215" i="4" a="1"/>
  <c r="L215" i="4" s="1"/>
  <c r="L235" i="4" a="1"/>
  <c r="L235" i="4" s="1"/>
  <c r="L198" i="4" a="1"/>
  <c r="L198" i="4" s="1"/>
  <c r="L219" i="4" a="1"/>
  <c r="L219" i="4" s="1"/>
  <c r="L156" i="4" a="1"/>
  <c r="L156" i="4" s="1"/>
  <c r="L108" i="4" a="1"/>
  <c r="L108" i="4" s="1"/>
  <c r="L189" i="4" a="1"/>
  <c r="L189" i="4" s="1"/>
  <c r="E181" i="4" a="1"/>
  <c r="E181" i="4" s="1"/>
  <c r="L250" i="4" a="1"/>
  <c r="L250" i="4" s="1"/>
  <c r="E165" i="4" a="1"/>
  <c r="E165" i="4" s="1"/>
  <c r="E105" i="4" a="1"/>
  <c r="E105" i="4" s="1"/>
  <c r="E183" i="4" a="1"/>
  <c r="E183" i="4" s="1"/>
  <c r="L112" i="4" a="1"/>
  <c r="L112" i="4" s="1"/>
  <c r="E119" i="4" a="1"/>
  <c r="E119" i="4" s="1"/>
  <c r="L282" i="4" a="1"/>
  <c r="L282" i="4" s="1"/>
  <c r="L139" i="4" a="1"/>
  <c r="L139" i="4" s="1"/>
  <c r="E104" i="4" a="1"/>
  <c r="E104" i="4" s="1"/>
  <c r="L144" i="4" a="1"/>
  <c r="L144" i="4" s="1"/>
  <c r="L232" i="4" a="1"/>
  <c r="L232" i="4" s="1"/>
  <c r="E151" i="4" a="1"/>
  <c r="E151" i="4" s="1"/>
  <c r="L255" i="4" a="1"/>
  <c r="L255" i="4" s="1"/>
  <c r="L202" i="4" a="1"/>
  <c r="L202" i="4" s="1"/>
  <c r="L134" i="4" a="1"/>
  <c r="L134" i="4" s="1"/>
  <c r="E108" i="4" a="1"/>
  <c r="E108" i="4" s="1"/>
  <c r="L103" i="4" a="1"/>
  <c r="L103" i="4" s="1"/>
  <c r="L307" i="4" a="1"/>
  <c r="L307" i="4" s="1"/>
  <c r="L118" i="4" a="1"/>
  <c r="L118" i="4" s="1"/>
  <c r="L242" i="4" a="1"/>
  <c r="L242" i="4" s="1"/>
  <c r="L228" i="4" a="1"/>
  <c r="L228" i="4" s="1"/>
  <c r="E99" i="4" a="1"/>
  <c r="E99" i="4" s="1"/>
  <c r="L116" i="4" a="1"/>
  <c r="L116" i="4" s="1"/>
  <c r="L159" i="4" a="1"/>
  <c r="L159" i="4" s="1"/>
  <c r="E117" i="4" a="1"/>
  <c r="E117" i="4" s="1"/>
  <c r="L105" i="4" a="1"/>
  <c r="L105" i="4" s="1"/>
  <c r="L271" i="4" a="1"/>
  <c r="L271" i="4" s="1"/>
  <c r="L151" i="4" a="1"/>
  <c r="L151" i="4" s="1"/>
  <c r="L265" i="4" a="1"/>
  <c r="L265" i="4" s="1"/>
  <c r="E152" i="4" a="1"/>
  <c r="E152" i="4" s="1"/>
  <c r="L123" i="4" a="1"/>
  <c r="L123" i="4" s="1"/>
  <c r="L209" i="4" a="1"/>
  <c r="L209" i="4" s="1"/>
  <c r="L128" i="4" a="1"/>
  <c r="L128" i="4" s="1"/>
  <c r="L231" i="4" a="1"/>
  <c r="L231" i="4" s="1"/>
  <c r="L227" i="4" a="1"/>
  <c r="L227" i="4" s="1"/>
  <c r="L205" i="4" a="1"/>
  <c r="L205" i="4" s="1"/>
  <c r="L214" i="4" a="1"/>
  <c r="L214" i="4" s="1"/>
  <c r="L272" i="4" a="1"/>
  <c r="L272" i="4" s="1"/>
  <c r="L294" i="4" a="1"/>
  <c r="L294" i="4" s="1"/>
  <c r="E175" i="4" a="1"/>
  <c r="E175" i="4" s="1"/>
  <c r="E159" i="4" a="1"/>
  <c r="E159" i="4" s="1"/>
  <c r="E96" i="4" a="1"/>
  <c r="E96" i="4" s="1"/>
  <c r="L175" i="4" a="1"/>
  <c r="L175" i="4" s="1"/>
  <c r="K133" i="4" a="1"/>
  <c r="K133" i="4" s="1"/>
  <c r="L101" i="4" a="1"/>
  <c r="L101" i="4" s="1"/>
  <c r="L281" i="4" a="1"/>
  <c r="L281" i="4" s="1"/>
  <c r="L122" i="4" a="1"/>
  <c r="L122" i="4" s="1"/>
  <c r="L208" i="4" a="1"/>
  <c r="L208" i="4" s="1"/>
  <c r="L174" i="4" a="1"/>
  <c r="L174" i="4" s="1"/>
  <c r="L240" i="4" a="1"/>
  <c r="L240" i="4" s="1"/>
  <c r="E157" i="4" a="1"/>
  <c r="E157" i="4" s="1"/>
  <c r="L243" i="4" a="1"/>
  <c r="L243" i="4" s="1"/>
  <c r="L138" i="4" a="1"/>
  <c r="L138" i="4" s="1"/>
  <c r="L165" i="4" a="1"/>
  <c r="L165" i="4" s="1"/>
  <c r="E111" i="4" a="1"/>
  <c r="E111" i="4" s="1"/>
  <c r="L222" i="4" a="1"/>
  <c r="L222" i="4" s="1"/>
  <c r="L264" i="4" a="1"/>
  <c r="L264" i="4" s="1"/>
  <c r="E102" i="4" a="1"/>
  <c r="E102" i="4" s="1"/>
  <c r="L178" i="4" a="1"/>
  <c r="L178" i="4" s="1"/>
  <c r="L260" i="4" a="1"/>
  <c r="L260" i="4" s="1"/>
  <c r="E113" i="4" a="1"/>
  <c r="E113" i="4" s="1"/>
  <c r="L147" i="4" a="1"/>
  <c r="L147" i="4" s="1"/>
  <c r="L190" i="4" a="1"/>
  <c r="L190" i="4" s="1"/>
  <c r="E164" i="4" a="1"/>
  <c r="E164" i="4" s="1"/>
  <c r="L213" i="4" a="1"/>
  <c r="L213" i="4" s="1"/>
  <c r="L286" i="4" a="1"/>
  <c r="L286" i="4" s="1"/>
  <c r="L149" i="4" a="1"/>
  <c r="L149" i="4" s="1"/>
  <c r="L253" i="4" a="1"/>
  <c r="L253" i="4" s="1"/>
  <c r="E107" i="4" a="1"/>
  <c r="E107" i="4" s="1"/>
  <c r="L161" i="4" a="1"/>
  <c r="L161" i="4" s="1"/>
  <c r="L207" i="4" a="1"/>
  <c r="L207" i="4" s="1"/>
  <c r="L158" i="4" a="1"/>
  <c r="L158" i="4" s="1"/>
  <c r="L292" i="4" a="1"/>
  <c r="L292" i="4" s="1"/>
  <c r="L239" i="4" a="1"/>
  <c r="L239" i="4" s="1"/>
  <c r="L230" i="4" a="1"/>
  <c r="L230" i="4" s="1"/>
  <c r="L246" i="4" a="1"/>
  <c r="L246" i="4" s="1"/>
  <c r="L252" i="4" a="1"/>
  <c r="L252" i="4" s="1"/>
  <c r="K134" i="4" a="1"/>
  <c r="K134" i="4" s="1"/>
  <c r="E169" i="4" a="1"/>
  <c r="E169" i="4" s="1"/>
  <c r="E161" i="4" a="1"/>
  <c r="E161" i="4" s="1"/>
  <c r="L163" i="4" a="1"/>
  <c r="L163" i="4" s="1"/>
  <c r="L111" i="4" a="1"/>
  <c r="L111" i="4" s="1"/>
  <c r="E180" i="4" a="1"/>
  <c r="E180" i="4" s="1"/>
  <c r="L104" i="4" a="1"/>
  <c r="L104" i="4" s="1"/>
  <c r="L244" i="4" a="1"/>
  <c r="L244" i="4" s="1"/>
  <c r="L152" i="4" a="1"/>
  <c r="L152" i="4" s="1"/>
  <c r="L226" i="4" a="1"/>
  <c r="L226" i="4" s="1"/>
  <c r="L141" i="4" a="1"/>
  <c r="L141" i="4" s="1"/>
  <c r="L254" i="4" a="1"/>
  <c r="L254" i="4" s="1"/>
  <c r="K140" i="4" a="1"/>
  <c r="K140" i="4" s="1"/>
  <c r="L115" i="4" a="1"/>
  <c r="L115" i="4" s="1"/>
  <c r="L193" i="4" a="1"/>
  <c r="L193" i="4" s="1"/>
  <c r="L97" i="4" a="1"/>
  <c r="L97" i="4" s="1"/>
  <c r="L229" i="4" a="1"/>
  <c r="L229" i="4" s="1"/>
  <c r="L274" i="4" a="1"/>
  <c r="L274" i="4" s="1"/>
  <c r="E176" i="4" a="1"/>
  <c r="E176" i="4" s="1"/>
  <c r="L132" i="4" a="1"/>
  <c r="L132" i="4" s="1"/>
  <c r="L305" i="4" a="1"/>
  <c r="L305" i="4" s="1"/>
  <c r="L225" i="4" a="1"/>
  <c r="L225" i="4" s="1"/>
  <c r="L194" i="4" a="1"/>
  <c r="L194" i="4" s="1"/>
  <c r="L126" i="4" a="1"/>
  <c r="L126" i="4" s="1"/>
  <c r="E100" i="4" a="1"/>
  <c r="E100" i="4" s="1"/>
  <c r="L221" i="4" a="1"/>
  <c r="L221" i="4" s="1"/>
  <c r="L301" i="4" a="1"/>
  <c r="L301" i="4" s="1"/>
  <c r="E166" i="4" a="1"/>
  <c r="E166" i="4" s="1"/>
  <c r="L195" i="4" a="1"/>
  <c r="L195" i="4" s="1"/>
  <c r="E121" i="4" a="1"/>
  <c r="E121" i="4" s="1"/>
  <c r="L200" i="4" a="1"/>
  <c r="L200" i="4" s="1"/>
  <c r="L277" i="4" a="1"/>
  <c r="L277" i="4" s="1"/>
  <c r="L125" i="4" a="1"/>
  <c r="L125" i="4" s="1"/>
  <c r="L237" i="4" a="1"/>
  <c r="L237" i="4" s="1"/>
  <c r="L295" i="4" a="1"/>
  <c r="L295" i="4" s="1"/>
  <c r="L287" i="4" a="1"/>
  <c r="L287" i="4" s="1"/>
  <c r="L303" i="4" a="1"/>
  <c r="L303" i="4" s="1"/>
  <c r="L183" i="4" a="1"/>
  <c r="L183" i="4" s="1"/>
  <c r="L107" i="4" a="1"/>
  <c r="L107" i="4" s="1"/>
  <c r="L98" i="4" a="1"/>
  <c r="L98" i="4" s="1"/>
  <c r="L306" i="4" a="1"/>
  <c r="L306" i="4" s="1"/>
  <c r="L289" i="4" a="1"/>
  <c r="L289" i="4" s="1"/>
  <c r="E114" i="4" a="1"/>
  <c r="E114" i="4" s="1"/>
  <c r="L106" i="4" a="1"/>
  <c r="L106" i="4" s="1"/>
  <c r="L262" i="4" a="1"/>
  <c r="L262" i="4" s="1"/>
  <c r="L298" i="4" a="1"/>
  <c r="L298" i="4" s="1"/>
  <c r="L146" i="4" a="1"/>
  <c r="L146" i="4" s="1"/>
  <c r="L173" i="4" a="1"/>
  <c r="L173" i="4" s="1"/>
  <c r="K143" i="4" a="1"/>
  <c r="K143" i="4" s="1"/>
  <c r="L216" i="4" a="1"/>
  <c r="L216" i="4" s="1"/>
  <c r="L269" i="4" a="1"/>
  <c r="L269" i="4" s="1"/>
  <c r="E120" i="4" a="1"/>
  <c r="E120" i="4" s="1"/>
  <c r="L296" i="4" a="1"/>
  <c r="L296" i="4" s="1"/>
  <c r="K148" i="4" a="1"/>
  <c r="K148" i="4" s="1"/>
  <c r="L187" i="4" a="1"/>
  <c r="L187" i="4" s="1"/>
  <c r="E177" i="4" a="1"/>
  <c r="E177" i="4" s="1"/>
  <c r="L192" i="4" a="1"/>
  <c r="L192" i="4" s="1"/>
  <c r="L168" i="4" a="1"/>
  <c r="L168" i="4" s="1"/>
  <c r="E118" i="4" a="1"/>
  <c r="E118" i="4" s="1"/>
  <c r="E98" i="4" a="1"/>
  <c r="E98" i="4" s="1"/>
  <c r="L256" i="4" a="1"/>
  <c r="L256" i="4" s="1"/>
  <c r="L236" i="4" a="1"/>
  <c r="L236" i="4" s="1"/>
  <c r="L220" i="4" a="1"/>
  <c r="L220" i="4" s="1"/>
  <c r="E167" i="4" a="1"/>
  <c r="E167" i="4" s="1"/>
  <c r="L136" i="4" a="1"/>
  <c r="L136" i="4" s="1"/>
  <c r="L285" i="4" a="1"/>
  <c r="L285" i="4" s="1"/>
  <c r="L185" i="4" a="1"/>
  <c r="L185" i="4" s="1"/>
  <c r="E160" i="4" a="1"/>
  <c r="E160" i="4" s="1"/>
  <c r="E123" i="4" a="1"/>
  <c r="E123" i="4" s="1"/>
  <c r="L223" i="4" a="1"/>
  <c r="L223" i="4" s="1"/>
  <c r="L258" i="4" a="1"/>
  <c r="L258" i="4" s="1"/>
  <c r="E179" i="4" a="1"/>
  <c r="E179" i="4" s="1"/>
  <c r="L148" i="4" a="1"/>
  <c r="L148" i="4" s="1"/>
  <c r="L283" i="4" a="1"/>
  <c r="L283" i="4" s="1"/>
  <c r="L133" i="4" a="1"/>
  <c r="L133" i="4" s="1"/>
  <c r="L300" i="4" a="1"/>
  <c r="L300" i="4" s="1"/>
  <c r="L181" i="4" a="1"/>
  <c r="L181" i="4" s="1"/>
  <c r="K135" i="4" a="1"/>
  <c r="K135" i="4" s="1"/>
  <c r="L140" i="4" a="1"/>
  <c r="L140" i="4" s="1"/>
  <c r="L145" i="4" a="1"/>
  <c r="L145" i="4" s="1"/>
  <c r="L120" i="4" a="1"/>
  <c r="L120" i="4" s="1"/>
  <c r="L267" i="4" a="1"/>
  <c r="L267" i="4" s="1"/>
  <c r="L297" i="4" a="1"/>
  <c r="L297" i="4" s="1"/>
  <c r="L280" i="4" a="1"/>
  <c r="L280" i="4" s="1"/>
  <c r="L275" i="4" a="1"/>
  <c r="L275" i="4" s="1"/>
  <c r="K129" i="4" a="1"/>
  <c r="K129" i="4" s="1"/>
  <c r="L110" i="4" a="1"/>
  <c r="L110" i="4" s="1"/>
  <c r="L278" i="4" a="1"/>
  <c r="L278" i="4" s="1"/>
  <c r="K144" i="4" a="1"/>
  <c r="K144" i="4" s="1"/>
  <c r="L257" i="4" a="1"/>
  <c r="L257" i="4" s="1"/>
  <c r="E149" i="4" a="1"/>
  <c r="E149" i="4" s="1"/>
  <c r="L117" i="4" a="1"/>
  <c r="L117" i="4" s="1"/>
  <c r="L184" i="4" a="1"/>
  <c r="L184" i="4" s="1"/>
  <c r="K142" i="4" a="1"/>
  <c r="K142" i="4" s="1"/>
  <c r="L247" i="4" a="1"/>
  <c r="L247" i="4" s="1"/>
  <c r="L171" i="4" a="1"/>
  <c r="L171" i="4" s="1"/>
  <c r="L196" i="4" a="1"/>
  <c r="L196" i="4" s="1"/>
  <c r="L217" i="4" a="1"/>
  <c r="L217" i="4" s="1"/>
  <c r="E158" i="4" a="1"/>
  <c r="E158" i="4" s="1"/>
  <c r="L291" i="4" a="1"/>
  <c r="L291" i="4" s="1"/>
  <c r="L179" i="4" a="1"/>
  <c r="L179" i="4" s="1"/>
  <c r="E155" i="4" a="1"/>
  <c r="E155" i="4" s="1"/>
  <c r="E186" i="4" a="1"/>
  <c r="E186" i="4" s="1"/>
  <c r="K141" i="4" a="1"/>
  <c r="K141" i="4" s="1"/>
  <c r="E103" i="4" a="1"/>
  <c r="E103" i="4" s="1"/>
  <c r="K132" i="4" a="1"/>
  <c r="K132" i="4" s="1"/>
  <c r="E178" i="4" a="1"/>
  <c r="E178" i="4" s="1"/>
  <c r="L119" i="4" a="1"/>
  <c r="L119" i="4" s="1"/>
  <c r="L150" i="4" a="1"/>
  <c r="L150" i="4" s="1"/>
  <c r="L7" i="1"/>
  <c r="L12" i="1"/>
  <c r="L14" i="1"/>
  <c r="L16" i="1"/>
  <c r="L18" i="1"/>
  <c r="D7" i="4"/>
  <c r="L9" i="1"/>
  <c r="M8" i="1"/>
  <c r="J30" i="3" l="1" a="1"/>
  <c r="J30" i="3" s="1"/>
  <c r="R69" i="7" a="1"/>
  <c r="R69" i="7" s="1"/>
  <c r="R63" i="7" a="1"/>
  <c r="R63" i="7" s="1"/>
  <c r="L17" i="7"/>
  <c r="L59" i="7"/>
  <c r="C124" i="4"/>
  <c r="D124" i="4" a="1"/>
  <c r="D124" i="4" s="1"/>
  <c r="D127" i="4" a="1"/>
  <c r="D127" i="4" s="1"/>
  <c r="D125" i="4" a="1"/>
  <c r="D125" i="4" s="1"/>
  <c r="L9" i="7"/>
  <c r="D126" i="4" a="1"/>
  <c r="D126" i="4" s="1"/>
  <c r="L10" i="7"/>
  <c r="D128" i="4" a="1"/>
  <c r="D128" i="4" s="1"/>
  <c r="C125" i="4"/>
  <c r="C127" i="4"/>
  <c r="C126" i="4"/>
  <c r="M9" i="1"/>
  <c r="M16" i="1"/>
  <c r="M18" i="1"/>
  <c r="M14" i="1"/>
  <c r="M12" i="1"/>
  <c r="J27" i="1"/>
  <c r="J16" i="7" s="1"/>
  <c r="J31" i="3" s="1" a="1"/>
  <c r="J31" i="3" s="1"/>
  <c r="N8" i="1"/>
  <c r="F132" i="4" l="1" a="1"/>
  <c r="F132" i="4" s="1"/>
  <c r="F135" i="4" a="1"/>
  <c r="F135" i="4" s="1"/>
  <c r="F129" i="4" a="1"/>
  <c r="F129" i="4" s="1"/>
  <c r="F134" i="4" a="1"/>
  <c r="F134" i="4" s="1"/>
  <c r="F133" i="4" a="1"/>
  <c r="F133" i="4" s="1"/>
  <c r="F137" i="4" a="1"/>
  <c r="F137" i="4" s="1"/>
  <c r="L16" i="7"/>
  <c r="F136" i="4" a="1"/>
  <c r="F136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30" i="4" a="1"/>
  <c r="F130" i="4" s="1"/>
  <c r="F131" i="4" a="1"/>
  <c r="F131" i="4" s="1"/>
  <c r="N9" i="1"/>
  <c r="N16" i="1"/>
  <c r="N18" i="1"/>
  <c r="N14" i="1"/>
  <c r="N12" i="1"/>
  <c r="O8" i="1"/>
  <c r="O14" i="1" l="1"/>
  <c r="O9" i="1"/>
  <c r="O16" i="1"/>
  <c r="O18" i="1"/>
  <c r="O12" i="1"/>
  <c r="P8" i="1"/>
  <c r="P9" i="1" l="1"/>
  <c r="P12" i="1"/>
  <c r="P14" i="1"/>
  <c r="P16" i="1"/>
  <c r="P18" i="1"/>
  <c r="Q8" i="1"/>
  <c r="Q9" i="1" l="1"/>
  <c r="Q12" i="1"/>
  <c r="Q14" i="1"/>
  <c r="Q16" i="1"/>
  <c r="Q18" i="1"/>
  <c r="R8" i="1"/>
  <c r="R9" i="1" l="1"/>
  <c r="R12" i="1"/>
  <c r="R14" i="1"/>
  <c r="R16" i="1"/>
  <c r="R18" i="1"/>
  <c r="S8" i="1"/>
  <c r="S9" i="1" l="1"/>
  <c r="S12" i="1"/>
  <c r="S16" i="1"/>
  <c r="S18" i="1"/>
  <c r="T8" i="1"/>
  <c r="S7" i="1"/>
  <c r="T9" i="1" l="1"/>
  <c r="T16" i="1"/>
  <c r="T18" i="1"/>
  <c r="T12" i="1"/>
  <c r="T14" i="1"/>
  <c r="U8" i="1"/>
  <c r="U9" i="1" l="1"/>
  <c r="U14" i="1"/>
  <c r="U16" i="1"/>
  <c r="U18" i="1"/>
  <c r="U12" i="1"/>
  <c r="V8" i="1"/>
  <c r="V9" i="1" l="1"/>
  <c r="V14" i="1"/>
  <c r="V16" i="1"/>
  <c r="V18" i="1"/>
  <c r="V12" i="1"/>
  <c r="W8" i="1"/>
  <c r="W9" i="1" l="1"/>
  <c r="W14" i="1"/>
  <c r="W16" i="1"/>
  <c r="W18" i="1"/>
  <c r="W12" i="1"/>
  <c r="X8" i="1"/>
  <c r="X9" i="1" l="1"/>
  <c r="X14" i="1"/>
  <c r="X16" i="1"/>
  <c r="X18" i="1"/>
  <c r="X12" i="1"/>
  <c r="Y8" i="1"/>
  <c r="Y9" i="1" l="1"/>
  <c r="Y12" i="1"/>
  <c r="Y14" i="1"/>
  <c r="Y16" i="1"/>
  <c r="Y18" i="1"/>
  <c r="Z8" i="1"/>
  <c r="Z9" i="1" l="1"/>
  <c r="Z12" i="1"/>
  <c r="Z14" i="1"/>
  <c r="Z16" i="1"/>
  <c r="Z18" i="1"/>
  <c r="Z7" i="1"/>
  <c r="AA8" i="1"/>
  <c r="AB8" i="1"/>
  <c r="AB9" i="1" l="1"/>
  <c r="AB18" i="1"/>
  <c r="AB12" i="1"/>
  <c r="AB14" i="1"/>
  <c r="AB16" i="1"/>
  <c r="AA9" i="1"/>
  <c r="AA12" i="1"/>
  <c r="AA14" i="1"/>
  <c r="AA16" i="1"/>
  <c r="AA18" i="1"/>
  <c r="AC8" i="1"/>
  <c r="AC9" i="1" l="1"/>
  <c r="AC14" i="1"/>
  <c r="AC16" i="1"/>
  <c r="AC18" i="1"/>
  <c r="AC12" i="1"/>
  <c r="AD8" i="1"/>
  <c r="AD9" i="1" l="1"/>
  <c r="AD14" i="1"/>
  <c r="AD16" i="1"/>
  <c r="AD18" i="1"/>
  <c r="AD12" i="1"/>
  <c r="AE8" i="1"/>
  <c r="AE9" i="1" l="1"/>
  <c r="AE14" i="1"/>
  <c r="AE16" i="1"/>
  <c r="AE18" i="1"/>
  <c r="AE12" i="1"/>
  <c r="AF8" i="1"/>
  <c r="AF9" i="1" l="1"/>
  <c r="AF14" i="1"/>
  <c r="AF16" i="1"/>
  <c r="AF18" i="1"/>
  <c r="AF12" i="1"/>
  <c r="AG8" i="1"/>
  <c r="AG9" i="1" l="1"/>
  <c r="AG12" i="1"/>
  <c r="AG14" i="1"/>
  <c r="AG16" i="1"/>
  <c r="AG18" i="1"/>
  <c r="AG7" i="1"/>
  <c r="AH8" i="1"/>
  <c r="AH9" i="1" l="1"/>
  <c r="AH12" i="1"/>
  <c r="AH14" i="1"/>
  <c r="AH16" i="1"/>
  <c r="AH18" i="1"/>
  <c r="AI8" i="1"/>
  <c r="AI9" i="1" l="1"/>
  <c r="AI12" i="1"/>
  <c r="AI14" i="1"/>
  <c r="AI16" i="1"/>
  <c r="AI18" i="1"/>
  <c r="AJ8" i="1"/>
  <c r="AJ9" i="1" l="1"/>
  <c r="AJ18" i="1"/>
  <c r="AJ12" i="1"/>
  <c r="AJ14" i="1"/>
  <c r="AJ16" i="1"/>
  <c r="AK8" i="1"/>
  <c r="AK9" i="1" l="1"/>
  <c r="AK14" i="1"/>
  <c r="AK16" i="1"/>
  <c r="AK18" i="1"/>
  <c r="AK12" i="1"/>
  <c r="AL8" i="1"/>
  <c r="AL9" i="1" l="1"/>
  <c r="AL14" i="1"/>
  <c r="AL16" i="1"/>
  <c r="AL18" i="1"/>
  <c r="AL12" i="1"/>
  <c r="AM8" i="1"/>
  <c r="AM9" i="1" l="1"/>
  <c r="AM14" i="1"/>
  <c r="AM16" i="1"/>
  <c r="AM18" i="1"/>
  <c r="AM12" i="1"/>
  <c r="AN8" i="1"/>
  <c r="AN9" i="1" l="1"/>
  <c r="AN14" i="1"/>
  <c r="AN16" i="1"/>
  <c r="AN18" i="1"/>
  <c r="AN12" i="1"/>
  <c r="AO8" i="1"/>
  <c r="AN7" i="1"/>
  <c r="AO9" i="1" l="1"/>
  <c r="AO12" i="1"/>
  <c r="AO14" i="1"/>
  <c r="AO16" i="1"/>
  <c r="AO18" i="1"/>
  <c r="AP8" i="1"/>
  <c r="AP9" i="1" l="1"/>
  <c r="AP12" i="1"/>
  <c r="AP14" i="1"/>
  <c r="AP16" i="1"/>
  <c r="AP18" i="1"/>
  <c r="AQ8" i="1"/>
  <c r="AQ9" i="1" l="1"/>
  <c r="AQ12" i="1"/>
  <c r="AQ14" i="1"/>
  <c r="AQ16" i="1"/>
  <c r="AQ18" i="1"/>
  <c r="AR8" i="1"/>
  <c r="AR9" i="1" l="1"/>
  <c r="AR18" i="1"/>
  <c r="AR12" i="1"/>
  <c r="AR14" i="1"/>
  <c r="AR16" i="1"/>
  <c r="AS8" i="1"/>
  <c r="AS9" i="1" l="1"/>
  <c r="AS14" i="1"/>
  <c r="AS16" i="1"/>
  <c r="AS18" i="1"/>
  <c r="AS12" i="1"/>
  <c r="AT8" i="1"/>
  <c r="AT9" i="1" l="1"/>
  <c r="AT14" i="1"/>
  <c r="AT16" i="1"/>
  <c r="AT18" i="1"/>
  <c r="AT12" i="1"/>
  <c r="AU8" i="1"/>
  <c r="AU9" i="1" l="1"/>
  <c r="AU14" i="1"/>
  <c r="AU16" i="1"/>
  <c r="AU18" i="1"/>
  <c r="AU12" i="1"/>
  <c r="AU7" i="1"/>
  <c r="AV8" i="1"/>
  <c r="AV9" i="1" l="1"/>
  <c r="AV14" i="1"/>
  <c r="AV16" i="1"/>
  <c r="AV18" i="1"/>
  <c r="AV12" i="1"/>
  <c r="AW8" i="1"/>
  <c r="AW9" i="1" l="1"/>
  <c r="AW12" i="1"/>
  <c r="AW14" i="1"/>
  <c r="AW16" i="1"/>
  <c r="AW18" i="1"/>
  <c r="AX8" i="1"/>
  <c r="AX9" i="1" l="1"/>
  <c r="AX12" i="1"/>
  <c r="AX14" i="1"/>
  <c r="AX16" i="1"/>
  <c r="AX18" i="1"/>
  <c r="AY8" i="1"/>
  <c r="AY9" i="1" l="1"/>
  <c r="AY12" i="1"/>
  <c r="AY14" i="1"/>
  <c r="AY16" i="1"/>
  <c r="AY18" i="1"/>
  <c r="AZ8" i="1"/>
  <c r="AZ9" i="1" l="1"/>
  <c r="AZ18" i="1"/>
  <c r="AZ12" i="1"/>
  <c r="AZ14" i="1"/>
  <c r="AZ16" i="1"/>
  <c r="BA8" i="1"/>
  <c r="BA9" i="1" l="1"/>
  <c r="BA14" i="1"/>
  <c r="BA16" i="1"/>
  <c r="BA18" i="1"/>
  <c r="BA12" i="1"/>
  <c r="BB8" i="1"/>
  <c r="BB9" i="1" l="1"/>
  <c r="BB14" i="1"/>
  <c r="BB16" i="1"/>
  <c r="BB18" i="1"/>
  <c r="BB12" i="1"/>
  <c r="BB7" i="1"/>
  <c r="BC8" i="1"/>
  <c r="BC9" i="1" l="1"/>
  <c r="BC14" i="1"/>
  <c r="BC16" i="1"/>
  <c r="BC18" i="1"/>
  <c r="BC12" i="1"/>
  <c r="BD8" i="1"/>
  <c r="BD9" i="1" l="1"/>
  <c r="BD14" i="1"/>
  <c r="BD16" i="1"/>
  <c r="BD18" i="1"/>
  <c r="BD12" i="1"/>
  <c r="BE8" i="1"/>
  <c r="BE9" i="1" l="1"/>
  <c r="BE12" i="1"/>
  <c r="BE14" i="1"/>
  <c r="BE16" i="1"/>
  <c r="BE18" i="1"/>
  <c r="BF8" i="1"/>
  <c r="BF9" i="1" l="1"/>
  <c r="BF12" i="1"/>
  <c r="BF14" i="1"/>
  <c r="BF16" i="1"/>
  <c r="BF18" i="1"/>
  <c r="BG8" i="1"/>
  <c r="BG9" i="1" l="1"/>
  <c r="BG12" i="1"/>
  <c r="BG14" i="1"/>
  <c r="BG16" i="1"/>
  <c r="BG18" i="1"/>
  <c r="BH8" i="1"/>
  <c r="BH9" i="1" l="1"/>
  <c r="BH18" i="1"/>
  <c r="BH12" i="1"/>
  <c r="BH14" i="1"/>
  <c r="BH16" i="1"/>
  <c r="BI8" i="1"/>
  <c r="BI9" i="1" l="1"/>
  <c r="BI14" i="1"/>
  <c r="BI16" i="1"/>
  <c r="BI18" i="1"/>
  <c r="BI12" i="1"/>
  <c r="BI7" i="1"/>
  <c r="BJ8" i="1"/>
  <c r="BJ9" i="1" l="1"/>
  <c r="BJ14" i="1"/>
  <c r="BJ16" i="1"/>
  <c r="BJ18" i="1"/>
  <c r="BJ12" i="1"/>
  <c r="BK8" i="1"/>
  <c r="BK9" i="1" l="1"/>
  <c r="BK14" i="1"/>
  <c r="BK16" i="1"/>
  <c r="BK18" i="1"/>
  <c r="BK12" i="1"/>
  <c r="BL8" i="1"/>
  <c r="BL9" i="1" l="1"/>
  <c r="BL14" i="1"/>
  <c r="BL16" i="1"/>
  <c r="BL18" i="1"/>
  <c r="BL12" i="1"/>
  <c r="BM8" i="1"/>
  <c r="BM9" i="1" l="1"/>
  <c r="BM12" i="1"/>
  <c r="BM14" i="1"/>
  <c r="BM16" i="1"/>
  <c r="BM18" i="1"/>
  <c r="BN8" i="1"/>
  <c r="BN9" i="1" l="1"/>
  <c r="BN12" i="1"/>
  <c r="BN14" i="1"/>
  <c r="BN16" i="1"/>
  <c r="BN18" i="1"/>
  <c r="BO8" i="1"/>
  <c r="BO9" i="1" l="1"/>
  <c r="BO12" i="1"/>
  <c r="BO14" i="1"/>
  <c r="BO16" i="1"/>
  <c r="BO18" i="1"/>
  <c r="BP8" i="1"/>
  <c r="BP9" i="1" l="1"/>
  <c r="BP18" i="1"/>
  <c r="BP12" i="1"/>
  <c r="BP14" i="1"/>
  <c r="BP16" i="1"/>
  <c r="BQ8" i="1"/>
  <c r="BP7" i="1"/>
  <c r="BQ9" i="1" l="1"/>
  <c r="BQ14" i="1"/>
  <c r="BQ16" i="1"/>
  <c r="BQ18" i="1"/>
  <c r="BQ12" i="1"/>
  <c r="BR8" i="1"/>
  <c r="BR9" i="1" l="1"/>
  <c r="BR14" i="1"/>
  <c r="BR16" i="1"/>
  <c r="BR18" i="1"/>
  <c r="BR12" i="1"/>
  <c r="BS8" i="1"/>
  <c r="BS9" i="1" l="1"/>
  <c r="BS14" i="1"/>
  <c r="BS16" i="1"/>
  <c r="BS18" i="1"/>
  <c r="BS12" i="1"/>
  <c r="BT8" i="1"/>
  <c r="BT9" i="1" l="1"/>
  <c r="BT14" i="1"/>
  <c r="BT16" i="1"/>
  <c r="BT18" i="1"/>
  <c r="BT12" i="1"/>
  <c r="BU8" i="1"/>
  <c r="BU9" i="1" l="1"/>
  <c r="BU12" i="1"/>
  <c r="BU14" i="1"/>
  <c r="BU16" i="1"/>
  <c r="BU18" i="1"/>
  <c r="BV8" i="1"/>
  <c r="BV9" i="1" l="1"/>
  <c r="BV12" i="1"/>
  <c r="BV14" i="1"/>
  <c r="BV16" i="1"/>
  <c r="BV18" i="1"/>
  <c r="BW8" i="1"/>
  <c r="BW9" i="1" l="1"/>
  <c r="BW12" i="1"/>
  <c r="BW14" i="1"/>
  <c r="BW16" i="1"/>
  <c r="BW18" i="1"/>
  <c r="BX8" i="1"/>
  <c r="BW7" i="1"/>
  <c r="BX9" i="1" l="1"/>
  <c r="BX18" i="1"/>
  <c r="BX12" i="1"/>
  <c r="BX14" i="1"/>
  <c r="BX16" i="1"/>
  <c r="BY8" i="1"/>
  <c r="BY9" i="1" l="1"/>
  <c r="BY14" i="1"/>
  <c r="BY16" i="1"/>
  <c r="BY18" i="1"/>
  <c r="BY12" i="1"/>
  <c r="BZ8" i="1"/>
  <c r="BZ9" i="1" l="1"/>
  <c r="BZ14" i="1"/>
  <c r="BZ16" i="1"/>
  <c r="BZ18" i="1"/>
  <c r="BZ12" i="1"/>
  <c r="CA8" i="1"/>
  <c r="CA9" i="1" l="1"/>
  <c r="CA14" i="1"/>
  <c r="CA16" i="1"/>
  <c r="CA18" i="1"/>
  <c r="CA12" i="1"/>
  <c r="CB8" i="1"/>
  <c r="CB9" i="1" l="1"/>
  <c r="CB14" i="1"/>
  <c r="CB16" i="1"/>
  <c r="CB18" i="1"/>
  <c r="CB12" i="1"/>
  <c r="CC8" i="1"/>
  <c r="CC9" i="1" l="1"/>
  <c r="CC12" i="1"/>
  <c r="CC14" i="1"/>
  <c r="CC16" i="1"/>
  <c r="CC18" i="1"/>
  <c r="CD8" i="1"/>
  <c r="CD9" i="1" l="1"/>
  <c r="CD12" i="1"/>
  <c r="CD14" i="1"/>
  <c r="CD16" i="1"/>
  <c r="CD18" i="1"/>
  <c r="CE8" i="1"/>
  <c r="CD7" i="1"/>
  <c r="CE9" i="1" l="1"/>
  <c r="CE12" i="1"/>
  <c r="CE14" i="1"/>
  <c r="CE16" i="1"/>
  <c r="CE18" i="1"/>
  <c r="CF8" i="1"/>
  <c r="CF9" i="1" l="1"/>
  <c r="CF18" i="1"/>
  <c r="CF12" i="1"/>
  <c r="CF14" i="1"/>
  <c r="CF16" i="1"/>
  <c r="CG8" i="1"/>
  <c r="CG9" i="1" l="1"/>
  <c r="CG14" i="1"/>
  <c r="CG16" i="1"/>
  <c r="CG18" i="1"/>
  <c r="CG12" i="1"/>
  <c r="CH8" i="1"/>
  <c r="CH9" i="1" l="1"/>
  <c r="CH14" i="1"/>
  <c r="CH16" i="1"/>
  <c r="CH18" i="1"/>
  <c r="CH12" i="1"/>
  <c r="CI8" i="1"/>
  <c r="CI9" i="1" l="1"/>
  <c r="CI14" i="1"/>
  <c r="CI16" i="1"/>
  <c r="CI18" i="1"/>
  <c r="CI12" i="1"/>
  <c r="CJ8" i="1"/>
  <c r="CJ9" i="1" l="1"/>
  <c r="CJ14" i="1"/>
  <c r="CJ16" i="1"/>
  <c r="CJ18" i="1"/>
  <c r="CJ12" i="1"/>
  <c r="CK8" i="1"/>
  <c r="CK9" i="1" l="1"/>
  <c r="CK12" i="1"/>
  <c r="CK14" i="1"/>
  <c r="CK16" i="1"/>
  <c r="CK18" i="1"/>
  <c r="CL8" i="1"/>
  <c r="CK7" i="1"/>
  <c r="CL9" i="1" l="1"/>
  <c r="CL12" i="1"/>
  <c r="CL14" i="1"/>
  <c r="CL16" i="1"/>
  <c r="CL18" i="1"/>
  <c r="CM8" i="1"/>
  <c r="CM9" i="1" l="1"/>
  <c r="CM12" i="1"/>
  <c r="CM14" i="1"/>
  <c r="CM16" i="1"/>
  <c r="CM18" i="1"/>
  <c r="CN8" i="1"/>
  <c r="CN9" i="1" l="1"/>
  <c r="CN18" i="1"/>
  <c r="CN12" i="1"/>
  <c r="CN14" i="1"/>
  <c r="CN16" i="1"/>
  <c r="CO8" i="1"/>
  <c r="CO9" i="1" l="1"/>
  <c r="CO14" i="1"/>
  <c r="CO16" i="1"/>
  <c r="CO18" i="1"/>
  <c r="CO12" i="1"/>
  <c r="CP8" i="1"/>
  <c r="CP9" i="1" l="1"/>
  <c r="CP14" i="1"/>
  <c r="CP16" i="1"/>
  <c r="CP18" i="1"/>
  <c r="CP12" i="1"/>
  <c r="CQ8" i="1"/>
  <c r="CQ9" i="1" l="1"/>
  <c r="CQ14" i="1"/>
  <c r="CQ16" i="1"/>
  <c r="CQ18" i="1"/>
  <c r="CQ12" i="1"/>
  <c r="CR8" i="1"/>
  <c r="CR9" i="1" l="1"/>
  <c r="CR14" i="1"/>
  <c r="CR16" i="1"/>
  <c r="CR18" i="1"/>
  <c r="CR12" i="1"/>
  <c r="CR7" i="1"/>
  <c r="CS8" i="1"/>
  <c r="CS9" i="1" l="1"/>
  <c r="CS12" i="1"/>
  <c r="CS14" i="1"/>
  <c r="CS16" i="1"/>
  <c r="CS18" i="1"/>
  <c r="CT8" i="1"/>
  <c r="CT9" i="1" l="1"/>
  <c r="CT12" i="1"/>
  <c r="CT14" i="1"/>
  <c r="CT16" i="1"/>
  <c r="CT18" i="1"/>
  <c r="CU8" i="1"/>
  <c r="CU9" i="1" l="1"/>
  <c r="CU12" i="1"/>
  <c r="CU14" i="1"/>
  <c r="CU16" i="1"/>
  <c r="CU18" i="1"/>
  <c r="CV8" i="1"/>
  <c r="CV9" i="1" l="1"/>
  <c r="CV18" i="1"/>
  <c r="CV12" i="1"/>
  <c r="CV14" i="1"/>
  <c r="CV16" i="1"/>
  <c r="CW8" i="1"/>
  <c r="CW9" i="1" l="1"/>
  <c r="CW14" i="1"/>
  <c r="CW16" i="1"/>
  <c r="CW18" i="1"/>
  <c r="CW12" i="1"/>
  <c r="CX8" i="1"/>
  <c r="CX9" i="1" l="1"/>
  <c r="CX14" i="1"/>
  <c r="CX16" i="1"/>
  <c r="CX18" i="1"/>
  <c r="CX12" i="1"/>
  <c r="CY8" i="1"/>
  <c r="CY9" i="1" l="1"/>
  <c r="CY14" i="1"/>
  <c r="CY16" i="1"/>
  <c r="CY18" i="1"/>
  <c r="CY12" i="1"/>
  <c r="CY7" i="1"/>
  <c r="CZ8" i="1"/>
  <c r="CZ9" i="1" l="1"/>
  <c r="CZ14" i="1"/>
  <c r="CZ16" i="1"/>
  <c r="CZ18" i="1"/>
  <c r="CZ12" i="1"/>
  <c r="DA8" i="1"/>
  <c r="DA9" i="1" l="1"/>
  <c r="DA12" i="1"/>
  <c r="DA14" i="1"/>
  <c r="DA16" i="1"/>
  <c r="DA18" i="1"/>
  <c r="DB8" i="1"/>
  <c r="DB9" i="1" l="1"/>
  <c r="DB12" i="1"/>
  <c r="DB14" i="1"/>
  <c r="DB16" i="1"/>
  <c r="DB18" i="1"/>
  <c r="DC8" i="1"/>
  <c r="DC9" i="1" l="1"/>
  <c r="DC12" i="1"/>
  <c r="DC14" i="1"/>
  <c r="DC16" i="1"/>
  <c r="DC18" i="1"/>
  <c r="DD8" i="1"/>
  <c r="DD9" i="1" l="1"/>
  <c r="DD18" i="1"/>
  <c r="DD12" i="1"/>
  <c r="DD14" i="1"/>
  <c r="DD16" i="1"/>
  <c r="DE8" i="1"/>
  <c r="DE9" i="1" l="1"/>
  <c r="DE14" i="1"/>
  <c r="DE16" i="1"/>
  <c r="DE18" i="1"/>
  <c r="DE12" i="1"/>
  <c r="DF8" i="1"/>
  <c r="DF9" i="1" l="1"/>
  <c r="DF14" i="1"/>
  <c r="DF16" i="1"/>
  <c r="DF18" i="1"/>
  <c r="DF12" i="1"/>
  <c r="DG8" i="1"/>
  <c r="DF7" i="1"/>
  <c r="DG9" i="1" l="1"/>
  <c r="DG14" i="1"/>
  <c r="DG16" i="1"/>
  <c r="DG18" i="1"/>
  <c r="DG12" i="1"/>
  <c r="DH8" i="1"/>
  <c r="DH9" i="1" l="1"/>
  <c r="DH14" i="1"/>
  <c r="DH16" i="1"/>
  <c r="DH18" i="1"/>
  <c r="DH12" i="1"/>
  <c r="DI8" i="1"/>
  <c r="DI9" i="1" l="1"/>
  <c r="DI12" i="1"/>
  <c r="DI14" i="1"/>
  <c r="DI16" i="1"/>
  <c r="DI18" i="1"/>
  <c r="DJ8" i="1"/>
  <c r="DJ9" i="1" l="1"/>
  <c r="DJ12" i="1"/>
  <c r="DJ14" i="1"/>
  <c r="DJ16" i="1"/>
  <c r="DJ18" i="1"/>
  <c r="DK8" i="1"/>
  <c r="DK9" i="1" l="1"/>
  <c r="DK12" i="1"/>
  <c r="DK14" i="1"/>
  <c r="DK16" i="1"/>
  <c r="DK18" i="1"/>
  <c r="DL8" i="1"/>
  <c r="DL9" i="1" l="1"/>
  <c r="DL18" i="1"/>
  <c r="DL12" i="1"/>
  <c r="DL14" i="1"/>
  <c r="DL16" i="1"/>
  <c r="DM8" i="1"/>
  <c r="DM9" i="1" l="1"/>
  <c r="DM14" i="1"/>
  <c r="DM16" i="1"/>
  <c r="DM18" i="1"/>
  <c r="DM12" i="1"/>
  <c r="DM7" i="1"/>
  <c r="DN8" i="1"/>
  <c r="DN9" i="1" l="1"/>
  <c r="DN14" i="1"/>
  <c r="DN16" i="1"/>
  <c r="DN18" i="1"/>
  <c r="DN12" i="1"/>
  <c r="DO8" i="1"/>
  <c r="DO9" i="1" l="1"/>
  <c r="DO14" i="1"/>
  <c r="DO16" i="1"/>
  <c r="DO18" i="1"/>
  <c r="DO12" i="1"/>
  <c r="DP8" i="1"/>
  <c r="DP9" i="1" l="1"/>
  <c r="DP14" i="1"/>
  <c r="DP16" i="1"/>
  <c r="DP18" i="1"/>
  <c r="DP12" i="1"/>
  <c r="DQ8" i="1"/>
  <c r="DQ9" i="1" l="1"/>
  <c r="DQ12" i="1"/>
  <c r="DQ14" i="1"/>
  <c r="DQ16" i="1"/>
  <c r="DQ18" i="1"/>
  <c r="DR8" i="1"/>
  <c r="DR9" i="1" l="1"/>
  <c r="DR12" i="1"/>
  <c r="DR14" i="1"/>
  <c r="DR16" i="1"/>
  <c r="DR18" i="1"/>
  <c r="DS8" i="1"/>
  <c r="DS9" i="1" l="1"/>
  <c r="DS12" i="1"/>
  <c r="DS14" i="1"/>
  <c r="DS16" i="1"/>
  <c r="DS18" i="1"/>
  <c r="DT8" i="1"/>
  <c r="DT9" i="1" l="1"/>
  <c r="DT18" i="1"/>
  <c r="DT12" i="1"/>
  <c r="DT14" i="1"/>
  <c r="DT16" i="1"/>
  <c r="DT7" i="1"/>
  <c r="DU8" i="1"/>
  <c r="DU9" i="1" l="1"/>
  <c r="DU14" i="1"/>
  <c r="DU16" i="1"/>
  <c r="DU18" i="1"/>
  <c r="DU12" i="1"/>
  <c r="DV8" i="1"/>
  <c r="DV9" i="1" l="1"/>
  <c r="DV14" i="1"/>
  <c r="DV16" i="1"/>
  <c r="DV18" i="1"/>
  <c r="DV12" i="1"/>
  <c r="DW8" i="1"/>
  <c r="DW9" i="1" l="1"/>
  <c r="DW14" i="1"/>
  <c r="DW16" i="1"/>
  <c r="DW18" i="1"/>
  <c r="DW12" i="1"/>
  <c r="DX8" i="1"/>
  <c r="DX9" i="1" l="1"/>
  <c r="DX14" i="1"/>
  <c r="DX16" i="1"/>
  <c r="DX18" i="1"/>
  <c r="DX12" i="1"/>
  <c r="DY8" i="1"/>
  <c r="DY9" i="1" l="1"/>
  <c r="DY12" i="1"/>
  <c r="DY14" i="1"/>
  <c r="DY16" i="1"/>
  <c r="DY18" i="1"/>
  <c r="DZ8" i="1"/>
  <c r="DZ9" i="1" l="1"/>
  <c r="DZ12" i="1"/>
  <c r="DZ14" i="1"/>
  <c r="DZ16" i="1"/>
  <c r="DZ18" i="1"/>
  <c r="EA8" i="1"/>
  <c r="EA9" i="1" l="1"/>
  <c r="EA12" i="1"/>
  <c r="EA14" i="1"/>
  <c r="EA16" i="1"/>
  <c r="EA18" i="1"/>
  <c r="EA7" i="1"/>
  <c r="EB8" i="1"/>
  <c r="EB9" i="1" l="1"/>
  <c r="EB18" i="1"/>
  <c r="EB12" i="1"/>
  <c r="EB14" i="1"/>
  <c r="EB16" i="1"/>
  <c r="EC8" i="1"/>
  <c r="EC9" i="1" l="1"/>
  <c r="EC14" i="1"/>
  <c r="EC16" i="1"/>
  <c r="EC18" i="1"/>
  <c r="EC12" i="1"/>
  <c r="ED8" i="1"/>
  <c r="ED9" i="1" l="1"/>
  <c r="ED14" i="1"/>
  <c r="ED16" i="1"/>
  <c r="ED18" i="1"/>
  <c r="ED12" i="1"/>
  <c r="EE8" i="1"/>
  <c r="EE9" i="1" l="1"/>
  <c r="EE14" i="1"/>
  <c r="EE16" i="1"/>
  <c r="EE18" i="1"/>
  <c r="EE12" i="1"/>
  <c r="EF8" i="1"/>
  <c r="EF9" i="1" l="1"/>
  <c r="EF14" i="1"/>
  <c r="EF16" i="1"/>
  <c r="EF18" i="1"/>
  <c r="EF12" i="1"/>
  <c r="EG8" i="1"/>
  <c r="EG9" i="1" l="1"/>
  <c r="EG12" i="1"/>
  <c r="EG14" i="1"/>
  <c r="EG16" i="1"/>
  <c r="EG18" i="1"/>
  <c r="EH8" i="1"/>
  <c r="EH9" i="1" l="1"/>
  <c r="EH12" i="1"/>
  <c r="EH14" i="1"/>
  <c r="EH16" i="1"/>
  <c r="EH18" i="1"/>
  <c r="EH7" i="1"/>
  <c r="EI8" i="1"/>
  <c r="EI9" i="1" l="1"/>
  <c r="EI12" i="1"/>
  <c r="EI14" i="1"/>
  <c r="EI16" i="1"/>
  <c r="EI18" i="1"/>
  <c r="EJ8" i="1"/>
  <c r="EJ9" i="1" l="1"/>
  <c r="EJ18" i="1"/>
  <c r="EJ12" i="1"/>
  <c r="EJ14" i="1"/>
  <c r="EJ16" i="1"/>
  <c r="EK8" i="1"/>
  <c r="EK9" i="1" l="1"/>
  <c r="EK14" i="1"/>
  <c r="EK16" i="1"/>
  <c r="EK18" i="1"/>
  <c r="EK12" i="1"/>
  <c r="EL8" i="1"/>
  <c r="EL9" i="1" l="1"/>
  <c r="EL14" i="1"/>
  <c r="EL16" i="1"/>
  <c r="EL18" i="1"/>
  <c r="EL12" i="1"/>
  <c r="EM8" i="1"/>
  <c r="EM9" i="1" l="1"/>
  <c r="EM14" i="1"/>
  <c r="EM16" i="1"/>
  <c r="EM18" i="1"/>
  <c r="EM12" i="1"/>
  <c r="EN8" i="1"/>
  <c r="EN9" i="1" l="1"/>
  <c r="EN14" i="1"/>
  <c r="EN16" i="1"/>
  <c r="EN18" i="1"/>
  <c r="EN12" i="1"/>
  <c r="EO8" i="1"/>
  <c r="EO9" i="1" l="1"/>
  <c r="EO12" i="1"/>
  <c r="EO14" i="1"/>
  <c r="EO16" i="1"/>
  <c r="EO18" i="1"/>
  <c r="EO7" i="1"/>
  <c r="EP8" i="1"/>
  <c r="EP9" i="1" l="1"/>
  <c r="EP12" i="1"/>
  <c r="EP14" i="1"/>
  <c r="EP16" i="1"/>
  <c r="EP18" i="1"/>
  <c r="EQ8" i="1"/>
  <c r="EQ9" i="1" l="1"/>
  <c r="EQ12" i="1"/>
  <c r="EQ14" i="1"/>
  <c r="EQ16" i="1"/>
  <c r="EQ18" i="1"/>
  <c r="ER8" i="1"/>
  <c r="ER9" i="1" l="1"/>
  <c r="ER18" i="1"/>
  <c r="ER12" i="1"/>
  <c r="ER14" i="1"/>
  <c r="ER16" i="1"/>
  <c r="ES8" i="1"/>
  <c r="ES9" i="1" l="1"/>
  <c r="ES14" i="1"/>
  <c r="ES16" i="1"/>
  <c r="ES18" i="1"/>
  <c r="ES12" i="1"/>
  <c r="ET8" i="1"/>
  <c r="ET9" i="1" l="1"/>
  <c r="ET14" i="1"/>
  <c r="ET16" i="1"/>
  <c r="ET18" i="1"/>
  <c r="ET12" i="1"/>
  <c r="EU8" i="1"/>
  <c r="EU9" i="1" l="1"/>
  <c r="EU14" i="1"/>
  <c r="EU16" i="1"/>
  <c r="EU18" i="1"/>
  <c r="EU12" i="1"/>
  <c r="EV8" i="1"/>
  <c r="EV9" i="1" l="1"/>
  <c r="EV14" i="1"/>
  <c r="EV16" i="1"/>
  <c r="EV18" i="1"/>
  <c r="EV12" i="1"/>
  <c r="EW8" i="1"/>
  <c r="EV7" i="1"/>
  <c r="EW9" i="1" l="1"/>
  <c r="EW12" i="1"/>
  <c r="EW14" i="1"/>
  <c r="EW16" i="1"/>
  <c r="EW18" i="1"/>
  <c r="EX8" i="1"/>
  <c r="EX9" i="1" l="1"/>
  <c r="EX12" i="1"/>
  <c r="EX14" i="1"/>
  <c r="EX16" i="1"/>
  <c r="EX18" i="1"/>
  <c r="EY8" i="1"/>
  <c r="EY9" i="1" l="1"/>
  <c r="EY12" i="1"/>
  <c r="EY14" i="1"/>
  <c r="EY16" i="1"/>
  <c r="EY18" i="1"/>
  <c r="EZ8" i="1"/>
  <c r="EZ9" i="1" l="1"/>
  <c r="EZ18" i="1"/>
  <c r="EZ12" i="1"/>
  <c r="EZ14" i="1"/>
  <c r="EZ16" i="1"/>
  <c r="FA8" i="1"/>
  <c r="FA9" i="1" l="1"/>
  <c r="FA14" i="1"/>
  <c r="FA16" i="1"/>
  <c r="FA18" i="1"/>
  <c r="FA12" i="1"/>
  <c r="FB8" i="1"/>
  <c r="FB9" i="1" l="1"/>
  <c r="FB14" i="1"/>
  <c r="FB16" i="1"/>
  <c r="FB18" i="1"/>
  <c r="FB12" i="1"/>
  <c r="FC8" i="1"/>
  <c r="FC9" i="1" l="1"/>
  <c r="FC14" i="1"/>
  <c r="FC16" i="1"/>
  <c r="FC18" i="1"/>
  <c r="FC12" i="1"/>
  <c r="FC7" i="1"/>
  <c r="FD8" i="1"/>
  <c r="FD9" i="1" l="1"/>
  <c r="FD14" i="1"/>
  <c r="FD16" i="1"/>
  <c r="FD18" i="1"/>
  <c r="FD12" i="1"/>
  <c r="FE8" i="1"/>
  <c r="FE9" i="1" l="1"/>
  <c r="FE12" i="1"/>
  <c r="FE14" i="1"/>
  <c r="FE16" i="1"/>
  <c r="FE18" i="1"/>
  <c r="FF8" i="1"/>
  <c r="FF9" i="1" l="1"/>
  <c r="FF12" i="1"/>
  <c r="FF14" i="1"/>
  <c r="FF16" i="1"/>
  <c r="FF18" i="1"/>
  <c r="FG8" i="1"/>
  <c r="FG9" i="1" l="1"/>
  <c r="FG12" i="1"/>
  <c r="FG14" i="1"/>
  <c r="FG16" i="1"/>
  <c r="FG18" i="1"/>
  <c r="FH8" i="1"/>
  <c r="FH9" i="1" l="1"/>
  <c r="FH18" i="1"/>
  <c r="FH12" i="1"/>
  <c r="FH14" i="1"/>
  <c r="FH16" i="1"/>
  <c r="FI8" i="1"/>
  <c r="FI9" i="1" l="1"/>
  <c r="FI14" i="1"/>
  <c r="FI16" i="1"/>
  <c r="FI18" i="1"/>
  <c r="FI12" i="1"/>
  <c r="J41" i="1"/>
  <c r="J23" i="7" l="1"/>
  <c r="J33" i="3" s="1" a="1"/>
  <c r="J33" i="3" s="1"/>
  <c r="J53" i="1"/>
  <c r="J29" i="7" s="1"/>
  <c r="L29" i="7" s="1"/>
  <c r="J36" i="3" l="1" a="1"/>
  <c r="J36" i="3" s="1"/>
  <c r="J32" i="3" a="1"/>
  <c r="J32" i="3" s="1"/>
  <c r="J35" i="3" a="1"/>
  <c r="J35" i="3" s="1"/>
  <c r="J34" i="3" a="1"/>
  <c r="J34" i="3" s="1"/>
  <c r="L23" i="7"/>
  <c r="J27" i="3" a="1"/>
  <c r="J27" i="3" s="1"/>
  <c r="J65" i="1"/>
  <c r="J35" i="7" s="1"/>
  <c r="J38" i="3" s="1" a="1"/>
  <c r="J38" i="3" s="1"/>
  <c r="L35" i="7" l="1"/>
  <c r="J71" i="1"/>
  <c r="J38" i="7" s="1"/>
  <c r="J41" i="3" s="1" a="1"/>
  <c r="J41" i="3" s="1"/>
  <c r="L38" i="7" l="1"/>
  <c r="J83" i="1"/>
  <c r="J44" i="7" s="1"/>
  <c r="J47" i="3" s="1" a="1"/>
  <c r="J47" i="3" s="1"/>
  <c r="L44" i="7" l="1"/>
  <c r="J93" i="1"/>
  <c r="J49" i="7" s="1"/>
  <c r="J52" i="3" s="1" a="1"/>
  <c r="J52" i="3" s="1"/>
  <c r="L49" i="7" l="1"/>
  <c r="J111" i="1"/>
  <c r="J58" i="7" s="1"/>
  <c r="J61" i="3" s="1" a="1"/>
  <c r="J61" i="3" s="1"/>
  <c r="L58" i="7" l="1"/>
  <c r="P8" i="7" l="1" a="1"/>
  <c r="P8" i="7" s="1"/>
  <c r="M8" i="7"/>
  <c r="N8" i="7" a="1"/>
  <c r="N8" i="7" s="1"/>
  <c r="N38" i="7" a="1"/>
  <c r="N38" i="7" s="1"/>
  <c r="M38" i="7"/>
  <c r="M49" i="7"/>
  <c r="N35" i="7" a="1"/>
  <c r="N35" i="7" s="1"/>
  <c r="N58" i="7" a="1"/>
  <c r="N58" i="7" s="1"/>
  <c r="N45" i="7" a="1"/>
  <c r="N45" i="7" s="1"/>
  <c r="N40" i="7" a="1"/>
  <c r="N40" i="7" s="1"/>
  <c r="N22" i="7" a="1"/>
  <c r="N22" i="7" s="1"/>
  <c r="N39" i="7" a="1"/>
  <c r="N39" i="7" s="1"/>
  <c r="N57" i="7" a="1"/>
  <c r="N57" i="7" s="1"/>
  <c r="N14" i="7" a="1"/>
  <c r="N14" i="7" s="1"/>
  <c r="N53" i="7" a="1"/>
  <c r="N53" i="7" s="1"/>
  <c r="N50" i="7" a="1"/>
  <c r="N50" i="7" s="1"/>
  <c r="N34" i="7" a="1"/>
  <c r="N34" i="7" s="1"/>
  <c r="N46" i="7" a="1"/>
  <c r="N46" i="7" s="1"/>
  <c r="N18" i="7" a="1"/>
  <c r="N18" i="7" s="1"/>
  <c r="N24" i="7" a="1"/>
  <c r="N24" i="7" s="1"/>
  <c r="N47" i="7" a="1"/>
  <c r="N47" i="7" s="1"/>
  <c r="N30" i="7" a="1"/>
  <c r="N30" i="7" s="1"/>
  <c r="N42" i="7" a="1"/>
  <c r="N42" i="7" s="1"/>
  <c r="N33" i="7" a="1"/>
  <c r="N33" i="7" s="1"/>
  <c r="N56" i="7" a="1"/>
  <c r="N56" i="7" s="1"/>
  <c r="N13" i="7" a="1"/>
  <c r="N13" i="7" s="1"/>
  <c r="N54" i="7" a="1"/>
  <c r="N54" i="7" s="1"/>
  <c r="N55" i="7" a="1"/>
  <c r="N55" i="7" s="1"/>
  <c r="N19" i="7" a="1"/>
  <c r="N19" i="7" s="1"/>
  <c r="N36" i="7" a="1"/>
  <c r="N36" i="7" s="1"/>
  <c r="N28" i="7" a="1"/>
  <c r="N28" i="7" s="1"/>
  <c r="N41" i="7" a="1"/>
  <c r="N41" i="7" s="1"/>
  <c r="N31" i="7" a="1"/>
  <c r="N31" i="7" s="1"/>
  <c r="N51" i="7" a="1"/>
  <c r="N51" i="7" s="1"/>
  <c r="N48" i="7" a="1"/>
  <c r="N48" i="7" s="1"/>
  <c r="N32" i="7" a="1"/>
  <c r="N32" i="7" s="1"/>
  <c r="N37" i="7" a="1"/>
  <c r="N37" i="7" s="1"/>
  <c r="N43" i="7" a="1"/>
  <c r="N43" i="7" s="1"/>
  <c r="N15" i="7" a="1"/>
  <c r="N15" i="7" s="1"/>
  <c r="N21" i="7" a="1"/>
  <c r="N21" i="7" s="1"/>
  <c r="N26" i="7" a="1"/>
  <c r="N26" i="7" s="1"/>
  <c r="N52" i="7" a="1"/>
  <c r="N52" i="7" s="1"/>
  <c r="N27" i="7" a="1"/>
  <c r="N27" i="7" s="1"/>
  <c r="N25" i="7" a="1"/>
  <c r="N25" i="7" s="1"/>
  <c r="N20" i="7" a="1"/>
  <c r="N20" i="7" s="1"/>
  <c r="N11" i="7" a="1"/>
  <c r="N11" i="7" s="1"/>
  <c r="N12" i="7" a="1"/>
  <c r="N12" i="7" s="1"/>
  <c r="N59" i="7" a="1"/>
  <c r="N59" i="7" s="1"/>
  <c r="N10" i="7" a="1"/>
  <c r="N10" i="7" s="1"/>
  <c r="N17" i="7" a="1"/>
  <c r="N17" i="7" s="1"/>
  <c r="N16" i="7" a="1"/>
  <c r="N16" i="7" s="1"/>
  <c r="N9" i="7" a="1"/>
  <c r="N9" i="7" s="1"/>
  <c r="N44" i="7" a="1"/>
  <c r="N44" i="7" s="1"/>
  <c r="N23" i="7" a="1"/>
  <c r="N23" i="7" s="1"/>
  <c r="N29" i="7" a="1"/>
  <c r="N29" i="7" s="1"/>
  <c r="N49" i="7" a="1"/>
  <c r="N49" i="7" s="1"/>
  <c r="M58" i="7"/>
  <c r="M25" i="7"/>
  <c r="M48" i="7"/>
  <c r="M11" i="7"/>
  <c r="M10" i="7"/>
  <c r="M33" i="7"/>
  <c r="M51" i="7"/>
  <c r="M42" i="7"/>
  <c r="M41" i="7"/>
  <c r="M55" i="7"/>
  <c r="M32" i="7"/>
  <c r="M47" i="7"/>
  <c r="M46" i="7"/>
  <c r="M43" i="7"/>
  <c r="M20" i="7"/>
  <c r="M52" i="7"/>
  <c r="M22" i="7"/>
  <c r="M59" i="7"/>
  <c r="M21" i="7"/>
  <c r="M18" i="7"/>
  <c r="M19" i="7"/>
  <c r="M56" i="7"/>
  <c r="M12" i="7"/>
  <c r="M30" i="7"/>
  <c r="M40" i="7"/>
  <c r="M57" i="7"/>
  <c r="M36" i="7"/>
  <c r="M39" i="7"/>
  <c r="M45" i="7"/>
  <c r="M26" i="7"/>
  <c r="M34" i="7"/>
  <c r="M14" i="7"/>
  <c r="M50" i="7"/>
  <c r="M28" i="7"/>
  <c r="M13" i="7"/>
  <c r="M31" i="7"/>
  <c r="M15" i="7"/>
  <c r="M54" i="7"/>
  <c r="M24" i="7"/>
  <c r="M37" i="7"/>
  <c r="M53" i="7"/>
  <c r="M27" i="7"/>
  <c r="M9" i="7"/>
  <c r="M29" i="7"/>
  <c r="M35" i="7"/>
  <c r="M16" i="7"/>
  <c r="M44" i="7"/>
  <c r="M23" i="7"/>
  <c r="M17" i="7"/>
  <c r="H65" i="7" l="1"/>
  <c r="O8" i="7" a="1"/>
  <c r="O8" i="7" s="1"/>
  <c r="P5" i="7" s="1"/>
  <c r="R8" i="7" a="1"/>
  <c r="R8" i="7" s="1"/>
  <c r="R5" i="7" s="1"/>
  <c r="R16" i="7" a="1"/>
  <c r="R16" i="7" s="1"/>
  <c r="R15" i="7" a="1"/>
  <c r="R15" i="7" s="1"/>
  <c r="R12" i="7" a="1"/>
  <c r="R12" i="7" s="1"/>
  <c r="R9" i="7" a="1"/>
  <c r="R9" i="7" s="1"/>
  <c r="R13" i="7" a="1"/>
  <c r="R13" i="7" s="1"/>
  <c r="R11" i="7" a="1"/>
  <c r="R11" i="7" s="1"/>
  <c r="R10" i="7" a="1"/>
  <c r="R10" i="7" s="1"/>
  <c r="R14" i="7" a="1"/>
  <c r="R14" i="7" s="1"/>
  <c r="R59" i="7" a="1"/>
  <c r="R59" i="7" s="1"/>
  <c r="R50" i="7" a="1"/>
  <c r="R50" i="7" s="1"/>
  <c r="R31" i="7" a="1"/>
  <c r="R31" i="7" s="1"/>
  <c r="R21" i="7" a="1"/>
  <c r="R21" i="7" s="1"/>
  <c r="R45" i="7" a="1"/>
  <c r="R45" i="7" s="1"/>
  <c r="R41" i="7" a="1"/>
  <c r="R41" i="7" s="1"/>
  <c r="R58" i="7" a="1"/>
  <c r="R58" i="7" s="1"/>
  <c r="R52" i="7" a="1"/>
  <c r="R52" i="7" s="1"/>
  <c r="R38" i="7" a="1"/>
  <c r="R38" i="7" s="1"/>
  <c r="R26" i="7" a="1"/>
  <c r="R26" i="7" s="1"/>
  <c r="R17" i="7" a="1"/>
  <c r="R17" i="7" s="1"/>
  <c r="R37" i="7" a="1"/>
  <c r="R37" i="7" s="1"/>
  <c r="R33" i="7" a="1"/>
  <c r="R33" i="7" s="1"/>
  <c r="R24" i="7" a="1"/>
  <c r="R24" i="7" s="1"/>
  <c r="R40" i="7" a="1"/>
  <c r="R40" i="7" s="1"/>
  <c r="R25" i="7" a="1"/>
  <c r="R25" i="7" s="1"/>
  <c r="R18" i="7" a="1"/>
  <c r="R18" i="7" s="1"/>
  <c r="R56" i="7" a="1"/>
  <c r="R56" i="7" s="1"/>
  <c r="R29" i="7" a="1"/>
  <c r="R29" i="7" s="1"/>
  <c r="R44" i="7" a="1"/>
  <c r="R44" i="7" s="1"/>
  <c r="R49" i="7" a="1"/>
  <c r="R49" i="7" s="1"/>
  <c r="R19" i="7" a="1"/>
  <c r="R19" i="7" s="1"/>
  <c r="R48" i="7" a="1"/>
  <c r="R48" i="7" s="1"/>
  <c r="R54" i="7" a="1"/>
  <c r="R54" i="7" s="1"/>
  <c r="R30" i="7" a="1"/>
  <c r="R30" i="7" s="1"/>
  <c r="R51" i="7" a="1"/>
  <c r="R51" i="7" s="1"/>
  <c r="R36" i="7" a="1"/>
  <c r="R36" i="7" s="1"/>
  <c r="R46" i="7" a="1"/>
  <c r="R46" i="7" s="1"/>
  <c r="R32" i="7" a="1"/>
  <c r="R32" i="7" s="1"/>
  <c r="R20" i="7" a="1"/>
  <c r="R20" i="7" s="1"/>
  <c r="R57" i="7" a="1"/>
  <c r="R57" i="7" s="1"/>
  <c r="R39" i="7" a="1"/>
  <c r="R39" i="7" s="1"/>
  <c r="R35" i="7" a="1"/>
  <c r="R35" i="7" s="1"/>
  <c r="R23" i="7" a="1"/>
  <c r="R23" i="7" s="1"/>
  <c r="R42" i="7" a="1"/>
  <c r="R42" i="7" s="1"/>
  <c r="R28" i="7" a="1"/>
  <c r="R28" i="7" s="1"/>
  <c r="R43" i="7" a="1"/>
  <c r="R43" i="7" s="1"/>
  <c r="R55" i="7" a="1"/>
  <c r="R55" i="7" s="1"/>
  <c r="R22" i="7" a="1"/>
  <c r="R22" i="7" s="1"/>
  <c r="R47" i="7" a="1"/>
  <c r="R47" i="7" s="1"/>
  <c r="R34" i="7" a="1"/>
  <c r="R34" i="7" s="1"/>
  <c r="R53" i="7" a="1"/>
  <c r="R53" i="7" s="1"/>
  <c r="S8" i="7" l="1"/>
  <c r="S13" i="7"/>
  <c r="S14" i="7"/>
  <c r="S63" i="7"/>
  <c r="S71" i="7"/>
  <c r="S68" i="7"/>
  <c r="S76" i="7"/>
  <c r="S84" i="7"/>
  <c r="S92" i="7"/>
  <c r="S100" i="7"/>
  <c r="S108" i="7"/>
  <c r="S67" i="7"/>
  <c r="S107" i="7"/>
  <c r="S69" i="7"/>
  <c r="S77" i="7"/>
  <c r="S85" i="7"/>
  <c r="S93" i="7"/>
  <c r="S101" i="7"/>
  <c r="S109" i="7"/>
  <c r="S70" i="7"/>
  <c r="S78" i="7"/>
  <c r="S86" i="7"/>
  <c r="S94" i="7"/>
  <c r="S102" i="7"/>
  <c r="S110" i="7"/>
  <c r="S79" i="7"/>
  <c r="S87" i="7"/>
  <c r="S95" i="7"/>
  <c r="S103" i="7"/>
  <c r="S111" i="7"/>
  <c r="S112" i="7"/>
  <c r="S105" i="7"/>
  <c r="S91" i="7"/>
  <c r="S64" i="7"/>
  <c r="S72" i="7"/>
  <c r="S80" i="7"/>
  <c r="S88" i="7"/>
  <c r="S96" i="7"/>
  <c r="S104" i="7"/>
  <c r="S113" i="7"/>
  <c r="S75" i="7"/>
  <c r="S65" i="7"/>
  <c r="S73" i="7"/>
  <c r="S81" i="7"/>
  <c r="S89" i="7"/>
  <c r="S97" i="7"/>
  <c r="S99" i="7"/>
  <c r="S66" i="7"/>
  <c r="S74" i="7"/>
  <c r="S82" i="7"/>
  <c r="S90" i="7"/>
  <c r="S98" i="7"/>
  <c r="S106" i="7"/>
  <c r="S114" i="7"/>
  <c r="S83" i="7"/>
  <c r="S18" i="7"/>
  <c r="U46" i="7" a="1"/>
  <c r="U46" i="7" s="1"/>
  <c r="U41" i="7" a="1"/>
  <c r="U41" i="7" s="1"/>
  <c r="S11" i="7"/>
  <c r="S31" i="7"/>
  <c r="U24" i="7" a="1"/>
  <c r="U24" i="7" s="1"/>
  <c r="S36" i="7"/>
  <c r="S40" i="7"/>
  <c r="U34" i="7" a="1"/>
  <c r="U34" i="7" s="1"/>
  <c r="U52" i="7" a="1"/>
  <c r="U52" i="7" s="1"/>
  <c r="S26" i="7"/>
  <c r="S15" i="7"/>
  <c r="S17" i="7"/>
  <c r="S19" i="7"/>
  <c r="S55" i="7"/>
  <c r="U30" i="7" a="1"/>
  <c r="U30" i="7" s="1"/>
  <c r="S44" i="7"/>
  <c r="U21" i="7" a="1"/>
  <c r="U21" i="7" s="1"/>
  <c r="S21" i="7"/>
  <c r="S9" i="7"/>
  <c r="U59" i="7" a="1"/>
  <c r="U59" i="7" s="1"/>
  <c r="S34" i="7"/>
  <c r="S47" i="7"/>
  <c r="S49" i="7"/>
  <c r="S27" i="7"/>
  <c r="U40" i="7" a="1"/>
  <c r="U40" i="7" s="1"/>
  <c r="U44" i="7" a="1"/>
  <c r="U44" i="7" s="1"/>
  <c r="S52" i="7"/>
  <c r="U55" i="7" a="1"/>
  <c r="U55" i="7" s="1"/>
  <c r="S29" i="7"/>
  <c r="S41" i="7"/>
  <c r="U22" i="7" a="1"/>
  <c r="U22" i="7" s="1"/>
  <c r="S42" i="7"/>
  <c r="U33" i="7" a="1"/>
  <c r="U33" i="7" s="1"/>
  <c r="U23" i="7" a="1"/>
  <c r="U23" i="7" s="1"/>
  <c r="S35" i="7"/>
  <c r="U54" i="7" a="1"/>
  <c r="U54" i="7" s="1"/>
  <c r="U50" i="7" a="1"/>
  <c r="U50" i="7" s="1"/>
  <c r="S60" i="7"/>
  <c r="S33" i="7"/>
  <c r="S37" i="7"/>
  <c r="S22" i="7"/>
  <c r="U35" i="7" a="1"/>
  <c r="U35" i="7" s="1"/>
  <c r="S50" i="7"/>
  <c r="U47" i="7" a="1"/>
  <c r="U47" i="7" s="1"/>
  <c r="U29" i="7" a="1"/>
  <c r="U29" i="7" s="1"/>
  <c r="S43" i="7"/>
  <c r="S32" i="7"/>
  <c r="U57" i="7" a="1"/>
  <c r="U57" i="7" s="1"/>
  <c r="S54" i="7"/>
  <c r="U31" i="7" a="1"/>
  <c r="U31" i="7" s="1"/>
  <c r="S45" i="7"/>
  <c r="U25" i="7" a="1"/>
  <c r="U25" i="7" s="1"/>
  <c r="S30" i="7"/>
  <c r="U42" i="7" a="1"/>
  <c r="U42" i="7" s="1"/>
  <c r="S58" i="7"/>
  <c r="S16" i="7"/>
  <c r="U36" i="7" a="1"/>
  <c r="U36" i="7" s="1"/>
  <c r="S59" i="7"/>
  <c r="U48" i="7" a="1"/>
  <c r="U48" i="7" s="1"/>
  <c r="S12" i="7"/>
  <c r="U53" i="7" a="1"/>
  <c r="U53" i="7" s="1"/>
  <c r="U37" i="7" a="1"/>
  <c r="U37" i="7" s="1"/>
  <c r="S53" i="7"/>
  <c r="U32" i="7" a="1"/>
  <c r="U32" i="7" s="1"/>
  <c r="S38" i="7"/>
  <c r="U56" i="7" a="1"/>
  <c r="U56" i="7" s="1"/>
  <c r="S51" i="7"/>
  <c r="S48" i="7"/>
  <c r="U43" i="7" a="1"/>
  <c r="U43" i="7" s="1"/>
  <c r="U26" i="7" a="1"/>
  <c r="U26" i="7" s="1"/>
  <c r="S25" i="7"/>
  <c r="S20" i="7"/>
  <c r="S23" i="7"/>
  <c r="U51" i="7" a="1"/>
  <c r="U51" i="7" s="1"/>
  <c r="S24" i="7"/>
  <c r="U38" i="7" a="1"/>
  <c r="U38" i="7" s="1"/>
  <c r="S46" i="7"/>
  <c r="S10" i="7"/>
  <c r="U28" i="7" a="1"/>
  <c r="U28" i="7" s="1"/>
  <c r="U49" i="7" a="1"/>
  <c r="U49" i="7" s="1"/>
  <c r="U39" i="7" a="1"/>
  <c r="U39" i="7" s="1"/>
  <c r="S57" i="7"/>
  <c r="S28" i="7"/>
  <c r="S39" i="7"/>
  <c r="U58" i="7" a="1"/>
  <c r="U58" i="7" s="1"/>
  <c r="S56" i="7"/>
  <c r="U45" i="7" a="1"/>
  <c r="U45" i="7" s="1"/>
  <c r="U27" i="7" a="1"/>
  <c r="U27" i="7" s="1"/>
  <c r="U86" i="7" a="1"/>
  <c r="U86" i="7" s="1"/>
  <c r="U92" i="7" a="1"/>
  <c r="U92" i="7" s="1"/>
  <c r="U99" i="7" a="1"/>
  <c r="U99" i="7" s="1"/>
  <c r="U105" i="7" a="1"/>
  <c r="U105" i="7" s="1"/>
  <c r="U76" i="7" a="1"/>
  <c r="U76" i="7" s="1"/>
  <c r="U75" i="7" a="1"/>
  <c r="U75" i="7" s="1"/>
  <c r="U80" i="7" a="1"/>
  <c r="U80" i="7" s="1"/>
  <c r="U87" i="7" a="1"/>
  <c r="U87" i="7" s="1"/>
  <c r="U93" i="7" a="1"/>
  <c r="U93" i="7" s="1"/>
  <c r="U106" i="7" a="1"/>
  <c r="U106" i="7" s="1"/>
  <c r="U112" i="7" a="1"/>
  <c r="U112" i="7" s="1"/>
  <c r="U81" i="7" a="1"/>
  <c r="U81" i="7" s="1"/>
  <c r="U94" i="7" a="1"/>
  <c r="U94" i="7" s="1"/>
  <c r="U100" i="7" a="1"/>
  <c r="U100" i="7" s="1"/>
  <c r="U107" i="7" a="1"/>
  <c r="U107" i="7" s="1"/>
  <c r="U113" i="7" a="1"/>
  <c r="U113" i="7" s="1"/>
  <c r="U82" i="7" a="1"/>
  <c r="U82" i="7" s="1"/>
  <c r="U77" i="7" a="1"/>
  <c r="U77" i="7" s="1"/>
  <c r="U83" i="7" a="1"/>
  <c r="U83" i="7" s="1"/>
  <c r="U89" i="7" a="1"/>
  <c r="U89" i="7" s="1"/>
  <c r="U72" i="7" a="1"/>
  <c r="U72" i="7" s="1"/>
  <c r="U78" i="7" a="1"/>
  <c r="U78" i="7" s="1"/>
  <c r="U90" i="7" a="1"/>
  <c r="U90" i="7" s="1"/>
  <c r="U96" i="7" a="1"/>
  <c r="U96" i="7" s="1"/>
  <c r="U103" i="7" a="1"/>
  <c r="U103" i="7" s="1"/>
  <c r="U109" i="7" a="1"/>
  <c r="U109" i="7" s="1"/>
  <c r="U101" i="7" a="1"/>
  <c r="U101" i="7" s="1"/>
  <c r="U73" i="7" a="1"/>
  <c r="U73" i="7" s="1"/>
  <c r="U84" i="7" a="1"/>
  <c r="U84" i="7" s="1"/>
  <c r="U91" i="7" a="1"/>
  <c r="U91" i="7" s="1"/>
  <c r="U97" i="7" a="1"/>
  <c r="U97" i="7" s="1"/>
  <c r="U110" i="7" a="1"/>
  <c r="U110" i="7" s="1"/>
  <c r="U95" i="7" a="1"/>
  <c r="U95" i="7" s="1"/>
  <c r="U114" i="7" a="1"/>
  <c r="U114" i="7" s="1"/>
  <c r="U108" i="7" a="1"/>
  <c r="U108" i="7" s="1"/>
  <c r="U74" i="7" a="1"/>
  <c r="U74" i="7" s="1"/>
  <c r="U79" i="7" a="1"/>
  <c r="U79" i="7" s="1"/>
  <c r="U85" i="7" a="1"/>
  <c r="U85" i="7" s="1"/>
  <c r="U98" i="7" a="1"/>
  <c r="U98" i="7" s="1"/>
  <c r="U104" i="7" a="1"/>
  <c r="U104" i="7" s="1"/>
  <c r="U111" i="7" a="1"/>
  <c r="U111" i="7" s="1"/>
  <c r="U88" i="7" a="1"/>
  <c r="U88" i="7" s="1"/>
  <c r="U102" i="7" a="1"/>
  <c r="U102" i="7" s="1"/>
  <c r="U20" i="7" l="1" a="1"/>
  <c r="U20" i="7" s="1"/>
  <c r="U19" i="7" a="1"/>
  <c r="U19" i="7" s="1"/>
  <c r="U18" i="7" a="1"/>
  <c r="U18" i="7" s="1"/>
  <c r="U10" i="7" a="1"/>
  <c r="U10" i="7" s="1"/>
  <c r="U8" i="7" a="1"/>
  <c r="U8" i="7" s="1"/>
  <c r="U63" i="7" a="1"/>
  <c r="U63" i="7" s="1"/>
  <c r="U66" i="7" a="1"/>
  <c r="U66" i="7" s="1"/>
  <c r="U70" i="7" a="1"/>
  <c r="U70" i="7" s="1"/>
  <c r="U64" i="7" a="1"/>
  <c r="U64" i="7" s="1"/>
  <c r="U71" i="7" a="1"/>
  <c r="U71" i="7" s="1"/>
  <c r="U69" i="7" a="1"/>
  <c r="U69" i="7" s="1"/>
  <c r="U68" i="7" a="1"/>
  <c r="U68" i="7" s="1"/>
  <c r="U67" i="7" a="1"/>
  <c r="U67" i="7" s="1"/>
  <c r="U16" i="7" a="1"/>
  <c r="U16" i="7" s="1"/>
  <c r="U65" i="7" a="1"/>
  <c r="U65" i="7" s="1"/>
  <c r="U14" i="7" a="1"/>
  <c r="U14" i="7" s="1"/>
  <c r="U17" i="7" a="1"/>
  <c r="U17" i="7" s="1"/>
  <c r="U13" i="7" a="1"/>
  <c r="U13" i="7" s="1"/>
  <c r="U15" i="7" a="1"/>
  <c r="U15" i="7" s="1"/>
  <c r="U12" i="7" a="1"/>
  <c r="U12" i="7" s="1"/>
  <c r="U9" i="7" a="1"/>
  <c r="U9" i="7" s="1"/>
  <c r="U11" i="7" a="1"/>
  <c r="U11" i="7" s="1"/>
  <c r="M82" i="7"/>
  <c r="M108" i="7"/>
  <c r="M77" i="7"/>
  <c r="M104" i="7"/>
  <c r="M83" i="7"/>
  <c r="M70" i="7"/>
  <c r="M75" i="7"/>
  <c r="M101" i="7"/>
  <c r="M64" i="7"/>
  <c r="M92" i="7"/>
  <c r="M97" i="7"/>
  <c r="M78" i="7"/>
  <c r="M111" i="7"/>
  <c r="M88" i="7"/>
  <c r="M73" i="7"/>
  <c r="M100" i="7"/>
  <c r="M67" i="7"/>
  <c r="M112" i="7"/>
  <c r="M113" i="7"/>
  <c r="M103" i="7"/>
  <c r="M107" i="7"/>
  <c r="M109" i="7"/>
  <c r="M71" i="7"/>
  <c r="M74" i="7"/>
  <c r="M99" i="7"/>
  <c r="M84" i="7"/>
  <c r="M69" i="7"/>
  <c r="M96" i="7"/>
  <c r="M65" i="7"/>
  <c r="R87" i="7" a="1"/>
  <c r="R87" i="7" s="1"/>
  <c r="R105" i="7" a="1"/>
  <c r="R105" i="7" s="1"/>
  <c r="R112" i="7" a="1"/>
  <c r="R112" i="7" s="1"/>
  <c r="R67" i="7" a="1"/>
  <c r="R67" i="7" s="1"/>
  <c r="R97" i="7" a="1"/>
  <c r="R97" i="7" s="1"/>
  <c r="R75" i="7" a="1"/>
  <c r="R75" i="7" s="1"/>
  <c r="R109" i="7" a="1"/>
  <c r="R109" i="7" s="1"/>
  <c r="R71" i="7" a="1"/>
  <c r="R71" i="7" s="1"/>
  <c r="R100" i="7" a="1"/>
  <c r="R100" i="7" s="1"/>
  <c r="R102" i="7" a="1"/>
  <c r="R102" i="7" s="1"/>
  <c r="R82" i="7" a="1"/>
  <c r="R82" i="7" s="1"/>
  <c r="R73" i="7" a="1"/>
  <c r="R73" i="7" s="1"/>
  <c r="R78" i="7" a="1"/>
  <c r="R78" i="7" s="1"/>
  <c r="R72" i="7" a="1"/>
  <c r="R72" i="7" s="1"/>
  <c r="R107" i="7" a="1"/>
  <c r="R107" i="7" s="1"/>
  <c r="R111" i="7" a="1"/>
  <c r="R111" i="7" s="1"/>
  <c r="R88" i="7" a="1"/>
  <c r="R88" i="7" s="1"/>
  <c r="R113" i="7" a="1"/>
  <c r="R113" i="7" s="1"/>
  <c r="R104" i="7" a="1"/>
  <c r="R104" i="7" s="1"/>
  <c r="R90" i="7" a="1"/>
  <c r="R90" i="7" s="1"/>
  <c r="R103" i="7" a="1"/>
  <c r="R103" i="7" s="1"/>
  <c r="R79" i="7" a="1"/>
  <c r="R79" i="7" s="1"/>
  <c r="R83" i="7" a="1"/>
  <c r="R83" i="7" s="1"/>
  <c r="R76" i="7" a="1"/>
  <c r="R76" i="7" s="1"/>
  <c r="R114" i="7" a="1"/>
  <c r="R114" i="7" s="1"/>
  <c r="R70" i="7" a="1"/>
  <c r="R70" i="7" s="1"/>
  <c r="R101" i="7" a="1"/>
  <c r="R101" i="7" s="1"/>
  <c r="R84" i="7" a="1"/>
  <c r="R84" i="7" s="1"/>
  <c r="R98" i="7" a="1"/>
  <c r="R98" i="7" s="1"/>
  <c r="R68" i="7" a="1"/>
  <c r="R68" i="7" s="1"/>
  <c r="R110" i="7" a="1"/>
  <c r="R110" i="7" s="1"/>
  <c r="R91" i="7" a="1"/>
  <c r="R91" i="7" s="1"/>
  <c r="R74" i="7" a="1"/>
  <c r="R74" i="7" s="1"/>
  <c r="R108" i="7" a="1"/>
  <c r="R108" i="7" s="1"/>
  <c r="R99" i="7" a="1"/>
  <c r="R99" i="7" s="1"/>
  <c r="R77" i="7" a="1"/>
  <c r="R77" i="7" s="1"/>
  <c r="R64" i="7" a="1"/>
  <c r="R64" i="7" s="1"/>
  <c r="R92" i="7" a="1"/>
  <c r="R92" i="7" s="1"/>
  <c r="R89" i="7" a="1"/>
  <c r="R89" i="7" s="1"/>
  <c r="R81" i="7" a="1"/>
  <c r="R81" i="7" s="1"/>
  <c r="R93" i="7" a="1"/>
  <c r="R93" i="7" s="1"/>
  <c r="R86" i="7" a="1"/>
  <c r="R86" i="7" s="1"/>
  <c r="R94" i="7" a="1"/>
  <c r="R94" i="7" s="1"/>
  <c r="R65" i="7" a="1"/>
  <c r="R65" i="7" s="1"/>
  <c r="R106" i="7" a="1"/>
  <c r="R106" i="7" s="1"/>
  <c r="R85" i="7" a="1"/>
  <c r="R85" i="7" s="1"/>
  <c r="R80" i="7" a="1"/>
  <c r="R80" i="7" s="1"/>
  <c r="R96" i="7" a="1"/>
  <c r="R96" i="7" s="1"/>
  <c r="R95" i="7" a="1"/>
  <c r="R95" i="7" s="1"/>
  <c r="R66" i="7" a="1"/>
  <c r="R66" i="7" s="1"/>
  <c r="M110" i="7"/>
  <c r="M79" i="7"/>
  <c r="M95" i="7"/>
  <c r="M93" i="7"/>
  <c r="M86" i="7"/>
  <c r="M91" i="7"/>
  <c r="M105" i="7"/>
  <c r="M114" i="7"/>
  <c r="M106" i="7"/>
  <c r="M66" i="7"/>
  <c r="M87" i="7"/>
  <c r="M80" i="7"/>
  <c r="M94" i="7"/>
  <c r="M90" i="7" l="1"/>
  <c r="M72" i="7"/>
  <c r="M81" i="7"/>
  <c r="M85" i="7"/>
  <c r="M98" i="7"/>
  <c r="M76" i="7"/>
  <c r="M102" i="7"/>
  <c r="M8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<sst xmlns="http://schemas.openxmlformats.org/spreadsheetml/2006/main" count="285" uniqueCount="189">
  <si>
    <t>START</t>
  </si>
  <si>
    <t>END</t>
  </si>
  <si>
    <t>DAYS</t>
  </si>
  <si>
    <t>PLAN</t>
  </si>
  <si>
    <t>ACTUAL</t>
  </si>
  <si>
    <t>งวดที่ 1</t>
  </si>
  <si>
    <t>7.1 กำจัดปลวก</t>
  </si>
  <si>
    <t>งวดที่ 2</t>
  </si>
  <si>
    <t>งวดที่ 3</t>
  </si>
  <si>
    <t>10.1 ระบบสุขาภิบาลชั้น 1</t>
  </si>
  <si>
    <t>14.1 งานตรวจโครงสร้าง</t>
  </si>
  <si>
    <t>15.1 โครงหลังคาสำเร็จรูป และเชิงชาย</t>
  </si>
  <si>
    <t>งวดที่ 4</t>
  </si>
  <si>
    <t>16.1 งานมุงหลังคา</t>
  </si>
  <si>
    <t xml:space="preserve">18.1 ก่ออิฐมวลเบาชั้น 1 </t>
  </si>
  <si>
    <t xml:space="preserve">18.2 ก่ออิฐมวลเบาชั้น 2 </t>
  </si>
  <si>
    <t xml:space="preserve">19.1 ติดตั้งวงกบ </t>
  </si>
  <si>
    <t>งวดที่ 5</t>
  </si>
  <si>
    <t>21.1 ฉาบปูนผนัง 100%</t>
  </si>
  <si>
    <t>22.1 ฉาบตกแต่งผิวภายนอก (Skim Coat)</t>
  </si>
  <si>
    <t>23.1 เตรียมพื้นที่ก่อนติดตั้งอลูมิเนียม</t>
  </si>
  <si>
    <t xml:space="preserve">24.1 ระบบสุขาภิบาล ชั้น 2 </t>
  </si>
  <si>
    <t>งวดที่ 6</t>
  </si>
  <si>
    <t>25.1 กระเบื้องพื้นระเบียง, ห้องนำ, เคาน์เตอร์อ่างล้างหน้า</t>
  </si>
  <si>
    <t>26.1 บ่อบำบัดนำเสีย ฐานปั้มนำ</t>
  </si>
  <si>
    <t>งวดที่ 7</t>
  </si>
  <si>
    <t>28.1 งานอลูมิเนียม</t>
  </si>
  <si>
    <t>11.1 ตรวจก่อนปิด แผ่นพื้นชั้นล่าง</t>
  </si>
  <si>
    <t xml:space="preserve">29.1 ระบบไฟฟ้า ชั้น 1 </t>
  </si>
  <si>
    <t xml:space="preserve">29.2 ระบบไฟฟ้า ชั้น 2 </t>
  </si>
  <si>
    <t>30.1 ราวบันได/ระเบียง</t>
  </si>
  <si>
    <t>งวดที่ 8</t>
  </si>
  <si>
    <t>31.1 ตรวจก่อนปิดฝ้า</t>
  </si>
  <si>
    <t>32.1 ติดตั้ง Stay cool</t>
  </si>
  <si>
    <t>33.1 ฝ้าเพดาน 100%</t>
  </si>
  <si>
    <t>34.1 ไม้บันได</t>
  </si>
  <si>
    <t>งวดที่ 9</t>
  </si>
  <si>
    <t>38.1 กระเบื้องพื้นชั้นล่าง</t>
  </si>
  <si>
    <t>44.1 ติดตั้งอุปกรณ์ไฟฟ้า</t>
  </si>
  <si>
    <t>47.1 ตรวจ End Product</t>
  </si>
  <si>
    <t>งวดที่ 10</t>
  </si>
  <si>
    <t>48.1 ผ่าน End Product</t>
  </si>
  <si>
    <t>PROJECT END</t>
  </si>
  <si>
    <t>17.1 โครงบันไดเหล็กชั้น 1-2</t>
  </si>
  <si>
    <t>20.2 ตรวจก่อนฉาบปูนผนัง</t>
  </si>
  <si>
    <t>รายละเอียดงาน</t>
  </si>
  <si>
    <t>5.1 คานชั้น 1(ก่อนเท, หลังเท)</t>
  </si>
  <si>
    <t>6.1 เสาชั้น 1(ก่อนเท, หลังเท)</t>
  </si>
  <si>
    <t>8.1 คานชั้น 2(ก่อนเท, หลังเท)</t>
  </si>
  <si>
    <t>9.1 เสาชั้น 2(ก่อนเท, หลังเท)</t>
  </si>
  <si>
    <t>12.1 พื้นชั้น 1 (ก่อนเท, หลังเท)</t>
  </si>
  <si>
    <t>13.1 พื้นชั้น 2 (ก่อนเท, หลังเท)</t>
  </si>
  <si>
    <t>27.1 พื้นจอดรถ(ก่อนเท, หลังเท)</t>
  </si>
  <si>
    <t>-</t>
  </si>
  <si>
    <t>2.1 วางผัง, Seisemic Test, ฐานราก(ก่อนเท, หลังเท)</t>
  </si>
  <si>
    <t>TODAY</t>
  </si>
  <si>
    <t>DELAY</t>
  </si>
  <si>
    <t>STATUS</t>
  </si>
  <si>
    <t>(INPUT)</t>
  </si>
  <si>
    <t>46.1 ทดสอบระบบไฟฟ้า,ทดสอบระบบประปา</t>
  </si>
  <si>
    <t>40.1 งานสี(รองพื้น,จริง)</t>
  </si>
  <si>
    <t>37.1 งานพื้น(เตรียมผิว, ปูลามิเนต)</t>
  </si>
  <si>
    <t>43.1 Wallpaper (เตรียมพื้น, ปู)</t>
  </si>
  <si>
    <t>35.1 ติดตั้งสุขภัณฑ์,ติดตั้งบานประตู</t>
  </si>
  <si>
    <t>PROJECT START (INPUT)</t>
  </si>
  <si>
    <t>AUTO UPDATE TEST</t>
  </si>
  <si>
    <t>หมวดสี</t>
  </si>
  <si>
    <t>หมวดโครงสร้าง</t>
  </si>
  <si>
    <t>VLOOKUP TEST</t>
  </si>
  <si>
    <t>รหัสสินค้า</t>
  </si>
  <si>
    <t>ชื่อสินค้า</t>
  </si>
  <si>
    <t>ราคา/หน่วย</t>
  </si>
  <si>
    <t>ประเทศ</t>
  </si>
  <si>
    <t>ก</t>
  </si>
  <si>
    <t>ข</t>
  </si>
  <si>
    <t>ค</t>
  </si>
  <si>
    <t>ง</t>
  </si>
  <si>
    <t>แอปเปิ้ล</t>
  </si>
  <si>
    <t>มะละกอ</t>
  </si>
  <si>
    <t>กล้วย</t>
  </si>
  <si>
    <t>ส้ม</t>
  </si>
  <si>
    <t>ไทย</t>
  </si>
  <si>
    <t>พม่า</t>
  </si>
  <si>
    <t>เขมร</t>
  </si>
  <si>
    <t>กัมพูชา</t>
  </si>
  <si>
    <t>PHOTO LINK TEST</t>
  </si>
  <si>
    <t>SELECT STANDARD</t>
  </si>
  <si>
    <t>STRUCTURE</t>
  </si>
  <si>
    <t>COLOR</t>
  </si>
  <si>
    <t>a</t>
  </si>
  <si>
    <t>v</t>
  </si>
  <si>
    <t>r</t>
  </si>
  <si>
    <t>https://www.youtube.com/watch?v=2p6vFv0Ga4g</t>
  </si>
  <si>
    <t>https://www.youtube.com/watch?v=zlo4mvVvQCM</t>
  </si>
  <si>
    <t>จำนวนวันเตือนก่อนถึง Deadline</t>
  </si>
  <si>
    <t>:</t>
  </si>
  <si>
    <t>จำนวนวันก่อนถึง Deadline</t>
  </si>
  <si>
    <t>Warning TEST</t>
  </si>
  <si>
    <t>จำนวนวันเตือนก่อน Deadline</t>
  </si>
  <si>
    <t>SUMMARY</t>
  </si>
  <si>
    <t>โครงการ</t>
  </si>
  <si>
    <t>แผนเรียกเข้า</t>
  </si>
  <si>
    <t>แปลง</t>
  </si>
  <si>
    <t>แบบบ้าน</t>
  </si>
  <si>
    <t>วันที่ของเข้าหน้างาน</t>
  </si>
  <si>
    <t>JADEN</t>
  </si>
  <si>
    <t>MILEY</t>
  </si>
  <si>
    <t>=</t>
  </si>
  <si>
    <t>ล่าช้า</t>
  </si>
  <si>
    <t>เตือนก่อนกำหนด</t>
  </si>
  <si>
    <t>สถานะการส่ง</t>
  </si>
  <si>
    <t>แล้วเสร็จ</t>
  </si>
  <si>
    <t>กำลังดำเนินการ</t>
  </si>
  <si>
    <t>V-SP</t>
  </si>
  <si>
    <t>บานประตู</t>
  </si>
  <si>
    <t>ความหมายของสี</t>
  </si>
  <si>
    <t>ยังไม่เริ่มดำเนินการ</t>
  </si>
  <si>
    <t>จำนวนงาน</t>
  </si>
  <si>
    <t>"DELAY"</t>
  </si>
  <si>
    <t>"0"</t>
  </si>
  <si>
    <t>"9"</t>
  </si>
  <si>
    <t>"-"</t>
  </si>
  <si>
    <t>งาน</t>
  </si>
  <si>
    <t>สถานะ</t>
  </si>
  <si>
    <t>REMAINING</t>
  </si>
  <si>
    <t>Multiple Match Test</t>
  </si>
  <si>
    <t>Division</t>
  </si>
  <si>
    <t>Apps</t>
  </si>
  <si>
    <t>Revenue</t>
  </si>
  <si>
    <t>Utility</t>
  </si>
  <si>
    <t>Productivity</t>
  </si>
  <si>
    <t>Game</t>
  </si>
  <si>
    <t>Accord</t>
  </si>
  <si>
    <t xml:space="preserve">Blend </t>
  </si>
  <si>
    <t>Fight</t>
  </si>
  <si>
    <t>Hack</t>
  </si>
  <si>
    <t>Kryptis</t>
  </si>
  <si>
    <t>Misty Wash</t>
  </si>
  <si>
    <t>Perino</t>
  </si>
  <si>
    <t>Sleops</t>
  </si>
  <si>
    <t>Twenty20</t>
  </si>
  <si>
    <t>Wencal</t>
  </si>
  <si>
    <t>Apps for Division</t>
  </si>
  <si>
    <t>GAME</t>
  </si>
  <si>
    <t>ref</t>
  </si>
  <si>
    <t>COUNT</t>
  </si>
  <si>
    <t>DATA FOR SUMMARY</t>
  </si>
  <si>
    <t>แล้วเสร็จทันเวลา</t>
  </si>
  <si>
    <t>วัน</t>
  </si>
  <si>
    <t>Order Test</t>
  </si>
  <si>
    <t>Rank</t>
  </si>
  <si>
    <t>Rank(not skip number)</t>
  </si>
  <si>
    <t>Unique</t>
  </si>
  <si>
    <t>UNIQUE TEST</t>
  </si>
  <si>
    <t>RANDBETWEEN</t>
  </si>
  <si>
    <t>RANK</t>
  </si>
  <si>
    <t>STANDARD TEST</t>
  </si>
  <si>
    <t>หมวดตำรวจ</t>
  </si>
  <si>
    <t>หนึ่ง</t>
  </si>
  <si>
    <t>สอง</t>
  </si>
  <si>
    <t>สาม</t>
  </si>
  <si>
    <t>สี</t>
  </si>
  <si>
    <t>ถถถถ</t>
  </si>
  <si>
    <t>Order</t>
  </si>
  <si>
    <t>RANK(Notskip)</t>
  </si>
  <si>
    <t>DELAY NUM</t>
  </si>
  <si>
    <t>ReorderWork</t>
  </si>
  <si>
    <t>RANK UNIQUE rANK</t>
  </si>
  <si>
    <t>UNIQUE DELAYNUM</t>
  </si>
  <si>
    <t>Filter Unique</t>
  </si>
  <si>
    <t>Order UNIQUE FilterDE</t>
  </si>
  <si>
    <t>ReorderUniqueFilterDe</t>
  </si>
  <si>
    <t>DELAY WORK RANKING</t>
  </si>
  <si>
    <t>REMAINING WORK RANKING</t>
  </si>
  <si>
    <t>DELAY RANKING DATA</t>
  </si>
  <si>
    <t>WARNING NUM</t>
  </si>
  <si>
    <t>ORDER</t>
  </si>
  <si>
    <t>UNIQUE WARNINGNUM</t>
  </si>
  <si>
    <t>FILTER Unique</t>
  </si>
  <si>
    <t>Rank(notskip)</t>
  </si>
  <si>
    <t>Reorderwork</t>
  </si>
  <si>
    <t>Order UNIQUE FilterWARNING</t>
  </si>
  <si>
    <t>ReorderUniqueFilterWARNING</t>
  </si>
  <si>
    <t>WARNING RANKING DATA</t>
  </si>
  <si>
    <t>INVERSE</t>
  </si>
  <si>
    <t>RANK INVERSE</t>
  </si>
  <si>
    <t xml:space="preserve">Rank Unique </t>
  </si>
  <si>
    <t>UNIQUE INVERSE</t>
  </si>
  <si>
    <t>แล้วเสร็จไม่ทันกำหนด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</si>
</sst>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"/>
    <numFmt numFmtId="165" formatCode="[$-107041E]d\ mmm\ yy;@"/>
    <numFmt numFmtId="166" formatCode="[$-107041E]d\ mmmm\ yyyy;@"/>
    <numFmt numFmtId="167" formatCode="[$-1070000]d/m/yy;@"/>
    <numFmt numFmtId="168" formatCode="[$-1070000]d/mm/yyyy;@"/>
  </numFmts>
  <fonts count="1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26"/>
      <color theme="1"/>
      <name val="Calibri (Body)"/>
    </font>
    <font>
      <sz val="36"/>
      <color theme="1"/>
      <name val="Calibri (Body)"/>
    </font>
    <font>
      <sz val="28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/>
      <diagonal/>
    </border>
    <border>
      <left style="thin">
        <color auto="1"/>
      </left>
      <right style="thin">
        <color auto="1"/>
      </right>
      <top style="thick">
        <color theme="1"/>
      </top>
      <bottom/>
      <diagonal/>
    </border>
    <border>
      <left style="thick">
        <color theme="1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medium">
        <color theme="1"/>
      </left>
      <right style="thin">
        <color indexed="64"/>
      </right>
      <top style="thick">
        <color theme="1"/>
      </top>
      <bottom/>
      <diagonal/>
    </border>
    <border>
      <left style="medium">
        <color theme="1"/>
      </left>
      <right style="thin">
        <color indexed="64"/>
      </right>
      <top/>
      <bottom style="thick">
        <color theme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/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 style="thick">
        <color auto="1"/>
      </top>
      <bottom/>
      <diagonal/>
    </border>
    <border>
      <left style="thin">
        <color theme="1"/>
      </left>
      <right/>
      <top/>
      <bottom style="thick">
        <color auto="1"/>
      </bottom>
      <diagonal/>
    </border>
    <border>
      <left/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auto="1"/>
      </left>
      <right style="thin">
        <color theme="1"/>
      </right>
      <top style="thick">
        <color auto="1"/>
      </top>
      <bottom/>
      <diagonal/>
    </border>
    <border>
      <left style="thin">
        <color auto="1"/>
      </left>
      <right style="thin">
        <color theme="1"/>
      </right>
      <top/>
      <bottom style="thick">
        <color auto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/>
      <diagonal/>
    </border>
    <border>
      <left style="thin">
        <color theme="1"/>
      </left>
      <right style="thin">
        <color theme="1"/>
      </right>
      <top/>
      <bottom style="thick">
        <color theme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4" fillId="0" borderId="0" xfId="0" applyFont="1"/>
    <xf numFmtId="0" fontId="4" fillId="0" borderId="0" xfId="0" applyFont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4" fillId="3" borderId="12" xfId="0" applyNumberFormat="1" applyFont="1" applyFill="1" applyBorder="1" applyAlignment="1">
      <alignment horizontal="center"/>
    </xf>
    <xf numFmtId="0" fontId="4" fillId="0" borderId="0" xfId="0" applyFont="1" applyBorder="1"/>
    <xf numFmtId="0" fontId="3" fillId="6" borderId="0" xfId="0" applyFont="1" applyFill="1" applyBorder="1" applyAlignment="1">
      <alignment horizontal="center" vertical="center"/>
    </xf>
    <xf numFmtId="15" fontId="3" fillId="6" borderId="0" xfId="0" applyNumberFormat="1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7" borderId="0" xfId="0" applyFont="1" applyFill="1" applyBorder="1"/>
    <xf numFmtId="0" fontId="0" fillId="0" borderId="7" xfId="0" applyBorder="1"/>
    <xf numFmtId="0" fontId="4" fillId="0" borderId="18" xfId="0" applyFont="1" applyBorder="1"/>
    <xf numFmtId="0" fontId="4" fillId="7" borderId="0" xfId="0" applyFont="1" applyFill="1"/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Border="1"/>
    <xf numFmtId="0" fontId="6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" fontId="4" fillId="0" borderId="0" xfId="0" applyNumberFormat="1" applyFont="1"/>
    <xf numFmtId="14" fontId="0" fillId="0" borderId="0" xfId="0" applyNumberFormat="1"/>
    <xf numFmtId="0" fontId="4" fillId="0" borderId="0" xfId="0" applyFont="1" applyFill="1" applyBorder="1"/>
    <xf numFmtId="164" fontId="4" fillId="3" borderId="7" xfId="0" applyNumberFormat="1" applyFont="1" applyFill="1" applyBorder="1" applyAlignment="1">
      <alignment horizontal="center"/>
    </xf>
    <xf numFmtId="0" fontId="0" fillId="0" borderId="6" xfId="0" applyBorder="1"/>
    <xf numFmtId="0" fontId="4" fillId="0" borderId="0" xfId="0" applyFont="1" applyBorder="1" applyAlignment="1">
      <alignment horizontal="center"/>
    </xf>
    <xf numFmtId="0" fontId="0" fillId="0" borderId="0" xfId="0" applyFill="1" applyBorder="1"/>
    <xf numFmtId="14" fontId="4" fillId="0" borderId="0" xfId="0" applyNumberFormat="1" applyFont="1" applyFill="1" applyBorder="1"/>
    <xf numFmtId="0" fontId="4" fillId="0" borderId="0" xfId="0" applyFont="1" applyFill="1" applyBorder="1" applyAlignment="1">
      <alignment horizontal="center"/>
    </xf>
    <xf numFmtId="164" fontId="4" fillId="3" borderId="37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6" xfId="0" applyBorder="1" applyAlignment="1">
      <alignment horizontal="center"/>
    </xf>
    <xf numFmtId="0" fontId="0" fillId="9" borderId="36" xfId="0" applyFill="1" applyBorder="1"/>
    <xf numFmtId="0" fontId="0" fillId="0" borderId="0" xfId="0" applyFill="1" applyBorder="1" applyAlignment="1">
      <alignment horizontal="center"/>
    </xf>
    <xf numFmtId="0" fontId="4" fillId="0" borderId="36" xfId="0" applyFont="1" applyFill="1" applyBorder="1"/>
    <xf numFmtId="0" fontId="0" fillId="0" borderId="36" xfId="0" applyFill="1" applyBorder="1"/>
    <xf numFmtId="0" fontId="4" fillId="0" borderId="39" xfId="0" applyFont="1" applyFill="1" applyBorder="1"/>
    <xf numFmtId="0" fontId="4" fillId="0" borderId="40" xfId="0" applyFont="1" applyFill="1" applyBorder="1"/>
    <xf numFmtId="0" fontId="4" fillId="0" borderId="41" xfId="0" applyFont="1" applyFill="1" applyBorder="1"/>
    <xf numFmtId="0" fontId="0" fillId="0" borderId="42" xfId="0" applyFill="1" applyBorder="1"/>
    <xf numFmtId="0" fontId="0" fillId="0" borderId="43" xfId="0" applyFill="1" applyBorder="1"/>
    <xf numFmtId="0" fontId="0" fillId="0" borderId="38" xfId="0" applyFill="1" applyBorder="1"/>
    <xf numFmtId="0" fontId="4" fillId="0" borderId="46" xfId="0" applyFont="1" applyFill="1" applyBorder="1"/>
    <xf numFmtId="0" fontId="0" fillId="0" borderId="47" xfId="0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10" borderId="0" xfId="0" applyFill="1"/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0" fillId="0" borderId="0" xfId="1" applyBorder="1" applyAlignment="1">
      <alignment horizontal="center" vertical="center"/>
    </xf>
    <xf numFmtId="0" fontId="6" fillId="0" borderId="0" xfId="0" applyFont="1"/>
    <xf numFmtId="0" fontId="6" fillId="0" borderId="0" xfId="0" applyFont="1" applyFill="1" applyBorder="1"/>
    <xf numFmtId="14" fontId="6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7" borderId="0" xfId="0" applyFont="1" applyFill="1"/>
    <xf numFmtId="0" fontId="6" fillId="0" borderId="0" xfId="0" applyFont="1" applyBorder="1"/>
    <xf numFmtId="0" fontId="0" fillId="0" borderId="2" xfId="0" applyBorder="1"/>
    <xf numFmtId="0" fontId="0" fillId="0" borderId="2" xfId="0" applyFill="1" applyBorder="1"/>
    <xf numFmtId="0" fontId="0" fillId="12" borderId="0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13" borderId="0" xfId="0" applyFill="1" applyBorder="1"/>
    <xf numFmtId="0" fontId="0" fillId="12" borderId="0" xfId="0" applyFill="1" applyBorder="1"/>
    <xf numFmtId="0" fontId="0" fillId="14" borderId="0" xfId="0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6" borderId="0" xfId="0" applyFill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4" fillId="0" borderId="61" xfId="0" applyFont="1" applyFill="1" applyBorder="1"/>
    <xf numFmtId="0" fontId="0" fillId="13" borderId="0" xfId="0" applyFill="1"/>
    <xf numFmtId="0" fontId="0" fillId="12" borderId="0" xfId="0" applyFill="1"/>
    <xf numFmtId="0" fontId="0" fillId="0" borderId="5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8" borderId="0" xfId="0" applyFill="1"/>
    <xf numFmtId="0" fontId="0" fillId="0" borderId="3" xfId="0" applyBorder="1"/>
    <xf numFmtId="0" fontId="0" fillId="0" borderId="16" xfId="0" applyBorder="1"/>
    <xf numFmtId="0" fontId="0" fillId="0" borderId="17" xfId="0" applyBorder="1"/>
    <xf numFmtId="0" fontId="0" fillId="19" borderId="0" xfId="0" applyFill="1"/>
    <xf numFmtId="0" fontId="0" fillId="20" borderId="0" xfId="0" applyFill="1"/>
    <xf numFmtId="168" fontId="0" fillId="0" borderId="0" xfId="0" applyNumberFormat="1"/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3" fillId="0" borderId="0" xfId="0" applyFont="1" applyAlignment="1">
      <alignment horizontal="center"/>
    </xf>
    <xf numFmtId="0" fontId="13" fillId="21" borderId="0" xfId="0" applyFont="1" applyFill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15" borderId="0" xfId="0" applyFont="1" applyFill="1" applyBorder="1" applyAlignment="1">
      <alignment horizontal="center"/>
    </xf>
    <xf numFmtId="0" fontId="13" fillId="21" borderId="0" xfId="0" applyFont="1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0" xfId="0" applyNumberFormat="1" applyFont="1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11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0" xfId="0" applyFill="1"/>
    <xf numFmtId="0" fontId="14" fillId="0" borderId="0" xfId="0" applyFont="1"/>
    <xf numFmtId="0" fontId="15" fillId="0" borderId="0" xfId="0" applyFont="1"/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2" xfId="0" applyFill="1" applyBorder="1" applyAlignment="1">
      <alignment horizontal="center"/>
    </xf>
    <xf numFmtId="0" fontId="0" fillId="0" borderId="53" xfId="0" applyBorder="1" applyAlignment="1">
      <alignment horizontal="center"/>
    </xf>
    <xf numFmtId="1" fontId="0" fillId="0" borderId="0" xfId="0" applyNumberFormat="1" applyBorder="1"/>
    <xf numFmtId="0" fontId="13" fillId="0" borderId="0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1" fontId="0" fillId="0" borderId="57" xfId="0" applyNumberFormat="1" applyBorder="1"/>
    <xf numFmtId="0" fontId="0" fillId="0" borderId="57" xfId="0" applyFill="1" applyBorder="1" applyAlignment="1">
      <alignment horizontal="center"/>
    </xf>
    <xf numFmtId="0" fontId="0" fillId="0" borderId="57" xfId="0" applyNumberFormat="1" applyBorder="1" applyAlignment="1">
      <alignment horizontal="center"/>
    </xf>
    <xf numFmtId="0" fontId="13" fillId="0" borderId="57" xfId="0" applyFont="1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7" xfId="0" applyBorder="1" applyAlignment="1">
      <alignment horizontal="center"/>
    </xf>
    <xf numFmtId="1" fontId="2" fillId="0" borderId="22" xfId="0" applyNumberFormat="1" applyFont="1" applyBorder="1" applyAlignment="1">
      <alignment horizontal="center" vertical="center"/>
    </xf>
    <xf numFmtId="1" fontId="2" fillId="0" borderId="24" xfId="0" applyNumberFormat="1" applyFont="1" applyBorder="1" applyAlignment="1">
      <alignment horizontal="center" vertical="center"/>
    </xf>
    <xf numFmtId="1" fontId="2" fillId="0" borderId="62" xfId="0" applyNumberFormat="1" applyFont="1" applyBorder="1" applyAlignment="1">
      <alignment horizontal="center" vertical="center"/>
    </xf>
    <xf numFmtId="1" fontId="2" fillId="0" borderId="49" xfId="0" applyNumberFormat="1" applyFont="1" applyBorder="1" applyAlignment="1">
      <alignment horizontal="center" vertical="center"/>
    </xf>
    <xf numFmtId="15" fontId="5" fillId="17" borderId="12" xfId="0" applyNumberFormat="1" applyFont="1" applyFill="1" applyBorder="1" applyAlignment="1">
      <alignment horizontal="center" vertical="center"/>
    </xf>
    <xf numFmtId="1" fontId="2" fillId="0" borderId="48" xfId="0" applyNumberFormat="1" applyFont="1" applyBorder="1" applyAlignment="1">
      <alignment horizontal="center" vertical="center"/>
    </xf>
    <xf numFmtId="1" fontId="2" fillId="0" borderId="65" xfId="0" applyNumberFormat="1" applyFont="1" applyBorder="1" applyAlignment="1">
      <alignment horizontal="center" vertical="center"/>
    </xf>
    <xf numFmtId="1" fontId="2" fillId="0" borderId="66" xfId="0" applyNumberFormat="1" applyFont="1" applyBorder="1" applyAlignment="1">
      <alignment horizontal="center" vertical="center"/>
    </xf>
    <xf numFmtId="1" fontId="2" fillId="0" borderId="63" xfId="0" applyNumberFormat="1" applyFont="1" applyBorder="1" applyAlignment="1">
      <alignment horizontal="center" vertical="center"/>
    </xf>
    <xf numFmtId="1" fontId="2" fillId="0" borderId="64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66" fontId="6" fillId="0" borderId="13" xfId="0" applyNumberFormat="1" applyFont="1" applyBorder="1" applyAlignment="1">
      <alignment horizontal="center" vertical="center"/>
    </xf>
    <xf numFmtId="166" fontId="6" fillId="0" borderId="35" xfId="0" applyNumberFormat="1" applyFont="1" applyBorder="1" applyAlignment="1">
      <alignment horizontal="center" vertical="center"/>
    </xf>
    <xf numFmtId="166" fontId="4" fillId="3" borderId="8" xfId="0" applyNumberFormat="1" applyFont="1" applyFill="1" applyBorder="1" applyAlignment="1">
      <alignment horizontal="center"/>
    </xf>
    <xf numFmtId="166" fontId="4" fillId="3" borderId="9" xfId="0" applyNumberFormat="1" applyFont="1" applyFill="1" applyBorder="1" applyAlignment="1">
      <alignment horizontal="center"/>
    </xf>
    <xf numFmtId="166" fontId="4" fillId="3" borderId="10" xfId="0" applyNumberFormat="1" applyFont="1" applyFill="1" applyBorder="1" applyAlignment="1">
      <alignment horizontal="center"/>
    </xf>
    <xf numFmtId="167" fontId="4" fillId="0" borderId="16" xfId="0" applyNumberFormat="1" applyFont="1" applyBorder="1" applyAlignment="1">
      <alignment horizontal="center" vertical="center"/>
    </xf>
    <xf numFmtId="1" fontId="4" fillId="0" borderId="16" xfId="0" applyNumberFormat="1" applyFont="1" applyBorder="1" applyAlignment="1">
      <alignment horizontal="center" vertical="center"/>
    </xf>
    <xf numFmtId="1" fontId="4" fillId="0" borderId="17" xfId="0" applyNumberFormat="1" applyFont="1" applyBorder="1" applyAlignment="1">
      <alignment horizontal="center" vertical="center"/>
    </xf>
    <xf numFmtId="167" fontId="4" fillId="0" borderId="3" xfId="0" applyNumberFormat="1" applyFont="1" applyBorder="1" applyAlignment="1">
      <alignment horizontal="center" vertical="center"/>
    </xf>
    <xf numFmtId="167" fontId="4" fillId="0" borderId="17" xfId="0" applyNumberFormat="1" applyFont="1" applyBorder="1" applyAlignment="1">
      <alignment horizontal="center" vertical="center"/>
    </xf>
    <xf numFmtId="165" fontId="4" fillId="0" borderId="26" xfId="0" applyNumberFormat="1" applyFont="1" applyBorder="1" applyAlignment="1">
      <alignment horizontal="center" vertical="center"/>
    </xf>
    <xf numFmtId="165" fontId="4" fillId="0" borderId="28" xfId="0" applyNumberFormat="1" applyFont="1" applyBorder="1" applyAlignment="1">
      <alignment horizontal="center" vertical="center"/>
    </xf>
    <xf numFmtId="1" fontId="2" fillId="0" borderId="26" xfId="0" applyNumberFormat="1" applyFont="1" applyFill="1" applyBorder="1" applyAlignment="1">
      <alignment horizontal="center" vertical="center"/>
    </xf>
    <xf numFmtId="1" fontId="2" fillId="0" borderId="28" xfId="0" applyNumberFormat="1" applyFont="1" applyFill="1" applyBorder="1" applyAlignment="1">
      <alignment horizontal="center" vertical="center"/>
    </xf>
    <xf numFmtId="167" fontId="2" fillId="0" borderId="26" xfId="0" applyNumberFormat="1" applyFont="1" applyBorder="1" applyAlignment="1">
      <alignment horizontal="center" vertical="center"/>
    </xf>
    <xf numFmtId="167" fontId="2" fillId="0" borderId="28" xfId="0" applyNumberFormat="1" applyFont="1" applyBorder="1" applyAlignment="1">
      <alignment horizontal="center" vertical="center"/>
    </xf>
    <xf numFmtId="167" fontId="2" fillId="0" borderId="22" xfId="0" applyNumberFormat="1" applyFont="1" applyBorder="1" applyAlignment="1">
      <alignment horizontal="center" vertical="center"/>
    </xf>
    <xf numFmtId="167" fontId="2" fillId="0" borderId="24" xfId="0" applyNumberFormat="1" applyFont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/>
    </xf>
    <xf numFmtId="1" fontId="4" fillId="0" borderId="24" xfId="0" applyNumberFormat="1" applyFont="1" applyBorder="1" applyAlignment="1">
      <alignment horizontal="center" vertical="center"/>
    </xf>
    <xf numFmtId="1" fontId="2" fillId="0" borderId="59" xfId="0" applyNumberFormat="1" applyFont="1" applyBorder="1" applyAlignment="1">
      <alignment horizontal="center" vertical="center"/>
    </xf>
    <xf numFmtId="1" fontId="2" fillId="0" borderId="6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66" fontId="6" fillId="0" borderId="13" xfId="0" applyNumberFormat="1" applyFont="1" applyBorder="1" applyAlignment="1">
      <alignment horizontal="center"/>
    </xf>
    <xf numFmtId="166" fontId="6" fillId="0" borderId="14" xfId="0" applyNumberFormat="1" applyFont="1" applyBorder="1" applyAlignment="1">
      <alignment horizontal="center"/>
    </xf>
    <xf numFmtId="164" fontId="5" fillId="2" borderId="36" xfId="0" applyNumberFormat="1" applyFont="1" applyFill="1" applyBorder="1" applyAlignment="1">
      <alignment horizontal="center" vertical="center"/>
    </xf>
    <xf numFmtId="164" fontId="5" fillId="2" borderId="42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165" fontId="4" fillId="0" borderId="3" xfId="0" applyNumberFormat="1" applyFont="1" applyBorder="1" applyAlignment="1">
      <alignment horizontal="center" vertical="center"/>
    </xf>
    <xf numFmtId="165" fontId="4" fillId="0" borderId="17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165" fontId="4" fillId="0" borderId="16" xfId="0" applyNumberFormat="1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/>
    </xf>
    <xf numFmtId="0" fontId="6" fillId="9" borderId="25" xfId="0" applyFont="1" applyFill="1" applyBorder="1" applyAlignment="1">
      <alignment horizontal="center" vertical="center"/>
    </xf>
    <xf numFmtId="0" fontId="6" fillId="9" borderId="2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66" fontId="4" fillId="3" borderId="19" xfId="0" applyNumberFormat="1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15" fontId="3" fillId="5" borderId="0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165" fontId="4" fillId="0" borderId="2" xfId="0" applyNumberFormat="1" applyFont="1" applyFill="1" applyBorder="1" applyAlignment="1">
      <alignment horizontal="center" vertical="center"/>
    </xf>
    <xf numFmtId="167" fontId="4" fillId="0" borderId="2" xfId="0" applyNumberFormat="1" applyFont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6" fillId="9" borderId="23" xfId="0" applyFont="1" applyFill="1" applyBorder="1" applyAlignment="1">
      <alignment horizontal="center" vertical="center"/>
    </xf>
    <xf numFmtId="165" fontId="4" fillId="0" borderId="22" xfId="0" applyNumberFormat="1" applyFont="1" applyBorder="1" applyAlignment="1">
      <alignment horizontal="center" vertical="center"/>
    </xf>
    <xf numFmtId="165" fontId="4" fillId="0" borderId="2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6" fillId="9" borderId="21" xfId="0" applyFont="1" applyFill="1" applyBorder="1" applyAlignment="1">
      <alignment horizontal="center" vertical="center" wrapText="1"/>
    </xf>
    <xf numFmtId="0" fontId="6" fillId="9" borderId="23" xfId="0" applyFont="1" applyFill="1" applyBorder="1" applyAlignment="1">
      <alignment horizontal="center" vertical="center" wrapText="1"/>
    </xf>
    <xf numFmtId="165" fontId="4" fillId="0" borderId="22" xfId="0" applyNumberFormat="1" applyFont="1" applyBorder="1" applyAlignment="1">
      <alignment horizontal="center" vertical="center" wrapText="1"/>
    </xf>
    <xf numFmtId="165" fontId="4" fillId="0" borderId="24" xfId="0" applyNumberFormat="1" applyFont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167" fontId="2" fillId="0" borderId="22" xfId="0" applyNumberFormat="1" applyFont="1" applyBorder="1" applyAlignment="1">
      <alignment horizontal="center" vertical="center" wrapText="1"/>
    </xf>
    <xf numFmtId="167" fontId="2" fillId="0" borderId="2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8" fillId="7" borderId="7" xfId="0" quotePrefix="1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67" fontId="9" fillId="0" borderId="3" xfId="0" applyNumberFormat="1" applyFont="1" applyBorder="1" applyAlignment="1">
      <alignment horizontal="center" vertical="center"/>
    </xf>
    <xf numFmtId="167" fontId="9" fillId="0" borderId="16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167" fontId="9" fillId="0" borderId="17" xfId="0" applyNumberFormat="1" applyFont="1" applyBorder="1" applyAlignment="1">
      <alignment horizontal="center" vertical="center"/>
    </xf>
    <xf numFmtId="166" fontId="4" fillId="3" borderId="20" xfId="0" applyNumberFormat="1" applyFont="1" applyFill="1" applyBorder="1" applyAlignment="1">
      <alignment horizontal="center"/>
    </xf>
    <xf numFmtId="0" fontId="6" fillId="9" borderId="29" xfId="0" applyFont="1" applyFill="1" applyBorder="1" applyAlignment="1">
      <alignment horizontal="center" vertical="center"/>
    </xf>
    <xf numFmtId="0" fontId="6" fillId="9" borderId="31" xfId="0" applyFont="1" applyFill="1" applyBorder="1" applyAlignment="1">
      <alignment horizontal="center" vertical="center"/>
    </xf>
    <xf numFmtId="165" fontId="4" fillId="0" borderId="30" xfId="0" applyNumberFormat="1" applyFont="1" applyBorder="1" applyAlignment="1">
      <alignment horizontal="center" vertical="center"/>
    </xf>
    <xf numFmtId="165" fontId="4" fillId="0" borderId="32" xfId="0" applyNumberFormat="1" applyFont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7" fontId="2" fillId="0" borderId="30" xfId="0" applyNumberFormat="1" applyFont="1" applyBorder="1" applyAlignment="1">
      <alignment horizontal="center" vertical="center"/>
    </xf>
    <xf numFmtId="167" fontId="2" fillId="0" borderId="3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9" borderId="33" xfId="0" applyFont="1" applyFill="1" applyBorder="1" applyAlignment="1">
      <alignment horizontal="center" vertical="center" wrapText="1"/>
    </xf>
    <xf numFmtId="0" fontId="6" fillId="9" borderId="34" xfId="0" applyFont="1" applyFill="1" applyBorder="1" applyAlignment="1">
      <alignment horizontal="center" vertical="center" wrapText="1"/>
    </xf>
    <xf numFmtId="165" fontId="4" fillId="0" borderId="26" xfId="0" applyNumberFormat="1" applyFont="1" applyBorder="1" applyAlignment="1">
      <alignment horizontal="center" vertical="center" wrapText="1"/>
    </xf>
    <xf numFmtId="165" fontId="4" fillId="0" borderId="28" xfId="0" applyNumberFormat="1" applyFont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167" fontId="2" fillId="0" borderId="26" xfId="0" applyNumberFormat="1" applyFont="1" applyBorder="1" applyAlignment="1">
      <alignment horizontal="center" vertical="center" wrapText="1"/>
    </xf>
    <xf numFmtId="167" fontId="2" fillId="0" borderId="28" xfId="0" applyNumberFormat="1" applyFont="1" applyBorder="1" applyAlignment="1">
      <alignment horizontal="center" vertical="center" wrapText="1"/>
    </xf>
    <xf numFmtId="0" fontId="6" fillId="9" borderId="25" xfId="0" applyFont="1" applyFill="1" applyBorder="1" applyAlignment="1">
      <alignment horizontal="center" vertical="center" wrapText="1"/>
    </xf>
    <xf numFmtId="0" fontId="6" fillId="9" borderId="27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 shrinkToFit="1"/>
    </xf>
    <xf numFmtId="0" fontId="2" fillId="0" borderId="17" xfId="0" applyFont="1" applyBorder="1" applyAlignment="1">
      <alignment horizontal="left" vertical="center" wrapText="1" shrinkToFit="1"/>
    </xf>
    <xf numFmtId="2" fontId="2" fillId="0" borderId="48" xfId="0" applyNumberFormat="1" applyFont="1" applyBorder="1" applyAlignment="1">
      <alignment horizontal="center" vertical="center"/>
    </xf>
    <xf numFmtId="2" fontId="2" fillId="0" borderId="62" xfId="0" applyNumberFormat="1" applyFont="1" applyBorder="1" applyAlignment="1">
      <alignment horizontal="center" vertical="center"/>
    </xf>
    <xf numFmtId="2" fontId="2" fillId="0" borderId="63" xfId="0" applyNumberFormat="1" applyFont="1" applyBorder="1" applyAlignment="1">
      <alignment horizontal="center" vertical="center"/>
    </xf>
    <xf numFmtId="2" fontId="2" fillId="0" borderId="64" xfId="0" applyNumberFormat="1" applyFont="1" applyBorder="1" applyAlignment="1">
      <alignment horizontal="center" vertical="center"/>
    </xf>
    <xf numFmtId="2" fontId="2" fillId="0" borderId="49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44" xfId="0" applyNumberFormat="1" applyFont="1" applyBorder="1" applyAlignment="1">
      <alignment horizontal="center" vertical="center"/>
    </xf>
    <xf numFmtId="1" fontId="2" fillId="0" borderId="45" xfId="0" applyNumberFormat="1" applyFont="1" applyBorder="1" applyAlignment="1">
      <alignment horizontal="center" vertical="center"/>
    </xf>
    <xf numFmtId="166" fontId="6" fillId="0" borderId="2" xfId="0" applyNumberFormat="1" applyFont="1" applyBorder="1" applyAlignment="1">
      <alignment horizontal="center"/>
    </xf>
    <xf numFmtId="15" fontId="5" fillId="5" borderId="0" xfId="0" applyNumberFormat="1" applyFont="1" applyFill="1" applyBorder="1" applyAlignment="1">
      <alignment horizontal="center" vertical="center"/>
    </xf>
    <xf numFmtId="1" fontId="2" fillId="0" borderId="16" xfId="0" applyNumberFormat="1" applyFont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5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4" borderId="57" xfId="0" applyFill="1" applyBorder="1" applyAlignment="1">
      <alignment horizontal="center"/>
    </xf>
    <xf numFmtId="0" fontId="0" fillId="12" borderId="5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36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45">
    <dxf>
      <font>
        <color rgb="FFFFFF00"/>
      </font>
      <fill>
        <patternFill>
          <fgColor rgb="FFFFFF00"/>
          <bgColor rgb="FFFFFF00"/>
        </patternFill>
      </fill>
    </dxf>
    <dxf>
      <font>
        <color theme="0"/>
      </font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0"/>
      </font>
    </dxf>
    <dxf>
      <font>
        <color rgb="FFFFC000"/>
      </font>
      <fill>
        <patternFill>
          <bgColor rgb="FFFFC000"/>
        </patternFill>
      </fill>
    </dxf>
    <dxf>
      <fill>
        <patternFill>
          <fgColor theme="2" tint="-0.24994659260841701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6"/>
        </patternFill>
      </fill>
    </dxf>
    <dxf>
      <fill>
        <patternFill>
          <bgColor theme="5" tint="0.39994506668294322"/>
        </patternFill>
      </fill>
    </dxf>
    <dxf>
      <font>
        <color theme="6"/>
      </font>
      <fill>
        <patternFill>
          <bgColor theme="6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</dxf>
    <dxf>
      <font>
        <color rgb="FFFFC000"/>
      </font>
      <fill>
        <patternFill>
          <bgColor rgb="FFFFC00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fgColor auto="1"/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913338849957471E-4"/>
          <c:y val="0"/>
          <c:w val="0.99881226259235822"/>
          <c:h val="1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BCE-574E-BCA7-D82888D0CF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'SUMMARY STATUS'!$AJ$3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B-E948-96F5-EFDB2E1554A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7DB-E948-96F5-EFDB2E1554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'SUMMARY STATUS'!$AJ$4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DB-E948-96F5-EFDB2E1554A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BCE-574E-BCA7-D82888D0CF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'SUMMARY STATUS'!$AJ$5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DB-E948-96F5-EFDB2E1554A4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BCE-574E-BCA7-D82888D0CF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'SUMMARY STATUS'!$AJ$6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DB-E948-96F5-EFDB2E155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756560"/>
        <c:axId val="365799136"/>
      </c:barChart>
      <c:catAx>
        <c:axId val="107756560"/>
        <c:scaling>
          <c:orientation val="minMax"/>
        </c:scaling>
        <c:delete val="1"/>
        <c:axPos val="l"/>
        <c:majorTickMark val="none"/>
        <c:minorTickMark val="none"/>
        <c:tickLblPos val="nextTo"/>
        <c:crossAx val="365799136"/>
        <c:crosses val="autoZero"/>
        <c:auto val="1"/>
        <c:lblAlgn val="ctr"/>
        <c:lblOffset val="100"/>
        <c:noMultiLvlLbl val="0"/>
      </c:catAx>
      <c:valAx>
        <c:axId val="3657991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775656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alpha val="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9194592868703191"/>
          <c:y val="5.5053963841407413E-2"/>
          <c:w val="0.477535748185276"/>
          <c:h val="0.88108593814069847"/>
        </c:manualLayout>
      </c:layout>
      <c:barChart>
        <c:barDir val="bar"/>
        <c:grouping val="clustered"/>
        <c:varyColors val="0"/>
        <c:ser>
          <c:idx val="0"/>
          <c:order val="0"/>
          <c:tx>
            <c:v>BarChartRace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 FOR SUMMARY'!$R$8:$R$12</c:f>
              <c:strCache>
                <c:ptCount val="5"/>
                <c:pt idx="0">
                  <c:v>11.1</c:v>
                </c:pt>
                <c:pt idx="1">
                  <c:v>2.1,6.1</c:v>
                </c:pt>
                <c:pt idx="2">
                  <c:v>48.1</c:v>
                </c:pt>
                <c:pt idx="3">
                  <c:v>9.1,2,17.1</c:v>
                </c:pt>
                <c:pt idx="4">
                  <c:v>4</c:v>
                </c:pt>
              </c:strCache>
            </c:strRef>
          </c:cat>
          <c:val>
            <c:numRef>
              <c:f>'DATA FOR SUMMARY'!$U$8:$U$12</c:f>
              <c:numCache>
                <c:formatCode>General</c:formatCode>
                <c:ptCount val="5"/>
                <c:pt idx="0">
                  <c:v>35</c:v>
                </c:pt>
                <c:pt idx="1">
                  <c:v>34</c:v>
                </c:pt>
                <c:pt idx="2">
                  <c:v>33</c:v>
                </c:pt>
                <c:pt idx="3">
                  <c:v>31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B4-9848-B7D3-55B8037793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9"/>
        <c:overlap val="-58"/>
        <c:axId val="1101119215"/>
        <c:axId val="1058709631"/>
      </c:barChart>
      <c:catAx>
        <c:axId val="1101119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058709631"/>
        <c:crosses val="autoZero"/>
        <c:auto val="1"/>
        <c:lblAlgn val="ctr"/>
        <c:lblOffset val="100"/>
        <c:noMultiLvlLbl val="0"/>
      </c:catAx>
      <c:valAx>
        <c:axId val="105870963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10111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9531994831703235"/>
          <c:y val="2.5806203722706523E-2"/>
          <c:w val="0.49520387971904911"/>
          <c:h val="0.86613562905715735"/>
        </c:manualLayout>
      </c:layout>
      <c:barChart>
        <c:barDir val="bar"/>
        <c:grouping val="clustered"/>
        <c:varyColors val="0"/>
        <c:ser>
          <c:idx val="0"/>
          <c:order val="0"/>
          <c:tx>
            <c:v>REMAINING BAR CHART RACE</c:v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FOR SUMMARY'!$R$63:$R$67</c:f>
              <c:strCache>
                <c:ptCount val="2"/>
                <c:pt idx="0">
                  <c:v>1,2.1,5.1,6.1,7.1,2,8.1,9.1,2,10.1,11.1,12.1,13.1,14.1,15.1,4,16.1,17.1,18.1,19.1,5,20.2,21.1,22.1,23.1,24.1,66,25.1,26.1,7,27.1,28.1,29.1,29.2,30.1,8,31.1,32.1,33.1,34.1,9,35.1,37.1,38.1,40.1,43.1,44.1,46.1,47.1,10,48.1</c:v>
                </c:pt>
                <c:pt idx="1">
                  <c:v>18.2</c:v>
                </c:pt>
              </c:strCache>
            </c:strRef>
          </c:cat>
          <c:val>
            <c:numRef>
              <c:f>'DATA FOR SUMMARY'!$U$63:$U$67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E-504B-B248-BF82EF972A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9"/>
        <c:axId val="1998342191"/>
        <c:axId val="1931461007"/>
      </c:barChart>
      <c:catAx>
        <c:axId val="1998342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931461007"/>
        <c:crosses val="autoZero"/>
        <c:auto val="1"/>
        <c:lblAlgn val="ctr"/>
        <c:lblOffset val="100"/>
        <c:noMultiLvlLbl val="0"/>
      </c:catAx>
      <c:valAx>
        <c:axId val="193146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99834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7490601503759396"/>
          <c:y val="0"/>
          <c:w val="0.58431413178615832"/>
          <c:h val="0.72300856203654151"/>
        </c:manualLayout>
      </c:layout>
      <c:barChart>
        <c:barDir val="bar"/>
        <c:grouping val="stacked"/>
        <c:varyColors val="0"/>
        <c:ser>
          <c:idx val="0"/>
          <c:order val="0"/>
          <c:tx>
            <c:v>Bar Chart Race</c:v>
          </c:tx>
          <c:spPr>
            <a:solidFill>
              <a:srgbClr val="FF0000"/>
            </a:solidFill>
            <a:ln w="19050"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T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TEST!$F$124:$F$126</c:f>
              <c:strCache>
                <c:ptCount val="3"/>
                <c:pt idx="0">
                  <c:v>สอง,สี</c:v>
                </c:pt>
                <c:pt idx="1">
                  <c:v>หนึ่ง</c:v>
                </c:pt>
                <c:pt idx="2">
                  <c:v>สาม</c:v>
                </c:pt>
              </c:strCache>
            </c:strRef>
          </c:cat>
          <c:val>
            <c:numRef>
              <c:f>'DATA FOR SUMMARY'!$U$23:$U$25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B09-404B-A740-5E683B0CB5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4"/>
        <c:overlap val="-36"/>
        <c:axId val="315177456"/>
        <c:axId val="315296416"/>
      </c:barChart>
      <c:catAx>
        <c:axId val="315177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15296416"/>
        <c:crosses val="autoZero"/>
        <c:auto val="1"/>
        <c:lblAlgn val="ctr"/>
        <c:lblOffset val="100"/>
        <c:noMultiLvlLbl val="0"/>
      </c:catAx>
      <c:valAx>
        <c:axId val="31529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1517745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1001142</xdr:colOff>
      <xdr:row>14</xdr:row>
      <xdr:rowOff>75823</xdr:rowOff>
    </xdr:from>
    <xdr:to>
      <xdr:col>10</xdr:col>
      <xdr:colOff>242061</xdr:colOff>
      <xdr:row>20</xdr:row>
      <xdr:rowOff>142834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1678735</xdr:colOff>
      <xdr:row>5</xdr:row>
      <xdr:rowOff>175172</xdr:rowOff>
    </xdr:from>
    <xdr:ext cx="8919196" cy="121943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510804" y="1211609"/>
          <a:ext cx="8919196" cy="1219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7200"/>
            <a:t>SUMMARY</a:t>
          </a:r>
          <a:r>
            <a:rPr lang="en-US" sz="7200" baseline="0"/>
            <a:t> STATUS</a:t>
          </a:r>
          <a:endParaRPr lang="en-US" sz="7200"/>
        </a:p>
      </xdr:txBody>
    </xdr:sp>
    <xdr:clientData/>
  </xdr:oneCellAnchor>
  <xdr:twoCellAnchor>
    <xdr:from>
      <xdr:col>6</xdr:col>
      <xdr:colOff>746670</xdr:colOff>
      <xdr:row>28</xdr:row>
      <xdr:rowOff>132679</xdr:rowOff>
    </xdr:from>
    <xdr:to>
      <xdr:col>18</xdr:col>
      <xdr:colOff>392626</xdr:colOff>
      <xdr:row>46</xdr:row>
      <xdr:rowOff>185271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906142</xdr:colOff>
      <xdr:row>54</xdr:row>
      <xdr:rowOff>105868</xdr:rowOff>
    </xdr:from>
    <xdr:to>
      <xdr:col>18</xdr:col>
      <xdr:colOff>238826</xdr:colOff>
      <xdr:row>81</xdr:row>
      <xdr:rowOff>17987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279400</xdr:colOff>
          <xdr:row>39</xdr:row>
          <xdr:rowOff>126999</xdr:rowOff>
        </xdr:from>
        <xdr:to>
          <xdr:col>12</xdr:col>
          <xdr:colOff>647700</xdr:colOff>
          <xdr:row>40</xdr:row>
          <xdr:rowOff>126999</xdr:rowOff>
        </xdr:to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00000000-0008-0000-0500-000011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a" spid="_x0000_s3794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5341600" y="8051799"/>
              <a:ext cx="2870200" cy="2540000"/>
            </a:xfrm>
            <a:prstGeom prst="rect">
              <a:avLst/>
            </a:prstGeom>
          </xdr:spPr>
        </xdr:pic>
        <xdr:clientData/>
      </xdr:twoCellAnchor>
    </mc:Choice>
    <mc:Fallback/>
  </mc:AlternateContent>
  <xdr:twoCellAnchor editAs="oneCell">
    <xdr:from>
      <xdr:col>2</xdr:col>
      <xdr:colOff>419100</xdr:colOff>
      <xdr:row>40</xdr:row>
      <xdr:rowOff>140252</xdr:rowOff>
    </xdr:from>
    <xdr:to>
      <xdr:col>2</xdr:col>
      <xdr:colOff>2516536</xdr:colOff>
      <xdr:row>40</xdr:row>
      <xdr:rowOff>2389676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400" y="10605052"/>
          <a:ext cx="2097436" cy="2249424"/>
        </a:xfrm>
        <a:prstGeom prst="rect">
          <a:avLst/>
        </a:prstGeom>
      </xdr:spPr>
    </xdr:pic>
    <xdr:clientData/>
  </xdr:twoCellAnchor>
  <xdr:twoCellAnchor>
    <xdr:from>
      <xdr:col>3</xdr:col>
      <xdr:colOff>939800</xdr:colOff>
      <xdr:row>107</xdr:row>
      <xdr:rowOff>25400</xdr:rowOff>
    </xdr:from>
    <xdr:to>
      <xdr:col>7</xdr:col>
      <xdr:colOff>1092200</xdr:colOff>
      <xdr:row>120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youtube.com/watch?v=zlo4mvVvQCM" TargetMode="External"/><Relationship Id="rId1" Type="http://schemas.openxmlformats.org/officeDocument/2006/relationships/hyperlink" Target="https://www.youtube.com/watch?v=2p6vFv0Ga4g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EDBD-1297-B848-9526-97883F891754}">
  <sheetPr codeName="Sheet1"/>
  <dimension ref="A1:PL3694"/>
  <sheetViews>
    <sheetView tabSelected="1" zoomScale="19" workbookViewId="0">
      <selection activeCell="G185" sqref="G185"/>
    </sheetView>
  </sheetViews>
  <sheetFormatPr baseColWidth="10" defaultRowHeight="16"/>
  <cols>
    <col min="1" max="1" width="43.1640625" customWidth="1"/>
    <col min="2" max="2" width="64.6640625" customWidth="1"/>
    <col min="3" max="3" width="44.33203125" customWidth="1"/>
    <col min="4" max="4" width="39.6640625" customWidth="1"/>
    <col min="5" max="5" width="19.83203125" customWidth="1"/>
    <col min="6" max="6" width="43.5" customWidth="1"/>
    <col min="7" max="7" width="38.6640625" customWidth="1"/>
    <col min="8" max="8" width="20.6640625" style="14" customWidth="1"/>
    <col min="9" max="9" width="21.5" style="2" customWidth="1"/>
    <col min="10" max="10" width="22.83203125" style="2" customWidth="1"/>
    <col min="11" max="11" width="26.83203125" style="2" customWidth="1"/>
    <col min="12" max="12" width="15.5" style="2" customWidth="1"/>
    <col min="13" max="165" width="15.5" customWidth="1"/>
    <col min="176" max="176" width="10.83203125" customWidth="1"/>
  </cols>
  <sheetData>
    <row r="1" spans="1:428" ht="47">
      <c r="A1" s="52"/>
      <c r="B1" s="52"/>
      <c r="C1" s="52"/>
      <c r="D1" s="52"/>
      <c r="E1" s="53"/>
      <c r="F1" s="53"/>
      <c r="G1" s="53"/>
      <c r="H1" s="153"/>
      <c r="I1" s="178"/>
      <c r="J1" s="178"/>
      <c r="K1" s="68"/>
      <c r="L1" s="178"/>
      <c r="M1" s="178"/>
      <c r="N1" s="24"/>
      <c r="O1" s="4"/>
      <c r="P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428" ht="40" customHeight="1">
      <c r="A2" s="52"/>
      <c r="B2" s="52"/>
      <c r="C2" s="52"/>
      <c r="D2" s="52"/>
      <c r="E2" s="53"/>
      <c r="F2" s="54"/>
      <c r="G2" s="55"/>
      <c r="H2" s="153"/>
      <c r="I2" s="24"/>
      <c r="J2" s="24"/>
      <c r="K2" s="24"/>
      <c r="L2" s="24"/>
      <c r="M2" s="24"/>
      <c r="N2" s="24"/>
      <c r="O2" s="4"/>
      <c r="P2" s="4"/>
      <c r="R2" s="24"/>
      <c r="S2" s="9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428" ht="40" customHeight="1">
      <c r="A3" s="56"/>
      <c r="B3" s="52"/>
      <c r="C3" s="52"/>
      <c r="D3" s="52"/>
      <c r="E3" s="54"/>
      <c r="F3" s="54"/>
      <c r="G3" s="55"/>
      <c r="H3" s="153"/>
      <c r="I3" s="29"/>
      <c r="J3" s="29"/>
      <c r="K3" s="9"/>
      <c r="L3" s="29"/>
      <c r="M3" s="29"/>
      <c r="N3" s="30"/>
      <c r="O3" s="4"/>
      <c r="P3" s="4"/>
      <c r="R3" s="28"/>
      <c r="S3" s="9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428" ht="40" customHeight="1">
      <c r="A4" s="56"/>
      <c r="B4" s="52" t="s">
        <v>64</v>
      </c>
      <c r="C4" s="154">
        <v>44366</v>
      </c>
      <c r="D4" s="155"/>
      <c r="E4" s="54"/>
      <c r="H4" s="2"/>
      <c r="J4" s="24"/>
      <c r="L4" s="24"/>
      <c r="M4" s="24"/>
      <c r="N4" s="24"/>
      <c r="O4" s="4"/>
      <c r="P4" s="4"/>
      <c r="Q4" s="22"/>
      <c r="R4" s="24"/>
      <c r="S4" s="9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428" ht="40" customHeight="1">
      <c r="A5" s="56"/>
      <c r="B5" s="52" t="s">
        <v>42</v>
      </c>
      <c r="C5" s="179">
        <f>C4+150-1</f>
        <v>44515</v>
      </c>
      <c r="D5" s="180"/>
      <c r="E5" s="52"/>
      <c r="F5" s="52"/>
      <c r="G5" s="52"/>
      <c r="H5" s="57"/>
      <c r="K5" s="9"/>
      <c r="L5" s="9"/>
      <c r="M5" s="4"/>
      <c r="N5" s="4"/>
      <c r="O5" s="4"/>
      <c r="P5" s="4"/>
      <c r="Q5" s="4"/>
      <c r="R5" s="24"/>
      <c r="S5" s="9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428" ht="40" customHeight="1">
      <c r="A6" s="56"/>
      <c r="B6" s="53" t="s">
        <v>55</v>
      </c>
      <c r="C6" s="268">
        <f ca="1">TODAY()</f>
        <v>44406</v>
      </c>
      <c r="D6" s="268"/>
      <c r="E6" s="52"/>
      <c r="F6" s="53" t="s">
        <v>94</v>
      </c>
      <c r="G6" s="55"/>
      <c r="H6" s="53" t="s">
        <v>95</v>
      </c>
      <c r="I6" s="108">
        <v>8</v>
      </c>
      <c r="J6" s="109" t="s">
        <v>148</v>
      </c>
      <c r="K6" s="9"/>
      <c r="L6" s="1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428" ht="40" customHeight="1">
      <c r="A7" s="16"/>
      <c r="E7" s="4"/>
      <c r="F7" s="4"/>
      <c r="G7" s="4"/>
      <c r="H7" s="9"/>
      <c r="I7" s="9"/>
      <c r="J7" s="9"/>
      <c r="K7" s="9"/>
      <c r="L7" s="202">
        <f>L8</f>
        <v>44366</v>
      </c>
      <c r="M7" s="157"/>
      <c r="N7" s="157"/>
      <c r="O7" s="157"/>
      <c r="P7" s="157"/>
      <c r="Q7" s="157"/>
      <c r="R7" s="158"/>
      <c r="S7" s="156">
        <f>S8</f>
        <v>44373</v>
      </c>
      <c r="T7" s="157"/>
      <c r="U7" s="157"/>
      <c r="V7" s="157"/>
      <c r="W7" s="157"/>
      <c r="X7" s="157"/>
      <c r="Y7" s="158"/>
      <c r="Z7" s="156">
        <f>Z8</f>
        <v>44380</v>
      </c>
      <c r="AA7" s="157"/>
      <c r="AB7" s="157"/>
      <c r="AC7" s="157"/>
      <c r="AD7" s="157"/>
      <c r="AE7" s="157"/>
      <c r="AF7" s="158"/>
      <c r="AG7" s="156">
        <f>AG8</f>
        <v>44387</v>
      </c>
      <c r="AH7" s="157"/>
      <c r="AI7" s="157"/>
      <c r="AJ7" s="157"/>
      <c r="AK7" s="157"/>
      <c r="AL7" s="157"/>
      <c r="AM7" s="158"/>
      <c r="AN7" s="156">
        <f>AN8</f>
        <v>44394</v>
      </c>
      <c r="AO7" s="157"/>
      <c r="AP7" s="157"/>
      <c r="AQ7" s="157"/>
      <c r="AR7" s="157"/>
      <c r="AS7" s="157"/>
      <c r="AT7" s="158"/>
      <c r="AU7" s="156">
        <f>AU8</f>
        <v>44401</v>
      </c>
      <c r="AV7" s="157"/>
      <c r="AW7" s="157"/>
      <c r="AX7" s="157"/>
      <c r="AY7" s="157"/>
      <c r="AZ7" s="157"/>
      <c r="BA7" s="158"/>
      <c r="BB7" s="156">
        <f>BB8</f>
        <v>44408</v>
      </c>
      <c r="BC7" s="157"/>
      <c r="BD7" s="157"/>
      <c r="BE7" s="157"/>
      <c r="BF7" s="157"/>
      <c r="BG7" s="157"/>
      <c r="BH7" s="158"/>
      <c r="BI7" s="156">
        <f>BI8</f>
        <v>44415</v>
      </c>
      <c r="BJ7" s="157"/>
      <c r="BK7" s="157"/>
      <c r="BL7" s="157"/>
      <c r="BM7" s="157"/>
      <c r="BN7" s="157"/>
      <c r="BO7" s="158"/>
      <c r="BP7" s="156">
        <f>BP8</f>
        <v>44422</v>
      </c>
      <c r="BQ7" s="157"/>
      <c r="BR7" s="157"/>
      <c r="BS7" s="157"/>
      <c r="BT7" s="157"/>
      <c r="BU7" s="157"/>
      <c r="BV7" s="158"/>
      <c r="BW7" s="156">
        <f>BW8</f>
        <v>44429</v>
      </c>
      <c r="BX7" s="157"/>
      <c r="BY7" s="157"/>
      <c r="BZ7" s="157"/>
      <c r="CA7" s="157"/>
      <c r="CB7" s="157"/>
      <c r="CC7" s="158"/>
      <c r="CD7" s="156">
        <f>CD8</f>
        <v>44436</v>
      </c>
      <c r="CE7" s="157"/>
      <c r="CF7" s="157"/>
      <c r="CG7" s="157"/>
      <c r="CH7" s="157"/>
      <c r="CI7" s="157"/>
      <c r="CJ7" s="158"/>
      <c r="CK7" s="156">
        <f>CK8</f>
        <v>44443</v>
      </c>
      <c r="CL7" s="157"/>
      <c r="CM7" s="157"/>
      <c r="CN7" s="157"/>
      <c r="CO7" s="157"/>
      <c r="CP7" s="157"/>
      <c r="CQ7" s="158"/>
      <c r="CR7" s="156">
        <f>CR8</f>
        <v>44450</v>
      </c>
      <c r="CS7" s="157"/>
      <c r="CT7" s="157"/>
      <c r="CU7" s="157"/>
      <c r="CV7" s="157"/>
      <c r="CW7" s="157"/>
      <c r="CX7" s="158"/>
      <c r="CY7" s="156">
        <f>CY8</f>
        <v>44457</v>
      </c>
      <c r="CZ7" s="157"/>
      <c r="DA7" s="157"/>
      <c r="DB7" s="157"/>
      <c r="DC7" s="157"/>
      <c r="DD7" s="157"/>
      <c r="DE7" s="158"/>
      <c r="DF7" s="156">
        <f>DF8</f>
        <v>44464</v>
      </c>
      <c r="DG7" s="157"/>
      <c r="DH7" s="157"/>
      <c r="DI7" s="157"/>
      <c r="DJ7" s="157"/>
      <c r="DK7" s="157"/>
      <c r="DL7" s="158"/>
      <c r="DM7" s="156">
        <f>DM8</f>
        <v>44471</v>
      </c>
      <c r="DN7" s="157"/>
      <c r="DO7" s="157"/>
      <c r="DP7" s="157"/>
      <c r="DQ7" s="157"/>
      <c r="DR7" s="157"/>
      <c r="DS7" s="158"/>
      <c r="DT7" s="156">
        <f>DT8</f>
        <v>44478</v>
      </c>
      <c r="DU7" s="157"/>
      <c r="DV7" s="157"/>
      <c r="DW7" s="157"/>
      <c r="DX7" s="157"/>
      <c r="DY7" s="157"/>
      <c r="DZ7" s="158"/>
      <c r="EA7" s="156">
        <f>EA8</f>
        <v>44485</v>
      </c>
      <c r="EB7" s="157"/>
      <c r="EC7" s="157"/>
      <c r="ED7" s="157"/>
      <c r="EE7" s="157"/>
      <c r="EF7" s="157"/>
      <c r="EG7" s="158"/>
      <c r="EH7" s="156">
        <f>EH8</f>
        <v>44492</v>
      </c>
      <c r="EI7" s="157"/>
      <c r="EJ7" s="157"/>
      <c r="EK7" s="157"/>
      <c r="EL7" s="157"/>
      <c r="EM7" s="157"/>
      <c r="EN7" s="158"/>
      <c r="EO7" s="156">
        <f>EO8</f>
        <v>44499</v>
      </c>
      <c r="EP7" s="157"/>
      <c r="EQ7" s="157"/>
      <c r="ER7" s="157"/>
      <c r="ES7" s="157"/>
      <c r="ET7" s="157"/>
      <c r="EU7" s="158"/>
      <c r="EV7" s="156">
        <f>EV8</f>
        <v>44506</v>
      </c>
      <c r="EW7" s="157"/>
      <c r="EX7" s="157"/>
      <c r="EY7" s="157"/>
      <c r="EZ7" s="157"/>
      <c r="FA7" s="157"/>
      <c r="FB7" s="158"/>
      <c r="FC7" s="156">
        <f>FC8</f>
        <v>44513</v>
      </c>
      <c r="FD7" s="157"/>
      <c r="FE7" s="157"/>
      <c r="FF7" s="157"/>
      <c r="FG7" s="157"/>
      <c r="FH7" s="157"/>
      <c r="FI7" s="235"/>
    </row>
    <row r="8" spans="1:428" ht="40" customHeight="1">
      <c r="A8" s="16"/>
      <c r="B8" s="4"/>
      <c r="C8" s="201"/>
      <c r="D8" s="201"/>
      <c r="E8" s="5" t="s">
        <v>58</v>
      </c>
      <c r="F8" s="201" t="s">
        <v>58</v>
      </c>
      <c r="G8" s="201"/>
      <c r="H8" s="21"/>
      <c r="I8" s="21"/>
      <c r="J8" s="27"/>
      <c r="K8" s="69"/>
      <c r="L8" s="31">
        <f>$C$4</f>
        <v>44366</v>
      </c>
      <c r="M8" s="7">
        <f>L8+1</f>
        <v>44367</v>
      </c>
      <c r="N8" s="7">
        <f t="shared" ref="N8:AF8" si="0">M8+1</f>
        <v>44368</v>
      </c>
      <c r="O8" s="7">
        <f t="shared" si="0"/>
        <v>44369</v>
      </c>
      <c r="P8" s="7">
        <f t="shared" si="0"/>
        <v>44370</v>
      </c>
      <c r="Q8" s="7">
        <f t="shared" si="0"/>
        <v>44371</v>
      </c>
      <c r="R8" s="8">
        <f t="shared" si="0"/>
        <v>44372</v>
      </c>
      <c r="S8" s="6">
        <f t="shared" si="0"/>
        <v>44373</v>
      </c>
      <c r="T8" s="7">
        <f t="shared" si="0"/>
        <v>44374</v>
      </c>
      <c r="U8" s="7">
        <f t="shared" si="0"/>
        <v>44375</v>
      </c>
      <c r="V8" s="7">
        <f>U8+1</f>
        <v>44376</v>
      </c>
      <c r="W8" s="7">
        <f t="shared" si="0"/>
        <v>44377</v>
      </c>
      <c r="X8" s="7">
        <f t="shared" si="0"/>
        <v>44378</v>
      </c>
      <c r="Y8" s="8">
        <f t="shared" si="0"/>
        <v>44379</v>
      </c>
      <c r="Z8" s="6">
        <f t="shared" si="0"/>
        <v>44380</v>
      </c>
      <c r="AA8" s="7">
        <f t="shared" si="0"/>
        <v>44381</v>
      </c>
      <c r="AB8" s="7">
        <f t="shared" si="0"/>
        <v>44382</v>
      </c>
      <c r="AC8" s="7">
        <f t="shared" si="0"/>
        <v>44383</v>
      </c>
      <c r="AD8" s="7">
        <f t="shared" si="0"/>
        <v>44384</v>
      </c>
      <c r="AE8" s="7">
        <f t="shared" si="0"/>
        <v>44385</v>
      </c>
      <c r="AF8" s="8">
        <f t="shared" si="0"/>
        <v>44386</v>
      </c>
      <c r="AG8" s="6">
        <f t="shared" ref="AG8:AT8" si="1">AF8+1</f>
        <v>44387</v>
      </c>
      <c r="AH8" s="7">
        <f t="shared" si="1"/>
        <v>44388</v>
      </c>
      <c r="AI8" s="7">
        <f t="shared" si="1"/>
        <v>44389</v>
      </c>
      <c r="AJ8" s="7">
        <f t="shared" si="1"/>
        <v>44390</v>
      </c>
      <c r="AK8" s="7">
        <f t="shared" si="1"/>
        <v>44391</v>
      </c>
      <c r="AL8" s="7">
        <f t="shared" si="1"/>
        <v>44392</v>
      </c>
      <c r="AM8" s="8">
        <f t="shared" si="1"/>
        <v>44393</v>
      </c>
      <c r="AN8" s="6">
        <f t="shared" si="1"/>
        <v>44394</v>
      </c>
      <c r="AO8" s="7">
        <f t="shared" si="1"/>
        <v>44395</v>
      </c>
      <c r="AP8" s="7">
        <f t="shared" si="1"/>
        <v>44396</v>
      </c>
      <c r="AQ8" s="7">
        <f t="shared" si="1"/>
        <v>44397</v>
      </c>
      <c r="AR8" s="7">
        <f t="shared" si="1"/>
        <v>44398</v>
      </c>
      <c r="AS8" s="7">
        <f t="shared" si="1"/>
        <v>44399</v>
      </c>
      <c r="AT8" s="8">
        <f t="shared" si="1"/>
        <v>44400</v>
      </c>
      <c r="AU8" s="6">
        <f t="shared" ref="AU8:BA8" si="2">AT8+1</f>
        <v>44401</v>
      </c>
      <c r="AV8" s="7">
        <f t="shared" si="2"/>
        <v>44402</v>
      </c>
      <c r="AW8" s="7">
        <f t="shared" si="2"/>
        <v>44403</v>
      </c>
      <c r="AX8" s="7">
        <f t="shared" si="2"/>
        <v>44404</v>
      </c>
      <c r="AY8" s="7">
        <f t="shared" si="2"/>
        <v>44405</v>
      </c>
      <c r="AZ8" s="7">
        <f t="shared" si="2"/>
        <v>44406</v>
      </c>
      <c r="BA8" s="8">
        <f t="shared" si="2"/>
        <v>44407</v>
      </c>
      <c r="BB8" s="6">
        <f t="shared" ref="BB8:CG8" si="3">BA8+1</f>
        <v>44408</v>
      </c>
      <c r="BC8" s="7">
        <f t="shared" si="3"/>
        <v>44409</v>
      </c>
      <c r="BD8" s="7">
        <f t="shared" si="3"/>
        <v>44410</v>
      </c>
      <c r="BE8" s="7">
        <f t="shared" si="3"/>
        <v>44411</v>
      </c>
      <c r="BF8" s="7">
        <f t="shared" si="3"/>
        <v>44412</v>
      </c>
      <c r="BG8" s="7">
        <f t="shared" si="3"/>
        <v>44413</v>
      </c>
      <c r="BH8" s="8">
        <f t="shared" si="3"/>
        <v>44414</v>
      </c>
      <c r="BI8" s="6">
        <f t="shared" si="3"/>
        <v>44415</v>
      </c>
      <c r="BJ8" s="7">
        <f t="shared" si="3"/>
        <v>44416</v>
      </c>
      <c r="BK8" s="7">
        <f t="shared" si="3"/>
        <v>44417</v>
      </c>
      <c r="BL8" s="7">
        <f t="shared" si="3"/>
        <v>44418</v>
      </c>
      <c r="BM8" s="7">
        <f t="shared" si="3"/>
        <v>44419</v>
      </c>
      <c r="BN8" s="7">
        <f t="shared" si="3"/>
        <v>44420</v>
      </c>
      <c r="BO8" s="8">
        <f t="shared" si="3"/>
        <v>44421</v>
      </c>
      <c r="BP8" s="6">
        <f t="shared" si="3"/>
        <v>44422</v>
      </c>
      <c r="BQ8" s="7">
        <f t="shared" si="3"/>
        <v>44423</v>
      </c>
      <c r="BR8" s="7">
        <f t="shared" si="3"/>
        <v>44424</v>
      </c>
      <c r="BS8" s="7">
        <f t="shared" si="3"/>
        <v>44425</v>
      </c>
      <c r="BT8" s="7">
        <f t="shared" si="3"/>
        <v>44426</v>
      </c>
      <c r="BU8" s="7">
        <f t="shared" si="3"/>
        <v>44427</v>
      </c>
      <c r="BV8" s="8">
        <f t="shared" si="3"/>
        <v>44428</v>
      </c>
      <c r="BW8" s="6">
        <f t="shared" si="3"/>
        <v>44429</v>
      </c>
      <c r="BX8" s="7">
        <f t="shared" si="3"/>
        <v>44430</v>
      </c>
      <c r="BY8" s="7">
        <f t="shared" si="3"/>
        <v>44431</v>
      </c>
      <c r="BZ8" s="7">
        <f t="shared" si="3"/>
        <v>44432</v>
      </c>
      <c r="CA8" s="7">
        <f t="shared" si="3"/>
        <v>44433</v>
      </c>
      <c r="CB8" s="7">
        <f t="shared" si="3"/>
        <v>44434</v>
      </c>
      <c r="CC8" s="8">
        <f t="shared" si="3"/>
        <v>44435</v>
      </c>
      <c r="CD8" s="6">
        <f t="shared" si="3"/>
        <v>44436</v>
      </c>
      <c r="CE8" s="7">
        <f t="shared" si="3"/>
        <v>44437</v>
      </c>
      <c r="CF8" s="7">
        <f t="shared" si="3"/>
        <v>44438</v>
      </c>
      <c r="CG8" s="7">
        <f t="shared" si="3"/>
        <v>44439</v>
      </c>
      <c r="CH8" s="7">
        <f t="shared" ref="CH8:DM8" si="4">CG8+1</f>
        <v>44440</v>
      </c>
      <c r="CI8" s="7">
        <f t="shared" si="4"/>
        <v>44441</v>
      </c>
      <c r="CJ8" s="8">
        <f t="shared" si="4"/>
        <v>44442</v>
      </c>
      <c r="CK8" s="6">
        <f t="shared" si="4"/>
        <v>44443</v>
      </c>
      <c r="CL8" s="7">
        <f t="shared" si="4"/>
        <v>44444</v>
      </c>
      <c r="CM8" s="7">
        <f t="shared" si="4"/>
        <v>44445</v>
      </c>
      <c r="CN8" s="7">
        <f t="shared" si="4"/>
        <v>44446</v>
      </c>
      <c r="CO8" s="7">
        <f t="shared" si="4"/>
        <v>44447</v>
      </c>
      <c r="CP8" s="7">
        <f t="shared" si="4"/>
        <v>44448</v>
      </c>
      <c r="CQ8" s="8">
        <f t="shared" si="4"/>
        <v>44449</v>
      </c>
      <c r="CR8" s="6">
        <f t="shared" si="4"/>
        <v>44450</v>
      </c>
      <c r="CS8" s="7">
        <f t="shared" si="4"/>
        <v>44451</v>
      </c>
      <c r="CT8" s="7">
        <f t="shared" si="4"/>
        <v>44452</v>
      </c>
      <c r="CU8" s="7">
        <f t="shared" si="4"/>
        <v>44453</v>
      </c>
      <c r="CV8" s="7">
        <f t="shared" si="4"/>
        <v>44454</v>
      </c>
      <c r="CW8" s="7">
        <f t="shared" si="4"/>
        <v>44455</v>
      </c>
      <c r="CX8" s="8">
        <f t="shared" si="4"/>
        <v>44456</v>
      </c>
      <c r="CY8" s="6">
        <f t="shared" si="4"/>
        <v>44457</v>
      </c>
      <c r="CZ8" s="7">
        <f t="shared" si="4"/>
        <v>44458</v>
      </c>
      <c r="DA8" s="7">
        <f t="shared" si="4"/>
        <v>44459</v>
      </c>
      <c r="DB8" s="7">
        <f t="shared" si="4"/>
        <v>44460</v>
      </c>
      <c r="DC8" s="7">
        <f t="shared" si="4"/>
        <v>44461</v>
      </c>
      <c r="DD8" s="7">
        <f t="shared" si="4"/>
        <v>44462</v>
      </c>
      <c r="DE8" s="8">
        <f t="shared" si="4"/>
        <v>44463</v>
      </c>
      <c r="DF8" s="6">
        <f t="shared" si="4"/>
        <v>44464</v>
      </c>
      <c r="DG8" s="7">
        <f t="shared" si="4"/>
        <v>44465</v>
      </c>
      <c r="DH8" s="7">
        <f t="shared" si="4"/>
        <v>44466</v>
      </c>
      <c r="DI8" s="7">
        <f t="shared" si="4"/>
        <v>44467</v>
      </c>
      <c r="DJ8" s="7">
        <f t="shared" si="4"/>
        <v>44468</v>
      </c>
      <c r="DK8" s="7">
        <f t="shared" si="4"/>
        <v>44469</v>
      </c>
      <c r="DL8" s="8">
        <f t="shared" si="4"/>
        <v>44470</v>
      </c>
      <c r="DM8" s="6">
        <f t="shared" si="4"/>
        <v>44471</v>
      </c>
      <c r="DN8" s="7">
        <f t="shared" ref="DN8:ES8" si="5">DM8+1</f>
        <v>44472</v>
      </c>
      <c r="DO8" s="7">
        <f t="shared" si="5"/>
        <v>44473</v>
      </c>
      <c r="DP8" s="7">
        <f t="shared" si="5"/>
        <v>44474</v>
      </c>
      <c r="DQ8" s="7">
        <f t="shared" si="5"/>
        <v>44475</v>
      </c>
      <c r="DR8" s="7">
        <f t="shared" si="5"/>
        <v>44476</v>
      </c>
      <c r="DS8" s="8">
        <f t="shared" si="5"/>
        <v>44477</v>
      </c>
      <c r="DT8" s="6">
        <f t="shared" si="5"/>
        <v>44478</v>
      </c>
      <c r="DU8" s="7">
        <f t="shared" si="5"/>
        <v>44479</v>
      </c>
      <c r="DV8" s="7">
        <f t="shared" si="5"/>
        <v>44480</v>
      </c>
      <c r="DW8" s="7">
        <f t="shared" si="5"/>
        <v>44481</v>
      </c>
      <c r="DX8" s="7">
        <f t="shared" si="5"/>
        <v>44482</v>
      </c>
      <c r="DY8" s="7">
        <f t="shared" si="5"/>
        <v>44483</v>
      </c>
      <c r="DZ8" s="8">
        <f t="shared" si="5"/>
        <v>44484</v>
      </c>
      <c r="EA8" s="6">
        <f t="shared" si="5"/>
        <v>44485</v>
      </c>
      <c r="EB8" s="7">
        <f t="shared" si="5"/>
        <v>44486</v>
      </c>
      <c r="EC8" s="7">
        <f t="shared" si="5"/>
        <v>44487</v>
      </c>
      <c r="ED8" s="7">
        <f t="shared" si="5"/>
        <v>44488</v>
      </c>
      <c r="EE8" s="7">
        <f t="shared" si="5"/>
        <v>44489</v>
      </c>
      <c r="EF8" s="7">
        <f t="shared" si="5"/>
        <v>44490</v>
      </c>
      <c r="EG8" s="8">
        <f t="shared" si="5"/>
        <v>44491</v>
      </c>
      <c r="EH8" s="6">
        <f t="shared" si="5"/>
        <v>44492</v>
      </c>
      <c r="EI8" s="7">
        <f t="shared" si="5"/>
        <v>44493</v>
      </c>
      <c r="EJ8" s="7">
        <f t="shared" si="5"/>
        <v>44494</v>
      </c>
      <c r="EK8" s="7">
        <f t="shared" si="5"/>
        <v>44495</v>
      </c>
      <c r="EL8" s="7">
        <f t="shared" si="5"/>
        <v>44496</v>
      </c>
      <c r="EM8" s="7">
        <f t="shared" si="5"/>
        <v>44497</v>
      </c>
      <c r="EN8" s="8">
        <f t="shared" si="5"/>
        <v>44498</v>
      </c>
      <c r="EO8" s="6">
        <f t="shared" si="5"/>
        <v>44499</v>
      </c>
      <c r="EP8" s="7">
        <f t="shared" si="5"/>
        <v>44500</v>
      </c>
      <c r="EQ8" s="7">
        <f t="shared" si="5"/>
        <v>44501</v>
      </c>
      <c r="ER8" s="7">
        <f t="shared" si="5"/>
        <v>44502</v>
      </c>
      <c r="ES8" s="7">
        <f t="shared" si="5"/>
        <v>44503</v>
      </c>
      <c r="ET8" s="7">
        <f t="shared" ref="ET8:FI8" si="6">ES8+1</f>
        <v>44504</v>
      </c>
      <c r="EU8" s="8">
        <f t="shared" si="6"/>
        <v>44505</v>
      </c>
      <c r="EV8" s="6">
        <f t="shared" si="6"/>
        <v>44506</v>
      </c>
      <c r="EW8" s="7">
        <f t="shared" si="6"/>
        <v>44507</v>
      </c>
      <c r="EX8" s="7">
        <f t="shared" si="6"/>
        <v>44508</v>
      </c>
      <c r="EY8" s="7">
        <f t="shared" si="6"/>
        <v>44509</v>
      </c>
      <c r="EZ8" s="7">
        <f t="shared" si="6"/>
        <v>44510</v>
      </c>
      <c r="FA8" s="7">
        <f t="shared" si="6"/>
        <v>44511</v>
      </c>
      <c r="FB8" s="8">
        <f t="shared" si="6"/>
        <v>44512</v>
      </c>
      <c r="FC8" s="6">
        <f t="shared" si="6"/>
        <v>44513</v>
      </c>
      <c r="FD8" s="7">
        <f t="shared" si="6"/>
        <v>44514</v>
      </c>
      <c r="FE8" s="7">
        <f t="shared" si="6"/>
        <v>44515</v>
      </c>
      <c r="FF8" s="7">
        <f t="shared" si="6"/>
        <v>44516</v>
      </c>
      <c r="FG8" s="7">
        <f t="shared" si="6"/>
        <v>44517</v>
      </c>
      <c r="FH8" s="7">
        <f t="shared" si="6"/>
        <v>44518</v>
      </c>
      <c r="FI8" s="25">
        <f t="shared" si="6"/>
        <v>44519</v>
      </c>
    </row>
    <row r="9" spans="1:428" ht="40" customHeight="1">
      <c r="A9" s="16"/>
      <c r="B9" s="183" t="s">
        <v>45</v>
      </c>
      <c r="C9" s="187" t="s">
        <v>3</v>
      </c>
      <c r="D9" s="187"/>
      <c r="E9" s="188"/>
      <c r="F9" s="203" t="s">
        <v>4</v>
      </c>
      <c r="G9" s="204"/>
      <c r="H9" s="204"/>
      <c r="I9" s="205" t="s">
        <v>57</v>
      </c>
      <c r="J9" s="269" t="s">
        <v>56</v>
      </c>
      <c r="K9" s="147" t="s">
        <v>124</v>
      </c>
      <c r="L9" s="181" t="str">
        <f>LEFT(TEXT(L8,"ddd"),1)</f>
        <v>S</v>
      </c>
      <c r="M9" s="181" t="str">
        <f>LEFT(TEXT(M8,"ddd"),1)</f>
        <v>S</v>
      </c>
      <c r="N9" s="181" t="str">
        <f t="shared" ref="N9:BX9" si="7">LEFT(TEXT(N8,"ddd"),1)</f>
        <v>M</v>
      </c>
      <c r="O9" s="181" t="str">
        <f t="shared" si="7"/>
        <v>T</v>
      </c>
      <c r="P9" s="181" t="str">
        <f t="shared" si="7"/>
        <v>W</v>
      </c>
      <c r="Q9" s="181" t="str">
        <f t="shared" si="7"/>
        <v>T</v>
      </c>
      <c r="R9" s="181" t="str">
        <f t="shared" si="7"/>
        <v>F</v>
      </c>
      <c r="S9" s="181" t="str">
        <f t="shared" si="7"/>
        <v>S</v>
      </c>
      <c r="T9" s="181" t="str">
        <f t="shared" si="7"/>
        <v>S</v>
      </c>
      <c r="U9" s="181" t="str">
        <f t="shared" si="7"/>
        <v>M</v>
      </c>
      <c r="V9" s="181" t="str">
        <f t="shared" si="7"/>
        <v>T</v>
      </c>
      <c r="W9" s="181" t="str">
        <f t="shared" si="7"/>
        <v>W</v>
      </c>
      <c r="X9" s="181" t="str">
        <f t="shared" si="7"/>
        <v>T</v>
      </c>
      <c r="Y9" s="181" t="str">
        <f t="shared" si="7"/>
        <v>F</v>
      </c>
      <c r="Z9" s="181" t="str">
        <f t="shared" si="7"/>
        <v>S</v>
      </c>
      <c r="AA9" s="181" t="str">
        <f t="shared" si="7"/>
        <v>S</v>
      </c>
      <c r="AB9" s="181" t="str">
        <f t="shared" si="7"/>
        <v>M</v>
      </c>
      <c r="AC9" s="181" t="str">
        <f t="shared" si="7"/>
        <v>T</v>
      </c>
      <c r="AD9" s="181" t="str">
        <f t="shared" si="7"/>
        <v>W</v>
      </c>
      <c r="AE9" s="181" t="str">
        <f t="shared" si="7"/>
        <v>T</v>
      </c>
      <c r="AF9" s="181" t="str">
        <f t="shared" si="7"/>
        <v>F</v>
      </c>
      <c r="AG9" s="181" t="str">
        <f t="shared" si="7"/>
        <v>S</v>
      </c>
      <c r="AH9" s="181" t="str">
        <f t="shared" si="7"/>
        <v>S</v>
      </c>
      <c r="AI9" s="181" t="str">
        <f t="shared" si="7"/>
        <v>M</v>
      </c>
      <c r="AJ9" s="181" t="str">
        <f t="shared" si="7"/>
        <v>T</v>
      </c>
      <c r="AK9" s="181" t="str">
        <f t="shared" si="7"/>
        <v>W</v>
      </c>
      <c r="AL9" s="181" t="str">
        <f t="shared" si="7"/>
        <v>T</v>
      </c>
      <c r="AM9" s="181" t="str">
        <f t="shared" si="7"/>
        <v>F</v>
      </c>
      <c r="AN9" s="181" t="str">
        <f t="shared" si="7"/>
        <v>S</v>
      </c>
      <c r="AO9" s="181" t="str">
        <f t="shared" si="7"/>
        <v>S</v>
      </c>
      <c r="AP9" s="181" t="str">
        <f t="shared" si="7"/>
        <v>M</v>
      </c>
      <c r="AQ9" s="181" t="str">
        <f t="shared" si="7"/>
        <v>T</v>
      </c>
      <c r="AR9" s="181" t="str">
        <f t="shared" si="7"/>
        <v>W</v>
      </c>
      <c r="AS9" s="181" t="str">
        <f t="shared" si="7"/>
        <v>T</v>
      </c>
      <c r="AT9" s="181" t="str">
        <f t="shared" si="7"/>
        <v>F</v>
      </c>
      <c r="AU9" s="181" t="str">
        <f t="shared" si="7"/>
        <v>S</v>
      </c>
      <c r="AV9" s="181" t="str">
        <f t="shared" si="7"/>
        <v>S</v>
      </c>
      <c r="AW9" s="181" t="str">
        <f t="shared" si="7"/>
        <v>M</v>
      </c>
      <c r="AX9" s="181" t="str">
        <f t="shared" si="7"/>
        <v>T</v>
      </c>
      <c r="AY9" s="181" t="str">
        <f t="shared" si="7"/>
        <v>W</v>
      </c>
      <c r="AZ9" s="181" t="str">
        <f t="shared" si="7"/>
        <v>T</v>
      </c>
      <c r="BA9" s="181" t="str">
        <f t="shared" si="7"/>
        <v>F</v>
      </c>
      <c r="BB9" s="181" t="str">
        <f t="shared" si="7"/>
        <v>S</v>
      </c>
      <c r="BC9" s="181" t="str">
        <f t="shared" si="7"/>
        <v>S</v>
      </c>
      <c r="BD9" s="181" t="str">
        <f t="shared" si="7"/>
        <v>M</v>
      </c>
      <c r="BE9" s="181" t="str">
        <f t="shared" si="7"/>
        <v>T</v>
      </c>
      <c r="BF9" s="181" t="str">
        <f t="shared" si="7"/>
        <v>W</v>
      </c>
      <c r="BG9" s="181" t="str">
        <f t="shared" si="7"/>
        <v>T</v>
      </c>
      <c r="BH9" s="181" t="str">
        <f t="shared" si="7"/>
        <v>F</v>
      </c>
      <c r="BI9" s="181" t="str">
        <f t="shared" si="7"/>
        <v>S</v>
      </c>
      <c r="BJ9" s="181" t="str">
        <f t="shared" si="7"/>
        <v>S</v>
      </c>
      <c r="BK9" s="181" t="str">
        <f t="shared" si="7"/>
        <v>M</v>
      </c>
      <c r="BL9" s="181" t="str">
        <f t="shared" si="7"/>
        <v>T</v>
      </c>
      <c r="BM9" s="181" t="str">
        <f t="shared" si="7"/>
        <v>W</v>
      </c>
      <c r="BN9" s="181" t="str">
        <f t="shared" si="7"/>
        <v>T</v>
      </c>
      <c r="BO9" s="181" t="str">
        <f t="shared" si="7"/>
        <v>F</v>
      </c>
      <c r="BP9" s="181" t="str">
        <f t="shared" si="7"/>
        <v>S</v>
      </c>
      <c r="BQ9" s="181" t="str">
        <f t="shared" si="7"/>
        <v>S</v>
      </c>
      <c r="BR9" s="181" t="str">
        <f t="shared" si="7"/>
        <v>M</v>
      </c>
      <c r="BS9" s="181" t="str">
        <f t="shared" si="7"/>
        <v>T</v>
      </c>
      <c r="BT9" s="181" t="str">
        <f t="shared" si="7"/>
        <v>W</v>
      </c>
      <c r="BU9" s="181" t="str">
        <f t="shared" si="7"/>
        <v>T</v>
      </c>
      <c r="BV9" s="181" t="str">
        <f t="shared" si="7"/>
        <v>F</v>
      </c>
      <c r="BW9" s="181" t="str">
        <f t="shared" si="7"/>
        <v>S</v>
      </c>
      <c r="BX9" s="181" t="str">
        <f t="shared" si="7"/>
        <v>S</v>
      </c>
      <c r="BY9" s="181" t="str">
        <f t="shared" ref="BY9:EJ9" si="8">LEFT(TEXT(BY8,"ddd"),1)</f>
        <v>M</v>
      </c>
      <c r="BZ9" s="181" t="str">
        <f t="shared" si="8"/>
        <v>T</v>
      </c>
      <c r="CA9" s="181" t="str">
        <f t="shared" si="8"/>
        <v>W</v>
      </c>
      <c r="CB9" s="181" t="str">
        <f t="shared" si="8"/>
        <v>T</v>
      </c>
      <c r="CC9" s="181" t="str">
        <f t="shared" si="8"/>
        <v>F</v>
      </c>
      <c r="CD9" s="181" t="str">
        <f t="shared" si="8"/>
        <v>S</v>
      </c>
      <c r="CE9" s="181" t="str">
        <f t="shared" si="8"/>
        <v>S</v>
      </c>
      <c r="CF9" s="181" t="str">
        <f t="shared" si="8"/>
        <v>M</v>
      </c>
      <c r="CG9" s="181" t="str">
        <f t="shared" si="8"/>
        <v>T</v>
      </c>
      <c r="CH9" s="181" t="str">
        <f t="shared" si="8"/>
        <v>W</v>
      </c>
      <c r="CI9" s="181" t="str">
        <f t="shared" si="8"/>
        <v>T</v>
      </c>
      <c r="CJ9" s="181" t="str">
        <f t="shared" si="8"/>
        <v>F</v>
      </c>
      <c r="CK9" s="181" t="str">
        <f t="shared" si="8"/>
        <v>S</v>
      </c>
      <c r="CL9" s="181" t="str">
        <f t="shared" si="8"/>
        <v>S</v>
      </c>
      <c r="CM9" s="181" t="str">
        <f t="shared" si="8"/>
        <v>M</v>
      </c>
      <c r="CN9" s="181" t="str">
        <f t="shared" si="8"/>
        <v>T</v>
      </c>
      <c r="CO9" s="181" t="str">
        <f t="shared" si="8"/>
        <v>W</v>
      </c>
      <c r="CP9" s="181" t="str">
        <f t="shared" si="8"/>
        <v>T</v>
      </c>
      <c r="CQ9" s="181" t="str">
        <f t="shared" si="8"/>
        <v>F</v>
      </c>
      <c r="CR9" s="181" t="str">
        <f t="shared" si="8"/>
        <v>S</v>
      </c>
      <c r="CS9" s="181" t="str">
        <f t="shared" si="8"/>
        <v>S</v>
      </c>
      <c r="CT9" s="181" t="str">
        <f t="shared" si="8"/>
        <v>M</v>
      </c>
      <c r="CU9" s="181" t="str">
        <f t="shared" si="8"/>
        <v>T</v>
      </c>
      <c r="CV9" s="181" t="str">
        <f t="shared" si="8"/>
        <v>W</v>
      </c>
      <c r="CW9" s="181" t="str">
        <f t="shared" si="8"/>
        <v>T</v>
      </c>
      <c r="CX9" s="181" t="str">
        <f t="shared" si="8"/>
        <v>F</v>
      </c>
      <c r="CY9" s="181" t="str">
        <f t="shared" si="8"/>
        <v>S</v>
      </c>
      <c r="CZ9" s="181" t="str">
        <f t="shared" si="8"/>
        <v>S</v>
      </c>
      <c r="DA9" s="181" t="str">
        <f t="shared" si="8"/>
        <v>M</v>
      </c>
      <c r="DB9" s="181" t="str">
        <f t="shared" si="8"/>
        <v>T</v>
      </c>
      <c r="DC9" s="181" t="str">
        <f t="shared" si="8"/>
        <v>W</v>
      </c>
      <c r="DD9" s="181" t="str">
        <f t="shared" si="8"/>
        <v>T</v>
      </c>
      <c r="DE9" s="181" t="str">
        <f t="shared" si="8"/>
        <v>F</v>
      </c>
      <c r="DF9" s="181" t="str">
        <f t="shared" si="8"/>
        <v>S</v>
      </c>
      <c r="DG9" s="181" t="str">
        <f t="shared" si="8"/>
        <v>S</v>
      </c>
      <c r="DH9" s="181" t="str">
        <f t="shared" si="8"/>
        <v>M</v>
      </c>
      <c r="DI9" s="181" t="str">
        <f t="shared" si="8"/>
        <v>T</v>
      </c>
      <c r="DJ9" s="181" t="str">
        <f t="shared" si="8"/>
        <v>W</v>
      </c>
      <c r="DK9" s="181" t="str">
        <f t="shared" si="8"/>
        <v>T</v>
      </c>
      <c r="DL9" s="181" t="str">
        <f t="shared" si="8"/>
        <v>F</v>
      </c>
      <c r="DM9" s="181" t="str">
        <f t="shared" si="8"/>
        <v>S</v>
      </c>
      <c r="DN9" s="181" t="str">
        <f t="shared" si="8"/>
        <v>S</v>
      </c>
      <c r="DO9" s="181" t="str">
        <f t="shared" si="8"/>
        <v>M</v>
      </c>
      <c r="DP9" s="181" t="str">
        <f t="shared" si="8"/>
        <v>T</v>
      </c>
      <c r="DQ9" s="181" t="str">
        <f t="shared" si="8"/>
        <v>W</v>
      </c>
      <c r="DR9" s="181" t="str">
        <f t="shared" si="8"/>
        <v>T</v>
      </c>
      <c r="DS9" s="181" t="str">
        <f t="shared" si="8"/>
        <v>F</v>
      </c>
      <c r="DT9" s="181" t="str">
        <f t="shared" si="8"/>
        <v>S</v>
      </c>
      <c r="DU9" s="181" t="str">
        <f t="shared" si="8"/>
        <v>S</v>
      </c>
      <c r="DV9" s="181" t="str">
        <f t="shared" si="8"/>
        <v>M</v>
      </c>
      <c r="DW9" s="181" t="str">
        <f t="shared" si="8"/>
        <v>T</v>
      </c>
      <c r="DX9" s="181" t="str">
        <f t="shared" si="8"/>
        <v>W</v>
      </c>
      <c r="DY9" s="181" t="str">
        <f t="shared" si="8"/>
        <v>T</v>
      </c>
      <c r="DZ9" s="181" t="str">
        <f t="shared" si="8"/>
        <v>F</v>
      </c>
      <c r="EA9" s="181" t="str">
        <f t="shared" si="8"/>
        <v>S</v>
      </c>
      <c r="EB9" s="181" t="str">
        <f t="shared" si="8"/>
        <v>S</v>
      </c>
      <c r="EC9" s="181" t="str">
        <f t="shared" si="8"/>
        <v>M</v>
      </c>
      <c r="ED9" s="181" t="str">
        <f t="shared" si="8"/>
        <v>T</v>
      </c>
      <c r="EE9" s="181" t="str">
        <f t="shared" si="8"/>
        <v>W</v>
      </c>
      <c r="EF9" s="181" t="str">
        <f t="shared" si="8"/>
        <v>T</v>
      </c>
      <c r="EG9" s="181" t="str">
        <f t="shared" si="8"/>
        <v>F</v>
      </c>
      <c r="EH9" s="181" t="str">
        <f t="shared" si="8"/>
        <v>S</v>
      </c>
      <c r="EI9" s="181" t="str">
        <f t="shared" si="8"/>
        <v>S</v>
      </c>
      <c r="EJ9" s="181" t="str">
        <f t="shared" si="8"/>
        <v>M</v>
      </c>
      <c r="EK9" s="181" t="str">
        <f t="shared" ref="EK9:FI9" si="9">LEFT(TEXT(EK8,"ddd"),1)</f>
        <v>T</v>
      </c>
      <c r="EL9" s="181" t="str">
        <f t="shared" si="9"/>
        <v>W</v>
      </c>
      <c r="EM9" s="181" t="str">
        <f t="shared" si="9"/>
        <v>T</v>
      </c>
      <c r="EN9" s="181" t="str">
        <f t="shared" si="9"/>
        <v>F</v>
      </c>
      <c r="EO9" s="181" t="str">
        <f t="shared" si="9"/>
        <v>S</v>
      </c>
      <c r="EP9" s="181" t="str">
        <f t="shared" si="9"/>
        <v>S</v>
      </c>
      <c r="EQ9" s="181" t="str">
        <f t="shared" si="9"/>
        <v>M</v>
      </c>
      <c r="ER9" s="181" t="str">
        <f t="shared" si="9"/>
        <v>T</v>
      </c>
      <c r="ES9" s="181" t="str">
        <f t="shared" si="9"/>
        <v>W</v>
      </c>
      <c r="ET9" s="181" t="str">
        <f t="shared" si="9"/>
        <v>T</v>
      </c>
      <c r="EU9" s="181" t="str">
        <f t="shared" si="9"/>
        <v>F</v>
      </c>
      <c r="EV9" s="181" t="str">
        <f t="shared" si="9"/>
        <v>S</v>
      </c>
      <c r="EW9" s="181" t="str">
        <f t="shared" si="9"/>
        <v>S</v>
      </c>
      <c r="EX9" s="181" t="str">
        <f t="shared" si="9"/>
        <v>M</v>
      </c>
      <c r="EY9" s="181" t="str">
        <f t="shared" si="9"/>
        <v>T</v>
      </c>
      <c r="EZ9" s="181" t="str">
        <f t="shared" si="9"/>
        <v>W</v>
      </c>
      <c r="FA9" s="181" t="str">
        <f t="shared" si="9"/>
        <v>T</v>
      </c>
      <c r="FB9" s="181" t="str">
        <f t="shared" si="9"/>
        <v>F</v>
      </c>
      <c r="FC9" s="181" t="str">
        <f t="shared" si="9"/>
        <v>S</v>
      </c>
      <c r="FD9" s="181" t="str">
        <f t="shared" si="9"/>
        <v>S</v>
      </c>
      <c r="FE9" s="181" t="str">
        <f t="shared" si="9"/>
        <v>M</v>
      </c>
      <c r="FF9" s="181" t="str">
        <f t="shared" si="9"/>
        <v>T</v>
      </c>
      <c r="FG9" s="181" t="str">
        <f t="shared" si="9"/>
        <v>W</v>
      </c>
      <c r="FH9" s="181" t="str">
        <f t="shared" si="9"/>
        <v>T</v>
      </c>
      <c r="FI9" s="181" t="str">
        <f t="shared" si="9"/>
        <v>F</v>
      </c>
    </row>
    <row r="10" spans="1:428" ht="40" customHeight="1" thickBot="1">
      <c r="A10" s="16"/>
      <c r="B10" s="183"/>
      <c r="C10" s="10" t="s">
        <v>0</v>
      </c>
      <c r="D10" s="10" t="s">
        <v>1</v>
      </c>
      <c r="E10" s="12" t="s">
        <v>2</v>
      </c>
      <c r="F10" s="11" t="s">
        <v>0</v>
      </c>
      <c r="G10" s="11" t="s">
        <v>1</v>
      </c>
      <c r="H10" s="11" t="s">
        <v>2</v>
      </c>
      <c r="I10" s="205"/>
      <c r="J10" s="269"/>
      <c r="K10" s="147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2"/>
      <c r="BC10" s="182"/>
      <c r="BD10" s="182"/>
      <c r="BE10" s="182"/>
      <c r="BF10" s="182"/>
      <c r="BG10" s="182"/>
      <c r="BH10" s="182"/>
      <c r="BI10" s="182"/>
      <c r="BJ10" s="182"/>
      <c r="BK10" s="182"/>
      <c r="BL10" s="182"/>
      <c r="BM10" s="182"/>
      <c r="BN10" s="182"/>
      <c r="BO10" s="182"/>
      <c r="BP10" s="182"/>
      <c r="BQ10" s="182"/>
      <c r="BR10" s="182"/>
      <c r="BS10" s="182"/>
      <c r="BT10" s="182"/>
      <c r="BU10" s="182"/>
      <c r="BV10" s="182"/>
      <c r="BW10" s="182"/>
      <c r="BX10" s="182"/>
      <c r="BY10" s="182"/>
      <c r="BZ10" s="182"/>
      <c r="CA10" s="182"/>
      <c r="CB10" s="182"/>
      <c r="CC10" s="182"/>
      <c r="CD10" s="182"/>
      <c r="CE10" s="182"/>
      <c r="CF10" s="182"/>
      <c r="CG10" s="182"/>
      <c r="CH10" s="182"/>
      <c r="CI10" s="182"/>
      <c r="CJ10" s="182"/>
      <c r="CK10" s="182"/>
      <c r="CL10" s="182"/>
      <c r="CM10" s="182"/>
      <c r="CN10" s="182"/>
      <c r="CO10" s="182"/>
      <c r="CP10" s="182"/>
      <c r="CQ10" s="182"/>
      <c r="CR10" s="182"/>
      <c r="CS10" s="182"/>
      <c r="CT10" s="182"/>
      <c r="CU10" s="182"/>
      <c r="CV10" s="182"/>
      <c r="CW10" s="182"/>
      <c r="CX10" s="182"/>
      <c r="CY10" s="182"/>
      <c r="CZ10" s="182"/>
      <c r="DA10" s="182"/>
      <c r="DB10" s="182"/>
      <c r="DC10" s="182"/>
      <c r="DD10" s="182"/>
      <c r="DE10" s="182"/>
      <c r="DF10" s="182"/>
      <c r="DG10" s="182"/>
      <c r="DH10" s="182"/>
      <c r="DI10" s="182"/>
      <c r="DJ10" s="182"/>
      <c r="DK10" s="182"/>
      <c r="DL10" s="182"/>
      <c r="DM10" s="182"/>
      <c r="DN10" s="182"/>
      <c r="DO10" s="182"/>
      <c r="DP10" s="182"/>
      <c r="DQ10" s="182"/>
      <c r="DR10" s="182"/>
      <c r="DS10" s="182"/>
      <c r="DT10" s="182"/>
      <c r="DU10" s="182"/>
      <c r="DV10" s="182"/>
      <c r="DW10" s="182"/>
      <c r="DX10" s="182"/>
      <c r="DY10" s="182"/>
      <c r="DZ10" s="182"/>
      <c r="EA10" s="182"/>
      <c r="EB10" s="182"/>
      <c r="EC10" s="182"/>
      <c r="ED10" s="182"/>
      <c r="EE10" s="182"/>
      <c r="EF10" s="182"/>
      <c r="EG10" s="182"/>
      <c r="EH10" s="182"/>
      <c r="EI10" s="182"/>
      <c r="EJ10" s="182"/>
      <c r="EK10" s="182"/>
      <c r="EL10" s="182"/>
      <c r="EM10" s="182"/>
      <c r="EN10" s="182"/>
      <c r="EO10" s="182"/>
      <c r="EP10" s="182"/>
      <c r="EQ10" s="182"/>
      <c r="ER10" s="182"/>
      <c r="ES10" s="182"/>
      <c r="ET10" s="182"/>
      <c r="EU10" s="182"/>
      <c r="EV10" s="182"/>
      <c r="EW10" s="182"/>
      <c r="EX10" s="182"/>
      <c r="EY10" s="182"/>
      <c r="EZ10" s="182"/>
      <c r="FA10" s="182"/>
      <c r="FB10" s="182"/>
      <c r="FC10" s="182"/>
      <c r="FD10" s="182"/>
      <c r="FE10" s="182"/>
      <c r="FF10" s="182"/>
      <c r="FG10" s="182"/>
      <c r="FH10" s="182"/>
      <c r="FI10" s="182"/>
    </row>
    <row r="11" spans="1:428" ht="40" customHeight="1" thickTop="1">
      <c r="A11" s="20"/>
      <c r="B11" s="199" t="s">
        <v>5</v>
      </c>
      <c r="C11" s="164">
        <v>44367</v>
      </c>
      <c r="D11" s="164">
        <v>44371</v>
      </c>
      <c r="E11" s="166">
        <v>12</v>
      </c>
      <c r="F11" s="168">
        <v>44369</v>
      </c>
      <c r="G11" s="170">
        <v>44383</v>
      </c>
      <c r="H11" s="172">
        <f>IF(OR($F11=0,$G11=0),"-",($G11-$F11)+1)</f>
        <v>15</v>
      </c>
      <c r="I11" s="262" t="str">
        <f>IF(G11=0,IF($D11=0,"ยังไม่เริ่มดำเนินการ",IF($C$6&gt;D11,"ล่าช้า",IF(AND($C$6&gt;=$D11-$I$6,$C$6&lt;=$D11),"เตือนก่อนกำหนด","กำลังดำเนินการ"))),IF(G11&gt;D11,"แล้วเสร็จไม่ทันกำหนด","แล้วเสร็จทันเวลา"))</f>
        <v>แล้วเสร็จไม่ทันกำหนด</v>
      </c>
      <c r="J11" s="174">
        <f>IF(G11=0,IF($D11=0,"-",IF($C$6&gt;D11,$C$6-D11,"0")),IF(G11&gt;D11,G11-D11,"0"))</f>
        <v>12</v>
      </c>
      <c r="K11" s="143" t="str">
        <f>IF($D$11=0,"-",IF($G11&lt;&gt;0,"-",IF($C$6&lt;=$D11,$D11-$C$6+1,"-")))</f>
        <v>-</v>
      </c>
      <c r="L11" s="44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38"/>
      <c r="FB11" s="38"/>
      <c r="FC11" s="38"/>
      <c r="FD11" s="38"/>
      <c r="FE11" s="38"/>
      <c r="FF11" s="38"/>
      <c r="FG11" s="38"/>
      <c r="FH11" s="38"/>
      <c r="FI11" s="38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</row>
    <row r="12" spans="1:428" ht="40" customHeight="1" thickBot="1">
      <c r="A12" s="20"/>
      <c r="B12" s="200"/>
      <c r="C12" s="165"/>
      <c r="D12" s="165"/>
      <c r="E12" s="167"/>
      <c r="F12" s="169"/>
      <c r="G12" s="171"/>
      <c r="H12" s="173"/>
      <c r="I12" s="263"/>
      <c r="J12" s="175"/>
      <c r="K12" s="144"/>
      <c r="L12" s="45" t="b">
        <f>IF($G11=0,IF($F11&lt;&gt;0,IF(L$8&lt;=$D11,AND(L$8&gt;=$F11,L$8&lt;=$C$6),IF(AND(L$8&gt;$D11,L$8&lt;=$C$6),3,FALSE)),IF($D11=0,"FALSE",IF(AND(L$8&gt;$D11,$C$6&gt;=L$8),"3","FALSE"))),IF(L$8&lt;=$D11,IF(AND(L$8&gt;=$F11,L$8&lt;=$G11),TRUE,FALSE),IF(AND(L$8&gt;$D11,L$8&lt;=$G11),3,FALSE)))</f>
        <v>0</v>
      </c>
      <c r="M12" s="41" t="b">
        <f t="shared" ref="M12:BX12" si="10">IF($G11=0,IF($F11&lt;&gt;0,IF(M$8&lt;=$D11,AND(M$8&gt;=$F11,M$8&lt;=$C$6),IF(AND(M$8&gt;$D11,M$8&lt;=$C$6),3,FALSE)),IF($D11=0,"FALSE",IF(AND(M$8&gt;$D11,$C$6&gt;=M$8),"3","FALSE"))),IF(M$8&lt;=$D11,IF(AND(M$8&gt;=$F11,M$8&lt;=$G11),TRUE,FALSE),IF(AND(M$8&gt;$D11,M$8&lt;=$G11),3,FALSE)))</f>
        <v>0</v>
      </c>
      <c r="N12" s="41" t="b">
        <f t="shared" si="10"/>
        <v>0</v>
      </c>
      <c r="O12" s="41" t="b">
        <f t="shared" si="10"/>
        <v>1</v>
      </c>
      <c r="P12" s="41" t="b">
        <f>IF($G11=0,IF($F11&lt;&gt;0,IF(P$8&lt;=$D11,AND(P$8&gt;=$F11,P$8&lt;=$C$6),IF(AND(P$8&gt;$D11,P$8&lt;=$C$6),3,FALSE)),IF($D11=0,"FALSE",IF(AND(P$8&gt;$D11,$C$6&gt;=P$8),"3","FALSE"))),IF(P$8&lt;=$D11,IF(AND(P$8&gt;=$F11,P$8&lt;=$G11),TRUE,FALSE),IF(AND(P$8&gt;$D11,P$8&lt;=$G11),3,FALSE)))</f>
        <v>1</v>
      </c>
      <c r="Q12" s="41" t="b">
        <f t="shared" si="10"/>
        <v>1</v>
      </c>
      <c r="R12" s="41">
        <f t="shared" si="10"/>
        <v>3</v>
      </c>
      <c r="S12" s="41">
        <f t="shared" si="10"/>
        <v>3</v>
      </c>
      <c r="T12" s="41">
        <f t="shared" si="10"/>
        <v>3</v>
      </c>
      <c r="U12" s="41">
        <f t="shared" si="10"/>
        <v>3</v>
      </c>
      <c r="V12" s="41">
        <f t="shared" si="10"/>
        <v>3</v>
      </c>
      <c r="W12" s="41">
        <f t="shared" si="10"/>
        <v>3</v>
      </c>
      <c r="X12" s="41">
        <f t="shared" si="10"/>
        <v>3</v>
      </c>
      <c r="Y12" s="41">
        <f t="shared" si="10"/>
        <v>3</v>
      </c>
      <c r="Z12" s="41">
        <f t="shared" si="10"/>
        <v>3</v>
      </c>
      <c r="AA12" s="41">
        <f t="shared" si="10"/>
        <v>3</v>
      </c>
      <c r="AB12" s="41">
        <f t="shared" si="10"/>
        <v>3</v>
      </c>
      <c r="AC12" s="41">
        <f t="shared" si="10"/>
        <v>3</v>
      </c>
      <c r="AD12" s="41" t="b">
        <f t="shared" si="10"/>
        <v>0</v>
      </c>
      <c r="AE12" s="41" t="b">
        <f t="shared" si="10"/>
        <v>0</v>
      </c>
      <c r="AF12" s="41" t="b">
        <f t="shared" si="10"/>
        <v>0</v>
      </c>
      <c r="AG12" s="41" t="b">
        <f t="shared" si="10"/>
        <v>0</v>
      </c>
      <c r="AH12" s="41" t="b">
        <f t="shared" si="10"/>
        <v>0</v>
      </c>
      <c r="AI12" s="41" t="b">
        <f t="shared" si="10"/>
        <v>0</v>
      </c>
      <c r="AJ12" s="41" t="b">
        <f t="shared" si="10"/>
        <v>0</v>
      </c>
      <c r="AK12" s="41" t="b">
        <f t="shared" si="10"/>
        <v>0</v>
      </c>
      <c r="AL12" s="41" t="b">
        <f t="shared" si="10"/>
        <v>0</v>
      </c>
      <c r="AM12" s="41" t="b">
        <f t="shared" si="10"/>
        <v>0</v>
      </c>
      <c r="AN12" s="41" t="b">
        <f t="shared" si="10"/>
        <v>0</v>
      </c>
      <c r="AO12" s="41" t="b">
        <f t="shared" si="10"/>
        <v>0</v>
      </c>
      <c r="AP12" s="41" t="b">
        <f t="shared" si="10"/>
        <v>0</v>
      </c>
      <c r="AQ12" s="41" t="b">
        <f t="shared" si="10"/>
        <v>0</v>
      </c>
      <c r="AR12" s="41" t="b">
        <f t="shared" si="10"/>
        <v>0</v>
      </c>
      <c r="AS12" s="41" t="b">
        <f t="shared" si="10"/>
        <v>0</v>
      </c>
      <c r="AT12" s="41" t="b">
        <f t="shared" si="10"/>
        <v>0</v>
      </c>
      <c r="AU12" s="41" t="b">
        <f t="shared" si="10"/>
        <v>0</v>
      </c>
      <c r="AV12" s="41" t="b">
        <f t="shared" si="10"/>
        <v>0</v>
      </c>
      <c r="AW12" s="41" t="b">
        <f t="shared" si="10"/>
        <v>0</v>
      </c>
      <c r="AX12" s="41" t="b">
        <f t="shared" si="10"/>
        <v>0</v>
      </c>
      <c r="AY12" s="41" t="b">
        <f t="shared" si="10"/>
        <v>0</v>
      </c>
      <c r="AZ12" s="41" t="b">
        <f t="shared" si="10"/>
        <v>0</v>
      </c>
      <c r="BA12" s="41" t="b">
        <f t="shared" si="10"/>
        <v>0</v>
      </c>
      <c r="BB12" s="41" t="b">
        <f t="shared" si="10"/>
        <v>0</v>
      </c>
      <c r="BC12" s="41" t="b">
        <f t="shared" si="10"/>
        <v>0</v>
      </c>
      <c r="BD12" s="41" t="b">
        <f t="shared" si="10"/>
        <v>0</v>
      </c>
      <c r="BE12" s="41" t="b">
        <f t="shared" si="10"/>
        <v>0</v>
      </c>
      <c r="BF12" s="41" t="b">
        <f t="shared" si="10"/>
        <v>0</v>
      </c>
      <c r="BG12" s="41" t="b">
        <f t="shared" si="10"/>
        <v>0</v>
      </c>
      <c r="BH12" s="41" t="b">
        <f t="shared" si="10"/>
        <v>0</v>
      </c>
      <c r="BI12" s="41" t="b">
        <f t="shared" si="10"/>
        <v>0</v>
      </c>
      <c r="BJ12" s="41" t="b">
        <f t="shared" si="10"/>
        <v>0</v>
      </c>
      <c r="BK12" s="41" t="b">
        <f t="shared" si="10"/>
        <v>0</v>
      </c>
      <c r="BL12" s="41" t="b">
        <f t="shared" si="10"/>
        <v>0</v>
      </c>
      <c r="BM12" s="41" t="b">
        <f t="shared" si="10"/>
        <v>0</v>
      </c>
      <c r="BN12" s="41" t="b">
        <f t="shared" si="10"/>
        <v>0</v>
      </c>
      <c r="BO12" s="41" t="b">
        <f t="shared" si="10"/>
        <v>0</v>
      </c>
      <c r="BP12" s="41" t="b">
        <f t="shared" si="10"/>
        <v>0</v>
      </c>
      <c r="BQ12" s="41" t="b">
        <f t="shared" si="10"/>
        <v>0</v>
      </c>
      <c r="BR12" s="41" t="b">
        <f t="shared" si="10"/>
        <v>0</v>
      </c>
      <c r="BS12" s="41" t="b">
        <f t="shared" si="10"/>
        <v>0</v>
      </c>
      <c r="BT12" s="41" t="b">
        <f t="shared" si="10"/>
        <v>0</v>
      </c>
      <c r="BU12" s="41" t="b">
        <f t="shared" si="10"/>
        <v>0</v>
      </c>
      <c r="BV12" s="41" t="b">
        <f t="shared" si="10"/>
        <v>0</v>
      </c>
      <c r="BW12" s="41" t="b">
        <f t="shared" si="10"/>
        <v>0</v>
      </c>
      <c r="BX12" s="41" t="b">
        <f t="shared" si="10"/>
        <v>0</v>
      </c>
      <c r="BY12" s="41" t="b">
        <f t="shared" ref="BY12:EJ12" si="11">IF($G11=0,IF($F11&lt;&gt;0,IF(BY$8&lt;=$D11,AND(BY$8&gt;=$F11,BY$8&lt;=$C$6),IF(AND(BY$8&gt;$D11,BY$8&lt;=$C$6),3,FALSE)),IF($D11=0,"FALSE",IF(AND(BY$8&gt;$D11,$C$6&gt;=BY$8),"3","FALSE"))),IF(BY$8&lt;=$D11,IF(AND(BY$8&gt;=$F11,BY$8&lt;=$G11),TRUE,FALSE),IF(AND(BY$8&gt;$D11,BY$8&lt;=$G11),3,FALSE)))</f>
        <v>0</v>
      </c>
      <c r="BZ12" s="41" t="b">
        <f t="shared" si="11"/>
        <v>0</v>
      </c>
      <c r="CA12" s="41" t="b">
        <f t="shared" si="11"/>
        <v>0</v>
      </c>
      <c r="CB12" s="41" t="b">
        <f t="shared" si="11"/>
        <v>0</v>
      </c>
      <c r="CC12" s="41" t="b">
        <f t="shared" si="11"/>
        <v>0</v>
      </c>
      <c r="CD12" s="41" t="b">
        <f t="shared" si="11"/>
        <v>0</v>
      </c>
      <c r="CE12" s="41" t="b">
        <f t="shared" si="11"/>
        <v>0</v>
      </c>
      <c r="CF12" s="41" t="b">
        <f t="shared" si="11"/>
        <v>0</v>
      </c>
      <c r="CG12" s="41" t="b">
        <f t="shared" si="11"/>
        <v>0</v>
      </c>
      <c r="CH12" s="41" t="b">
        <f t="shared" si="11"/>
        <v>0</v>
      </c>
      <c r="CI12" s="41" t="b">
        <f t="shared" si="11"/>
        <v>0</v>
      </c>
      <c r="CJ12" s="41" t="b">
        <f t="shared" si="11"/>
        <v>0</v>
      </c>
      <c r="CK12" s="41" t="b">
        <f t="shared" si="11"/>
        <v>0</v>
      </c>
      <c r="CL12" s="41" t="b">
        <f t="shared" si="11"/>
        <v>0</v>
      </c>
      <c r="CM12" s="41" t="b">
        <f t="shared" si="11"/>
        <v>0</v>
      </c>
      <c r="CN12" s="41" t="b">
        <f t="shared" si="11"/>
        <v>0</v>
      </c>
      <c r="CO12" s="41" t="b">
        <f t="shared" si="11"/>
        <v>0</v>
      </c>
      <c r="CP12" s="41" t="b">
        <f t="shared" si="11"/>
        <v>0</v>
      </c>
      <c r="CQ12" s="41" t="b">
        <f t="shared" si="11"/>
        <v>0</v>
      </c>
      <c r="CR12" s="41" t="b">
        <f t="shared" si="11"/>
        <v>0</v>
      </c>
      <c r="CS12" s="41" t="b">
        <f t="shared" si="11"/>
        <v>0</v>
      </c>
      <c r="CT12" s="41" t="b">
        <f t="shared" si="11"/>
        <v>0</v>
      </c>
      <c r="CU12" s="41" t="b">
        <f t="shared" si="11"/>
        <v>0</v>
      </c>
      <c r="CV12" s="41" t="b">
        <f t="shared" si="11"/>
        <v>0</v>
      </c>
      <c r="CW12" s="41" t="b">
        <f t="shared" si="11"/>
        <v>0</v>
      </c>
      <c r="CX12" s="41" t="b">
        <f t="shared" si="11"/>
        <v>0</v>
      </c>
      <c r="CY12" s="41" t="b">
        <f t="shared" si="11"/>
        <v>0</v>
      </c>
      <c r="CZ12" s="41" t="b">
        <f t="shared" si="11"/>
        <v>0</v>
      </c>
      <c r="DA12" s="41" t="b">
        <f t="shared" si="11"/>
        <v>0</v>
      </c>
      <c r="DB12" s="41" t="b">
        <f t="shared" si="11"/>
        <v>0</v>
      </c>
      <c r="DC12" s="41" t="b">
        <f t="shared" si="11"/>
        <v>0</v>
      </c>
      <c r="DD12" s="41" t="b">
        <f t="shared" si="11"/>
        <v>0</v>
      </c>
      <c r="DE12" s="41" t="b">
        <f t="shared" si="11"/>
        <v>0</v>
      </c>
      <c r="DF12" s="41" t="b">
        <f t="shared" si="11"/>
        <v>0</v>
      </c>
      <c r="DG12" s="41" t="b">
        <f t="shared" si="11"/>
        <v>0</v>
      </c>
      <c r="DH12" s="41" t="b">
        <f t="shared" si="11"/>
        <v>0</v>
      </c>
      <c r="DI12" s="41" t="b">
        <f t="shared" si="11"/>
        <v>0</v>
      </c>
      <c r="DJ12" s="41" t="b">
        <f t="shared" si="11"/>
        <v>0</v>
      </c>
      <c r="DK12" s="41" t="b">
        <f t="shared" si="11"/>
        <v>0</v>
      </c>
      <c r="DL12" s="41" t="b">
        <f t="shared" si="11"/>
        <v>0</v>
      </c>
      <c r="DM12" s="41" t="b">
        <f t="shared" si="11"/>
        <v>0</v>
      </c>
      <c r="DN12" s="41" t="b">
        <f t="shared" si="11"/>
        <v>0</v>
      </c>
      <c r="DO12" s="41" t="b">
        <f t="shared" si="11"/>
        <v>0</v>
      </c>
      <c r="DP12" s="41" t="b">
        <f t="shared" si="11"/>
        <v>0</v>
      </c>
      <c r="DQ12" s="41" t="b">
        <f t="shared" si="11"/>
        <v>0</v>
      </c>
      <c r="DR12" s="41" t="b">
        <f t="shared" si="11"/>
        <v>0</v>
      </c>
      <c r="DS12" s="41" t="b">
        <f t="shared" si="11"/>
        <v>0</v>
      </c>
      <c r="DT12" s="41" t="b">
        <f t="shared" si="11"/>
        <v>0</v>
      </c>
      <c r="DU12" s="41" t="b">
        <f t="shared" si="11"/>
        <v>0</v>
      </c>
      <c r="DV12" s="41" t="b">
        <f t="shared" si="11"/>
        <v>0</v>
      </c>
      <c r="DW12" s="41" t="b">
        <f t="shared" si="11"/>
        <v>0</v>
      </c>
      <c r="DX12" s="41" t="b">
        <f t="shared" si="11"/>
        <v>0</v>
      </c>
      <c r="DY12" s="41" t="b">
        <f t="shared" si="11"/>
        <v>0</v>
      </c>
      <c r="DZ12" s="41" t="b">
        <f t="shared" si="11"/>
        <v>0</v>
      </c>
      <c r="EA12" s="41" t="b">
        <f t="shared" si="11"/>
        <v>0</v>
      </c>
      <c r="EB12" s="41" t="b">
        <f t="shared" si="11"/>
        <v>0</v>
      </c>
      <c r="EC12" s="41" t="b">
        <f t="shared" si="11"/>
        <v>0</v>
      </c>
      <c r="ED12" s="41" t="b">
        <f t="shared" si="11"/>
        <v>0</v>
      </c>
      <c r="EE12" s="41" t="b">
        <f t="shared" si="11"/>
        <v>0</v>
      </c>
      <c r="EF12" s="41" t="b">
        <f t="shared" si="11"/>
        <v>0</v>
      </c>
      <c r="EG12" s="41" t="b">
        <f t="shared" si="11"/>
        <v>0</v>
      </c>
      <c r="EH12" s="41" t="b">
        <f t="shared" si="11"/>
        <v>0</v>
      </c>
      <c r="EI12" s="41" t="b">
        <f t="shared" si="11"/>
        <v>0</v>
      </c>
      <c r="EJ12" s="41" t="b">
        <f t="shared" si="11"/>
        <v>0</v>
      </c>
      <c r="EK12" s="41" t="b">
        <f t="shared" ref="EK12:FI12" si="12">IF($G11=0,IF($F11&lt;&gt;0,IF(EK$8&lt;=$D11,AND(EK$8&gt;=$F11,EK$8&lt;=$C$6),IF(AND(EK$8&gt;$D11,EK$8&lt;=$C$6),3,FALSE)),IF($D11=0,"FALSE",IF(AND(EK$8&gt;$D11,$C$6&gt;=EK$8),"3","FALSE"))),IF(EK$8&lt;=$D11,IF(AND(EK$8&gt;=$F11,EK$8&lt;=$G11),TRUE,FALSE),IF(AND(EK$8&gt;$D11,EK$8&lt;=$G11),3,FALSE)))</f>
        <v>0</v>
      </c>
      <c r="EL12" s="41" t="b">
        <f t="shared" si="12"/>
        <v>0</v>
      </c>
      <c r="EM12" s="41" t="b">
        <f t="shared" si="12"/>
        <v>0</v>
      </c>
      <c r="EN12" s="41" t="b">
        <f t="shared" si="12"/>
        <v>0</v>
      </c>
      <c r="EO12" s="41" t="b">
        <f t="shared" si="12"/>
        <v>0</v>
      </c>
      <c r="EP12" s="41" t="b">
        <f t="shared" si="12"/>
        <v>0</v>
      </c>
      <c r="EQ12" s="41" t="b">
        <f t="shared" si="12"/>
        <v>0</v>
      </c>
      <c r="ER12" s="41" t="b">
        <f t="shared" si="12"/>
        <v>0</v>
      </c>
      <c r="ES12" s="41" t="b">
        <f t="shared" si="12"/>
        <v>0</v>
      </c>
      <c r="ET12" s="41" t="b">
        <f t="shared" si="12"/>
        <v>0</v>
      </c>
      <c r="EU12" s="41" t="b">
        <f t="shared" si="12"/>
        <v>0</v>
      </c>
      <c r="EV12" s="41" t="b">
        <f t="shared" si="12"/>
        <v>0</v>
      </c>
      <c r="EW12" s="41" t="b">
        <f t="shared" si="12"/>
        <v>0</v>
      </c>
      <c r="EX12" s="41" t="b">
        <f t="shared" si="12"/>
        <v>0</v>
      </c>
      <c r="EY12" s="41" t="b">
        <f t="shared" si="12"/>
        <v>0</v>
      </c>
      <c r="EZ12" s="41" t="b">
        <f t="shared" si="12"/>
        <v>0</v>
      </c>
      <c r="FA12" s="41" t="b">
        <f t="shared" si="12"/>
        <v>0</v>
      </c>
      <c r="FB12" s="41" t="b">
        <f t="shared" si="12"/>
        <v>0</v>
      </c>
      <c r="FC12" s="41" t="b">
        <f t="shared" si="12"/>
        <v>0</v>
      </c>
      <c r="FD12" s="41" t="b">
        <f t="shared" si="12"/>
        <v>0</v>
      </c>
      <c r="FE12" s="41" t="b">
        <f t="shared" si="12"/>
        <v>0</v>
      </c>
      <c r="FF12" s="41" t="b">
        <f t="shared" si="12"/>
        <v>0</v>
      </c>
      <c r="FG12" s="41" t="b">
        <f t="shared" si="12"/>
        <v>0</v>
      </c>
      <c r="FH12" s="41" t="b">
        <f t="shared" si="12"/>
        <v>0</v>
      </c>
      <c r="FI12" s="41" t="b">
        <f t="shared" si="12"/>
        <v>0</v>
      </c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</row>
    <row r="13" spans="1:428" s="3" customFormat="1" ht="40" customHeight="1" thickTop="1">
      <c r="A13" s="184"/>
      <c r="B13" s="196" t="s">
        <v>54</v>
      </c>
      <c r="C13" s="197">
        <v>44369</v>
      </c>
      <c r="D13" s="197">
        <v>44372</v>
      </c>
      <c r="E13" s="198">
        <v>6</v>
      </c>
      <c r="F13" s="159">
        <v>44370</v>
      </c>
      <c r="G13" s="159"/>
      <c r="H13" s="160" t="str">
        <f t="shared" ref="H13:H75" si="13">IF(OR($F13=0,$G13=0),"-",($G13-$F13)+1)</f>
        <v>-</v>
      </c>
      <c r="I13" s="262" t="str">
        <f t="shared" ref="I13" ca="1" si="14">IF(G13=0,IF($D13=0,"ยังไม่เริ่มดำเนินการ",IF($C$6&gt;D13,"ล่าช้า",IF(AND($C$6&gt;=$D13-$I$6,$C$6&lt;=$D13),"เตือนก่อนกำหนด","กำลังดำเนินการ"))),IF(G13&gt;D13,"แล้วเสร็จไม่ทันกำหนด","แล้วเสร็จทันเวลา"))</f>
        <v>ล่าช้า</v>
      </c>
      <c r="J13" s="176">
        <f ca="1">IF(G13=0,IF($D13=0,"-",IF($C$6&gt;D13,$C$6-D13,"0")),IF(G13&gt;D13,G13-D13,"0"))</f>
        <v>34</v>
      </c>
      <c r="K13" s="143" t="str">
        <f t="shared" ref="K13" ca="1" si="15">IF($D$11=0,"-",IF($G13&lt;&gt;0,"-",IF($C$6&lt;=$D13,$D13-$C$6+1,"-")))</f>
        <v>-</v>
      </c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8"/>
      <c r="FI13" s="38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</row>
    <row r="14" spans="1:428" s="1" customFormat="1" ht="40" customHeight="1">
      <c r="A14" s="184"/>
      <c r="B14" s="196"/>
      <c r="C14" s="197"/>
      <c r="D14" s="197"/>
      <c r="E14" s="198"/>
      <c r="F14" s="159"/>
      <c r="G14" s="159"/>
      <c r="H14" s="161"/>
      <c r="I14" s="264"/>
      <c r="J14" s="177"/>
      <c r="K14" s="270"/>
      <c r="L14" s="37" t="b">
        <f t="shared" ref="L14:AQ14" ca="1" si="16">IF($G13=0,IF($F13&lt;&gt;0,IF(L$8&lt;=$D13,AND(L$8&gt;=$F13,L$8&lt;=$C$6),IF(AND(L$8&gt;$D13,L$8&lt;=$C$6),3,FALSE)),IF($D13=0,"FALSE",IF(AND(L$8&gt;$D13,$C$6&gt;=L$8),"3","FALSE"))),IF(L$8&lt;=$D13,IF(AND(L$8&gt;=$F13,L$8&lt;=$G13),TRUE,FALSE),IF(AND(L$8&gt;$D13,L$8&lt;=$G13),3,FALSE)))</f>
        <v>0</v>
      </c>
      <c r="M14" s="37" t="b">
        <f t="shared" ca="1" si="16"/>
        <v>0</v>
      </c>
      <c r="N14" s="37" t="b">
        <f t="shared" ca="1" si="16"/>
        <v>0</v>
      </c>
      <c r="O14" s="37" t="b">
        <f t="shared" ca="1" si="16"/>
        <v>0</v>
      </c>
      <c r="P14" s="37" t="b">
        <f t="shared" ca="1" si="16"/>
        <v>1</v>
      </c>
      <c r="Q14" s="37" t="b">
        <f t="shared" ca="1" si="16"/>
        <v>1</v>
      </c>
      <c r="R14" s="37" t="b">
        <f t="shared" ca="1" si="16"/>
        <v>1</v>
      </c>
      <c r="S14" s="37">
        <f t="shared" ca="1" si="16"/>
        <v>3</v>
      </c>
      <c r="T14" s="37">
        <f t="shared" ca="1" si="16"/>
        <v>3</v>
      </c>
      <c r="U14" s="37">
        <f t="shared" ca="1" si="16"/>
        <v>3</v>
      </c>
      <c r="V14" s="37">
        <f t="shared" ca="1" si="16"/>
        <v>3</v>
      </c>
      <c r="W14" s="37">
        <f t="shared" ca="1" si="16"/>
        <v>3</v>
      </c>
      <c r="X14" s="37">
        <f t="shared" ca="1" si="16"/>
        <v>3</v>
      </c>
      <c r="Y14" s="37">
        <f t="shared" ca="1" si="16"/>
        <v>3</v>
      </c>
      <c r="Z14" s="37">
        <f t="shared" ca="1" si="16"/>
        <v>3</v>
      </c>
      <c r="AA14" s="37">
        <f t="shared" ca="1" si="16"/>
        <v>3</v>
      </c>
      <c r="AB14" s="37">
        <f t="shared" ca="1" si="16"/>
        <v>3</v>
      </c>
      <c r="AC14" s="37">
        <f t="shared" ca="1" si="16"/>
        <v>3</v>
      </c>
      <c r="AD14" s="37">
        <f t="shared" ca="1" si="16"/>
        <v>3</v>
      </c>
      <c r="AE14" s="37">
        <f t="shared" ca="1" si="16"/>
        <v>3</v>
      </c>
      <c r="AF14" s="37">
        <f t="shared" ca="1" si="16"/>
        <v>3</v>
      </c>
      <c r="AG14" s="37">
        <f t="shared" ca="1" si="16"/>
        <v>3</v>
      </c>
      <c r="AH14" s="37">
        <f t="shared" ca="1" si="16"/>
        <v>3</v>
      </c>
      <c r="AI14" s="37">
        <f t="shared" ca="1" si="16"/>
        <v>3</v>
      </c>
      <c r="AJ14" s="37">
        <f t="shared" ca="1" si="16"/>
        <v>3</v>
      </c>
      <c r="AK14" s="37">
        <f t="shared" ca="1" si="16"/>
        <v>3</v>
      </c>
      <c r="AL14" s="37">
        <f t="shared" ca="1" si="16"/>
        <v>3</v>
      </c>
      <c r="AM14" s="37">
        <f t="shared" ca="1" si="16"/>
        <v>3</v>
      </c>
      <c r="AN14" s="37">
        <f t="shared" ca="1" si="16"/>
        <v>3</v>
      </c>
      <c r="AO14" s="37">
        <f t="shared" ca="1" si="16"/>
        <v>3</v>
      </c>
      <c r="AP14" s="37">
        <f t="shared" ca="1" si="16"/>
        <v>3</v>
      </c>
      <c r="AQ14" s="37">
        <f t="shared" ca="1" si="16"/>
        <v>3</v>
      </c>
      <c r="AR14" s="37">
        <f t="shared" ref="AR14:BW14" ca="1" si="17">IF($G13=0,IF($F13&lt;&gt;0,IF(AR$8&lt;=$D13,AND(AR$8&gt;=$F13,AR$8&lt;=$C$6),IF(AND(AR$8&gt;$D13,AR$8&lt;=$C$6),3,FALSE)),IF($D13=0,"FALSE",IF(AND(AR$8&gt;$D13,$C$6&gt;=AR$8),"3","FALSE"))),IF(AR$8&lt;=$D13,IF(AND(AR$8&gt;=$F13,AR$8&lt;=$G13),TRUE,FALSE),IF(AND(AR$8&gt;$D13,AR$8&lt;=$G13),3,FALSE)))</f>
        <v>3</v>
      </c>
      <c r="AS14" s="37">
        <f t="shared" ca="1" si="17"/>
        <v>3</v>
      </c>
      <c r="AT14" s="37">
        <f t="shared" ca="1" si="17"/>
        <v>3</v>
      </c>
      <c r="AU14" s="37">
        <f t="shared" ca="1" si="17"/>
        <v>3</v>
      </c>
      <c r="AV14" s="37">
        <f t="shared" ca="1" si="17"/>
        <v>3</v>
      </c>
      <c r="AW14" s="37">
        <f t="shared" ca="1" si="17"/>
        <v>3</v>
      </c>
      <c r="AX14" s="37">
        <f t="shared" ca="1" si="17"/>
        <v>3</v>
      </c>
      <c r="AY14" s="37">
        <f t="shared" ca="1" si="17"/>
        <v>3</v>
      </c>
      <c r="AZ14" s="37">
        <f t="shared" ca="1" si="17"/>
        <v>3</v>
      </c>
      <c r="BA14" s="37" t="b">
        <f t="shared" ca="1" si="17"/>
        <v>0</v>
      </c>
      <c r="BB14" s="37" t="b">
        <f t="shared" ca="1" si="17"/>
        <v>0</v>
      </c>
      <c r="BC14" s="37" t="b">
        <f t="shared" ca="1" si="17"/>
        <v>0</v>
      </c>
      <c r="BD14" s="37" t="b">
        <f t="shared" ca="1" si="17"/>
        <v>0</v>
      </c>
      <c r="BE14" s="37" t="b">
        <f t="shared" ca="1" si="17"/>
        <v>0</v>
      </c>
      <c r="BF14" s="37" t="b">
        <f t="shared" ca="1" si="17"/>
        <v>0</v>
      </c>
      <c r="BG14" s="37" t="b">
        <f t="shared" ca="1" si="17"/>
        <v>0</v>
      </c>
      <c r="BH14" s="37" t="b">
        <f t="shared" ca="1" si="17"/>
        <v>0</v>
      </c>
      <c r="BI14" s="37" t="b">
        <f t="shared" ca="1" si="17"/>
        <v>0</v>
      </c>
      <c r="BJ14" s="37" t="b">
        <f t="shared" ca="1" si="17"/>
        <v>0</v>
      </c>
      <c r="BK14" s="37" t="b">
        <f t="shared" ca="1" si="17"/>
        <v>0</v>
      </c>
      <c r="BL14" s="37" t="b">
        <f t="shared" ca="1" si="17"/>
        <v>0</v>
      </c>
      <c r="BM14" s="37" t="b">
        <f t="shared" ca="1" si="17"/>
        <v>0</v>
      </c>
      <c r="BN14" s="37" t="b">
        <f t="shared" ca="1" si="17"/>
        <v>0</v>
      </c>
      <c r="BO14" s="37" t="b">
        <f t="shared" ca="1" si="17"/>
        <v>0</v>
      </c>
      <c r="BP14" s="37" t="b">
        <f t="shared" ca="1" si="17"/>
        <v>0</v>
      </c>
      <c r="BQ14" s="37" t="b">
        <f t="shared" ca="1" si="17"/>
        <v>0</v>
      </c>
      <c r="BR14" s="37" t="b">
        <f t="shared" ca="1" si="17"/>
        <v>0</v>
      </c>
      <c r="BS14" s="37" t="b">
        <f t="shared" ca="1" si="17"/>
        <v>0</v>
      </c>
      <c r="BT14" s="37" t="b">
        <f t="shared" ca="1" si="17"/>
        <v>0</v>
      </c>
      <c r="BU14" s="37" t="b">
        <f t="shared" ca="1" si="17"/>
        <v>0</v>
      </c>
      <c r="BV14" s="37" t="b">
        <f t="shared" ca="1" si="17"/>
        <v>0</v>
      </c>
      <c r="BW14" s="37" t="b">
        <f t="shared" ca="1" si="17"/>
        <v>0</v>
      </c>
      <c r="BX14" s="37" t="b">
        <f t="shared" ref="BX14:DC14" ca="1" si="18">IF($G13=0,IF($F13&lt;&gt;0,IF(BX$8&lt;=$D13,AND(BX$8&gt;=$F13,BX$8&lt;=$C$6),IF(AND(BX$8&gt;$D13,BX$8&lt;=$C$6),3,FALSE)),IF($D13=0,"FALSE",IF(AND(BX$8&gt;$D13,$C$6&gt;=BX$8),"3","FALSE"))),IF(BX$8&lt;=$D13,IF(AND(BX$8&gt;=$F13,BX$8&lt;=$G13),TRUE,FALSE),IF(AND(BX$8&gt;$D13,BX$8&lt;=$G13),3,FALSE)))</f>
        <v>0</v>
      </c>
      <c r="BY14" s="37" t="b">
        <f t="shared" ca="1" si="18"/>
        <v>0</v>
      </c>
      <c r="BZ14" s="37" t="b">
        <f t="shared" ca="1" si="18"/>
        <v>0</v>
      </c>
      <c r="CA14" s="37" t="b">
        <f t="shared" ca="1" si="18"/>
        <v>0</v>
      </c>
      <c r="CB14" s="37" t="b">
        <f t="shared" ca="1" si="18"/>
        <v>0</v>
      </c>
      <c r="CC14" s="37" t="b">
        <f t="shared" ca="1" si="18"/>
        <v>0</v>
      </c>
      <c r="CD14" s="37" t="b">
        <f t="shared" ca="1" si="18"/>
        <v>0</v>
      </c>
      <c r="CE14" s="37" t="b">
        <f t="shared" ca="1" si="18"/>
        <v>0</v>
      </c>
      <c r="CF14" s="37" t="b">
        <f t="shared" ca="1" si="18"/>
        <v>0</v>
      </c>
      <c r="CG14" s="37" t="b">
        <f t="shared" ca="1" si="18"/>
        <v>0</v>
      </c>
      <c r="CH14" s="37" t="b">
        <f t="shared" ca="1" si="18"/>
        <v>0</v>
      </c>
      <c r="CI14" s="37" t="b">
        <f t="shared" ca="1" si="18"/>
        <v>0</v>
      </c>
      <c r="CJ14" s="37" t="b">
        <f t="shared" ca="1" si="18"/>
        <v>0</v>
      </c>
      <c r="CK14" s="37" t="b">
        <f t="shared" ca="1" si="18"/>
        <v>0</v>
      </c>
      <c r="CL14" s="37" t="b">
        <f t="shared" ca="1" si="18"/>
        <v>0</v>
      </c>
      <c r="CM14" s="37" t="b">
        <f t="shared" ca="1" si="18"/>
        <v>0</v>
      </c>
      <c r="CN14" s="37" t="b">
        <f t="shared" ca="1" si="18"/>
        <v>0</v>
      </c>
      <c r="CO14" s="37" t="b">
        <f t="shared" ca="1" si="18"/>
        <v>0</v>
      </c>
      <c r="CP14" s="37" t="b">
        <f t="shared" ca="1" si="18"/>
        <v>0</v>
      </c>
      <c r="CQ14" s="37" t="b">
        <f t="shared" ca="1" si="18"/>
        <v>0</v>
      </c>
      <c r="CR14" s="37" t="b">
        <f t="shared" ca="1" si="18"/>
        <v>0</v>
      </c>
      <c r="CS14" s="37" t="b">
        <f t="shared" ca="1" si="18"/>
        <v>0</v>
      </c>
      <c r="CT14" s="37" t="b">
        <f t="shared" ca="1" si="18"/>
        <v>0</v>
      </c>
      <c r="CU14" s="37" t="b">
        <f t="shared" ca="1" si="18"/>
        <v>0</v>
      </c>
      <c r="CV14" s="37" t="b">
        <f t="shared" ca="1" si="18"/>
        <v>0</v>
      </c>
      <c r="CW14" s="37" t="b">
        <f t="shared" ca="1" si="18"/>
        <v>0</v>
      </c>
      <c r="CX14" s="37" t="b">
        <f t="shared" ca="1" si="18"/>
        <v>0</v>
      </c>
      <c r="CY14" s="37" t="b">
        <f t="shared" ca="1" si="18"/>
        <v>0</v>
      </c>
      <c r="CZ14" s="37" t="b">
        <f t="shared" ca="1" si="18"/>
        <v>0</v>
      </c>
      <c r="DA14" s="37" t="b">
        <f t="shared" ca="1" si="18"/>
        <v>0</v>
      </c>
      <c r="DB14" s="37" t="b">
        <f t="shared" ca="1" si="18"/>
        <v>0</v>
      </c>
      <c r="DC14" s="37" t="b">
        <f t="shared" ca="1" si="18"/>
        <v>0</v>
      </c>
      <c r="DD14" s="37" t="b">
        <f t="shared" ref="DD14:EI14" ca="1" si="19">IF($G13=0,IF($F13&lt;&gt;0,IF(DD$8&lt;=$D13,AND(DD$8&gt;=$F13,DD$8&lt;=$C$6),IF(AND(DD$8&gt;$D13,DD$8&lt;=$C$6),3,FALSE)),IF($D13=0,"FALSE",IF(AND(DD$8&gt;$D13,$C$6&gt;=DD$8),"3","FALSE"))),IF(DD$8&lt;=$D13,IF(AND(DD$8&gt;=$F13,DD$8&lt;=$G13),TRUE,FALSE),IF(AND(DD$8&gt;$D13,DD$8&lt;=$G13),3,FALSE)))</f>
        <v>0</v>
      </c>
      <c r="DE14" s="37" t="b">
        <f t="shared" ca="1" si="19"/>
        <v>0</v>
      </c>
      <c r="DF14" s="37" t="b">
        <f t="shared" ca="1" si="19"/>
        <v>0</v>
      </c>
      <c r="DG14" s="37" t="b">
        <f t="shared" ca="1" si="19"/>
        <v>0</v>
      </c>
      <c r="DH14" s="37" t="b">
        <f t="shared" ca="1" si="19"/>
        <v>0</v>
      </c>
      <c r="DI14" s="37" t="b">
        <f t="shared" ca="1" si="19"/>
        <v>0</v>
      </c>
      <c r="DJ14" s="37" t="b">
        <f t="shared" ca="1" si="19"/>
        <v>0</v>
      </c>
      <c r="DK14" s="37" t="b">
        <f t="shared" ca="1" si="19"/>
        <v>0</v>
      </c>
      <c r="DL14" s="37" t="b">
        <f t="shared" ca="1" si="19"/>
        <v>0</v>
      </c>
      <c r="DM14" s="37" t="b">
        <f t="shared" ca="1" si="19"/>
        <v>0</v>
      </c>
      <c r="DN14" s="37" t="b">
        <f t="shared" ca="1" si="19"/>
        <v>0</v>
      </c>
      <c r="DO14" s="37" t="b">
        <f t="shared" ca="1" si="19"/>
        <v>0</v>
      </c>
      <c r="DP14" s="37" t="b">
        <f t="shared" ca="1" si="19"/>
        <v>0</v>
      </c>
      <c r="DQ14" s="37" t="b">
        <f t="shared" ca="1" si="19"/>
        <v>0</v>
      </c>
      <c r="DR14" s="37" t="b">
        <f t="shared" ca="1" si="19"/>
        <v>0</v>
      </c>
      <c r="DS14" s="37" t="b">
        <f t="shared" ca="1" si="19"/>
        <v>0</v>
      </c>
      <c r="DT14" s="37" t="b">
        <f t="shared" ca="1" si="19"/>
        <v>0</v>
      </c>
      <c r="DU14" s="37" t="b">
        <f t="shared" ca="1" si="19"/>
        <v>0</v>
      </c>
      <c r="DV14" s="37" t="b">
        <f t="shared" ca="1" si="19"/>
        <v>0</v>
      </c>
      <c r="DW14" s="37" t="b">
        <f t="shared" ca="1" si="19"/>
        <v>0</v>
      </c>
      <c r="DX14" s="37" t="b">
        <f t="shared" ca="1" si="19"/>
        <v>0</v>
      </c>
      <c r="DY14" s="37" t="b">
        <f t="shared" ca="1" si="19"/>
        <v>0</v>
      </c>
      <c r="DZ14" s="37" t="b">
        <f t="shared" ca="1" si="19"/>
        <v>0</v>
      </c>
      <c r="EA14" s="37" t="b">
        <f t="shared" ca="1" si="19"/>
        <v>0</v>
      </c>
      <c r="EB14" s="37" t="b">
        <f t="shared" ca="1" si="19"/>
        <v>0</v>
      </c>
      <c r="EC14" s="37" t="b">
        <f t="shared" ca="1" si="19"/>
        <v>0</v>
      </c>
      <c r="ED14" s="37" t="b">
        <f t="shared" ca="1" si="19"/>
        <v>0</v>
      </c>
      <c r="EE14" s="37" t="b">
        <f t="shared" ca="1" si="19"/>
        <v>0</v>
      </c>
      <c r="EF14" s="37" t="b">
        <f t="shared" ca="1" si="19"/>
        <v>0</v>
      </c>
      <c r="EG14" s="37" t="b">
        <f t="shared" ca="1" si="19"/>
        <v>0</v>
      </c>
      <c r="EH14" s="37" t="b">
        <f t="shared" ca="1" si="19"/>
        <v>0</v>
      </c>
      <c r="EI14" s="37" t="b">
        <f t="shared" ca="1" si="19"/>
        <v>0</v>
      </c>
      <c r="EJ14" s="37" t="b">
        <f t="shared" ref="EJ14:FI14" ca="1" si="20">IF($G13=0,IF($F13&lt;&gt;0,IF(EJ$8&lt;=$D13,AND(EJ$8&gt;=$F13,EJ$8&lt;=$C$6),IF(AND(EJ$8&gt;$D13,EJ$8&lt;=$C$6),3,FALSE)),IF($D13=0,"FALSE",IF(AND(EJ$8&gt;$D13,$C$6&gt;=EJ$8),"3","FALSE"))),IF(EJ$8&lt;=$D13,IF(AND(EJ$8&gt;=$F13,EJ$8&lt;=$G13),TRUE,FALSE),IF(AND(EJ$8&gt;$D13,EJ$8&lt;=$G13),3,FALSE)))</f>
        <v>0</v>
      </c>
      <c r="EK14" s="37" t="b">
        <f t="shared" ca="1" si="20"/>
        <v>0</v>
      </c>
      <c r="EL14" s="37" t="b">
        <f t="shared" ca="1" si="20"/>
        <v>0</v>
      </c>
      <c r="EM14" s="37" t="b">
        <f t="shared" ca="1" si="20"/>
        <v>0</v>
      </c>
      <c r="EN14" s="37" t="b">
        <f t="shared" ca="1" si="20"/>
        <v>0</v>
      </c>
      <c r="EO14" s="37" t="b">
        <f t="shared" ca="1" si="20"/>
        <v>0</v>
      </c>
      <c r="EP14" s="37" t="b">
        <f t="shared" ca="1" si="20"/>
        <v>0</v>
      </c>
      <c r="EQ14" s="37" t="b">
        <f t="shared" ca="1" si="20"/>
        <v>0</v>
      </c>
      <c r="ER14" s="37" t="b">
        <f t="shared" ca="1" si="20"/>
        <v>0</v>
      </c>
      <c r="ES14" s="37" t="b">
        <f t="shared" ca="1" si="20"/>
        <v>0</v>
      </c>
      <c r="ET14" s="37" t="b">
        <f t="shared" ca="1" si="20"/>
        <v>0</v>
      </c>
      <c r="EU14" s="37" t="b">
        <f t="shared" ca="1" si="20"/>
        <v>0</v>
      </c>
      <c r="EV14" s="37" t="b">
        <f t="shared" ca="1" si="20"/>
        <v>0</v>
      </c>
      <c r="EW14" s="37" t="b">
        <f t="shared" ca="1" si="20"/>
        <v>0</v>
      </c>
      <c r="EX14" s="37" t="b">
        <f t="shared" ca="1" si="20"/>
        <v>0</v>
      </c>
      <c r="EY14" s="37" t="b">
        <f t="shared" ca="1" si="20"/>
        <v>0</v>
      </c>
      <c r="EZ14" s="37" t="b">
        <f t="shared" ca="1" si="20"/>
        <v>0</v>
      </c>
      <c r="FA14" s="37" t="b">
        <f t="shared" ca="1" si="20"/>
        <v>0</v>
      </c>
      <c r="FB14" s="37" t="b">
        <f t="shared" ca="1" si="20"/>
        <v>0</v>
      </c>
      <c r="FC14" s="37" t="b">
        <f t="shared" ca="1" si="20"/>
        <v>0</v>
      </c>
      <c r="FD14" s="37" t="b">
        <f t="shared" ca="1" si="20"/>
        <v>0</v>
      </c>
      <c r="FE14" s="37" t="b">
        <f t="shared" ca="1" si="20"/>
        <v>0</v>
      </c>
      <c r="FF14" s="37" t="b">
        <f t="shared" ca="1" si="20"/>
        <v>0</v>
      </c>
      <c r="FG14" s="37" t="b">
        <f t="shared" ca="1" si="20"/>
        <v>0</v>
      </c>
      <c r="FH14" s="37" t="b">
        <f t="shared" ca="1" si="20"/>
        <v>0</v>
      </c>
      <c r="FI14" s="37" t="b">
        <f t="shared" ca="1" si="20"/>
        <v>0</v>
      </c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</row>
    <row r="15" spans="1:428" s="1" customFormat="1" ht="40" customHeight="1">
      <c r="A15" s="13"/>
      <c r="B15" s="185" t="s">
        <v>46</v>
      </c>
      <c r="C15" s="190">
        <v>44368</v>
      </c>
      <c r="D15" s="190">
        <v>44373</v>
      </c>
      <c r="E15" s="192">
        <v>4</v>
      </c>
      <c r="F15" s="162">
        <v>44374</v>
      </c>
      <c r="G15" s="162">
        <v>44381</v>
      </c>
      <c r="H15" s="160">
        <f t="shared" si="13"/>
        <v>8</v>
      </c>
      <c r="I15" s="260" t="str">
        <f t="shared" ref="I15:I75" si="21">IF(G15=0,IF($D15=0,"ยังไม่เริ่มดำเนินการ",IF($C$6&gt;D15,"ล่าช้า",IF(AND($C$6&gt;=$D15-$I$6,$C$6&lt;=$D15),"เตือนก่อนกำหนด","กำลังดำเนินการ"))),IF(G15&gt;D15,"แล้วเสร็จไม่ทันกำหนด","แล้วเสร็จทันเวลา"))</f>
        <v>แล้วเสร็จไม่ทันกำหนด</v>
      </c>
      <c r="J15" s="265">
        <f>IF(G15=0,IF($D15=0,"-",IF($C$6&gt;D15,$C$6-D15,"0")),IF(G15&gt;D15,G15-D15,"0"))</f>
        <v>8</v>
      </c>
      <c r="K15" s="148" t="str">
        <f t="shared" ref="K15:K77" si="22">IF($D$11=0,"-",IF($G15&lt;&gt;0,"-",IF($C$6&lt;=$D15,$D15-$C$6+1,"-")))</f>
        <v>-</v>
      </c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</row>
    <row r="16" spans="1:428" ht="40" customHeight="1">
      <c r="A16" s="16"/>
      <c r="B16" s="189"/>
      <c r="C16" s="191"/>
      <c r="D16" s="191"/>
      <c r="E16" s="193"/>
      <c r="F16" s="163"/>
      <c r="G16" s="163"/>
      <c r="H16" s="161"/>
      <c r="I16" s="264"/>
      <c r="J16" s="177"/>
      <c r="K16" s="146"/>
      <c r="L16" s="37" t="b">
        <f t="shared" ref="L16:AQ16" si="23">IF($G15=0,IF($F15&lt;&gt;0,IF(L$8&lt;=$D15,AND(L$8&gt;=$F15,L$8&lt;=$C$6),IF(AND(L$8&gt;$D15,L$8&lt;=$C$6),3,FALSE)),IF($D15=0,"FALSE",IF(AND(L$8&gt;$D15,$C$6&gt;=L$8),"3","FALSE"))),IF(L$8&lt;=$D15,IF(AND(L$8&gt;=$F15,L$8&lt;=$G15),TRUE,FALSE),IF(AND(L$8&gt;$D15,L$8&lt;=$G15),3,FALSE)))</f>
        <v>0</v>
      </c>
      <c r="M16" s="37" t="b">
        <f t="shared" si="23"/>
        <v>0</v>
      </c>
      <c r="N16" s="37" t="b">
        <f t="shared" si="23"/>
        <v>0</v>
      </c>
      <c r="O16" s="37" t="b">
        <f t="shared" si="23"/>
        <v>0</v>
      </c>
      <c r="P16" s="37" t="b">
        <f t="shared" si="23"/>
        <v>0</v>
      </c>
      <c r="Q16" s="37" t="b">
        <f t="shared" si="23"/>
        <v>0</v>
      </c>
      <c r="R16" s="37" t="b">
        <f t="shared" si="23"/>
        <v>0</v>
      </c>
      <c r="S16" s="37" t="b">
        <f t="shared" si="23"/>
        <v>0</v>
      </c>
      <c r="T16" s="37">
        <f t="shared" si="23"/>
        <v>3</v>
      </c>
      <c r="U16" s="37">
        <f t="shared" si="23"/>
        <v>3</v>
      </c>
      <c r="V16" s="37">
        <f t="shared" si="23"/>
        <v>3</v>
      </c>
      <c r="W16" s="37">
        <f t="shared" si="23"/>
        <v>3</v>
      </c>
      <c r="X16" s="37">
        <f t="shared" si="23"/>
        <v>3</v>
      </c>
      <c r="Y16" s="37">
        <f t="shared" si="23"/>
        <v>3</v>
      </c>
      <c r="Z16" s="37">
        <f t="shared" si="23"/>
        <v>3</v>
      </c>
      <c r="AA16" s="37">
        <f t="shared" si="23"/>
        <v>3</v>
      </c>
      <c r="AB16" s="37" t="b">
        <f t="shared" si="23"/>
        <v>0</v>
      </c>
      <c r="AC16" s="37" t="b">
        <f t="shared" si="23"/>
        <v>0</v>
      </c>
      <c r="AD16" s="37" t="b">
        <f t="shared" si="23"/>
        <v>0</v>
      </c>
      <c r="AE16" s="37" t="b">
        <f t="shared" si="23"/>
        <v>0</v>
      </c>
      <c r="AF16" s="37" t="b">
        <f t="shared" si="23"/>
        <v>0</v>
      </c>
      <c r="AG16" s="37" t="b">
        <f t="shared" si="23"/>
        <v>0</v>
      </c>
      <c r="AH16" s="37" t="b">
        <f t="shared" si="23"/>
        <v>0</v>
      </c>
      <c r="AI16" s="37" t="b">
        <f t="shared" si="23"/>
        <v>0</v>
      </c>
      <c r="AJ16" s="37" t="b">
        <f t="shared" si="23"/>
        <v>0</v>
      </c>
      <c r="AK16" s="37" t="b">
        <f t="shared" si="23"/>
        <v>0</v>
      </c>
      <c r="AL16" s="37" t="b">
        <f t="shared" si="23"/>
        <v>0</v>
      </c>
      <c r="AM16" s="37" t="b">
        <f t="shared" si="23"/>
        <v>0</v>
      </c>
      <c r="AN16" s="37" t="b">
        <f t="shared" si="23"/>
        <v>0</v>
      </c>
      <c r="AO16" s="37" t="b">
        <f t="shared" si="23"/>
        <v>0</v>
      </c>
      <c r="AP16" s="37" t="b">
        <f t="shared" si="23"/>
        <v>0</v>
      </c>
      <c r="AQ16" s="37" t="b">
        <f t="shared" si="23"/>
        <v>0</v>
      </c>
      <c r="AR16" s="37" t="b">
        <f t="shared" ref="AR16:BW16" si="24">IF($G15=0,IF($F15&lt;&gt;0,IF(AR$8&lt;=$D15,AND(AR$8&gt;=$F15,AR$8&lt;=$C$6),IF(AND(AR$8&gt;$D15,AR$8&lt;=$C$6),3,FALSE)),IF($D15=0,"FALSE",IF(AND(AR$8&gt;$D15,$C$6&gt;=AR$8),"3","FALSE"))),IF(AR$8&lt;=$D15,IF(AND(AR$8&gt;=$F15,AR$8&lt;=$G15),TRUE,FALSE),IF(AND(AR$8&gt;$D15,AR$8&lt;=$G15),3,FALSE)))</f>
        <v>0</v>
      </c>
      <c r="AS16" s="37" t="b">
        <f t="shared" si="24"/>
        <v>0</v>
      </c>
      <c r="AT16" s="37" t="b">
        <f t="shared" si="24"/>
        <v>0</v>
      </c>
      <c r="AU16" s="37" t="b">
        <f t="shared" si="24"/>
        <v>0</v>
      </c>
      <c r="AV16" s="37" t="b">
        <f t="shared" si="24"/>
        <v>0</v>
      </c>
      <c r="AW16" s="37" t="b">
        <f t="shared" si="24"/>
        <v>0</v>
      </c>
      <c r="AX16" s="37" t="b">
        <f t="shared" si="24"/>
        <v>0</v>
      </c>
      <c r="AY16" s="37" t="b">
        <f t="shared" si="24"/>
        <v>0</v>
      </c>
      <c r="AZ16" s="37" t="b">
        <f t="shared" si="24"/>
        <v>0</v>
      </c>
      <c r="BA16" s="37" t="b">
        <f t="shared" si="24"/>
        <v>0</v>
      </c>
      <c r="BB16" s="37" t="b">
        <f t="shared" si="24"/>
        <v>0</v>
      </c>
      <c r="BC16" s="37" t="b">
        <f t="shared" si="24"/>
        <v>0</v>
      </c>
      <c r="BD16" s="37" t="b">
        <f t="shared" si="24"/>
        <v>0</v>
      </c>
      <c r="BE16" s="37" t="b">
        <f t="shared" si="24"/>
        <v>0</v>
      </c>
      <c r="BF16" s="37" t="b">
        <f t="shared" si="24"/>
        <v>0</v>
      </c>
      <c r="BG16" s="37" t="b">
        <f t="shared" si="24"/>
        <v>0</v>
      </c>
      <c r="BH16" s="37" t="b">
        <f t="shared" si="24"/>
        <v>0</v>
      </c>
      <c r="BI16" s="37" t="b">
        <f t="shared" si="24"/>
        <v>0</v>
      </c>
      <c r="BJ16" s="37" t="b">
        <f t="shared" si="24"/>
        <v>0</v>
      </c>
      <c r="BK16" s="37" t="b">
        <f t="shared" si="24"/>
        <v>0</v>
      </c>
      <c r="BL16" s="37" t="b">
        <f t="shared" si="24"/>
        <v>0</v>
      </c>
      <c r="BM16" s="37" t="b">
        <f t="shared" si="24"/>
        <v>0</v>
      </c>
      <c r="BN16" s="37" t="b">
        <f t="shared" si="24"/>
        <v>0</v>
      </c>
      <c r="BO16" s="37" t="b">
        <f t="shared" si="24"/>
        <v>0</v>
      </c>
      <c r="BP16" s="37" t="b">
        <f t="shared" si="24"/>
        <v>0</v>
      </c>
      <c r="BQ16" s="37" t="b">
        <f t="shared" si="24"/>
        <v>0</v>
      </c>
      <c r="BR16" s="37" t="b">
        <f t="shared" si="24"/>
        <v>0</v>
      </c>
      <c r="BS16" s="37" t="b">
        <f t="shared" si="24"/>
        <v>0</v>
      </c>
      <c r="BT16" s="37" t="b">
        <f t="shared" si="24"/>
        <v>0</v>
      </c>
      <c r="BU16" s="37" t="b">
        <f t="shared" si="24"/>
        <v>0</v>
      </c>
      <c r="BV16" s="37" t="b">
        <f t="shared" si="24"/>
        <v>0</v>
      </c>
      <c r="BW16" s="37" t="b">
        <f t="shared" si="24"/>
        <v>0</v>
      </c>
      <c r="BX16" s="37" t="b">
        <f t="shared" ref="BX16:DC16" si="25">IF($G15=0,IF($F15&lt;&gt;0,IF(BX$8&lt;=$D15,AND(BX$8&gt;=$F15,BX$8&lt;=$C$6),IF(AND(BX$8&gt;$D15,BX$8&lt;=$C$6),3,FALSE)),IF($D15=0,"FALSE",IF(AND(BX$8&gt;$D15,$C$6&gt;=BX$8),"3","FALSE"))),IF(BX$8&lt;=$D15,IF(AND(BX$8&gt;=$F15,BX$8&lt;=$G15),TRUE,FALSE),IF(AND(BX$8&gt;$D15,BX$8&lt;=$G15),3,FALSE)))</f>
        <v>0</v>
      </c>
      <c r="BY16" s="37" t="b">
        <f t="shared" si="25"/>
        <v>0</v>
      </c>
      <c r="BZ16" s="37" t="b">
        <f t="shared" si="25"/>
        <v>0</v>
      </c>
      <c r="CA16" s="37" t="b">
        <f t="shared" si="25"/>
        <v>0</v>
      </c>
      <c r="CB16" s="37" t="b">
        <f t="shared" si="25"/>
        <v>0</v>
      </c>
      <c r="CC16" s="37" t="b">
        <f t="shared" si="25"/>
        <v>0</v>
      </c>
      <c r="CD16" s="37" t="b">
        <f t="shared" si="25"/>
        <v>0</v>
      </c>
      <c r="CE16" s="37" t="b">
        <f t="shared" si="25"/>
        <v>0</v>
      </c>
      <c r="CF16" s="37" t="b">
        <f t="shared" si="25"/>
        <v>0</v>
      </c>
      <c r="CG16" s="37" t="b">
        <f t="shared" si="25"/>
        <v>0</v>
      </c>
      <c r="CH16" s="37" t="b">
        <f t="shared" si="25"/>
        <v>0</v>
      </c>
      <c r="CI16" s="37" t="b">
        <f t="shared" si="25"/>
        <v>0</v>
      </c>
      <c r="CJ16" s="37" t="b">
        <f t="shared" si="25"/>
        <v>0</v>
      </c>
      <c r="CK16" s="37" t="b">
        <f t="shared" si="25"/>
        <v>0</v>
      </c>
      <c r="CL16" s="37" t="b">
        <f t="shared" si="25"/>
        <v>0</v>
      </c>
      <c r="CM16" s="37" t="b">
        <f t="shared" si="25"/>
        <v>0</v>
      </c>
      <c r="CN16" s="37" t="b">
        <f t="shared" si="25"/>
        <v>0</v>
      </c>
      <c r="CO16" s="37" t="b">
        <f t="shared" si="25"/>
        <v>0</v>
      </c>
      <c r="CP16" s="37" t="b">
        <f t="shared" si="25"/>
        <v>0</v>
      </c>
      <c r="CQ16" s="37" t="b">
        <f t="shared" si="25"/>
        <v>0</v>
      </c>
      <c r="CR16" s="37" t="b">
        <f t="shared" si="25"/>
        <v>0</v>
      </c>
      <c r="CS16" s="37" t="b">
        <f t="shared" si="25"/>
        <v>0</v>
      </c>
      <c r="CT16" s="37" t="b">
        <f t="shared" si="25"/>
        <v>0</v>
      </c>
      <c r="CU16" s="37" t="b">
        <f t="shared" si="25"/>
        <v>0</v>
      </c>
      <c r="CV16" s="37" t="b">
        <f t="shared" si="25"/>
        <v>0</v>
      </c>
      <c r="CW16" s="37" t="b">
        <f t="shared" si="25"/>
        <v>0</v>
      </c>
      <c r="CX16" s="37" t="b">
        <f t="shared" si="25"/>
        <v>0</v>
      </c>
      <c r="CY16" s="37" t="b">
        <f t="shared" si="25"/>
        <v>0</v>
      </c>
      <c r="CZ16" s="37" t="b">
        <f t="shared" si="25"/>
        <v>0</v>
      </c>
      <c r="DA16" s="37" t="b">
        <f t="shared" si="25"/>
        <v>0</v>
      </c>
      <c r="DB16" s="37" t="b">
        <f t="shared" si="25"/>
        <v>0</v>
      </c>
      <c r="DC16" s="37" t="b">
        <f t="shared" si="25"/>
        <v>0</v>
      </c>
      <c r="DD16" s="37" t="b">
        <f t="shared" ref="DD16:EI16" si="26">IF($G15=0,IF($F15&lt;&gt;0,IF(DD$8&lt;=$D15,AND(DD$8&gt;=$F15,DD$8&lt;=$C$6),IF(AND(DD$8&gt;$D15,DD$8&lt;=$C$6),3,FALSE)),IF($D15=0,"FALSE",IF(AND(DD$8&gt;$D15,$C$6&gt;=DD$8),"3","FALSE"))),IF(DD$8&lt;=$D15,IF(AND(DD$8&gt;=$F15,DD$8&lt;=$G15),TRUE,FALSE),IF(AND(DD$8&gt;$D15,DD$8&lt;=$G15),3,FALSE)))</f>
        <v>0</v>
      </c>
      <c r="DE16" s="37" t="b">
        <f t="shared" si="26"/>
        <v>0</v>
      </c>
      <c r="DF16" s="37" t="b">
        <f t="shared" si="26"/>
        <v>0</v>
      </c>
      <c r="DG16" s="37" t="b">
        <f t="shared" si="26"/>
        <v>0</v>
      </c>
      <c r="DH16" s="37" t="b">
        <f t="shared" si="26"/>
        <v>0</v>
      </c>
      <c r="DI16" s="37" t="b">
        <f t="shared" si="26"/>
        <v>0</v>
      </c>
      <c r="DJ16" s="37" t="b">
        <f t="shared" si="26"/>
        <v>0</v>
      </c>
      <c r="DK16" s="37" t="b">
        <f t="shared" si="26"/>
        <v>0</v>
      </c>
      <c r="DL16" s="37" t="b">
        <f t="shared" si="26"/>
        <v>0</v>
      </c>
      <c r="DM16" s="37" t="b">
        <f t="shared" si="26"/>
        <v>0</v>
      </c>
      <c r="DN16" s="37" t="b">
        <f t="shared" si="26"/>
        <v>0</v>
      </c>
      <c r="DO16" s="37" t="b">
        <f t="shared" si="26"/>
        <v>0</v>
      </c>
      <c r="DP16" s="37" t="b">
        <f t="shared" si="26"/>
        <v>0</v>
      </c>
      <c r="DQ16" s="37" t="b">
        <f t="shared" si="26"/>
        <v>0</v>
      </c>
      <c r="DR16" s="37" t="b">
        <f t="shared" si="26"/>
        <v>0</v>
      </c>
      <c r="DS16" s="37" t="b">
        <f t="shared" si="26"/>
        <v>0</v>
      </c>
      <c r="DT16" s="37" t="b">
        <f t="shared" si="26"/>
        <v>0</v>
      </c>
      <c r="DU16" s="37" t="b">
        <f t="shared" si="26"/>
        <v>0</v>
      </c>
      <c r="DV16" s="37" t="b">
        <f t="shared" si="26"/>
        <v>0</v>
      </c>
      <c r="DW16" s="37" t="b">
        <f t="shared" si="26"/>
        <v>0</v>
      </c>
      <c r="DX16" s="37" t="b">
        <f t="shared" si="26"/>
        <v>0</v>
      </c>
      <c r="DY16" s="37" t="b">
        <f t="shared" si="26"/>
        <v>0</v>
      </c>
      <c r="DZ16" s="37" t="b">
        <f t="shared" si="26"/>
        <v>0</v>
      </c>
      <c r="EA16" s="37" t="b">
        <f t="shared" si="26"/>
        <v>0</v>
      </c>
      <c r="EB16" s="37" t="b">
        <f t="shared" si="26"/>
        <v>0</v>
      </c>
      <c r="EC16" s="37" t="b">
        <f t="shared" si="26"/>
        <v>0</v>
      </c>
      <c r="ED16" s="37" t="b">
        <f t="shared" si="26"/>
        <v>0</v>
      </c>
      <c r="EE16" s="37" t="b">
        <f t="shared" si="26"/>
        <v>0</v>
      </c>
      <c r="EF16" s="37" t="b">
        <f t="shared" si="26"/>
        <v>0</v>
      </c>
      <c r="EG16" s="37" t="b">
        <f t="shared" si="26"/>
        <v>0</v>
      </c>
      <c r="EH16" s="37" t="b">
        <f t="shared" si="26"/>
        <v>0</v>
      </c>
      <c r="EI16" s="37" t="b">
        <f t="shared" si="26"/>
        <v>0</v>
      </c>
      <c r="EJ16" s="37" t="b">
        <f t="shared" ref="EJ16:FI16" si="27">IF($G15=0,IF($F15&lt;&gt;0,IF(EJ$8&lt;=$D15,AND(EJ$8&gt;=$F15,EJ$8&lt;=$C$6),IF(AND(EJ$8&gt;$D15,EJ$8&lt;=$C$6),3,FALSE)),IF($D15=0,"FALSE",IF(AND(EJ$8&gt;$D15,$C$6&gt;=EJ$8),"3","FALSE"))),IF(EJ$8&lt;=$D15,IF(AND(EJ$8&gt;=$F15,EJ$8&lt;=$G15),TRUE,FALSE),IF(AND(EJ$8&gt;$D15,EJ$8&lt;=$G15),3,FALSE)))</f>
        <v>0</v>
      </c>
      <c r="EK16" s="37" t="b">
        <f t="shared" si="27"/>
        <v>0</v>
      </c>
      <c r="EL16" s="37" t="b">
        <f t="shared" si="27"/>
        <v>0</v>
      </c>
      <c r="EM16" s="37" t="b">
        <f t="shared" si="27"/>
        <v>0</v>
      </c>
      <c r="EN16" s="37" t="b">
        <f t="shared" si="27"/>
        <v>0</v>
      </c>
      <c r="EO16" s="37" t="b">
        <f t="shared" si="27"/>
        <v>0</v>
      </c>
      <c r="EP16" s="37" t="b">
        <f t="shared" si="27"/>
        <v>0</v>
      </c>
      <c r="EQ16" s="37" t="b">
        <f t="shared" si="27"/>
        <v>0</v>
      </c>
      <c r="ER16" s="37" t="b">
        <f t="shared" si="27"/>
        <v>0</v>
      </c>
      <c r="ES16" s="37" t="b">
        <f t="shared" si="27"/>
        <v>0</v>
      </c>
      <c r="ET16" s="37" t="b">
        <f t="shared" si="27"/>
        <v>0</v>
      </c>
      <c r="EU16" s="37" t="b">
        <f t="shared" si="27"/>
        <v>0</v>
      </c>
      <c r="EV16" s="37" t="b">
        <f t="shared" si="27"/>
        <v>0</v>
      </c>
      <c r="EW16" s="37" t="b">
        <f t="shared" si="27"/>
        <v>0</v>
      </c>
      <c r="EX16" s="37" t="b">
        <f t="shared" si="27"/>
        <v>0</v>
      </c>
      <c r="EY16" s="37" t="b">
        <f t="shared" si="27"/>
        <v>0</v>
      </c>
      <c r="EZ16" s="37" t="b">
        <f t="shared" si="27"/>
        <v>0</v>
      </c>
      <c r="FA16" s="37" t="b">
        <f t="shared" si="27"/>
        <v>0</v>
      </c>
      <c r="FB16" s="37" t="b">
        <f t="shared" si="27"/>
        <v>0</v>
      </c>
      <c r="FC16" s="37" t="b">
        <f t="shared" si="27"/>
        <v>0</v>
      </c>
      <c r="FD16" s="37" t="b">
        <f t="shared" si="27"/>
        <v>0</v>
      </c>
      <c r="FE16" s="37" t="b">
        <f t="shared" si="27"/>
        <v>0</v>
      </c>
      <c r="FF16" s="37" t="b">
        <f t="shared" si="27"/>
        <v>0</v>
      </c>
      <c r="FG16" s="37" t="b">
        <f t="shared" si="27"/>
        <v>0</v>
      </c>
      <c r="FH16" s="37" t="b">
        <f t="shared" si="27"/>
        <v>0</v>
      </c>
      <c r="FI16" s="37" t="b">
        <f t="shared" si="27"/>
        <v>0</v>
      </c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</row>
    <row r="17" spans="1:394" ht="40" customHeight="1">
      <c r="A17" s="16"/>
      <c r="B17" s="185" t="s">
        <v>47</v>
      </c>
      <c r="C17" s="190">
        <v>44365</v>
      </c>
      <c r="D17" s="190">
        <v>44372</v>
      </c>
      <c r="E17" s="192">
        <v>2</v>
      </c>
      <c r="F17" s="162"/>
      <c r="G17" s="162"/>
      <c r="H17" s="160" t="str">
        <f t="shared" si="13"/>
        <v>-</v>
      </c>
      <c r="I17" s="260" t="str">
        <f t="shared" ca="1" si="21"/>
        <v>ล่าช้า</v>
      </c>
      <c r="J17" s="265">
        <f ca="1">IF(G17=0,IF($D17=0,"-",IF($C$6&gt;D17,$C$6-D17,"0")),IF(G17&gt;D17,G17-D17,"0"))</f>
        <v>34</v>
      </c>
      <c r="K17" s="148" t="str">
        <f t="shared" ca="1" si="22"/>
        <v>-</v>
      </c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</row>
    <row r="18" spans="1:394" ht="40" customHeight="1">
      <c r="A18" s="16"/>
      <c r="B18" s="189"/>
      <c r="C18" s="191"/>
      <c r="D18" s="191"/>
      <c r="E18" s="193"/>
      <c r="F18" s="163"/>
      <c r="G18" s="163"/>
      <c r="H18" s="161"/>
      <c r="I18" s="264"/>
      <c r="J18" s="177"/>
      <c r="K18" s="146"/>
      <c r="L18" s="37" t="str">
        <f t="shared" ref="L18:AQ18" ca="1" si="28">IF($G17=0,IF($F17&lt;&gt;0,IF(L$8&lt;=$D17,AND(L$8&gt;=$F17,L$8&lt;=$C$6),IF(AND(L$8&gt;$D17,L$8&lt;=$C$6),3,FALSE)),IF($D17=0,"FALSE",IF(AND(L$8&gt;$D17,$C$6&gt;=L$8),"3","FALSE"))),IF(L$8&lt;=$D17,IF(AND(L$8&gt;=$F17,L$8&lt;=$G17),TRUE,FALSE),IF(AND(L$8&gt;$D17,L$8&lt;=$G17),3,FALSE)))</f>
        <v>FALSE</v>
      </c>
      <c r="M18" s="37" t="str">
        <f t="shared" ca="1" si="28"/>
        <v>FALSE</v>
      </c>
      <c r="N18" s="37" t="str">
        <f t="shared" ca="1" si="28"/>
        <v>FALSE</v>
      </c>
      <c r="O18" s="37" t="str">
        <f t="shared" ca="1" si="28"/>
        <v>FALSE</v>
      </c>
      <c r="P18" s="37" t="str">
        <f t="shared" ca="1" si="28"/>
        <v>FALSE</v>
      </c>
      <c r="Q18" s="37" t="str">
        <f t="shared" ca="1" si="28"/>
        <v>FALSE</v>
      </c>
      <c r="R18" s="37" t="str">
        <f t="shared" ca="1" si="28"/>
        <v>FALSE</v>
      </c>
      <c r="S18" s="37" t="str">
        <f t="shared" ca="1" si="28"/>
        <v>3</v>
      </c>
      <c r="T18" s="37" t="str">
        <f t="shared" ca="1" si="28"/>
        <v>3</v>
      </c>
      <c r="U18" s="37" t="str">
        <f t="shared" ca="1" si="28"/>
        <v>3</v>
      </c>
      <c r="V18" s="37" t="str">
        <f t="shared" ca="1" si="28"/>
        <v>3</v>
      </c>
      <c r="W18" s="37" t="str">
        <f t="shared" ca="1" si="28"/>
        <v>3</v>
      </c>
      <c r="X18" s="37" t="str">
        <f t="shared" ca="1" si="28"/>
        <v>3</v>
      </c>
      <c r="Y18" s="37" t="str">
        <f t="shared" ca="1" si="28"/>
        <v>3</v>
      </c>
      <c r="Z18" s="37" t="str">
        <f t="shared" ca="1" si="28"/>
        <v>3</v>
      </c>
      <c r="AA18" s="37" t="str">
        <f t="shared" ca="1" si="28"/>
        <v>3</v>
      </c>
      <c r="AB18" s="37" t="str">
        <f t="shared" ca="1" si="28"/>
        <v>3</v>
      </c>
      <c r="AC18" s="37" t="str">
        <f t="shared" ca="1" si="28"/>
        <v>3</v>
      </c>
      <c r="AD18" s="37" t="str">
        <f t="shared" ca="1" si="28"/>
        <v>3</v>
      </c>
      <c r="AE18" s="37" t="str">
        <f t="shared" ca="1" si="28"/>
        <v>3</v>
      </c>
      <c r="AF18" s="37" t="str">
        <f t="shared" ca="1" si="28"/>
        <v>3</v>
      </c>
      <c r="AG18" s="37" t="str">
        <f t="shared" ca="1" si="28"/>
        <v>3</v>
      </c>
      <c r="AH18" s="37" t="str">
        <f t="shared" ca="1" si="28"/>
        <v>3</v>
      </c>
      <c r="AI18" s="37" t="str">
        <f t="shared" ca="1" si="28"/>
        <v>3</v>
      </c>
      <c r="AJ18" s="37" t="str">
        <f t="shared" ca="1" si="28"/>
        <v>3</v>
      </c>
      <c r="AK18" s="37" t="str">
        <f t="shared" ca="1" si="28"/>
        <v>3</v>
      </c>
      <c r="AL18" s="37" t="str">
        <f t="shared" ca="1" si="28"/>
        <v>3</v>
      </c>
      <c r="AM18" s="37" t="str">
        <f t="shared" ca="1" si="28"/>
        <v>3</v>
      </c>
      <c r="AN18" s="37" t="str">
        <f t="shared" ca="1" si="28"/>
        <v>3</v>
      </c>
      <c r="AO18" s="37" t="str">
        <f t="shared" ca="1" si="28"/>
        <v>3</v>
      </c>
      <c r="AP18" s="37" t="str">
        <f t="shared" ca="1" si="28"/>
        <v>3</v>
      </c>
      <c r="AQ18" s="37" t="str">
        <f t="shared" ca="1" si="28"/>
        <v>3</v>
      </c>
      <c r="AR18" s="37" t="str">
        <f t="shared" ref="AR18:BW18" ca="1" si="29">IF($G17=0,IF($F17&lt;&gt;0,IF(AR$8&lt;=$D17,AND(AR$8&gt;=$F17,AR$8&lt;=$C$6),IF(AND(AR$8&gt;$D17,AR$8&lt;=$C$6),3,FALSE)),IF($D17=0,"FALSE",IF(AND(AR$8&gt;$D17,$C$6&gt;=AR$8),"3","FALSE"))),IF(AR$8&lt;=$D17,IF(AND(AR$8&gt;=$F17,AR$8&lt;=$G17),TRUE,FALSE),IF(AND(AR$8&gt;$D17,AR$8&lt;=$G17),3,FALSE)))</f>
        <v>3</v>
      </c>
      <c r="AS18" s="37" t="str">
        <f t="shared" ca="1" si="29"/>
        <v>3</v>
      </c>
      <c r="AT18" s="37" t="str">
        <f t="shared" ca="1" si="29"/>
        <v>3</v>
      </c>
      <c r="AU18" s="37" t="str">
        <f t="shared" ca="1" si="29"/>
        <v>3</v>
      </c>
      <c r="AV18" s="37" t="str">
        <f t="shared" ca="1" si="29"/>
        <v>3</v>
      </c>
      <c r="AW18" s="37" t="str">
        <f t="shared" ca="1" si="29"/>
        <v>3</v>
      </c>
      <c r="AX18" s="37" t="str">
        <f t="shared" ca="1" si="29"/>
        <v>3</v>
      </c>
      <c r="AY18" s="37" t="str">
        <f t="shared" ca="1" si="29"/>
        <v>3</v>
      </c>
      <c r="AZ18" s="37" t="str">
        <f t="shared" ca="1" si="29"/>
        <v>3</v>
      </c>
      <c r="BA18" s="37" t="str">
        <f t="shared" ca="1" si="29"/>
        <v>FALSE</v>
      </c>
      <c r="BB18" s="37" t="str">
        <f t="shared" ca="1" si="29"/>
        <v>FALSE</v>
      </c>
      <c r="BC18" s="37" t="str">
        <f t="shared" ca="1" si="29"/>
        <v>FALSE</v>
      </c>
      <c r="BD18" s="37" t="str">
        <f t="shared" ca="1" si="29"/>
        <v>FALSE</v>
      </c>
      <c r="BE18" s="37" t="str">
        <f t="shared" ca="1" si="29"/>
        <v>FALSE</v>
      </c>
      <c r="BF18" s="37" t="str">
        <f t="shared" ca="1" si="29"/>
        <v>FALSE</v>
      </c>
      <c r="BG18" s="37" t="str">
        <f t="shared" ca="1" si="29"/>
        <v>FALSE</v>
      </c>
      <c r="BH18" s="37" t="str">
        <f t="shared" ca="1" si="29"/>
        <v>FALSE</v>
      </c>
      <c r="BI18" s="37" t="str">
        <f t="shared" ca="1" si="29"/>
        <v>FALSE</v>
      </c>
      <c r="BJ18" s="37" t="str">
        <f t="shared" ca="1" si="29"/>
        <v>FALSE</v>
      </c>
      <c r="BK18" s="37" t="str">
        <f t="shared" ca="1" si="29"/>
        <v>FALSE</v>
      </c>
      <c r="BL18" s="37" t="str">
        <f t="shared" ca="1" si="29"/>
        <v>FALSE</v>
      </c>
      <c r="BM18" s="37" t="str">
        <f t="shared" ca="1" si="29"/>
        <v>FALSE</v>
      </c>
      <c r="BN18" s="37" t="str">
        <f t="shared" ca="1" si="29"/>
        <v>FALSE</v>
      </c>
      <c r="BO18" s="37" t="str">
        <f t="shared" ca="1" si="29"/>
        <v>FALSE</v>
      </c>
      <c r="BP18" s="37" t="str">
        <f t="shared" ca="1" si="29"/>
        <v>FALSE</v>
      </c>
      <c r="BQ18" s="37" t="str">
        <f t="shared" ca="1" si="29"/>
        <v>FALSE</v>
      </c>
      <c r="BR18" s="37" t="str">
        <f t="shared" ca="1" si="29"/>
        <v>FALSE</v>
      </c>
      <c r="BS18" s="37" t="str">
        <f t="shared" ca="1" si="29"/>
        <v>FALSE</v>
      </c>
      <c r="BT18" s="37" t="str">
        <f t="shared" ca="1" si="29"/>
        <v>FALSE</v>
      </c>
      <c r="BU18" s="37" t="str">
        <f t="shared" ca="1" si="29"/>
        <v>FALSE</v>
      </c>
      <c r="BV18" s="37" t="str">
        <f t="shared" ca="1" si="29"/>
        <v>FALSE</v>
      </c>
      <c r="BW18" s="37" t="str">
        <f t="shared" ca="1" si="29"/>
        <v>FALSE</v>
      </c>
      <c r="BX18" s="37" t="str">
        <f t="shared" ref="BX18:DC18" ca="1" si="30">IF($G17=0,IF($F17&lt;&gt;0,IF(BX$8&lt;=$D17,AND(BX$8&gt;=$F17,BX$8&lt;=$C$6),IF(AND(BX$8&gt;$D17,BX$8&lt;=$C$6),3,FALSE)),IF($D17=0,"FALSE",IF(AND(BX$8&gt;$D17,$C$6&gt;=BX$8),"3","FALSE"))),IF(BX$8&lt;=$D17,IF(AND(BX$8&gt;=$F17,BX$8&lt;=$G17),TRUE,FALSE),IF(AND(BX$8&gt;$D17,BX$8&lt;=$G17),3,FALSE)))</f>
        <v>FALSE</v>
      </c>
      <c r="BY18" s="37" t="str">
        <f t="shared" ca="1" si="30"/>
        <v>FALSE</v>
      </c>
      <c r="BZ18" s="37" t="str">
        <f t="shared" ca="1" si="30"/>
        <v>FALSE</v>
      </c>
      <c r="CA18" s="37" t="str">
        <f t="shared" ca="1" si="30"/>
        <v>FALSE</v>
      </c>
      <c r="CB18" s="37" t="str">
        <f t="shared" ca="1" si="30"/>
        <v>FALSE</v>
      </c>
      <c r="CC18" s="37" t="str">
        <f t="shared" ca="1" si="30"/>
        <v>FALSE</v>
      </c>
      <c r="CD18" s="37" t="str">
        <f t="shared" ca="1" si="30"/>
        <v>FALSE</v>
      </c>
      <c r="CE18" s="37" t="str">
        <f t="shared" ca="1" si="30"/>
        <v>FALSE</v>
      </c>
      <c r="CF18" s="37" t="str">
        <f t="shared" ca="1" si="30"/>
        <v>FALSE</v>
      </c>
      <c r="CG18" s="37" t="str">
        <f t="shared" ca="1" si="30"/>
        <v>FALSE</v>
      </c>
      <c r="CH18" s="37" t="str">
        <f t="shared" ca="1" si="30"/>
        <v>FALSE</v>
      </c>
      <c r="CI18" s="37" t="str">
        <f t="shared" ca="1" si="30"/>
        <v>FALSE</v>
      </c>
      <c r="CJ18" s="37" t="str">
        <f t="shared" ca="1" si="30"/>
        <v>FALSE</v>
      </c>
      <c r="CK18" s="37" t="str">
        <f t="shared" ca="1" si="30"/>
        <v>FALSE</v>
      </c>
      <c r="CL18" s="37" t="str">
        <f t="shared" ca="1" si="30"/>
        <v>FALSE</v>
      </c>
      <c r="CM18" s="37" t="str">
        <f t="shared" ca="1" si="30"/>
        <v>FALSE</v>
      </c>
      <c r="CN18" s="37" t="str">
        <f t="shared" ca="1" si="30"/>
        <v>FALSE</v>
      </c>
      <c r="CO18" s="37" t="str">
        <f t="shared" ca="1" si="30"/>
        <v>FALSE</v>
      </c>
      <c r="CP18" s="37" t="str">
        <f t="shared" ca="1" si="30"/>
        <v>FALSE</v>
      </c>
      <c r="CQ18" s="37" t="str">
        <f t="shared" ca="1" si="30"/>
        <v>FALSE</v>
      </c>
      <c r="CR18" s="37" t="str">
        <f t="shared" ca="1" si="30"/>
        <v>FALSE</v>
      </c>
      <c r="CS18" s="37" t="str">
        <f t="shared" ca="1" si="30"/>
        <v>FALSE</v>
      </c>
      <c r="CT18" s="37" t="str">
        <f t="shared" ca="1" si="30"/>
        <v>FALSE</v>
      </c>
      <c r="CU18" s="37" t="str">
        <f t="shared" ca="1" si="30"/>
        <v>FALSE</v>
      </c>
      <c r="CV18" s="37" t="str">
        <f t="shared" ca="1" si="30"/>
        <v>FALSE</v>
      </c>
      <c r="CW18" s="37" t="str">
        <f t="shared" ca="1" si="30"/>
        <v>FALSE</v>
      </c>
      <c r="CX18" s="37" t="str">
        <f t="shared" ca="1" si="30"/>
        <v>FALSE</v>
      </c>
      <c r="CY18" s="37" t="str">
        <f t="shared" ca="1" si="30"/>
        <v>FALSE</v>
      </c>
      <c r="CZ18" s="37" t="str">
        <f t="shared" ca="1" si="30"/>
        <v>FALSE</v>
      </c>
      <c r="DA18" s="37" t="str">
        <f t="shared" ca="1" si="30"/>
        <v>FALSE</v>
      </c>
      <c r="DB18" s="37" t="str">
        <f t="shared" ca="1" si="30"/>
        <v>FALSE</v>
      </c>
      <c r="DC18" s="37" t="str">
        <f t="shared" ca="1" si="30"/>
        <v>FALSE</v>
      </c>
      <c r="DD18" s="37" t="str">
        <f t="shared" ref="DD18:EI18" ca="1" si="31">IF($G17=0,IF($F17&lt;&gt;0,IF(DD$8&lt;=$D17,AND(DD$8&gt;=$F17,DD$8&lt;=$C$6),IF(AND(DD$8&gt;$D17,DD$8&lt;=$C$6),3,FALSE)),IF($D17=0,"FALSE",IF(AND(DD$8&gt;$D17,$C$6&gt;=DD$8),"3","FALSE"))),IF(DD$8&lt;=$D17,IF(AND(DD$8&gt;=$F17,DD$8&lt;=$G17),TRUE,FALSE),IF(AND(DD$8&gt;$D17,DD$8&lt;=$G17),3,FALSE)))</f>
        <v>FALSE</v>
      </c>
      <c r="DE18" s="37" t="str">
        <f t="shared" ca="1" si="31"/>
        <v>FALSE</v>
      </c>
      <c r="DF18" s="37" t="str">
        <f t="shared" ca="1" si="31"/>
        <v>FALSE</v>
      </c>
      <c r="DG18" s="37" t="str">
        <f t="shared" ca="1" si="31"/>
        <v>FALSE</v>
      </c>
      <c r="DH18" s="37" t="str">
        <f t="shared" ca="1" si="31"/>
        <v>FALSE</v>
      </c>
      <c r="DI18" s="37" t="str">
        <f t="shared" ca="1" si="31"/>
        <v>FALSE</v>
      </c>
      <c r="DJ18" s="37" t="str">
        <f t="shared" ca="1" si="31"/>
        <v>FALSE</v>
      </c>
      <c r="DK18" s="37" t="str">
        <f t="shared" ca="1" si="31"/>
        <v>FALSE</v>
      </c>
      <c r="DL18" s="37" t="str">
        <f t="shared" ca="1" si="31"/>
        <v>FALSE</v>
      </c>
      <c r="DM18" s="37" t="str">
        <f t="shared" ca="1" si="31"/>
        <v>FALSE</v>
      </c>
      <c r="DN18" s="37" t="str">
        <f t="shared" ca="1" si="31"/>
        <v>FALSE</v>
      </c>
      <c r="DO18" s="37" t="str">
        <f t="shared" ca="1" si="31"/>
        <v>FALSE</v>
      </c>
      <c r="DP18" s="37" t="str">
        <f t="shared" ca="1" si="31"/>
        <v>FALSE</v>
      </c>
      <c r="DQ18" s="37" t="str">
        <f t="shared" ca="1" si="31"/>
        <v>FALSE</v>
      </c>
      <c r="DR18" s="37" t="str">
        <f t="shared" ca="1" si="31"/>
        <v>FALSE</v>
      </c>
      <c r="DS18" s="37" t="str">
        <f t="shared" ca="1" si="31"/>
        <v>FALSE</v>
      </c>
      <c r="DT18" s="37" t="str">
        <f t="shared" ca="1" si="31"/>
        <v>FALSE</v>
      </c>
      <c r="DU18" s="37" t="str">
        <f t="shared" ca="1" si="31"/>
        <v>FALSE</v>
      </c>
      <c r="DV18" s="37" t="str">
        <f t="shared" ca="1" si="31"/>
        <v>FALSE</v>
      </c>
      <c r="DW18" s="37" t="str">
        <f t="shared" ca="1" si="31"/>
        <v>FALSE</v>
      </c>
      <c r="DX18" s="37" t="str">
        <f t="shared" ca="1" si="31"/>
        <v>FALSE</v>
      </c>
      <c r="DY18" s="37" t="str">
        <f t="shared" ca="1" si="31"/>
        <v>FALSE</v>
      </c>
      <c r="DZ18" s="37" t="str">
        <f t="shared" ca="1" si="31"/>
        <v>FALSE</v>
      </c>
      <c r="EA18" s="37" t="str">
        <f t="shared" ca="1" si="31"/>
        <v>FALSE</v>
      </c>
      <c r="EB18" s="37" t="str">
        <f t="shared" ca="1" si="31"/>
        <v>FALSE</v>
      </c>
      <c r="EC18" s="37" t="str">
        <f t="shared" ca="1" si="31"/>
        <v>FALSE</v>
      </c>
      <c r="ED18" s="37" t="str">
        <f t="shared" ca="1" si="31"/>
        <v>FALSE</v>
      </c>
      <c r="EE18" s="37" t="str">
        <f t="shared" ca="1" si="31"/>
        <v>FALSE</v>
      </c>
      <c r="EF18" s="37" t="str">
        <f t="shared" ca="1" si="31"/>
        <v>FALSE</v>
      </c>
      <c r="EG18" s="37" t="str">
        <f t="shared" ca="1" si="31"/>
        <v>FALSE</v>
      </c>
      <c r="EH18" s="37" t="str">
        <f t="shared" ca="1" si="31"/>
        <v>FALSE</v>
      </c>
      <c r="EI18" s="37" t="str">
        <f t="shared" ca="1" si="31"/>
        <v>FALSE</v>
      </c>
      <c r="EJ18" s="37" t="str">
        <f t="shared" ref="EJ18:FI18" ca="1" si="32">IF($G17=0,IF($F17&lt;&gt;0,IF(EJ$8&lt;=$D17,AND(EJ$8&gt;=$F17,EJ$8&lt;=$C$6),IF(AND(EJ$8&gt;$D17,EJ$8&lt;=$C$6),3,FALSE)),IF($D17=0,"FALSE",IF(AND(EJ$8&gt;$D17,$C$6&gt;=EJ$8),"3","FALSE"))),IF(EJ$8&lt;=$D17,IF(AND(EJ$8&gt;=$F17,EJ$8&lt;=$G17),TRUE,FALSE),IF(AND(EJ$8&gt;$D17,EJ$8&lt;=$G17),3,FALSE)))</f>
        <v>FALSE</v>
      </c>
      <c r="EK18" s="37" t="str">
        <f t="shared" ca="1" si="32"/>
        <v>FALSE</v>
      </c>
      <c r="EL18" s="37" t="str">
        <f t="shared" ca="1" si="32"/>
        <v>FALSE</v>
      </c>
      <c r="EM18" s="37" t="str">
        <f t="shared" ca="1" si="32"/>
        <v>FALSE</v>
      </c>
      <c r="EN18" s="37" t="str">
        <f t="shared" ca="1" si="32"/>
        <v>FALSE</v>
      </c>
      <c r="EO18" s="37" t="str">
        <f t="shared" ca="1" si="32"/>
        <v>FALSE</v>
      </c>
      <c r="EP18" s="37" t="str">
        <f t="shared" ca="1" si="32"/>
        <v>FALSE</v>
      </c>
      <c r="EQ18" s="37" t="str">
        <f t="shared" ca="1" si="32"/>
        <v>FALSE</v>
      </c>
      <c r="ER18" s="37" t="str">
        <f t="shared" ca="1" si="32"/>
        <v>FALSE</v>
      </c>
      <c r="ES18" s="37" t="str">
        <f t="shared" ca="1" si="32"/>
        <v>FALSE</v>
      </c>
      <c r="ET18" s="37" t="str">
        <f t="shared" ca="1" si="32"/>
        <v>FALSE</v>
      </c>
      <c r="EU18" s="37" t="str">
        <f t="shared" ca="1" si="32"/>
        <v>FALSE</v>
      </c>
      <c r="EV18" s="37" t="str">
        <f t="shared" ca="1" si="32"/>
        <v>FALSE</v>
      </c>
      <c r="EW18" s="37" t="str">
        <f t="shared" ca="1" si="32"/>
        <v>FALSE</v>
      </c>
      <c r="EX18" s="37" t="str">
        <f t="shared" ca="1" si="32"/>
        <v>FALSE</v>
      </c>
      <c r="EY18" s="37" t="str">
        <f t="shared" ca="1" si="32"/>
        <v>FALSE</v>
      </c>
      <c r="EZ18" s="37" t="str">
        <f t="shared" ca="1" si="32"/>
        <v>FALSE</v>
      </c>
      <c r="FA18" s="37" t="str">
        <f t="shared" ca="1" si="32"/>
        <v>FALSE</v>
      </c>
      <c r="FB18" s="37" t="str">
        <f t="shared" ca="1" si="32"/>
        <v>FALSE</v>
      </c>
      <c r="FC18" s="37" t="str">
        <f t="shared" ca="1" si="32"/>
        <v>FALSE</v>
      </c>
      <c r="FD18" s="37" t="str">
        <f t="shared" ca="1" si="32"/>
        <v>FALSE</v>
      </c>
      <c r="FE18" s="37" t="str">
        <f t="shared" ca="1" si="32"/>
        <v>FALSE</v>
      </c>
      <c r="FF18" s="37" t="str">
        <f t="shared" ca="1" si="32"/>
        <v>FALSE</v>
      </c>
      <c r="FG18" s="37" t="str">
        <f t="shared" ca="1" si="32"/>
        <v>FALSE</v>
      </c>
      <c r="FH18" s="37" t="str">
        <f t="shared" ca="1" si="32"/>
        <v>FALSE</v>
      </c>
      <c r="FI18" s="37" t="str">
        <f t="shared" ca="1" si="32"/>
        <v>FALSE</v>
      </c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</row>
    <row r="19" spans="1:394" ht="40" customHeight="1">
      <c r="A19" s="16"/>
      <c r="B19" s="185" t="s">
        <v>6</v>
      </c>
      <c r="C19" s="195"/>
      <c r="D19" s="195"/>
      <c r="E19" s="194" t="s">
        <v>53</v>
      </c>
      <c r="F19" s="209"/>
      <c r="G19" s="209"/>
      <c r="H19" s="160" t="str">
        <f t="shared" si="13"/>
        <v>-</v>
      </c>
      <c r="I19" s="260" t="str">
        <f t="shared" si="21"/>
        <v>ยังไม่เริ่มดำเนินการ</v>
      </c>
      <c r="J19" s="265" t="str">
        <f>IF(G19=0,IF($D19=0,"-",IF($C$6&gt;D19,$C$6-D19,"0")),IF(G19&gt;D19,G19-D19,"0"))</f>
        <v>-</v>
      </c>
      <c r="K19" s="148" t="str">
        <f t="shared" ca="1" si="22"/>
        <v>-</v>
      </c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</row>
    <row r="20" spans="1:394" ht="40" customHeight="1" thickBot="1">
      <c r="A20" s="16"/>
      <c r="B20" s="186"/>
      <c r="C20" s="190"/>
      <c r="D20" s="190"/>
      <c r="E20" s="192"/>
      <c r="F20" s="162"/>
      <c r="G20" s="162"/>
      <c r="H20" s="160"/>
      <c r="I20" s="261"/>
      <c r="J20" s="176"/>
      <c r="K20" s="145"/>
      <c r="L20" s="43" t="str">
        <f t="shared" ref="L20:AQ20" si="33">IF($G19=0,IF($F19&lt;&gt;0,IF(L$8&lt;=$D19,AND(L$8&gt;=$F19,L$8&lt;=$C$6),IF(AND(L$8&gt;$D19,L$8&lt;=$C$6),3,FALSE)),IF($D19=0,"FALSE",IF(AND(L$8&gt;$D19,$C$6&gt;=L$8),"3","FALSE"))),IF(L$8&lt;=$D19,IF(AND(L$8&gt;=$F19,L$8&lt;=$G19),TRUE,FALSE),IF(AND(L$8&gt;$D19,L$8&lt;=$G19),3,FALSE)))</f>
        <v>FALSE</v>
      </c>
      <c r="M20" s="43" t="str">
        <f t="shared" si="33"/>
        <v>FALSE</v>
      </c>
      <c r="N20" s="43" t="str">
        <f t="shared" si="33"/>
        <v>FALSE</v>
      </c>
      <c r="O20" s="43" t="str">
        <f t="shared" si="33"/>
        <v>FALSE</v>
      </c>
      <c r="P20" s="43" t="str">
        <f t="shared" si="33"/>
        <v>FALSE</v>
      </c>
      <c r="Q20" s="43" t="str">
        <f t="shared" si="33"/>
        <v>FALSE</v>
      </c>
      <c r="R20" s="43" t="str">
        <f t="shared" si="33"/>
        <v>FALSE</v>
      </c>
      <c r="S20" s="43" t="str">
        <f t="shared" si="33"/>
        <v>FALSE</v>
      </c>
      <c r="T20" s="43" t="str">
        <f t="shared" si="33"/>
        <v>FALSE</v>
      </c>
      <c r="U20" s="43" t="str">
        <f t="shared" si="33"/>
        <v>FALSE</v>
      </c>
      <c r="V20" s="43" t="str">
        <f t="shared" si="33"/>
        <v>FALSE</v>
      </c>
      <c r="W20" s="43" t="str">
        <f t="shared" si="33"/>
        <v>FALSE</v>
      </c>
      <c r="X20" s="43" t="str">
        <f t="shared" si="33"/>
        <v>FALSE</v>
      </c>
      <c r="Y20" s="43" t="str">
        <f t="shared" si="33"/>
        <v>FALSE</v>
      </c>
      <c r="Z20" s="43" t="str">
        <f t="shared" si="33"/>
        <v>FALSE</v>
      </c>
      <c r="AA20" s="43" t="str">
        <f t="shared" si="33"/>
        <v>FALSE</v>
      </c>
      <c r="AB20" s="43" t="str">
        <f t="shared" si="33"/>
        <v>FALSE</v>
      </c>
      <c r="AC20" s="43" t="str">
        <f t="shared" si="33"/>
        <v>FALSE</v>
      </c>
      <c r="AD20" s="43" t="str">
        <f t="shared" si="33"/>
        <v>FALSE</v>
      </c>
      <c r="AE20" s="43" t="str">
        <f t="shared" si="33"/>
        <v>FALSE</v>
      </c>
      <c r="AF20" s="43" t="str">
        <f t="shared" si="33"/>
        <v>FALSE</v>
      </c>
      <c r="AG20" s="43" t="str">
        <f t="shared" si="33"/>
        <v>FALSE</v>
      </c>
      <c r="AH20" s="43" t="str">
        <f t="shared" si="33"/>
        <v>FALSE</v>
      </c>
      <c r="AI20" s="43" t="str">
        <f t="shared" si="33"/>
        <v>FALSE</v>
      </c>
      <c r="AJ20" s="43" t="str">
        <f t="shared" si="33"/>
        <v>FALSE</v>
      </c>
      <c r="AK20" s="43" t="str">
        <f t="shared" si="33"/>
        <v>FALSE</v>
      </c>
      <c r="AL20" s="43" t="str">
        <f t="shared" si="33"/>
        <v>FALSE</v>
      </c>
      <c r="AM20" s="43" t="str">
        <f t="shared" si="33"/>
        <v>FALSE</v>
      </c>
      <c r="AN20" s="43" t="str">
        <f t="shared" si="33"/>
        <v>FALSE</v>
      </c>
      <c r="AO20" s="43" t="str">
        <f t="shared" si="33"/>
        <v>FALSE</v>
      </c>
      <c r="AP20" s="43" t="str">
        <f t="shared" si="33"/>
        <v>FALSE</v>
      </c>
      <c r="AQ20" s="43" t="str">
        <f t="shared" si="33"/>
        <v>FALSE</v>
      </c>
      <c r="AR20" s="43" t="str">
        <f t="shared" ref="AR20:BW20" si="34">IF($G19=0,IF($F19&lt;&gt;0,IF(AR$8&lt;=$D19,AND(AR$8&gt;=$F19,AR$8&lt;=$C$6),IF(AND(AR$8&gt;$D19,AR$8&lt;=$C$6),3,FALSE)),IF($D19=0,"FALSE",IF(AND(AR$8&gt;$D19,$C$6&gt;=AR$8),"3","FALSE"))),IF(AR$8&lt;=$D19,IF(AND(AR$8&gt;=$F19,AR$8&lt;=$G19),TRUE,FALSE),IF(AND(AR$8&gt;$D19,AR$8&lt;=$G19),3,FALSE)))</f>
        <v>FALSE</v>
      </c>
      <c r="AS20" s="43" t="str">
        <f t="shared" si="34"/>
        <v>FALSE</v>
      </c>
      <c r="AT20" s="43" t="str">
        <f t="shared" si="34"/>
        <v>FALSE</v>
      </c>
      <c r="AU20" s="43" t="str">
        <f t="shared" si="34"/>
        <v>FALSE</v>
      </c>
      <c r="AV20" s="43" t="str">
        <f t="shared" si="34"/>
        <v>FALSE</v>
      </c>
      <c r="AW20" s="43" t="str">
        <f t="shared" si="34"/>
        <v>FALSE</v>
      </c>
      <c r="AX20" s="43" t="str">
        <f t="shared" si="34"/>
        <v>FALSE</v>
      </c>
      <c r="AY20" s="43" t="str">
        <f t="shared" si="34"/>
        <v>FALSE</v>
      </c>
      <c r="AZ20" s="43" t="str">
        <f t="shared" si="34"/>
        <v>FALSE</v>
      </c>
      <c r="BA20" s="43" t="str">
        <f t="shared" si="34"/>
        <v>FALSE</v>
      </c>
      <c r="BB20" s="43" t="str">
        <f t="shared" si="34"/>
        <v>FALSE</v>
      </c>
      <c r="BC20" s="43" t="str">
        <f t="shared" si="34"/>
        <v>FALSE</v>
      </c>
      <c r="BD20" s="43" t="str">
        <f t="shared" si="34"/>
        <v>FALSE</v>
      </c>
      <c r="BE20" s="43" t="str">
        <f t="shared" si="34"/>
        <v>FALSE</v>
      </c>
      <c r="BF20" s="43" t="str">
        <f t="shared" si="34"/>
        <v>FALSE</v>
      </c>
      <c r="BG20" s="43" t="str">
        <f t="shared" si="34"/>
        <v>FALSE</v>
      </c>
      <c r="BH20" s="43" t="str">
        <f t="shared" si="34"/>
        <v>FALSE</v>
      </c>
      <c r="BI20" s="43" t="str">
        <f t="shared" si="34"/>
        <v>FALSE</v>
      </c>
      <c r="BJ20" s="43" t="str">
        <f t="shared" si="34"/>
        <v>FALSE</v>
      </c>
      <c r="BK20" s="43" t="str">
        <f t="shared" si="34"/>
        <v>FALSE</v>
      </c>
      <c r="BL20" s="43" t="str">
        <f t="shared" si="34"/>
        <v>FALSE</v>
      </c>
      <c r="BM20" s="43" t="str">
        <f t="shared" si="34"/>
        <v>FALSE</v>
      </c>
      <c r="BN20" s="43" t="str">
        <f t="shared" si="34"/>
        <v>FALSE</v>
      </c>
      <c r="BO20" s="43" t="str">
        <f t="shared" si="34"/>
        <v>FALSE</v>
      </c>
      <c r="BP20" s="43" t="str">
        <f t="shared" si="34"/>
        <v>FALSE</v>
      </c>
      <c r="BQ20" s="43" t="str">
        <f t="shared" si="34"/>
        <v>FALSE</v>
      </c>
      <c r="BR20" s="43" t="str">
        <f t="shared" si="34"/>
        <v>FALSE</v>
      </c>
      <c r="BS20" s="43" t="str">
        <f t="shared" si="34"/>
        <v>FALSE</v>
      </c>
      <c r="BT20" s="43" t="str">
        <f t="shared" si="34"/>
        <v>FALSE</v>
      </c>
      <c r="BU20" s="43" t="str">
        <f t="shared" si="34"/>
        <v>FALSE</v>
      </c>
      <c r="BV20" s="43" t="str">
        <f t="shared" si="34"/>
        <v>FALSE</v>
      </c>
      <c r="BW20" s="43" t="str">
        <f t="shared" si="34"/>
        <v>FALSE</v>
      </c>
      <c r="BX20" s="43" t="str">
        <f t="shared" ref="BX20:DC20" si="35">IF($G19=0,IF($F19&lt;&gt;0,IF(BX$8&lt;=$D19,AND(BX$8&gt;=$F19,BX$8&lt;=$C$6),IF(AND(BX$8&gt;$D19,BX$8&lt;=$C$6),3,FALSE)),IF($D19=0,"FALSE",IF(AND(BX$8&gt;$D19,$C$6&gt;=BX$8),"3","FALSE"))),IF(BX$8&lt;=$D19,IF(AND(BX$8&gt;=$F19,BX$8&lt;=$G19),TRUE,FALSE),IF(AND(BX$8&gt;$D19,BX$8&lt;=$G19),3,FALSE)))</f>
        <v>FALSE</v>
      </c>
      <c r="BY20" s="43" t="str">
        <f t="shared" si="35"/>
        <v>FALSE</v>
      </c>
      <c r="BZ20" s="43" t="str">
        <f t="shared" si="35"/>
        <v>FALSE</v>
      </c>
      <c r="CA20" s="43" t="str">
        <f t="shared" si="35"/>
        <v>FALSE</v>
      </c>
      <c r="CB20" s="43" t="str">
        <f t="shared" si="35"/>
        <v>FALSE</v>
      </c>
      <c r="CC20" s="43" t="str">
        <f t="shared" si="35"/>
        <v>FALSE</v>
      </c>
      <c r="CD20" s="43" t="str">
        <f t="shared" si="35"/>
        <v>FALSE</v>
      </c>
      <c r="CE20" s="43" t="str">
        <f t="shared" si="35"/>
        <v>FALSE</v>
      </c>
      <c r="CF20" s="43" t="str">
        <f t="shared" si="35"/>
        <v>FALSE</v>
      </c>
      <c r="CG20" s="43" t="str">
        <f t="shared" si="35"/>
        <v>FALSE</v>
      </c>
      <c r="CH20" s="43" t="str">
        <f t="shared" si="35"/>
        <v>FALSE</v>
      </c>
      <c r="CI20" s="43" t="str">
        <f t="shared" si="35"/>
        <v>FALSE</v>
      </c>
      <c r="CJ20" s="43" t="str">
        <f t="shared" si="35"/>
        <v>FALSE</v>
      </c>
      <c r="CK20" s="43" t="str">
        <f t="shared" si="35"/>
        <v>FALSE</v>
      </c>
      <c r="CL20" s="43" t="str">
        <f t="shared" si="35"/>
        <v>FALSE</v>
      </c>
      <c r="CM20" s="43" t="str">
        <f t="shared" si="35"/>
        <v>FALSE</v>
      </c>
      <c r="CN20" s="43" t="str">
        <f t="shared" si="35"/>
        <v>FALSE</v>
      </c>
      <c r="CO20" s="43" t="str">
        <f t="shared" si="35"/>
        <v>FALSE</v>
      </c>
      <c r="CP20" s="43" t="str">
        <f t="shared" si="35"/>
        <v>FALSE</v>
      </c>
      <c r="CQ20" s="43" t="str">
        <f t="shared" si="35"/>
        <v>FALSE</v>
      </c>
      <c r="CR20" s="43" t="str">
        <f t="shared" si="35"/>
        <v>FALSE</v>
      </c>
      <c r="CS20" s="43" t="str">
        <f t="shared" si="35"/>
        <v>FALSE</v>
      </c>
      <c r="CT20" s="43" t="str">
        <f t="shared" si="35"/>
        <v>FALSE</v>
      </c>
      <c r="CU20" s="43" t="str">
        <f t="shared" si="35"/>
        <v>FALSE</v>
      </c>
      <c r="CV20" s="43" t="str">
        <f t="shared" si="35"/>
        <v>FALSE</v>
      </c>
      <c r="CW20" s="43" t="str">
        <f t="shared" si="35"/>
        <v>FALSE</v>
      </c>
      <c r="CX20" s="43" t="str">
        <f t="shared" si="35"/>
        <v>FALSE</v>
      </c>
      <c r="CY20" s="43" t="str">
        <f t="shared" si="35"/>
        <v>FALSE</v>
      </c>
      <c r="CZ20" s="43" t="str">
        <f t="shared" si="35"/>
        <v>FALSE</v>
      </c>
      <c r="DA20" s="43" t="str">
        <f t="shared" si="35"/>
        <v>FALSE</v>
      </c>
      <c r="DB20" s="43" t="str">
        <f t="shared" si="35"/>
        <v>FALSE</v>
      </c>
      <c r="DC20" s="43" t="str">
        <f t="shared" si="35"/>
        <v>FALSE</v>
      </c>
      <c r="DD20" s="43" t="str">
        <f t="shared" ref="DD20:EI20" si="36">IF($G19=0,IF($F19&lt;&gt;0,IF(DD$8&lt;=$D19,AND(DD$8&gt;=$F19,DD$8&lt;=$C$6),IF(AND(DD$8&gt;$D19,DD$8&lt;=$C$6),3,FALSE)),IF($D19=0,"FALSE",IF(AND(DD$8&gt;$D19,$C$6&gt;=DD$8),"3","FALSE"))),IF(DD$8&lt;=$D19,IF(AND(DD$8&gt;=$F19,DD$8&lt;=$G19),TRUE,FALSE),IF(AND(DD$8&gt;$D19,DD$8&lt;=$G19),3,FALSE)))</f>
        <v>FALSE</v>
      </c>
      <c r="DE20" s="43" t="str">
        <f t="shared" si="36"/>
        <v>FALSE</v>
      </c>
      <c r="DF20" s="43" t="str">
        <f t="shared" si="36"/>
        <v>FALSE</v>
      </c>
      <c r="DG20" s="43" t="str">
        <f t="shared" si="36"/>
        <v>FALSE</v>
      </c>
      <c r="DH20" s="43" t="str">
        <f t="shared" si="36"/>
        <v>FALSE</v>
      </c>
      <c r="DI20" s="43" t="str">
        <f t="shared" si="36"/>
        <v>FALSE</v>
      </c>
      <c r="DJ20" s="43" t="str">
        <f t="shared" si="36"/>
        <v>FALSE</v>
      </c>
      <c r="DK20" s="43" t="str">
        <f t="shared" si="36"/>
        <v>FALSE</v>
      </c>
      <c r="DL20" s="43" t="str">
        <f t="shared" si="36"/>
        <v>FALSE</v>
      </c>
      <c r="DM20" s="43" t="str">
        <f t="shared" si="36"/>
        <v>FALSE</v>
      </c>
      <c r="DN20" s="43" t="str">
        <f t="shared" si="36"/>
        <v>FALSE</v>
      </c>
      <c r="DO20" s="43" t="str">
        <f t="shared" si="36"/>
        <v>FALSE</v>
      </c>
      <c r="DP20" s="43" t="str">
        <f t="shared" si="36"/>
        <v>FALSE</v>
      </c>
      <c r="DQ20" s="43" t="str">
        <f t="shared" si="36"/>
        <v>FALSE</v>
      </c>
      <c r="DR20" s="43" t="str">
        <f t="shared" si="36"/>
        <v>FALSE</v>
      </c>
      <c r="DS20" s="43" t="str">
        <f t="shared" si="36"/>
        <v>FALSE</v>
      </c>
      <c r="DT20" s="43" t="str">
        <f t="shared" si="36"/>
        <v>FALSE</v>
      </c>
      <c r="DU20" s="43" t="str">
        <f t="shared" si="36"/>
        <v>FALSE</v>
      </c>
      <c r="DV20" s="43" t="str">
        <f t="shared" si="36"/>
        <v>FALSE</v>
      </c>
      <c r="DW20" s="43" t="str">
        <f t="shared" si="36"/>
        <v>FALSE</v>
      </c>
      <c r="DX20" s="43" t="str">
        <f t="shared" si="36"/>
        <v>FALSE</v>
      </c>
      <c r="DY20" s="43" t="str">
        <f t="shared" si="36"/>
        <v>FALSE</v>
      </c>
      <c r="DZ20" s="43" t="str">
        <f t="shared" si="36"/>
        <v>FALSE</v>
      </c>
      <c r="EA20" s="43" t="str">
        <f t="shared" si="36"/>
        <v>FALSE</v>
      </c>
      <c r="EB20" s="43" t="str">
        <f t="shared" si="36"/>
        <v>FALSE</v>
      </c>
      <c r="EC20" s="43" t="str">
        <f t="shared" si="36"/>
        <v>FALSE</v>
      </c>
      <c r="ED20" s="43" t="str">
        <f t="shared" si="36"/>
        <v>FALSE</v>
      </c>
      <c r="EE20" s="43" t="str">
        <f t="shared" si="36"/>
        <v>FALSE</v>
      </c>
      <c r="EF20" s="43" t="str">
        <f t="shared" si="36"/>
        <v>FALSE</v>
      </c>
      <c r="EG20" s="43" t="str">
        <f t="shared" si="36"/>
        <v>FALSE</v>
      </c>
      <c r="EH20" s="43" t="str">
        <f t="shared" si="36"/>
        <v>FALSE</v>
      </c>
      <c r="EI20" s="43" t="str">
        <f t="shared" si="36"/>
        <v>FALSE</v>
      </c>
      <c r="EJ20" s="43" t="str">
        <f t="shared" ref="EJ20:FI20" si="37">IF($G19=0,IF($F19&lt;&gt;0,IF(EJ$8&lt;=$D19,AND(EJ$8&gt;=$F19,EJ$8&lt;=$C$6),IF(AND(EJ$8&gt;$D19,EJ$8&lt;=$C$6),3,FALSE)),IF($D19=0,"FALSE",IF(AND(EJ$8&gt;$D19,$C$6&gt;=EJ$8),"3","FALSE"))),IF(EJ$8&lt;=$D19,IF(AND(EJ$8&gt;=$F19,EJ$8&lt;=$G19),TRUE,FALSE),IF(AND(EJ$8&gt;$D19,EJ$8&lt;=$G19),3,FALSE)))</f>
        <v>FALSE</v>
      </c>
      <c r="EK20" s="43" t="str">
        <f t="shared" si="37"/>
        <v>FALSE</v>
      </c>
      <c r="EL20" s="43" t="str">
        <f t="shared" si="37"/>
        <v>FALSE</v>
      </c>
      <c r="EM20" s="43" t="str">
        <f t="shared" si="37"/>
        <v>FALSE</v>
      </c>
      <c r="EN20" s="43" t="str">
        <f t="shared" si="37"/>
        <v>FALSE</v>
      </c>
      <c r="EO20" s="43" t="str">
        <f t="shared" si="37"/>
        <v>FALSE</v>
      </c>
      <c r="EP20" s="43" t="str">
        <f t="shared" si="37"/>
        <v>FALSE</v>
      </c>
      <c r="EQ20" s="43" t="str">
        <f t="shared" si="37"/>
        <v>FALSE</v>
      </c>
      <c r="ER20" s="43" t="str">
        <f t="shared" si="37"/>
        <v>FALSE</v>
      </c>
      <c r="ES20" s="43" t="str">
        <f t="shared" si="37"/>
        <v>FALSE</v>
      </c>
      <c r="ET20" s="43" t="str">
        <f t="shared" si="37"/>
        <v>FALSE</v>
      </c>
      <c r="EU20" s="43" t="str">
        <f t="shared" si="37"/>
        <v>FALSE</v>
      </c>
      <c r="EV20" s="43" t="str">
        <f t="shared" si="37"/>
        <v>FALSE</v>
      </c>
      <c r="EW20" s="43" t="str">
        <f t="shared" si="37"/>
        <v>FALSE</v>
      </c>
      <c r="EX20" s="43" t="str">
        <f t="shared" si="37"/>
        <v>FALSE</v>
      </c>
      <c r="EY20" s="43" t="str">
        <f t="shared" si="37"/>
        <v>FALSE</v>
      </c>
      <c r="EZ20" s="43" t="str">
        <f t="shared" si="37"/>
        <v>FALSE</v>
      </c>
      <c r="FA20" s="43" t="str">
        <f t="shared" si="37"/>
        <v>FALSE</v>
      </c>
      <c r="FB20" s="43" t="str">
        <f t="shared" si="37"/>
        <v>FALSE</v>
      </c>
      <c r="FC20" s="43" t="str">
        <f t="shared" si="37"/>
        <v>FALSE</v>
      </c>
      <c r="FD20" s="43" t="str">
        <f t="shared" si="37"/>
        <v>FALSE</v>
      </c>
      <c r="FE20" s="43" t="str">
        <f t="shared" si="37"/>
        <v>FALSE</v>
      </c>
      <c r="FF20" s="43" t="str">
        <f t="shared" si="37"/>
        <v>FALSE</v>
      </c>
      <c r="FG20" s="43" t="str">
        <f t="shared" si="37"/>
        <v>FALSE</v>
      </c>
      <c r="FH20" s="43" t="str">
        <f t="shared" si="37"/>
        <v>FALSE</v>
      </c>
      <c r="FI20" s="43" t="str">
        <f t="shared" si="37"/>
        <v>FALSE</v>
      </c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</row>
    <row r="21" spans="1:394" ht="40" customHeight="1" thickTop="1">
      <c r="A21" s="13"/>
      <c r="B21" s="236" t="s">
        <v>7</v>
      </c>
      <c r="C21" s="238">
        <v>44369</v>
      </c>
      <c r="D21" s="238">
        <v>44378</v>
      </c>
      <c r="E21" s="240">
        <v>12</v>
      </c>
      <c r="F21" s="242"/>
      <c r="G21" s="242">
        <v>44385</v>
      </c>
      <c r="H21" s="172" t="str">
        <f t="shared" si="13"/>
        <v>-</v>
      </c>
      <c r="I21" s="262" t="str">
        <f t="shared" si="21"/>
        <v>แล้วเสร็จไม่ทันกำหนด</v>
      </c>
      <c r="J21" s="266">
        <f>IF(G21=0,IF($D21=0,"-",IF($C$6&gt;D21,$C$6-D21,"0")),IF(G21&gt;D21,G21-D21,"0"))</f>
        <v>7</v>
      </c>
      <c r="K21" s="151" t="str">
        <f t="shared" si="22"/>
        <v>-</v>
      </c>
      <c r="L21" s="80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40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</row>
    <row r="22" spans="1:394" ht="40" customHeight="1" thickBot="1">
      <c r="A22" s="13"/>
      <c r="B22" s="237"/>
      <c r="C22" s="239"/>
      <c r="D22" s="239"/>
      <c r="E22" s="241"/>
      <c r="F22" s="243"/>
      <c r="G22" s="243"/>
      <c r="H22" s="173"/>
      <c r="I22" s="263"/>
      <c r="J22" s="267"/>
      <c r="K22" s="152"/>
      <c r="L22" s="45" t="b">
        <f t="shared" ref="L22:AQ22" si="38">IF($G21=0,IF($F21&lt;&gt;0,IF(L$8&lt;=$D21,AND(L$8&gt;=$F21,L$8&lt;=$C$6),IF(AND(L$8&gt;$D21,L$8&lt;=$C$6),3,FALSE)),IF($D21=0,"FALSE",IF(AND(L$8&gt;$D21,$C$6&gt;=L$8),"3","FALSE"))),IF(L$8&lt;=$D21,IF(AND(L$8&gt;=$F21,L$8&lt;=$G21),TRUE,FALSE),IF(AND(L$8&gt;$D21,L$8&lt;=$G21),3,FALSE)))</f>
        <v>1</v>
      </c>
      <c r="M22" s="41" t="b">
        <f t="shared" si="38"/>
        <v>1</v>
      </c>
      <c r="N22" s="41" t="b">
        <f t="shared" si="38"/>
        <v>1</v>
      </c>
      <c r="O22" s="41" t="b">
        <f t="shared" si="38"/>
        <v>1</v>
      </c>
      <c r="P22" s="41" t="b">
        <f t="shared" si="38"/>
        <v>1</v>
      </c>
      <c r="Q22" s="41" t="b">
        <f t="shared" si="38"/>
        <v>1</v>
      </c>
      <c r="R22" s="41" t="b">
        <f t="shared" si="38"/>
        <v>1</v>
      </c>
      <c r="S22" s="41" t="b">
        <f t="shared" si="38"/>
        <v>1</v>
      </c>
      <c r="T22" s="41" t="b">
        <f t="shared" si="38"/>
        <v>1</v>
      </c>
      <c r="U22" s="41" t="b">
        <f t="shared" si="38"/>
        <v>1</v>
      </c>
      <c r="V22" s="41" t="b">
        <f t="shared" si="38"/>
        <v>1</v>
      </c>
      <c r="W22" s="41" t="b">
        <f t="shared" si="38"/>
        <v>1</v>
      </c>
      <c r="X22" s="41" t="b">
        <f t="shared" si="38"/>
        <v>1</v>
      </c>
      <c r="Y22" s="41">
        <f t="shared" si="38"/>
        <v>3</v>
      </c>
      <c r="Z22" s="41">
        <f t="shared" si="38"/>
        <v>3</v>
      </c>
      <c r="AA22" s="41">
        <f t="shared" si="38"/>
        <v>3</v>
      </c>
      <c r="AB22" s="41">
        <f t="shared" si="38"/>
        <v>3</v>
      </c>
      <c r="AC22" s="41">
        <f t="shared" si="38"/>
        <v>3</v>
      </c>
      <c r="AD22" s="41">
        <f t="shared" si="38"/>
        <v>3</v>
      </c>
      <c r="AE22" s="41">
        <f t="shared" si="38"/>
        <v>3</v>
      </c>
      <c r="AF22" s="41" t="b">
        <f t="shared" si="38"/>
        <v>0</v>
      </c>
      <c r="AG22" s="41" t="b">
        <f t="shared" si="38"/>
        <v>0</v>
      </c>
      <c r="AH22" s="41" t="b">
        <f t="shared" si="38"/>
        <v>0</v>
      </c>
      <c r="AI22" s="41" t="b">
        <f t="shared" si="38"/>
        <v>0</v>
      </c>
      <c r="AJ22" s="41" t="b">
        <f t="shared" si="38"/>
        <v>0</v>
      </c>
      <c r="AK22" s="41" t="b">
        <f t="shared" si="38"/>
        <v>0</v>
      </c>
      <c r="AL22" s="41" t="b">
        <f t="shared" si="38"/>
        <v>0</v>
      </c>
      <c r="AM22" s="41" t="b">
        <f t="shared" si="38"/>
        <v>0</v>
      </c>
      <c r="AN22" s="41" t="b">
        <f t="shared" si="38"/>
        <v>0</v>
      </c>
      <c r="AO22" s="41" t="b">
        <f t="shared" si="38"/>
        <v>0</v>
      </c>
      <c r="AP22" s="41" t="b">
        <f t="shared" si="38"/>
        <v>0</v>
      </c>
      <c r="AQ22" s="41" t="b">
        <f t="shared" si="38"/>
        <v>0</v>
      </c>
      <c r="AR22" s="41" t="b">
        <f t="shared" ref="AR22:BW22" si="39">IF($G21=0,IF($F21&lt;&gt;0,IF(AR$8&lt;=$D21,AND(AR$8&gt;=$F21,AR$8&lt;=$C$6),IF(AND(AR$8&gt;$D21,AR$8&lt;=$C$6),3,FALSE)),IF($D21=0,"FALSE",IF(AND(AR$8&gt;$D21,$C$6&gt;=AR$8),"3","FALSE"))),IF(AR$8&lt;=$D21,IF(AND(AR$8&gt;=$F21,AR$8&lt;=$G21),TRUE,FALSE),IF(AND(AR$8&gt;$D21,AR$8&lt;=$G21),3,FALSE)))</f>
        <v>0</v>
      </c>
      <c r="AS22" s="41" t="b">
        <f t="shared" si="39"/>
        <v>0</v>
      </c>
      <c r="AT22" s="41" t="b">
        <f t="shared" si="39"/>
        <v>0</v>
      </c>
      <c r="AU22" s="41" t="b">
        <f t="shared" si="39"/>
        <v>0</v>
      </c>
      <c r="AV22" s="41" t="b">
        <f t="shared" si="39"/>
        <v>0</v>
      </c>
      <c r="AW22" s="41" t="b">
        <f t="shared" si="39"/>
        <v>0</v>
      </c>
      <c r="AX22" s="41" t="b">
        <f t="shared" si="39"/>
        <v>0</v>
      </c>
      <c r="AY22" s="41" t="b">
        <f t="shared" si="39"/>
        <v>0</v>
      </c>
      <c r="AZ22" s="41" t="b">
        <f t="shared" si="39"/>
        <v>0</v>
      </c>
      <c r="BA22" s="41" t="b">
        <f t="shared" si="39"/>
        <v>0</v>
      </c>
      <c r="BB22" s="41" t="b">
        <f t="shared" si="39"/>
        <v>0</v>
      </c>
      <c r="BC22" s="41" t="b">
        <f t="shared" si="39"/>
        <v>0</v>
      </c>
      <c r="BD22" s="41" t="b">
        <f t="shared" si="39"/>
        <v>0</v>
      </c>
      <c r="BE22" s="41" t="b">
        <f t="shared" si="39"/>
        <v>0</v>
      </c>
      <c r="BF22" s="41" t="b">
        <f t="shared" si="39"/>
        <v>0</v>
      </c>
      <c r="BG22" s="41" t="b">
        <f t="shared" si="39"/>
        <v>0</v>
      </c>
      <c r="BH22" s="41" t="b">
        <f t="shared" si="39"/>
        <v>0</v>
      </c>
      <c r="BI22" s="41" t="b">
        <f t="shared" si="39"/>
        <v>0</v>
      </c>
      <c r="BJ22" s="41" t="b">
        <f t="shared" si="39"/>
        <v>0</v>
      </c>
      <c r="BK22" s="41" t="b">
        <f t="shared" si="39"/>
        <v>0</v>
      </c>
      <c r="BL22" s="41" t="b">
        <f t="shared" si="39"/>
        <v>0</v>
      </c>
      <c r="BM22" s="41" t="b">
        <f t="shared" si="39"/>
        <v>0</v>
      </c>
      <c r="BN22" s="41" t="b">
        <f t="shared" si="39"/>
        <v>0</v>
      </c>
      <c r="BO22" s="41" t="b">
        <f t="shared" si="39"/>
        <v>0</v>
      </c>
      <c r="BP22" s="41" t="b">
        <f t="shared" si="39"/>
        <v>0</v>
      </c>
      <c r="BQ22" s="41" t="b">
        <f t="shared" si="39"/>
        <v>0</v>
      </c>
      <c r="BR22" s="41" t="b">
        <f t="shared" si="39"/>
        <v>0</v>
      </c>
      <c r="BS22" s="41" t="b">
        <f t="shared" si="39"/>
        <v>0</v>
      </c>
      <c r="BT22" s="41" t="b">
        <f t="shared" si="39"/>
        <v>0</v>
      </c>
      <c r="BU22" s="41" t="b">
        <f t="shared" si="39"/>
        <v>0</v>
      </c>
      <c r="BV22" s="41" t="b">
        <f t="shared" si="39"/>
        <v>0</v>
      </c>
      <c r="BW22" s="41" t="b">
        <f t="shared" si="39"/>
        <v>0</v>
      </c>
      <c r="BX22" s="41" t="b">
        <f t="shared" ref="BX22:DC22" si="40">IF($G21=0,IF($F21&lt;&gt;0,IF(BX$8&lt;=$D21,AND(BX$8&gt;=$F21,BX$8&lt;=$C$6),IF(AND(BX$8&gt;$D21,BX$8&lt;=$C$6),3,FALSE)),IF($D21=0,"FALSE",IF(AND(BX$8&gt;$D21,$C$6&gt;=BX$8),"3","FALSE"))),IF(BX$8&lt;=$D21,IF(AND(BX$8&gt;=$F21,BX$8&lt;=$G21),TRUE,FALSE),IF(AND(BX$8&gt;$D21,BX$8&lt;=$G21),3,FALSE)))</f>
        <v>0</v>
      </c>
      <c r="BY22" s="41" t="b">
        <f t="shared" si="40"/>
        <v>0</v>
      </c>
      <c r="BZ22" s="41" t="b">
        <f t="shared" si="40"/>
        <v>0</v>
      </c>
      <c r="CA22" s="41" t="b">
        <f t="shared" si="40"/>
        <v>0</v>
      </c>
      <c r="CB22" s="41" t="b">
        <f t="shared" si="40"/>
        <v>0</v>
      </c>
      <c r="CC22" s="41" t="b">
        <f t="shared" si="40"/>
        <v>0</v>
      </c>
      <c r="CD22" s="41" t="b">
        <f t="shared" si="40"/>
        <v>0</v>
      </c>
      <c r="CE22" s="41" t="b">
        <f t="shared" si="40"/>
        <v>0</v>
      </c>
      <c r="CF22" s="41" t="b">
        <f t="shared" si="40"/>
        <v>0</v>
      </c>
      <c r="CG22" s="41" t="b">
        <f t="shared" si="40"/>
        <v>0</v>
      </c>
      <c r="CH22" s="41" t="b">
        <f t="shared" si="40"/>
        <v>0</v>
      </c>
      <c r="CI22" s="41" t="b">
        <f t="shared" si="40"/>
        <v>0</v>
      </c>
      <c r="CJ22" s="41" t="b">
        <f t="shared" si="40"/>
        <v>0</v>
      </c>
      <c r="CK22" s="41" t="b">
        <f t="shared" si="40"/>
        <v>0</v>
      </c>
      <c r="CL22" s="41" t="b">
        <f t="shared" si="40"/>
        <v>0</v>
      </c>
      <c r="CM22" s="41" t="b">
        <f t="shared" si="40"/>
        <v>0</v>
      </c>
      <c r="CN22" s="41" t="b">
        <f t="shared" si="40"/>
        <v>0</v>
      </c>
      <c r="CO22" s="41" t="b">
        <f t="shared" si="40"/>
        <v>0</v>
      </c>
      <c r="CP22" s="41" t="b">
        <f t="shared" si="40"/>
        <v>0</v>
      </c>
      <c r="CQ22" s="41" t="b">
        <f t="shared" si="40"/>
        <v>0</v>
      </c>
      <c r="CR22" s="41" t="b">
        <f t="shared" si="40"/>
        <v>0</v>
      </c>
      <c r="CS22" s="41" t="b">
        <f t="shared" si="40"/>
        <v>0</v>
      </c>
      <c r="CT22" s="41" t="b">
        <f t="shared" si="40"/>
        <v>0</v>
      </c>
      <c r="CU22" s="41" t="b">
        <f t="shared" si="40"/>
        <v>0</v>
      </c>
      <c r="CV22" s="41" t="b">
        <f t="shared" si="40"/>
        <v>0</v>
      </c>
      <c r="CW22" s="41" t="b">
        <f t="shared" si="40"/>
        <v>0</v>
      </c>
      <c r="CX22" s="41" t="b">
        <f t="shared" si="40"/>
        <v>0</v>
      </c>
      <c r="CY22" s="41" t="b">
        <f t="shared" si="40"/>
        <v>0</v>
      </c>
      <c r="CZ22" s="41" t="b">
        <f t="shared" si="40"/>
        <v>0</v>
      </c>
      <c r="DA22" s="41" t="b">
        <f t="shared" si="40"/>
        <v>0</v>
      </c>
      <c r="DB22" s="41" t="b">
        <f t="shared" si="40"/>
        <v>0</v>
      </c>
      <c r="DC22" s="41" t="b">
        <f t="shared" si="40"/>
        <v>0</v>
      </c>
      <c r="DD22" s="41" t="b">
        <f t="shared" ref="DD22:EI22" si="41">IF($G21=0,IF($F21&lt;&gt;0,IF(DD$8&lt;=$D21,AND(DD$8&gt;=$F21,DD$8&lt;=$C$6),IF(AND(DD$8&gt;$D21,DD$8&lt;=$C$6),3,FALSE)),IF($D21=0,"FALSE",IF(AND(DD$8&gt;$D21,$C$6&gt;=DD$8),"3","FALSE"))),IF(DD$8&lt;=$D21,IF(AND(DD$8&gt;=$F21,DD$8&lt;=$G21),TRUE,FALSE),IF(AND(DD$8&gt;$D21,DD$8&lt;=$G21),3,FALSE)))</f>
        <v>0</v>
      </c>
      <c r="DE22" s="41" t="b">
        <f t="shared" si="41"/>
        <v>0</v>
      </c>
      <c r="DF22" s="41" t="b">
        <f t="shared" si="41"/>
        <v>0</v>
      </c>
      <c r="DG22" s="41" t="b">
        <f t="shared" si="41"/>
        <v>0</v>
      </c>
      <c r="DH22" s="41" t="b">
        <f t="shared" si="41"/>
        <v>0</v>
      </c>
      <c r="DI22" s="41" t="b">
        <f t="shared" si="41"/>
        <v>0</v>
      </c>
      <c r="DJ22" s="41" t="b">
        <f t="shared" si="41"/>
        <v>0</v>
      </c>
      <c r="DK22" s="41" t="b">
        <f t="shared" si="41"/>
        <v>0</v>
      </c>
      <c r="DL22" s="41" t="b">
        <f t="shared" si="41"/>
        <v>0</v>
      </c>
      <c r="DM22" s="41" t="b">
        <f t="shared" si="41"/>
        <v>0</v>
      </c>
      <c r="DN22" s="41" t="b">
        <f t="shared" si="41"/>
        <v>0</v>
      </c>
      <c r="DO22" s="41" t="b">
        <f t="shared" si="41"/>
        <v>0</v>
      </c>
      <c r="DP22" s="41" t="b">
        <f t="shared" si="41"/>
        <v>0</v>
      </c>
      <c r="DQ22" s="41" t="b">
        <f t="shared" si="41"/>
        <v>0</v>
      </c>
      <c r="DR22" s="41" t="b">
        <f t="shared" si="41"/>
        <v>0</v>
      </c>
      <c r="DS22" s="41" t="b">
        <f t="shared" si="41"/>
        <v>0</v>
      </c>
      <c r="DT22" s="41" t="b">
        <f t="shared" si="41"/>
        <v>0</v>
      </c>
      <c r="DU22" s="41" t="b">
        <f t="shared" si="41"/>
        <v>0</v>
      </c>
      <c r="DV22" s="41" t="b">
        <f t="shared" si="41"/>
        <v>0</v>
      </c>
      <c r="DW22" s="41" t="b">
        <f t="shared" si="41"/>
        <v>0</v>
      </c>
      <c r="DX22" s="41" t="b">
        <f t="shared" si="41"/>
        <v>0</v>
      </c>
      <c r="DY22" s="41" t="b">
        <f t="shared" si="41"/>
        <v>0</v>
      </c>
      <c r="DZ22" s="41" t="b">
        <f t="shared" si="41"/>
        <v>0</v>
      </c>
      <c r="EA22" s="41" t="b">
        <f t="shared" si="41"/>
        <v>0</v>
      </c>
      <c r="EB22" s="41" t="b">
        <f t="shared" si="41"/>
        <v>0</v>
      </c>
      <c r="EC22" s="41" t="b">
        <f t="shared" si="41"/>
        <v>0</v>
      </c>
      <c r="ED22" s="41" t="b">
        <f t="shared" si="41"/>
        <v>0</v>
      </c>
      <c r="EE22" s="41" t="b">
        <f t="shared" si="41"/>
        <v>0</v>
      </c>
      <c r="EF22" s="41" t="b">
        <f t="shared" si="41"/>
        <v>0</v>
      </c>
      <c r="EG22" s="41" t="b">
        <f t="shared" si="41"/>
        <v>0</v>
      </c>
      <c r="EH22" s="41" t="b">
        <f t="shared" si="41"/>
        <v>0</v>
      </c>
      <c r="EI22" s="41" t="b">
        <f t="shared" si="41"/>
        <v>0</v>
      </c>
      <c r="EJ22" s="41" t="b">
        <f t="shared" ref="EJ22:FI22" si="42">IF($G21=0,IF($F21&lt;&gt;0,IF(EJ$8&lt;=$D21,AND(EJ$8&gt;=$F21,EJ$8&lt;=$C$6),IF(AND(EJ$8&gt;$D21,EJ$8&lt;=$C$6),3,FALSE)),IF($D21=0,"FALSE",IF(AND(EJ$8&gt;$D21,$C$6&gt;=EJ$8),"3","FALSE"))),IF(EJ$8&lt;=$D21,IF(AND(EJ$8&gt;=$F21,EJ$8&lt;=$G21),TRUE,FALSE),IF(AND(EJ$8&gt;$D21,EJ$8&lt;=$G21),3,FALSE)))</f>
        <v>0</v>
      </c>
      <c r="EK22" s="41" t="b">
        <f t="shared" si="42"/>
        <v>0</v>
      </c>
      <c r="EL22" s="41" t="b">
        <f t="shared" si="42"/>
        <v>0</v>
      </c>
      <c r="EM22" s="41" t="b">
        <f t="shared" si="42"/>
        <v>0</v>
      </c>
      <c r="EN22" s="41" t="b">
        <f t="shared" si="42"/>
        <v>0</v>
      </c>
      <c r="EO22" s="41" t="b">
        <f t="shared" si="42"/>
        <v>0</v>
      </c>
      <c r="EP22" s="41" t="b">
        <f t="shared" si="42"/>
        <v>0</v>
      </c>
      <c r="EQ22" s="41" t="b">
        <f t="shared" si="42"/>
        <v>0</v>
      </c>
      <c r="ER22" s="41" t="b">
        <f t="shared" si="42"/>
        <v>0</v>
      </c>
      <c r="ES22" s="41" t="b">
        <f t="shared" si="42"/>
        <v>0</v>
      </c>
      <c r="ET22" s="41" t="b">
        <f t="shared" si="42"/>
        <v>0</v>
      </c>
      <c r="EU22" s="41" t="b">
        <f t="shared" si="42"/>
        <v>0</v>
      </c>
      <c r="EV22" s="41" t="b">
        <f t="shared" si="42"/>
        <v>0</v>
      </c>
      <c r="EW22" s="41" t="b">
        <f t="shared" si="42"/>
        <v>0</v>
      </c>
      <c r="EX22" s="41" t="b">
        <f t="shared" si="42"/>
        <v>0</v>
      </c>
      <c r="EY22" s="41" t="b">
        <f t="shared" si="42"/>
        <v>0</v>
      </c>
      <c r="EZ22" s="41" t="b">
        <f t="shared" si="42"/>
        <v>0</v>
      </c>
      <c r="FA22" s="41" t="b">
        <f t="shared" si="42"/>
        <v>0</v>
      </c>
      <c r="FB22" s="41" t="b">
        <f t="shared" si="42"/>
        <v>0</v>
      </c>
      <c r="FC22" s="41" t="b">
        <f t="shared" si="42"/>
        <v>0</v>
      </c>
      <c r="FD22" s="41" t="b">
        <f t="shared" si="42"/>
        <v>0</v>
      </c>
      <c r="FE22" s="41" t="b">
        <f t="shared" si="42"/>
        <v>0</v>
      </c>
      <c r="FF22" s="41" t="b">
        <f t="shared" si="42"/>
        <v>0</v>
      </c>
      <c r="FG22" s="41" t="b">
        <f t="shared" si="42"/>
        <v>0</v>
      </c>
      <c r="FH22" s="41" t="b">
        <f t="shared" si="42"/>
        <v>0</v>
      </c>
      <c r="FI22" s="42" t="b">
        <f t="shared" si="42"/>
        <v>0</v>
      </c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</row>
    <row r="23" spans="1:394" s="3" customFormat="1" ht="40" customHeight="1" thickTop="1">
      <c r="A23" s="20"/>
      <c r="B23" s="246" t="s">
        <v>48</v>
      </c>
      <c r="C23" s="197">
        <v>44372</v>
      </c>
      <c r="D23" s="197">
        <v>44381</v>
      </c>
      <c r="E23" s="193">
        <v>9</v>
      </c>
      <c r="F23" s="159">
        <v>44378</v>
      </c>
      <c r="G23" s="159">
        <v>44379</v>
      </c>
      <c r="H23" s="160">
        <f t="shared" si="13"/>
        <v>2</v>
      </c>
      <c r="I23" s="261" t="str">
        <f t="shared" si="21"/>
        <v>แล้วเสร็จทันเวลา</v>
      </c>
      <c r="J23" s="176" t="str">
        <f>IF(G23=0,IF($D23=0,"-",IF($C$6&gt;D23,$C$6-D23,"0")),IF(G23&gt;D23,G23-D23,"0"))</f>
        <v>0</v>
      </c>
      <c r="K23" s="145" t="str">
        <f t="shared" si="22"/>
        <v>-</v>
      </c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</row>
    <row r="24" spans="1:394" ht="40" customHeight="1">
      <c r="A24" s="13"/>
      <c r="B24" s="247"/>
      <c r="C24" s="191"/>
      <c r="D24" s="191"/>
      <c r="E24" s="194"/>
      <c r="F24" s="163"/>
      <c r="G24" s="163"/>
      <c r="H24" s="161"/>
      <c r="I24" s="264"/>
      <c r="J24" s="177"/>
      <c r="K24" s="146"/>
      <c r="L24" s="37" t="b">
        <f t="shared" ref="L24:AQ24" si="43">IF($G23=0,IF($F23&lt;&gt;0,IF(L$8&lt;=$D23,AND(L$8&gt;=$F23,L$8&lt;=$C$6),IF(AND(L$8&gt;$D23,L$8&lt;=$C$6),3,FALSE)),IF($D23=0,"FALSE",IF(AND(L$8&gt;$D23,$C$6&gt;=L$8),"3","FALSE"))),IF(L$8&lt;=$D23,IF(AND(L$8&gt;=$F23,L$8&lt;=$G23),TRUE,FALSE),IF(AND(L$8&gt;$D23,L$8&lt;=$G23),3,FALSE)))</f>
        <v>0</v>
      </c>
      <c r="M24" s="37" t="b">
        <f t="shared" si="43"/>
        <v>0</v>
      </c>
      <c r="N24" s="37" t="b">
        <f t="shared" si="43"/>
        <v>0</v>
      </c>
      <c r="O24" s="37" t="b">
        <f t="shared" si="43"/>
        <v>0</v>
      </c>
      <c r="P24" s="37" t="b">
        <f t="shared" si="43"/>
        <v>0</v>
      </c>
      <c r="Q24" s="37" t="b">
        <f t="shared" si="43"/>
        <v>0</v>
      </c>
      <c r="R24" s="37" t="b">
        <f t="shared" si="43"/>
        <v>0</v>
      </c>
      <c r="S24" s="37" t="b">
        <f t="shared" si="43"/>
        <v>0</v>
      </c>
      <c r="T24" s="37" t="b">
        <f t="shared" si="43"/>
        <v>0</v>
      </c>
      <c r="U24" s="37" t="b">
        <f t="shared" si="43"/>
        <v>0</v>
      </c>
      <c r="V24" s="37" t="b">
        <f t="shared" si="43"/>
        <v>0</v>
      </c>
      <c r="W24" s="37" t="b">
        <f t="shared" si="43"/>
        <v>0</v>
      </c>
      <c r="X24" s="37" t="b">
        <f t="shared" si="43"/>
        <v>1</v>
      </c>
      <c r="Y24" s="37" t="b">
        <f t="shared" si="43"/>
        <v>1</v>
      </c>
      <c r="Z24" s="37" t="b">
        <f t="shared" si="43"/>
        <v>0</v>
      </c>
      <c r="AA24" s="37" t="b">
        <f t="shared" si="43"/>
        <v>0</v>
      </c>
      <c r="AB24" s="37" t="b">
        <f t="shared" si="43"/>
        <v>0</v>
      </c>
      <c r="AC24" s="37" t="b">
        <f t="shared" si="43"/>
        <v>0</v>
      </c>
      <c r="AD24" s="37" t="b">
        <f t="shared" si="43"/>
        <v>0</v>
      </c>
      <c r="AE24" s="37" t="b">
        <f t="shared" si="43"/>
        <v>0</v>
      </c>
      <c r="AF24" s="37" t="b">
        <f t="shared" si="43"/>
        <v>0</v>
      </c>
      <c r="AG24" s="37" t="b">
        <f t="shared" si="43"/>
        <v>0</v>
      </c>
      <c r="AH24" s="37" t="b">
        <f t="shared" si="43"/>
        <v>0</v>
      </c>
      <c r="AI24" s="37" t="b">
        <f t="shared" si="43"/>
        <v>0</v>
      </c>
      <c r="AJ24" s="37" t="b">
        <f t="shared" si="43"/>
        <v>0</v>
      </c>
      <c r="AK24" s="37" t="b">
        <f t="shared" si="43"/>
        <v>0</v>
      </c>
      <c r="AL24" s="37" t="b">
        <f t="shared" si="43"/>
        <v>0</v>
      </c>
      <c r="AM24" s="37" t="b">
        <f t="shared" si="43"/>
        <v>0</v>
      </c>
      <c r="AN24" s="37" t="b">
        <f t="shared" si="43"/>
        <v>0</v>
      </c>
      <c r="AO24" s="37" t="b">
        <f t="shared" si="43"/>
        <v>0</v>
      </c>
      <c r="AP24" s="37" t="b">
        <f t="shared" si="43"/>
        <v>0</v>
      </c>
      <c r="AQ24" s="37" t="b">
        <f t="shared" si="43"/>
        <v>0</v>
      </c>
      <c r="AR24" s="37" t="b">
        <f t="shared" ref="AR24:BW24" si="44">IF($G23=0,IF($F23&lt;&gt;0,IF(AR$8&lt;=$D23,AND(AR$8&gt;=$F23,AR$8&lt;=$C$6),IF(AND(AR$8&gt;$D23,AR$8&lt;=$C$6),3,FALSE)),IF($D23=0,"FALSE",IF(AND(AR$8&gt;$D23,$C$6&gt;=AR$8),"3","FALSE"))),IF(AR$8&lt;=$D23,IF(AND(AR$8&gt;=$F23,AR$8&lt;=$G23),TRUE,FALSE),IF(AND(AR$8&gt;$D23,AR$8&lt;=$G23),3,FALSE)))</f>
        <v>0</v>
      </c>
      <c r="AS24" s="37" t="b">
        <f t="shared" si="44"/>
        <v>0</v>
      </c>
      <c r="AT24" s="37" t="b">
        <f t="shared" si="44"/>
        <v>0</v>
      </c>
      <c r="AU24" s="37" t="b">
        <f t="shared" si="44"/>
        <v>0</v>
      </c>
      <c r="AV24" s="37" t="b">
        <f t="shared" si="44"/>
        <v>0</v>
      </c>
      <c r="AW24" s="37" t="b">
        <f t="shared" si="44"/>
        <v>0</v>
      </c>
      <c r="AX24" s="37" t="b">
        <f t="shared" si="44"/>
        <v>0</v>
      </c>
      <c r="AY24" s="37" t="b">
        <f t="shared" si="44"/>
        <v>0</v>
      </c>
      <c r="AZ24" s="37" t="b">
        <f t="shared" si="44"/>
        <v>0</v>
      </c>
      <c r="BA24" s="37" t="b">
        <f t="shared" si="44"/>
        <v>0</v>
      </c>
      <c r="BB24" s="37" t="b">
        <f t="shared" si="44"/>
        <v>0</v>
      </c>
      <c r="BC24" s="37" t="b">
        <f t="shared" si="44"/>
        <v>0</v>
      </c>
      <c r="BD24" s="37" t="b">
        <f t="shared" si="44"/>
        <v>0</v>
      </c>
      <c r="BE24" s="37" t="b">
        <f t="shared" si="44"/>
        <v>0</v>
      </c>
      <c r="BF24" s="37" t="b">
        <f t="shared" si="44"/>
        <v>0</v>
      </c>
      <c r="BG24" s="37" t="b">
        <f t="shared" si="44"/>
        <v>0</v>
      </c>
      <c r="BH24" s="37" t="b">
        <f t="shared" si="44"/>
        <v>0</v>
      </c>
      <c r="BI24" s="37" t="b">
        <f t="shared" si="44"/>
        <v>0</v>
      </c>
      <c r="BJ24" s="37" t="b">
        <f t="shared" si="44"/>
        <v>0</v>
      </c>
      <c r="BK24" s="37" t="b">
        <f t="shared" si="44"/>
        <v>0</v>
      </c>
      <c r="BL24" s="37" t="b">
        <f t="shared" si="44"/>
        <v>0</v>
      </c>
      <c r="BM24" s="37" t="b">
        <f t="shared" si="44"/>
        <v>0</v>
      </c>
      <c r="BN24" s="37" t="b">
        <f t="shared" si="44"/>
        <v>0</v>
      </c>
      <c r="BO24" s="37" t="b">
        <f t="shared" si="44"/>
        <v>0</v>
      </c>
      <c r="BP24" s="37" t="b">
        <f t="shared" si="44"/>
        <v>0</v>
      </c>
      <c r="BQ24" s="37" t="b">
        <f t="shared" si="44"/>
        <v>0</v>
      </c>
      <c r="BR24" s="37" t="b">
        <f t="shared" si="44"/>
        <v>0</v>
      </c>
      <c r="BS24" s="37" t="b">
        <f t="shared" si="44"/>
        <v>0</v>
      </c>
      <c r="BT24" s="37" t="b">
        <f t="shared" si="44"/>
        <v>0</v>
      </c>
      <c r="BU24" s="37" t="b">
        <f t="shared" si="44"/>
        <v>0</v>
      </c>
      <c r="BV24" s="37" t="b">
        <f t="shared" si="44"/>
        <v>0</v>
      </c>
      <c r="BW24" s="37" t="b">
        <f t="shared" si="44"/>
        <v>0</v>
      </c>
      <c r="BX24" s="37" t="b">
        <f t="shared" ref="BX24:DC24" si="45">IF($G23=0,IF($F23&lt;&gt;0,IF(BX$8&lt;=$D23,AND(BX$8&gt;=$F23,BX$8&lt;=$C$6),IF(AND(BX$8&gt;$D23,BX$8&lt;=$C$6),3,FALSE)),IF($D23=0,"FALSE",IF(AND(BX$8&gt;$D23,$C$6&gt;=BX$8),"3","FALSE"))),IF(BX$8&lt;=$D23,IF(AND(BX$8&gt;=$F23,BX$8&lt;=$G23),TRUE,FALSE),IF(AND(BX$8&gt;$D23,BX$8&lt;=$G23),3,FALSE)))</f>
        <v>0</v>
      </c>
      <c r="BY24" s="37" t="b">
        <f t="shared" si="45"/>
        <v>0</v>
      </c>
      <c r="BZ24" s="37" t="b">
        <f t="shared" si="45"/>
        <v>0</v>
      </c>
      <c r="CA24" s="37" t="b">
        <f t="shared" si="45"/>
        <v>0</v>
      </c>
      <c r="CB24" s="37" t="b">
        <f t="shared" si="45"/>
        <v>0</v>
      </c>
      <c r="CC24" s="37" t="b">
        <f t="shared" si="45"/>
        <v>0</v>
      </c>
      <c r="CD24" s="37" t="b">
        <f t="shared" si="45"/>
        <v>0</v>
      </c>
      <c r="CE24" s="37" t="b">
        <f t="shared" si="45"/>
        <v>0</v>
      </c>
      <c r="CF24" s="37" t="b">
        <f t="shared" si="45"/>
        <v>0</v>
      </c>
      <c r="CG24" s="37" t="b">
        <f t="shared" si="45"/>
        <v>0</v>
      </c>
      <c r="CH24" s="37" t="b">
        <f t="shared" si="45"/>
        <v>0</v>
      </c>
      <c r="CI24" s="37" t="b">
        <f t="shared" si="45"/>
        <v>0</v>
      </c>
      <c r="CJ24" s="37" t="b">
        <f t="shared" si="45"/>
        <v>0</v>
      </c>
      <c r="CK24" s="37" t="b">
        <f t="shared" si="45"/>
        <v>0</v>
      </c>
      <c r="CL24" s="37" t="b">
        <f t="shared" si="45"/>
        <v>0</v>
      </c>
      <c r="CM24" s="37" t="b">
        <f t="shared" si="45"/>
        <v>0</v>
      </c>
      <c r="CN24" s="37" t="b">
        <f t="shared" si="45"/>
        <v>0</v>
      </c>
      <c r="CO24" s="37" t="b">
        <f t="shared" si="45"/>
        <v>0</v>
      </c>
      <c r="CP24" s="37" t="b">
        <f t="shared" si="45"/>
        <v>0</v>
      </c>
      <c r="CQ24" s="37" t="b">
        <f t="shared" si="45"/>
        <v>0</v>
      </c>
      <c r="CR24" s="37" t="b">
        <f t="shared" si="45"/>
        <v>0</v>
      </c>
      <c r="CS24" s="37" t="b">
        <f t="shared" si="45"/>
        <v>0</v>
      </c>
      <c r="CT24" s="37" t="b">
        <f t="shared" si="45"/>
        <v>0</v>
      </c>
      <c r="CU24" s="37" t="b">
        <f t="shared" si="45"/>
        <v>0</v>
      </c>
      <c r="CV24" s="37" t="b">
        <f t="shared" si="45"/>
        <v>0</v>
      </c>
      <c r="CW24" s="37" t="b">
        <f t="shared" si="45"/>
        <v>0</v>
      </c>
      <c r="CX24" s="37" t="b">
        <f t="shared" si="45"/>
        <v>0</v>
      </c>
      <c r="CY24" s="37" t="b">
        <f t="shared" si="45"/>
        <v>0</v>
      </c>
      <c r="CZ24" s="37" t="b">
        <f t="shared" si="45"/>
        <v>0</v>
      </c>
      <c r="DA24" s="37" t="b">
        <f t="shared" si="45"/>
        <v>0</v>
      </c>
      <c r="DB24" s="37" t="b">
        <f t="shared" si="45"/>
        <v>0</v>
      </c>
      <c r="DC24" s="37" t="b">
        <f t="shared" si="45"/>
        <v>0</v>
      </c>
      <c r="DD24" s="37" t="b">
        <f t="shared" ref="DD24:EI24" si="46">IF($G23=0,IF($F23&lt;&gt;0,IF(DD$8&lt;=$D23,AND(DD$8&gt;=$F23,DD$8&lt;=$C$6),IF(AND(DD$8&gt;$D23,DD$8&lt;=$C$6),3,FALSE)),IF($D23=0,"FALSE",IF(AND(DD$8&gt;$D23,$C$6&gt;=DD$8),"3","FALSE"))),IF(DD$8&lt;=$D23,IF(AND(DD$8&gt;=$F23,DD$8&lt;=$G23),TRUE,FALSE),IF(AND(DD$8&gt;$D23,DD$8&lt;=$G23),3,FALSE)))</f>
        <v>0</v>
      </c>
      <c r="DE24" s="37" t="b">
        <f t="shared" si="46"/>
        <v>0</v>
      </c>
      <c r="DF24" s="37" t="b">
        <f t="shared" si="46"/>
        <v>0</v>
      </c>
      <c r="DG24" s="37" t="b">
        <f t="shared" si="46"/>
        <v>0</v>
      </c>
      <c r="DH24" s="37" t="b">
        <f t="shared" si="46"/>
        <v>0</v>
      </c>
      <c r="DI24" s="37" t="b">
        <f t="shared" si="46"/>
        <v>0</v>
      </c>
      <c r="DJ24" s="37" t="b">
        <f t="shared" si="46"/>
        <v>0</v>
      </c>
      <c r="DK24" s="37" t="b">
        <f t="shared" si="46"/>
        <v>0</v>
      </c>
      <c r="DL24" s="37" t="b">
        <f t="shared" si="46"/>
        <v>0</v>
      </c>
      <c r="DM24" s="37" t="b">
        <f t="shared" si="46"/>
        <v>0</v>
      </c>
      <c r="DN24" s="37" t="b">
        <f t="shared" si="46"/>
        <v>0</v>
      </c>
      <c r="DO24" s="37" t="b">
        <f t="shared" si="46"/>
        <v>0</v>
      </c>
      <c r="DP24" s="37" t="b">
        <f t="shared" si="46"/>
        <v>0</v>
      </c>
      <c r="DQ24" s="37" t="b">
        <f t="shared" si="46"/>
        <v>0</v>
      </c>
      <c r="DR24" s="37" t="b">
        <f t="shared" si="46"/>
        <v>0</v>
      </c>
      <c r="DS24" s="37" t="b">
        <f t="shared" si="46"/>
        <v>0</v>
      </c>
      <c r="DT24" s="37" t="b">
        <f t="shared" si="46"/>
        <v>0</v>
      </c>
      <c r="DU24" s="37" t="b">
        <f t="shared" si="46"/>
        <v>0</v>
      </c>
      <c r="DV24" s="37" t="b">
        <f t="shared" si="46"/>
        <v>0</v>
      </c>
      <c r="DW24" s="37" t="b">
        <f t="shared" si="46"/>
        <v>0</v>
      </c>
      <c r="DX24" s="37" t="b">
        <f t="shared" si="46"/>
        <v>0</v>
      </c>
      <c r="DY24" s="37" t="b">
        <f t="shared" si="46"/>
        <v>0</v>
      </c>
      <c r="DZ24" s="37" t="b">
        <f t="shared" si="46"/>
        <v>0</v>
      </c>
      <c r="EA24" s="37" t="b">
        <f t="shared" si="46"/>
        <v>0</v>
      </c>
      <c r="EB24" s="37" t="b">
        <f t="shared" si="46"/>
        <v>0</v>
      </c>
      <c r="EC24" s="37" t="b">
        <f t="shared" si="46"/>
        <v>0</v>
      </c>
      <c r="ED24" s="37" t="b">
        <f t="shared" si="46"/>
        <v>0</v>
      </c>
      <c r="EE24" s="37" t="b">
        <f t="shared" si="46"/>
        <v>0</v>
      </c>
      <c r="EF24" s="37" t="b">
        <f t="shared" si="46"/>
        <v>0</v>
      </c>
      <c r="EG24" s="37" t="b">
        <f t="shared" si="46"/>
        <v>0</v>
      </c>
      <c r="EH24" s="37" t="b">
        <f t="shared" si="46"/>
        <v>0</v>
      </c>
      <c r="EI24" s="37" t="b">
        <f t="shared" si="46"/>
        <v>0</v>
      </c>
      <c r="EJ24" s="37" t="b">
        <f t="shared" ref="EJ24:FI24" si="47">IF($G23=0,IF($F23&lt;&gt;0,IF(EJ$8&lt;=$D23,AND(EJ$8&gt;=$F23,EJ$8&lt;=$C$6),IF(AND(EJ$8&gt;$D23,EJ$8&lt;=$C$6),3,FALSE)),IF($D23=0,"FALSE",IF(AND(EJ$8&gt;$D23,$C$6&gt;=EJ$8),"3","FALSE"))),IF(EJ$8&lt;=$D23,IF(AND(EJ$8&gt;=$F23,EJ$8&lt;=$G23),TRUE,FALSE),IF(AND(EJ$8&gt;$D23,EJ$8&lt;=$G23),3,FALSE)))</f>
        <v>0</v>
      </c>
      <c r="EK24" s="37" t="b">
        <f t="shared" si="47"/>
        <v>0</v>
      </c>
      <c r="EL24" s="37" t="b">
        <f t="shared" si="47"/>
        <v>0</v>
      </c>
      <c r="EM24" s="37" t="b">
        <f t="shared" si="47"/>
        <v>0</v>
      </c>
      <c r="EN24" s="37" t="b">
        <f t="shared" si="47"/>
        <v>0</v>
      </c>
      <c r="EO24" s="37" t="b">
        <f t="shared" si="47"/>
        <v>0</v>
      </c>
      <c r="EP24" s="37" t="b">
        <f t="shared" si="47"/>
        <v>0</v>
      </c>
      <c r="EQ24" s="37" t="b">
        <f t="shared" si="47"/>
        <v>0</v>
      </c>
      <c r="ER24" s="37" t="b">
        <f t="shared" si="47"/>
        <v>0</v>
      </c>
      <c r="ES24" s="37" t="b">
        <f t="shared" si="47"/>
        <v>0</v>
      </c>
      <c r="ET24" s="37" t="b">
        <f t="shared" si="47"/>
        <v>0</v>
      </c>
      <c r="EU24" s="37" t="b">
        <f t="shared" si="47"/>
        <v>0</v>
      </c>
      <c r="EV24" s="37" t="b">
        <f t="shared" si="47"/>
        <v>0</v>
      </c>
      <c r="EW24" s="37" t="b">
        <f t="shared" si="47"/>
        <v>0</v>
      </c>
      <c r="EX24" s="37" t="b">
        <f t="shared" si="47"/>
        <v>0</v>
      </c>
      <c r="EY24" s="37" t="b">
        <f t="shared" si="47"/>
        <v>0</v>
      </c>
      <c r="EZ24" s="37" t="b">
        <f t="shared" si="47"/>
        <v>0</v>
      </c>
      <c r="FA24" s="37" t="b">
        <f t="shared" si="47"/>
        <v>0</v>
      </c>
      <c r="FB24" s="37" t="b">
        <f t="shared" si="47"/>
        <v>0</v>
      </c>
      <c r="FC24" s="37" t="b">
        <f t="shared" si="47"/>
        <v>0</v>
      </c>
      <c r="FD24" s="37" t="b">
        <f t="shared" si="47"/>
        <v>0</v>
      </c>
      <c r="FE24" s="37" t="b">
        <f t="shared" si="47"/>
        <v>0</v>
      </c>
      <c r="FF24" s="37" t="b">
        <f t="shared" si="47"/>
        <v>0</v>
      </c>
      <c r="FG24" s="37" t="b">
        <f t="shared" si="47"/>
        <v>0</v>
      </c>
      <c r="FH24" s="37" t="b">
        <f t="shared" si="47"/>
        <v>0</v>
      </c>
      <c r="FI24" s="37" t="b">
        <f t="shared" si="47"/>
        <v>0</v>
      </c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</row>
    <row r="25" spans="1:394" ht="40" customHeight="1">
      <c r="A25" s="13"/>
      <c r="B25" s="244" t="s">
        <v>49</v>
      </c>
      <c r="C25" s="190">
        <v>44371</v>
      </c>
      <c r="D25" s="190">
        <v>44375</v>
      </c>
      <c r="E25" s="192">
        <v>3</v>
      </c>
      <c r="F25" s="162">
        <v>44374</v>
      </c>
      <c r="G25" s="162"/>
      <c r="H25" s="160" t="str">
        <f t="shared" si="13"/>
        <v>-</v>
      </c>
      <c r="I25" s="260" t="str">
        <f t="shared" ca="1" si="21"/>
        <v>ล่าช้า</v>
      </c>
      <c r="J25" s="265">
        <f ca="1">IF(G25=0,IF($D25=0,"-",IF($C$6&gt;D25,$C$6-D25,"0")),IF(G25&gt;D25,G25-D25,"0"))</f>
        <v>31</v>
      </c>
      <c r="K25" s="148" t="str">
        <f t="shared" ca="1" si="22"/>
        <v>-</v>
      </c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</row>
    <row r="26" spans="1:394" ht="40" customHeight="1" thickBot="1">
      <c r="A26" s="13"/>
      <c r="B26" s="245"/>
      <c r="C26" s="197"/>
      <c r="D26" s="197"/>
      <c r="E26" s="198"/>
      <c r="F26" s="159"/>
      <c r="G26" s="159"/>
      <c r="H26" s="160"/>
      <c r="I26" s="261"/>
      <c r="J26" s="176"/>
      <c r="K26" s="145"/>
      <c r="L26" s="43" t="b">
        <f t="shared" ref="L26:AQ26" ca="1" si="48">IF($G25=0,IF($F25&lt;&gt;0,IF(L$8&lt;=$D25,AND(L$8&gt;=$F25,L$8&lt;=$C$6),IF(AND(L$8&gt;$D25,L$8&lt;=$C$6),3,FALSE)),IF($D25=0,"FALSE",IF(AND(L$8&gt;$D25,$C$6&gt;=L$8),"3","FALSE"))),IF(L$8&lt;=$D25,IF(AND(L$8&gt;=$F25,L$8&lt;=$G25),TRUE,FALSE),IF(AND(L$8&gt;$D25,L$8&lt;=$G25),3,FALSE)))</f>
        <v>0</v>
      </c>
      <c r="M26" s="43" t="b">
        <f t="shared" ca="1" si="48"/>
        <v>0</v>
      </c>
      <c r="N26" s="43" t="b">
        <f t="shared" ca="1" si="48"/>
        <v>0</v>
      </c>
      <c r="O26" s="43" t="b">
        <f t="shared" ca="1" si="48"/>
        <v>0</v>
      </c>
      <c r="P26" s="43" t="b">
        <f t="shared" ca="1" si="48"/>
        <v>0</v>
      </c>
      <c r="Q26" s="43" t="b">
        <f t="shared" ca="1" si="48"/>
        <v>0</v>
      </c>
      <c r="R26" s="43" t="b">
        <f t="shared" ca="1" si="48"/>
        <v>0</v>
      </c>
      <c r="S26" s="43" t="b">
        <f t="shared" ca="1" si="48"/>
        <v>0</v>
      </c>
      <c r="T26" s="43" t="b">
        <f t="shared" ca="1" si="48"/>
        <v>1</v>
      </c>
      <c r="U26" s="43" t="b">
        <f t="shared" ca="1" si="48"/>
        <v>1</v>
      </c>
      <c r="V26" s="43">
        <f t="shared" ca="1" si="48"/>
        <v>3</v>
      </c>
      <c r="W26" s="43">
        <f t="shared" ca="1" si="48"/>
        <v>3</v>
      </c>
      <c r="X26" s="43">
        <f t="shared" ca="1" si="48"/>
        <v>3</v>
      </c>
      <c r="Y26" s="43">
        <f t="shared" ca="1" si="48"/>
        <v>3</v>
      </c>
      <c r="Z26" s="43">
        <f t="shared" ca="1" si="48"/>
        <v>3</v>
      </c>
      <c r="AA26" s="43">
        <f t="shared" ca="1" si="48"/>
        <v>3</v>
      </c>
      <c r="AB26" s="43">
        <f t="shared" ca="1" si="48"/>
        <v>3</v>
      </c>
      <c r="AC26" s="43">
        <f t="shared" ca="1" si="48"/>
        <v>3</v>
      </c>
      <c r="AD26" s="43">
        <f t="shared" ca="1" si="48"/>
        <v>3</v>
      </c>
      <c r="AE26" s="43">
        <f t="shared" ca="1" si="48"/>
        <v>3</v>
      </c>
      <c r="AF26" s="43">
        <f t="shared" ca="1" si="48"/>
        <v>3</v>
      </c>
      <c r="AG26" s="43">
        <f t="shared" ca="1" si="48"/>
        <v>3</v>
      </c>
      <c r="AH26" s="43">
        <f t="shared" ca="1" si="48"/>
        <v>3</v>
      </c>
      <c r="AI26" s="43">
        <f t="shared" ca="1" si="48"/>
        <v>3</v>
      </c>
      <c r="AJ26" s="43">
        <f t="shared" ca="1" si="48"/>
        <v>3</v>
      </c>
      <c r="AK26" s="43">
        <f t="shared" ca="1" si="48"/>
        <v>3</v>
      </c>
      <c r="AL26" s="43">
        <f t="shared" ca="1" si="48"/>
        <v>3</v>
      </c>
      <c r="AM26" s="43">
        <f t="shared" ca="1" si="48"/>
        <v>3</v>
      </c>
      <c r="AN26" s="43">
        <f t="shared" ca="1" si="48"/>
        <v>3</v>
      </c>
      <c r="AO26" s="43">
        <f t="shared" ca="1" si="48"/>
        <v>3</v>
      </c>
      <c r="AP26" s="43">
        <f t="shared" ca="1" si="48"/>
        <v>3</v>
      </c>
      <c r="AQ26" s="43">
        <f t="shared" ca="1" si="48"/>
        <v>3</v>
      </c>
      <c r="AR26" s="43">
        <f t="shared" ref="AR26:BW26" ca="1" si="49">IF($G25=0,IF($F25&lt;&gt;0,IF(AR$8&lt;=$D25,AND(AR$8&gt;=$F25,AR$8&lt;=$C$6),IF(AND(AR$8&gt;$D25,AR$8&lt;=$C$6),3,FALSE)),IF($D25=0,"FALSE",IF(AND(AR$8&gt;$D25,$C$6&gt;=AR$8),"3","FALSE"))),IF(AR$8&lt;=$D25,IF(AND(AR$8&gt;=$F25,AR$8&lt;=$G25),TRUE,FALSE),IF(AND(AR$8&gt;$D25,AR$8&lt;=$G25),3,FALSE)))</f>
        <v>3</v>
      </c>
      <c r="AS26" s="43">
        <f t="shared" ca="1" si="49"/>
        <v>3</v>
      </c>
      <c r="AT26" s="43">
        <f t="shared" ca="1" si="49"/>
        <v>3</v>
      </c>
      <c r="AU26" s="43">
        <f t="shared" ca="1" si="49"/>
        <v>3</v>
      </c>
      <c r="AV26" s="43">
        <f t="shared" ca="1" si="49"/>
        <v>3</v>
      </c>
      <c r="AW26" s="43">
        <f t="shared" ca="1" si="49"/>
        <v>3</v>
      </c>
      <c r="AX26" s="43">
        <f t="shared" ca="1" si="49"/>
        <v>3</v>
      </c>
      <c r="AY26" s="43">
        <f t="shared" ca="1" si="49"/>
        <v>3</v>
      </c>
      <c r="AZ26" s="43">
        <f t="shared" ca="1" si="49"/>
        <v>3</v>
      </c>
      <c r="BA26" s="43" t="b">
        <f t="shared" ca="1" si="49"/>
        <v>0</v>
      </c>
      <c r="BB26" s="43" t="b">
        <f t="shared" ca="1" si="49"/>
        <v>0</v>
      </c>
      <c r="BC26" s="43" t="b">
        <f t="shared" ca="1" si="49"/>
        <v>0</v>
      </c>
      <c r="BD26" s="43" t="b">
        <f t="shared" ca="1" si="49"/>
        <v>0</v>
      </c>
      <c r="BE26" s="43" t="b">
        <f t="shared" ca="1" si="49"/>
        <v>0</v>
      </c>
      <c r="BF26" s="43" t="b">
        <f t="shared" ca="1" si="49"/>
        <v>0</v>
      </c>
      <c r="BG26" s="43" t="b">
        <f t="shared" ca="1" si="49"/>
        <v>0</v>
      </c>
      <c r="BH26" s="43" t="b">
        <f t="shared" ca="1" si="49"/>
        <v>0</v>
      </c>
      <c r="BI26" s="43" t="b">
        <f t="shared" ca="1" si="49"/>
        <v>0</v>
      </c>
      <c r="BJ26" s="43" t="b">
        <f t="shared" ca="1" si="49"/>
        <v>0</v>
      </c>
      <c r="BK26" s="43" t="b">
        <f t="shared" ca="1" si="49"/>
        <v>0</v>
      </c>
      <c r="BL26" s="43" t="b">
        <f t="shared" ca="1" si="49"/>
        <v>0</v>
      </c>
      <c r="BM26" s="43" t="b">
        <f t="shared" ca="1" si="49"/>
        <v>0</v>
      </c>
      <c r="BN26" s="43" t="b">
        <f t="shared" ca="1" si="49"/>
        <v>0</v>
      </c>
      <c r="BO26" s="43" t="b">
        <f t="shared" ca="1" si="49"/>
        <v>0</v>
      </c>
      <c r="BP26" s="43" t="b">
        <f t="shared" ca="1" si="49"/>
        <v>0</v>
      </c>
      <c r="BQ26" s="43" t="b">
        <f t="shared" ca="1" si="49"/>
        <v>0</v>
      </c>
      <c r="BR26" s="43" t="b">
        <f t="shared" ca="1" si="49"/>
        <v>0</v>
      </c>
      <c r="BS26" s="43" t="b">
        <f t="shared" ca="1" si="49"/>
        <v>0</v>
      </c>
      <c r="BT26" s="43" t="b">
        <f t="shared" ca="1" si="49"/>
        <v>0</v>
      </c>
      <c r="BU26" s="43" t="b">
        <f t="shared" ca="1" si="49"/>
        <v>0</v>
      </c>
      <c r="BV26" s="43" t="b">
        <f t="shared" ca="1" si="49"/>
        <v>0</v>
      </c>
      <c r="BW26" s="43" t="b">
        <f t="shared" ca="1" si="49"/>
        <v>0</v>
      </c>
      <c r="BX26" s="43" t="b">
        <f t="shared" ref="BX26:DC26" ca="1" si="50">IF($G25=0,IF($F25&lt;&gt;0,IF(BX$8&lt;=$D25,AND(BX$8&gt;=$F25,BX$8&lt;=$C$6),IF(AND(BX$8&gt;$D25,BX$8&lt;=$C$6),3,FALSE)),IF($D25=0,"FALSE",IF(AND(BX$8&gt;$D25,$C$6&gt;=BX$8),"3","FALSE"))),IF(BX$8&lt;=$D25,IF(AND(BX$8&gt;=$F25,BX$8&lt;=$G25),TRUE,FALSE),IF(AND(BX$8&gt;$D25,BX$8&lt;=$G25),3,FALSE)))</f>
        <v>0</v>
      </c>
      <c r="BY26" s="43" t="b">
        <f t="shared" ca="1" si="50"/>
        <v>0</v>
      </c>
      <c r="BZ26" s="43" t="b">
        <f t="shared" ca="1" si="50"/>
        <v>0</v>
      </c>
      <c r="CA26" s="43" t="b">
        <f t="shared" ca="1" si="50"/>
        <v>0</v>
      </c>
      <c r="CB26" s="43" t="b">
        <f t="shared" ca="1" si="50"/>
        <v>0</v>
      </c>
      <c r="CC26" s="43" t="b">
        <f t="shared" ca="1" si="50"/>
        <v>0</v>
      </c>
      <c r="CD26" s="43" t="b">
        <f t="shared" ca="1" si="50"/>
        <v>0</v>
      </c>
      <c r="CE26" s="43" t="b">
        <f t="shared" ca="1" si="50"/>
        <v>0</v>
      </c>
      <c r="CF26" s="43" t="b">
        <f t="shared" ca="1" si="50"/>
        <v>0</v>
      </c>
      <c r="CG26" s="43" t="b">
        <f t="shared" ca="1" si="50"/>
        <v>0</v>
      </c>
      <c r="CH26" s="43" t="b">
        <f t="shared" ca="1" si="50"/>
        <v>0</v>
      </c>
      <c r="CI26" s="43" t="b">
        <f t="shared" ca="1" si="50"/>
        <v>0</v>
      </c>
      <c r="CJ26" s="43" t="b">
        <f t="shared" ca="1" si="50"/>
        <v>0</v>
      </c>
      <c r="CK26" s="43" t="b">
        <f t="shared" ca="1" si="50"/>
        <v>0</v>
      </c>
      <c r="CL26" s="43" t="b">
        <f t="shared" ca="1" si="50"/>
        <v>0</v>
      </c>
      <c r="CM26" s="43" t="b">
        <f t="shared" ca="1" si="50"/>
        <v>0</v>
      </c>
      <c r="CN26" s="43" t="b">
        <f t="shared" ca="1" si="50"/>
        <v>0</v>
      </c>
      <c r="CO26" s="43" t="b">
        <f t="shared" ca="1" si="50"/>
        <v>0</v>
      </c>
      <c r="CP26" s="43" t="b">
        <f t="shared" ca="1" si="50"/>
        <v>0</v>
      </c>
      <c r="CQ26" s="43" t="b">
        <f t="shared" ca="1" si="50"/>
        <v>0</v>
      </c>
      <c r="CR26" s="43" t="b">
        <f t="shared" ca="1" si="50"/>
        <v>0</v>
      </c>
      <c r="CS26" s="43" t="b">
        <f t="shared" ca="1" si="50"/>
        <v>0</v>
      </c>
      <c r="CT26" s="43" t="b">
        <f t="shared" ca="1" si="50"/>
        <v>0</v>
      </c>
      <c r="CU26" s="43" t="b">
        <f t="shared" ca="1" si="50"/>
        <v>0</v>
      </c>
      <c r="CV26" s="43" t="b">
        <f t="shared" ca="1" si="50"/>
        <v>0</v>
      </c>
      <c r="CW26" s="43" t="b">
        <f t="shared" ca="1" si="50"/>
        <v>0</v>
      </c>
      <c r="CX26" s="43" t="b">
        <f t="shared" ca="1" si="50"/>
        <v>0</v>
      </c>
      <c r="CY26" s="43" t="b">
        <f t="shared" ca="1" si="50"/>
        <v>0</v>
      </c>
      <c r="CZ26" s="43" t="b">
        <f t="shared" ca="1" si="50"/>
        <v>0</v>
      </c>
      <c r="DA26" s="43" t="b">
        <f t="shared" ca="1" si="50"/>
        <v>0</v>
      </c>
      <c r="DB26" s="43" t="b">
        <f t="shared" ca="1" si="50"/>
        <v>0</v>
      </c>
      <c r="DC26" s="43" t="b">
        <f t="shared" ca="1" si="50"/>
        <v>0</v>
      </c>
      <c r="DD26" s="43" t="b">
        <f t="shared" ref="DD26:EI26" ca="1" si="51">IF($G25=0,IF($F25&lt;&gt;0,IF(DD$8&lt;=$D25,AND(DD$8&gt;=$F25,DD$8&lt;=$C$6),IF(AND(DD$8&gt;$D25,DD$8&lt;=$C$6),3,FALSE)),IF($D25=0,"FALSE",IF(AND(DD$8&gt;$D25,$C$6&gt;=DD$8),"3","FALSE"))),IF(DD$8&lt;=$D25,IF(AND(DD$8&gt;=$F25,DD$8&lt;=$G25),TRUE,FALSE),IF(AND(DD$8&gt;$D25,DD$8&lt;=$G25),3,FALSE)))</f>
        <v>0</v>
      </c>
      <c r="DE26" s="43" t="b">
        <f t="shared" ca="1" si="51"/>
        <v>0</v>
      </c>
      <c r="DF26" s="43" t="b">
        <f t="shared" ca="1" si="51"/>
        <v>0</v>
      </c>
      <c r="DG26" s="43" t="b">
        <f t="shared" ca="1" si="51"/>
        <v>0</v>
      </c>
      <c r="DH26" s="43" t="b">
        <f t="shared" ca="1" si="51"/>
        <v>0</v>
      </c>
      <c r="DI26" s="43" t="b">
        <f t="shared" ca="1" si="51"/>
        <v>0</v>
      </c>
      <c r="DJ26" s="43" t="b">
        <f t="shared" ca="1" si="51"/>
        <v>0</v>
      </c>
      <c r="DK26" s="43" t="b">
        <f t="shared" ca="1" si="51"/>
        <v>0</v>
      </c>
      <c r="DL26" s="43" t="b">
        <f t="shared" ca="1" si="51"/>
        <v>0</v>
      </c>
      <c r="DM26" s="43" t="b">
        <f t="shared" ca="1" si="51"/>
        <v>0</v>
      </c>
      <c r="DN26" s="43" t="b">
        <f t="shared" ca="1" si="51"/>
        <v>0</v>
      </c>
      <c r="DO26" s="43" t="b">
        <f t="shared" ca="1" si="51"/>
        <v>0</v>
      </c>
      <c r="DP26" s="43" t="b">
        <f t="shared" ca="1" si="51"/>
        <v>0</v>
      </c>
      <c r="DQ26" s="43" t="b">
        <f t="shared" ca="1" si="51"/>
        <v>0</v>
      </c>
      <c r="DR26" s="43" t="b">
        <f t="shared" ca="1" si="51"/>
        <v>0</v>
      </c>
      <c r="DS26" s="43" t="b">
        <f t="shared" ca="1" si="51"/>
        <v>0</v>
      </c>
      <c r="DT26" s="43" t="b">
        <f t="shared" ca="1" si="51"/>
        <v>0</v>
      </c>
      <c r="DU26" s="43" t="b">
        <f t="shared" ca="1" si="51"/>
        <v>0</v>
      </c>
      <c r="DV26" s="43" t="b">
        <f t="shared" ca="1" si="51"/>
        <v>0</v>
      </c>
      <c r="DW26" s="43" t="b">
        <f t="shared" ca="1" si="51"/>
        <v>0</v>
      </c>
      <c r="DX26" s="43" t="b">
        <f t="shared" ca="1" si="51"/>
        <v>0</v>
      </c>
      <c r="DY26" s="43" t="b">
        <f t="shared" ca="1" si="51"/>
        <v>0</v>
      </c>
      <c r="DZ26" s="43" t="b">
        <f t="shared" ca="1" si="51"/>
        <v>0</v>
      </c>
      <c r="EA26" s="43" t="b">
        <f t="shared" ca="1" si="51"/>
        <v>0</v>
      </c>
      <c r="EB26" s="43" t="b">
        <f t="shared" ca="1" si="51"/>
        <v>0</v>
      </c>
      <c r="EC26" s="43" t="b">
        <f t="shared" ca="1" si="51"/>
        <v>0</v>
      </c>
      <c r="ED26" s="43" t="b">
        <f t="shared" ca="1" si="51"/>
        <v>0</v>
      </c>
      <c r="EE26" s="43" t="b">
        <f t="shared" ca="1" si="51"/>
        <v>0</v>
      </c>
      <c r="EF26" s="43" t="b">
        <f t="shared" ca="1" si="51"/>
        <v>0</v>
      </c>
      <c r="EG26" s="43" t="b">
        <f t="shared" ca="1" si="51"/>
        <v>0</v>
      </c>
      <c r="EH26" s="43" t="b">
        <f t="shared" ca="1" si="51"/>
        <v>0</v>
      </c>
      <c r="EI26" s="43" t="b">
        <f t="shared" ca="1" si="51"/>
        <v>0</v>
      </c>
      <c r="EJ26" s="43" t="b">
        <f t="shared" ref="EJ26:FI26" ca="1" si="52">IF($G25=0,IF($F25&lt;&gt;0,IF(EJ$8&lt;=$D25,AND(EJ$8&gt;=$F25,EJ$8&lt;=$C$6),IF(AND(EJ$8&gt;$D25,EJ$8&lt;=$C$6),3,FALSE)),IF($D25=0,"FALSE",IF(AND(EJ$8&gt;$D25,$C$6&gt;=EJ$8),"3","FALSE"))),IF(EJ$8&lt;=$D25,IF(AND(EJ$8&gt;=$F25,EJ$8&lt;=$G25),TRUE,FALSE),IF(AND(EJ$8&gt;$D25,EJ$8&lt;=$G25),3,FALSE)))</f>
        <v>0</v>
      </c>
      <c r="EK26" s="43" t="b">
        <f t="shared" ca="1" si="52"/>
        <v>0</v>
      </c>
      <c r="EL26" s="43" t="b">
        <f t="shared" ca="1" si="52"/>
        <v>0</v>
      </c>
      <c r="EM26" s="43" t="b">
        <f t="shared" ca="1" si="52"/>
        <v>0</v>
      </c>
      <c r="EN26" s="43" t="b">
        <f t="shared" ca="1" si="52"/>
        <v>0</v>
      </c>
      <c r="EO26" s="43" t="b">
        <f t="shared" ca="1" si="52"/>
        <v>0</v>
      </c>
      <c r="EP26" s="43" t="b">
        <f t="shared" ca="1" si="52"/>
        <v>0</v>
      </c>
      <c r="EQ26" s="43" t="b">
        <f t="shared" ca="1" si="52"/>
        <v>0</v>
      </c>
      <c r="ER26" s="43" t="b">
        <f t="shared" ca="1" si="52"/>
        <v>0</v>
      </c>
      <c r="ES26" s="43" t="b">
        <f t="shared" ca="1" si="52"/>
        <v>0</v>
      </c>
      <c r="ET26" s="43" t="b">
        <f t="shared" ca="1" si="52"/>
        <v>0</v>
      </c>
      <c r="EU26" s="43" t="b">
        <f t="shared" ca="1" si="52"/>
        <v>0</v>
      </c>
      <c r="EV26" s="43" t="b">
        <f t="shared" ca="1" si="52"/>
        <v>0</v>
      </c>
      <c r="EW26" s="43" t="b">
        <f t="shared" ca="1" si="52"/>
        <v>0</v>
      </c>
      <c r="EX26" s="43" t="b">
        <f t="shared" ca="1" si="52"/>
        <v>0</v>
      </c>
      <c r="EY26" s="43" t="b">
        <f t="shared" ca="1" si="52"/>
        <v>0</v>
      </c>
      <c r="EZ26" s="43" t="b">
        <f t="shared" ca="1" si="52"/>
        <v>0</v>
      </c>
      <c r="FA26" s="43" t="b">
        <f t="shared" ca="1" si="52"/>
        <v>0</v>
      </c>
      <c r="FB26" s="43" t="b">
        <f t="shared" ca="1" si="52"/>
        <v>0</v>
      </c>
      <c r="FC26" s="43" t="b">
        <f t="shared" ca="1" si="52"/>
        <v>0</v>
      </c>
      <c r="FD26" s="43" t="b">
        <f t="shared" ca="1" si="52"/>
        <v>0</v>
      </c>
      <c r="FE26" s="43" t="b">
        <f t="shared" ca="1" si="52"/>
        <v>0</v>
      </c>
      <c r="FF26" s="43" t="b">
        <f t="shared" ca="1" si="52"/>
        <v>0</v>
      </c>
      <c r="FG26" s="43" t="b">
        <f t="shared" ca="1" si="52"/>
        <v>0</v>
      </c>
      <c r="FH26" s="43" t="b">
        <f t="shared" ca="1" si="52"/>
        <v>0</v>
      </c>
      <c r="FI26" s="43" t="b">
        <f t="shared" ca="1" si="52"/>
        <v>0</v>
      </c>
      <c r="FJ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</row>
    <row r="27" spans="1:394" ht="40" customHeight="1" thickTop="1">
      <c r="A27" s="13"/>
      <c r="B27" s="210" t="s">
        <v>8</v>
      </c>
      <c r="C27" s="212">
        <v>44367</v>
      </c>
      <c r="D27" s="212">
        <v>44375</v>
      </c>
      <c r="E27" s="206">
        <v>12</v>
      </c>
      <c r="F27" s="170"/>
      <c r="G27" s="170"/>
      <c r="H27" s="172" t="str">
        <f t="shared" si="13"/>
        <v>-</v>
      </c>
      <c r="I27" s="262" t="str">
        <f t="shared" ca="1" si="21"/>
        <v>ล่าช้า</v>
      </c>
      <c r="J27" s="266">
        <f ca="1">IF(G27=0,IF($D27=0,"-",IF($C$6&gt;D27,$C$6-D27,"0")),IF(G27&gt;D27,G27-D27,"0"))</f>
        <v>31</v>
      </c>
      <c r="K27" s="149" t="str">
        <f t="shared" ca="1" si="22"/>
        <v>-</v>
      </c>
      <c r="L27" s="80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40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</row>
    <row r="28" spans="1:394" ht="40" customHeight="1" thickBot="1">
      <c r="A28" s="13"/>
      <c r="B28" s="211"/>
      <c r="C28" s="213"/>
      <c r="D28" s="213"/>
      <c r="E28" s="207"/>
      <c r="F28" s="171"/>
      <c r="G28" s="171"/>
      <c r="H28" s="173"/>
      <c r="I28" s="263"/>
      <c r="J28" s="267"/>
      <c r="K28" s="150"/>
      <c r="L28" s="45" t="str">
        <f t="shared" ref="L28:AQ28" ca="1" si="53">IF($G27=0,IF($F27&lt;&gt;0,IF(L$8&lt;=$D27,AND(L$8&gt;=$F27,L$8&lt;=$C$6),IF(AND(L$8&gt;$D27,L$8&lt;=$C$6),3,FALSE)),IF($D27=0,"FALSE",IF(AND(L$8&gt;$D27,$C$6&gt;=L$8),"3","FALSE"))),IF(L$8&lt;=$D27,IF(AND(L$8&gt;=$F27,L$8&lt;=$G27),TRUE,FALSE),IF(AND(L$8&gt;$D27,L$8&lt;=$G27),3,FALSE)))</f>
        <v>FALSE</v>
      </c>
      <c r="M28" s="41" t="str">
        <f t="shared" ca="1" si="53"/>
        <v>FALSE</v>
      </c>
      <c r="N28" s="41" t="str">
        <f t="shared" ca="1" si="53"/>
        <v>FALSE</v>
      </c>
      <c r="O28" s="41" t="str">
        <f t="shared" ca="1" si="53"/>
        <v>FALSE</v>
      </c>
      <c r="P28" s="41" t="str">
        <f t="shared" ca="1" si="53"/>
        <v>FALSE</v>
      </c>
      <c r="Q28" s="41" t="str">
        <f t="shared" ca="1" si="53"/>
        <v>FALSE</v>
      </c>
      <c r="R28" s="41" t="str">
        <f t="shared" ca="1" si="53"/>
        <v>FALSE</v>
      </c>
      <c r="S28" s="41" t="str">
        <f t="shared" ca="1" si="53"/>
        <v>FALSE</v>
      </c>
      <c r="T28" s="41" t="str">
        <f t="shared" ca="1" si="53"/>
        <v>FALSE</v>
      </c>
      <c r="U28" s="41" t="str">
        <f t="shared" ca="1" si="53"/>
        <v>FALSE</v>
      </c>
      <c r="V28" s="41" t="str">
        <f t="shared" ca="1" si="53"/>
        <v>3</v>
      </c>
      <c r="W28" s="41" t="str">
        <f t="shared" ca="1" si="53"/>
        <v>3</v>
      </c>
      <c r="X28" s="41" t="str">
        <f t="shared" ca="1" si="53"/>
        <v>3</v>
      </c>
      <c r="Y28" s="41" t="str">
        <f t="shared" ca="1" si="53"/>
        <v>3</v>
      </c>
      <c r="Z28" s="41" t="str">
        <f t="shared" ca="1" si="53"/>
        <v>3</v>
      </c>
      <c r="AA28" s="41" t="str">
        <f t="shared" ca="1" si="53"/>
        <v>3</v>
      </c>
      <c r="AB28" s="41" t="str">
        <f t="shared" ca="1" si="53"/>
        <v>3</v>
      </c>
      <c r="AC28" s="41" t="str">
        <f t="shared" ca="1" si="53"/>
        <v>3</v>
      </c>
      <c r="AD28" s="41" t="str">
        <f t="shared" ca="1" si="53"/>
        <v>3</v>
      </c>
      <c r="AE28" s="41" t="str">
        <f t="shared" ca="1" si="53"/>
        <v>3</v>
      </c>
      <c r="AF28" s="41" t="str">
        <f t="shared" ca="1" si="53"/>
        <v>3</v>
      </c>
      <c r="AG28" s="41" t="str">
        <f t="shared" ca="1" si="53"/>
        <v>3</v>
      </c>
      <c r="AH28" s="41" t="str">
        <f t="shared" ca="1" si="53"/>
        <v>3</v>
      </c>
      <c r="AI28" s="41" t="str">
        <f t="shared" ca="1" si="53"/>
        <v>3</v>
      </c>
      <c r="AJ28" s="41" t="str">
        <f t="shared" ca="1" si="53"/>
        <v>3</v>
      </c>
      <c r="AK28" s="41" t="str">
        <f t="shared" ca="1" si="53"/>
        <v>3</v>
      </c>
      <c r="AL28" s="41" t="str">
        <f t="shared" ca="1" si="53"/>
        <v>3</v>
      </c>
      <c r="AM28" s="41" t="str">
        <f t="shared" ca="1" si="53"/>
        <v>3</v>
      </c>
      <c r="AN28" s="41" t="str">
        <f t="shared" ca="1" si="53"/>
        <v>3</v>
      </c>
      <c r="AO28" s="41" t="str">
        <f t="shared" ca="1" si="53"/>
        <v>3</v>
      </c>
      <c r="AP28" s="41" t="str">
        <f t="shared" ca="1" si="53"/>
        <v>3</v>
      </c>
      <c r="AQ28" s="41" t="str">
        <f t="shared" ca="1" si="53"/>
        <v>3</v>
      </c>
      <c r="AR28" s="41" t="str">
        <f t="shared" ref="AR28:BW28" ca="1" si="54">IF($G27=0,IF($F27&lt;&gt;0,IF(AR$8&lt;=$D27,AND(AR$8&gt;=$F27,AR$8&lt;=$C$6),IF(AND(AR$8&gt;$D27,AR$8&lt;=$C$6),3,FALSE)),IF($D27=0,"FALSE",IF(AND(AR$8&gt;$D27,$C$6&gt;=AR$8),"3","FALSE"))),IF(AR$8&lt;=$D27,IF(AND(AR$8&gt;=$F27,AR$8&lt;=$G27),TRUE,FALSE),IF(AND(AR$8&gt;$D27,AR$8&lt;=$G27),3,FALSE)))</f>
        <v>3</v>
      </c>
      <c r="AS28" s="41" t="str">
        <f t="shared" ca="1" si="54"/>
        <v>3</v>
      </c>
      <c r="AT28" s="41" t="str">
        <f t="shared" ca="1" si="54"/>
        <v>3</v>
      </c>
      <c r="AU28" s="41" t="str">
        <f t="shared" ca="1" si="54"/>
        <v>3</v>
      </c>
      <c r="AV28" s="41" t="str">
        <f t="shared" ca="1" si="54"/>
        <v>3</v>
      </c>
      <c r="AW28" s="41" t="str">
        <f t="shared" ca="1" si="54"/>
        <v>3</v>
      </c>
      <c r="AX28" s="41" t="str">
        <f t="shared" ca="1" si="54"/>
        <v>3</v>
      </c>
      <c r="AY28" s="41" t="str">
        <f t="shared" ca="1" si="54"/>
        <v>3</v>
      </c>
      <c r="AZ28" s="41" t="str">
        <f t="shared" ca="1" si="54"/>
        <v>3</v>
      </c>
      <c r="BA28" s="41" t="str">
        <f t="shared" ca="1" si="54"/>
        <v>FALSE</v>
      </c>
      <c r="BB28" s="41" t="str">
        <f t="shared" ca="1" si="54"/>
        <v>FALSE</v>
      </c>
      <c r="BC28" s="41" t="str">
        <f t="shared" ca="1" si="54"/>
        <v>FALSE</v>
      </c>
      <c r="BD28" s="41" t="str">
        <f t="shared" ca="1" si="54"/>
        <v>FALSE</v>
      </c>
      <c r="BE28" s="41" t="str">
        <f t="shared" ca="1" si="54"/>
        <v>FALSE</v>
      </c>
      <c r="BF28" s="41" t="str">
        <f t="shared" ca="1" si="54"/>
        <v>FALSE</v>
      </c>
      <c r="BG28" s="41" t="str">
        <f t="shared" ca="1" si="54"/>
        <v>FALSE</v>
      </c>
      <c r="BH28" s="41" t="str">
        <f t="shared" ca="1" si="54"/>
        <v>FALSE</v>
      </c>
      <c r="BI28" s="41" t="str">
        <f t="shared" ca="1" si="54"/>
        <v>FALSE</v>
      </c>
      <c r="BJ28" s="41" t="str">
        <f t="shared" ca="1" si="54"/>
        <v>FALSE</v>
      </c>
      <c r="BK28" s="41" t="str">
        <f t="shared" ca="1" si="54"/>
        <v>FALSE</v>
      </c>
      <c r="BL28" s="41" t="str">
        <f t="shared" ca="1" si="54"/>
        <v>FALSE</v>
      </c>
      <c r="BM28" s="41" t="str">
        <f t="shared" ca="1" si="54"/>
        <v>FALSE</v>
      </c>
      <c r="BN28" s="41" t="str">
        <f t="shared" ca="1" si="54"/>
        <v>FALSE</v>
      </c>
      <c r="BO28" s="41" t="str">
        <f t="shared" ca="1" si="54"/>
        <v>FALSE</v>
      </c>
      <c r="BP28" s="41" t="str">
        <f t="shared" ca="1" si="54"/>
        <v>FALSE</v>
      </c>
      <c r="BQ28" s="41" t="str">
        <f t="shared" ca="1" si="54"/>
        <v>FALSE</v>
      </c>
      <c r="BR28" s="41" t="str">
        <f t="shared" ca="1" si="54"/>
        <v>FALSE</v>
      </c>
      <c r="BS28" s="41" t="str">
        <f t="shared" ca="1" si="54"/>
        <v>FALSE</v>
      </c>
      <c r="BT28" s="41" t="str">
        <f t="shared" ca="1" si="54"/>
        <v>FALSE</v>
      </c>
      <c r="BU28" s="41" t="str">
        <f t="shared" ca="1" si="54"/>
        <v>FALSE</v>
      </c>
      <c r="BV28" s="41" t="str">
        <f t="shared" ca="1" si="54"/>
        <v>FALSE</v>
      </c>
      <c r="BW28" s="41" t="str">
        <f t="shared" ca="1" si="54"/>
        <v>FALSE</v>
      </c>
      <c r="BX28" s="41" t="str">
        <f t="shared" ref="BX28:DC28" ca="1" si="55">IF($G27=0,IF($F27&lt;&gt;0,IF(BX$8&lt;=$D27,AND(BX$8&gt;=$F27,BX$8&lt;=$C$6),IF(AND(BX$8&gt;$D27,BX$8&lt;=$C$6),3,FALSE)),IF($D27=0,"FALSE",IF(AND(BX$8&gt;$D27,$C$6&gt;=BX$8),"3","FALSE"))),IF(BX$8&lt;=$D27,IF(AND(BX$8&gt;=$F27,BX$8&lt;=$G27),TRUE,FALSE),IF(AND(BX$8&gt;$D27,BX$8&lt;=$G27),3,FALSE)))</f>
        <v>FALSE</v>
      </c>
      <c r="BY28" s="41" t="str">
        <f t="shared" ca="1" si="55"/>
        <v>FALSE</v>
      </c>
      <c r="BZ28" s="41" t="str">
        <f t="shared" ca="1" si="55"/>
        <v>FALSE</v>
      </c>
      <c r="CA28" s="41" t="str">
        <f t="shared" ca="1" si="55"/>
        <v>FALSE</v>
      </c>
      <c r="CB28" s="41" t="str">
        <f t="shared" ca="1" si="55"/>
        <v>FALSE</v>
      </c>
      <c r="CC28" s="41" t="str">
        <f t="shared" ca="1" si="55"/>
        <v>FALSE</v>
      </c>
      <c r="CD28" s="41" t="str">
        <f t="shared" ca="1" si="55"/>
        <v>FALSE</v>
      </c>
      <c r="CE28" s="41" t="str">
        <f t="shared" ca="1" si="55"/>
        <v>FALSE</v>
      </c>
      <c r="CF28" s="41" t="str">
        <f t="shared" ca="1" si="55"/>
        <v>FALSE</v>
      </c>
      <c r="CG28" s="41" t="str">
        <f t="shared" ca="1" si="55"/>
        <v>FALSE</v>
      </c>
      <c r="CH28" s="41" t="str">
        <f t="shared" ca="1" si="55"/>
        <v>FALSE</v>
      </c>
      <c r="CI28" s="41" t="str">
        <f t="shared" ca="1" si="55"/>
        <v>FALSE</v>
      </c>
      <c r="CJ28" s="41" t="str">
        <f t="shared" ca="1" si="55"/>
        <v>FALSE</v>
      </c>
      <c r="CK28" s="41" t="str">
        <f t="shared" ca="1" si="55"/>
        <v>FALSE</v>
      </c>
      <c r="CL28" s="41" t="str">
        <f t="shared" ca="1" si="55"/>
        <v>FALSE</v>
      </c>
      <c r="CM28" s="41" t="str">
        <f t="shared" ca="1" si="55"/>
        <v>FALSE</v>
      </c>
      <c r="CN28" s="41" t="str">
        <f t="shared" ca="1" si="55"/>
        <v>FALSE</v>
      </c>
      <c r="CO28" s="41" t="str">
        <f t="shared" ca="1" si="55"/>
        <v>FALSE</v>
      </c>
      <c r="CP28" s="41" t="str">
        <f t="shared" ca="1" si="55"/>
        <v>FALSE</v>
      </c>
      <c r="CQ28" s="41" t="str">
        <f t="shared" ca="1" si="55"/>
        <v>FALSE</v>
      </c>
      <c r="CR28" s="41" t="str">
        <f t="shared" ca="1" si="55"/>
        <v>FALSE</v>
      </c>
      <c r="CS28" s="41" t="str">
        <f t="shared" ca="1" si="55"/>
        <v>FALSE</v>
      </c>
      <c r="CT28" s="41" t="str">
        <f t="shared" ca="1" si="55"/>
        <v>FALSE</v>
      </c>
      <c r="CU28" s="41" t="str">
        <f t="shared" ca="1" si="55"/>
        <v>FALSE</v>
      </c>
      <c r="CV28" s="41" t="str">
        <f t="shared" ca="1" si="55"/>
        <v>FALSE</v>
      </c>
      <c r="CW28" s="41" t="str">
        <f t="shared" ca="1" si="55"/>
        <v>FALSE</v>
      </c>
      <c r="CX28" s="41" t="str">
        <f t="shared" ca="1" si="55"/>
        <v>FALSE</v>
      </c>
      <c r="CY28" s="41" t="str">
        <f t="shared" ca="1" si="55"/>
        <v>FALSE</v>
      </c>
      <c r="CZ28" s="41" t="str">
        <f t="shared" ca="1" si="55"/>
        <v>FALSE</v>
      </c>
      <c r="DA28" s="41" t="str">
        <f t="shared" ca="1" si="55"/>
        <v>FALSE</v>
      </c>
      <c r="DB28" s="41" t="str">
        <f t="shared" ca="1" si="55"/>
        <v>FALSE</v>
      </c>
      <c r="DC28" s="41" t="str">
        <f t="shared" ca="1" si="55"/>
        <v>FALSE</v>
      </c>
      <c r="DD28" s="41" t="str">
        <f t="shared" ref="DD28:EI28" ca="1" si="56">IF($G27=0,IF($F27&lt;&gt;0,IF(DD$8&lt;=$D27,AND(DD$8&gt;=$F27,DD$8&lt;=$C$6),IF(AND(DD$8&gt;$D27,DD$8&lt;=$C$6),3,FALSE)),IF($D27=0,"FALSE",IF(AND(DD$8&gt;$D27,$C$6&gt;=DD$8),"3","FALSE"))),IF(DD$8&lt;=$D27,IF(AND(DD$8&gt;=$F27,DD$8&lt;=$G27),TRUE,FALSE),IF(AND(DD$8&gt;$D27,DD$8&lt;=$G27),3,FALSE)))</f>
        <v>FALSE</v>
      </c>
      <c r="DE28" s="41" t="str">
        <f t="shared" ca="1" si="56"/>
        <v>FALSE</v>
      </c>
      <c r="DF28" s="41" t="str">
        <f t="shared" ca="1" si="56"/>
        <v>FALSE</v>
      </c>
      <c r="DG28" s="41" t="str">
        <f t="shared" ca="1" si="56"/>
        <v>FALSE</v>
      </c>
      <c r="DH28" s="41" t="str">
        <f t="shared" ca="1" si="56"/>
        <v>FALSE</v>
      </c>
      <c r="DI28" s="41" t="str">
        <f t="shared" ca="1" si="56"/>
        <v>FALSE</v>
      </c>
      <c r="DJ28" s="41" t="str">
        <f t="shared" ca="1" si="56"/>
        <v>FALSE</v>
      </c>
      <c r="DK28" s="41" t="str">
        <f t="shared" ca="1" si="56"/>
        <v>FALSE</v>
      </c>
      <c r="DL28" s="41" t="str">
        <f t="shared" ca="1" si="56"/>
        <v>FALSE</v>
      </c>
      <c r="DM28" s="41" t="str">
        <f t="shared" ca="1" si="56"/>
        <v>FALSE</v>
      </c>
      <c r="DN28" s="41" t="str">
        <f t="shared" ca="1" si="56"/>
        <v>FALSE</v>
      </c>
      <c r="DO28" s="41" t="str">
        <f t="shared" ca="1" si="56"/>
        <v>FALSE</v>
      </c>
      <c r="DP28" s="41" t="str">
        <f t="shared" ca="1" si="56"/>
        <v>FALSE</v>
      </c>
      <c r="DQ28" s="41" t="str">
        <f t="shared" ca="1" si="56"/>
        <v>FALSE</v>
      </c>
      <c r="DR28" s="41" t="str">
        <f t="shared" ca="1" si="56"/>
        <v>FALSE</v>
      </c>
      <c r="DS28" s="41" t="str">
        <f t="shared" ca="1" si="56"/>
        <v>FALSE</v>
      </c>
      <c r="DT28" s="41" t="str">
        <f t="shared" ca="1" si="56"/>
        <v>FALSE</v>
      </c>
      <c r="DU28" s="41" t="str">
        <f t="shared" ca="1" si="56"/>
        <v>FALSE</v>
      </c>
      <c r="DV28" s="41" t="str">
        <f t="shared" ca="1" si="56"/>
        <v>FALSE</v>
      </c>
      <c r="DW28" s="41" t="str">
        <f t="shared" ca="1" si="56"/>
        <v>FALSE</v>
      </c>
      <c r="DX28" s="41" t="str">
        <f t="shared" ca="1" si="56"/>
        <v>FALSE</v>
      </c>
      <c r="DY28" s="41" t="str">
        <f t="shared" ca="1" si="56"/>
        <v>FALSE</v>
      </c>
      <c r="DZ28" s="41" t="str">
        <f t="shared" ca="1" si="56"/>
        <v>FALSE</v>
      </c>
      <c r="EA28" s="41" t="str">
        <f t="shared" ca="1" si="56"/>
        <v>FALSE</v>
      </c>
      <c r="EB28" s="41" t="str">
        <f t="shared" ca="1" si="56"/>
        <v>FALSE</v>
      </c>
      <c r="EC28" s="41" t="str">
        <f t="shared" ca="1" si="56"/>
        <v>FALSE</v>
      </c>
      <c r="ED28" s="41" t="str">
        <f t="shared" ca="1" si="56"/>
        <v>FALSE</v>
      </c>
      <c r="EE28" s="41" t="str">
        <f t="shared" ca="1" si="56"/>
        <v>FALSE</v>
      </c>
      <c r="EF28" s="41" t="str">
        <f t="shared" ca="1" si="56"/>
        <v>FALSE</v>
      </c>
      <c r="EG28" s="41" t="str">
        <f t="shared" ca="1" si="56"/>
        <v>FALSE</v>
      </c>
      <c r="EH28" s="41" t="str">
        <f t="shared" ca="1" si="56"/>
        <v>FALSE</v>
      </c>
      <c r="EI28" s="41" t="str">
        <f t="shared" ca="1" si="56"/>
        <v>FALSE</v>
      </c>
      <c r="EJ28" s="41" t="str">
        <f t="shared" ref="EJ28:FI28" ca="1" si="57">IF($G27=0,IF($F27&lt;&gt;0,IF(EJ$8&lt;=$D27,AND(EJ$8&gt;=$F27,EJ$8&lt;=$C$6),IF(AND(EJ$8&gt;$D27,EJ$8&lt;=$C$6),3,FALSE)),IF($D27=0,"FALSE",IF(AND(EJ$8&gt;$D27,$C$6&gt;=EJ$8),"3","FALSE"))),IF(EJ$8&lt;=$D27,IF(AND(EJ$8&gt;=$F27,EJ$8&lt;=$G27),TRUE,FALSE),IF(AND(EJ$8&gt;$D27,EJ$8&lt;=$G27),3,FALSE)))</f>
        <v>FALSE</v>
      </c>
      <c r="EK28" s="41" t="str">
        <f t="shared" ca="1" si="57"/>
        <v>FALSE</v>
      </c>
      <c r="EL28" s="41" t="str">
        <f t="shared" ca="1" si="57"/>
        <v>FALSE</v>
      </c>
      <c r="EM28" s="41" t="str">
        <f t="shared" ca="1" si="57"/>
        <v>FALSE</v>
      </c>
      <c r="EN28" s="41" t="str">
        <f t="shared" ca="1" si="57"/>
        <v>FALSE</v>
      </c>
      <c r="EO28" s="41" t="str">
        <f t="shared" ca="1" si="57"/>
        <v>FALSE</v>
      </c>
      <c r="EP28" s="41" t="str">
        <f t="shared" ca="1" si="57"/>
        <v>FALSE</v>
      </c>
      <c r="EQ28" s="41" t="str">
        <f t="shared" ca="1" si="57"/>
        <v>FALSE</v>
      </c>
      <c r="ER28" s="41" t="str">
        <f t="shared" ca="1" si="57"/>
        <v>FALSE</v>
      </c>
      <c r="ES28" s="41" t="str">
        <f t="shared" ca="1" si="57"/>
        <v>FALSE</v>
      </c>
      <c r="ET28" s="41" t="str">
        <f t="shared" ca="1" si="57"/>
        <v>FALSE</v>
      </c>
      <c r="EU28" s="41" t="str">
        <f t="shared" ca="1" si="57"/>
        <v>FALSE</v>
      </c>
      <c r="EV28" s="41" t="str">
        <f t="shared" ca="1" si="57"/>
        <v>FALSE</v>
      </c>
      <c r="EW28" s="41" t="str">
        <f t="shared" ca="1" si="57"/>
        <v>FALSE</v>
      </c>
      <c r="EX28" s="41" t="str">
        <f t="shared" ca="1" si="57"/>
        <v>FALSE</v>
      </c>
      <c r="EY28" s="41" t="str">
        <f t="shared" ca="1" si="57"/>
        <v>FALSE</v>
      </c>
      <c r="EZ28" s="41" t="str">
        <f t="shared" ca="1" si="57"/>
        <v>FALSE</v>
      </c>
      <c r="FA28" s="41" t="str">
        <f t="shared" ca="1" si="57"/>
        <v>FALSE</v>
      </c>
      <c r="FB28" s="41" t="str">
        <f t="shared" ca="1" si="57"/>
        <v>FALSE</v>
      </c>
      <c r="FC28" s="41" t="str">
        <f t="shared" ca="1" si="57"/>
        <v>FALSE</v>
      </c>
      <c r="FD28" s="41" t="str">
        <f t="shared" ca="1" si="57"/>
        <v>FALSE</v>
      </c>
      <c r="FE28" s="41" t="str">
        <f t="shared" ca="1" si="57"/>
        <v>FALSE</v>
      </c>
      <c r="FF28" s="41" t="str">
        <f t="shared" ca="1" si="57"/>
        <v>FALSE</v>
      </c>
      <c r="FG28" s="41" t="str">
        <f t="shared" ca="1" si="57"/>
        <v>FALSE</v>
      </c>
      <c r="FH28" s="41" t="str">
        <f t="shared" ca="1" si="57"/>
        <v>FALSE</v>
      </c>
      <c r="FI28" s="42" t="str">
        <f t="shared" ca="1" si="57"/>
        <v>FALSE</v>
      </c>
      <c r="FJ28" s="19"/>
      <c r="FK28" s="2"/>
      <c r="FL28" s="2"/>
      <c r="FM28" s="19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</row>
    <row r="29" spans="1:394" s="3" customFormat="1" ht="40" customHeight="1" thickTop="1">
      <c r="A29" s="184"/>
      <c r="B29" s="189" t="s">
        <v>9</v>
      </c>
      <c r="C29" s="191">
        <v>44370</v>
      </c>
      <c r="D29" s="191">
        <v>44373</v>
      </c>
      <c r="E29" s="198">
        <v>1</v>
      </c>
      <c r="F29" s="163">
        <v>44371</v>
      </c>
      <c r="G29" s="163">
        <v>44375</v>
      </c>
      <c r="H29" s="160">
        <f t="shared" si="13"/>
        <v>5</v>
      </c>
      <c r="I29" s="261" t="str">
        <f t="shared" si="21"/>
        <v>แล้วเสร็จไม่ทันกำหนด</v>
      </c>
      <c r="J29" s="176">
        <f>IF(G29=0,IF($D29=0,"-",IF($C$6&gt;D29,$C$6-D29,"0")),IF(G29&gt;D29,G29-D29,"0"))</f>
        <v>2</v>
      </c>
      <c r="K29" s="145" t="str">
        <f t="shared" si="22"/>
        <v>-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26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</row>
    <row r="30" spans="1:394" ht="40" customHeight="1">
      <c r="A30" s="184"/>
      <c r="B30" s="216"/>
      <c r="C30" s="195"/>
      <c r="D30" s="195"/>
      <c r="E30" s="193"/>
      <c r="F30" s="209"/>
      <c r="G30" s="209"/>
      <c r="H30" s="161"/>
      <c r="I30" s="264"/>
      <c r="J30" s="177"/>
      <c r="K30" s="146"/>
      <c r="L30" s="37" t="b">
        <f t="shared" ref="L30:AQ30" si="58">IF($G29=0,IF($F29&lt;&gt;0,IF(L$8&lt;=$D29,AND(L$8&gt;=$F29,L$8&lt;=$C$6),IF(AND(L$8&gt;$D29,L$8&lt;=$C$6),3,FALSE)),IF($D29=0,"FALSE",IF(AND(L$8&gt;$D29,$C$6&gt;=L$8),"3","FALSE"))),IF(L$8&lt;=$D29,IF(AND(L$8&gt;=$F29,L$8&lt;=$G29),TRUE,FALSE),IF(AND(L$8&gt;$D29,L$8&lt;=$G29),3,FALSE)))</f>
        <v>0</v>
      </c>
      <c r="M30" s="37" t="b">
        <f t="shared" si="58"/>
        <v>0</v>
      </c>
      <c r="N30" s="37" t="b">
        <f t="shared" si="58"/>
        <v>0</v>
      </c>
      <c r="O30" s="37" t="b">
        <f t="shared" si="58"/>
        <v>0</v>
      </c>
      <c r="P30" s="37" t="b">
        <f t="shared" si="58"/>
        <v>0</v>
      </c>
      <c r="Q30" s="37" t="b">
        <f t="shared" si="58"/>
        <v>1</v>
      </c>
      <c r="R30" s="37" t="b">
        <f t="shared" si="58"/>
        <v>1</v>
      </c>
      <c r="S30" s="37" t="b">
        <f t="shared" si="58"/>
        <v>1</v>
      </c>
      <c r="T30" s="37">
        <f t="shared" si="58"/>
        <v>3</v>
      </c>
      <c r="U30" s="37">
        <f t="shared" si="58"/>
        <v>3</v>
      </c>
      <c r="V30" s="37" t="b">
        <f t="shared" si="58"/>
        <v>0</v>
      </c>
      <c r="W30" s="37" t="b">
        <f t="shared" si="58"/>
        <v>0</v>
      </c>
      <c r="X30" s="37" t="b">
        <f t="shared" si="58"/>
        <v>0</v>
      </c>
      <c r="Y30" s="37" t="b">
        <f t="shared" si="58"/>
        <v>0</v>
      </c>
      <c r="Z30" s="37" t="b">
        <f t="shared" si="58"/>
        <v>0</v>
      </c>
      <c r="AA30" s="37" t="b">
        <f t="shared" si="58"/>
        <v>0</v>
      </c>
      <c r="AB30" s="37" t="b">
        <f t="shared" si="58"/>
        <v>0</v>
      </c>
      <c r="AC30" s="37" t="b">
        <f t="shared" si="58"/>
        <v>0</v>
      </c>
      <c r="AD30" s="37" t="b">
        <f t="shared" si="58"/>
        <v>0</v>
      </c>
      <c r="AE30" s="37" t="b">
        <f t="shared" si="58"/>
        <v>0</v>
      </c>
      <c r="AF30" s="37" t="b">
        <f t="shared" si="58"/>
        <v>0</v>
      </c>
      <c r="AG30" s="37" t="b">
        <f t="shared" si="58"/>
        <v>0</v>
      </c>
      <c r="AH30" s="37" t="b">
        <f t="shared" si="58"/>
        <v>0</v>
      </c>
      <c r="AI30" s="37" t="b">
        <f t="shared" si="58"/>
        <v>0</v>
      </c>
      <c r="AJ30" s="37" t="b">
        <f t="shared" si="58"/>
        <v>0</v>
      </c>
      <c r="AK30" s="37" t="b">
        <f t="shared" si="58"/>
        <v>0</v>
      </c>
      <c r="AL30" s="37" t="b">
        <f t="shared" si="58"/>
        <v>0</v>
      </c>
      <c r="AM30" s="37" t="b">
        <f t="shared" si="58"/>
        <v>0</v>
      </c>
      <c r="AN30" s="37" t="b">
        <f t="shared" si="58"/>
        <v>0</v>
      </c>
      <c r="AO30" s="37" t="b">
        <f t="shared" si="58"/>
        <v>0</v>
      </c>
      <c r="AP30" s="37" t="b">
        <f t="shared" si="58"/>
        <v>0</v>
      </c>
      <c r="AQ30" s="37" t="b">
        <f t="shared" si="58"/>
        <v>0</v>
      </c>
      <c r="AR30" s="37" t="b">
        <f t="shared" ref="AR30:BW30" si="59">IF($G29=0,IF($F29&lt;&gt;0,IF(AR$8&lt;=$D29,AND(AR$8&gt;=$F29,AR$8&lt;=$C$6),IF(AND(AR$8&gt;$D29,AR$8&lt;=$C$6),3,FALSE)),IF($D29=0,"FALSE",IF(AND(AR$8&gt;$D29,$C$6&gt;=AR$8),"3","FALSE"))),IF(AR$8&lt;=$D29,IF(AND(AR$8&gt;=$F29,AR$8&lt;=$G29),TRUE,FALSE),IF(AND(AR$8&gt;$D29,AR$8&lt;=$G29),3,FALSE)))</f>
        <v>0</v>
      </c>
      <c r="AS30" s="37" t="b">
        <f t="shared" si="59"/>
        <v>0</v>
      </c>
      <c r="AT30" s="37" t="b">
        <f t="shared" si="59"/>
        <v>0</v>
      </c>
      <c r="AU30" s="37" t="b">
        <f t="shared" si="59"/>
        <v>0</v>
      </c>
      <c r="AV30" s="37" t="b">
        <f t="shared" si="59"/>
        <v>0</v>
      </c>
      <c r="AW30" s="37" t="b">
        <f t="shared" si="59"/>
        <v>0</v>
      </c>
      <c r="AX30" s="37" t="b">
        <f t="shared" si="59"/>
        <v>0</v>
      </c>
      <c r="AY30" s="37" t="b">
        <f t="shared" si="59"/>
        <v>0</v>
      </c>
      <c r="AZ30" s="37" t="b">
        <f t="shared" si="59"/>
        <v>0</v>
      </c>
      <c r="BA30" s="37" t="b">
        <f t="shared" si="59"/>
        <v>0</v>
      </c>
      <c r="BB30" s="37" t="b">
        <f t="shared" si="59"/>
        <v>0</v>
      </c>
      <c r="BC30" s="37" t="b">
        <f t="shared" si="59"/>
        <v>0</v>
      </c>
      <c r="BD30" s="37" t="b">
        <f t="shared" si="59"/>
        <v>0</v>
      </c>
      <c r="BE30" s="37" t="b">
        <f t="shared" si="59"/>
        <v>0</v>
      </c>
      <c r="BF30" s="37" t="b">
        <f t="shared" si="59"/>
        <v>0</v>
      </c>
      <c r="BG30" s="37" t="b">
        <f t="shared" si="59"/>
        <v>0</v>
      </c>
      <c r="BH30" s="37" t="b">
        <f t="shared" si="59"/>
        <v>0</v>
      </c>
      <c r="BI30" s="37" t="b">
        <f t="shared" si="59"/>
        <v>0</v>
      </c>
      <c r="BJ30" s="37" t="b">
        <f t="shared" si="59"/>
        <v>0</v>
      </c>
      <c r="BK30" s="37" t="b">
        <f t="shared" si="59"/>
        <v>0</v>
      </c>
      <c r="BL30" s="37" t="b">
        <f t="shared" si="59"/>
        <v>0</v>
      </c>
      <c r="BM30" s="37" t="b">
        <f t="shared" si="59"/>
        <v>0</v>
      </c>
      <c r="BN30" s="37" t="b">
        <f t="shared" si="59"/>
        <v>0</v>
      </c>
      <c r="BO30" s="37" t="b">
        <f t="shared" si="59"/>
        <v>0</v>
      </c>
      <c r="BP30" s="37" t="b">
        <f t="shared" si="59"/>
        <v>0</v>
      </c>
      <c r="BQ30" s="37" t="b">
        <f t="shared" si="59"/>
        <v>0</v>
      </c>
      <c r="BR30" s="37" t="b">
        <f t="shared" si="59"/>
        <v>0</v>
      </c>
      <c r="BS30" s="37" t="b">
        <f t="shared" si="59"/>
        <v>0</v>
      </c>
      <c r="BT30" s="37" t="b">
        <f t="shared" si="59"/>
        <v>0</v>
      </c>
      <c r="BU30" s="37" t="b">
        <f t="shared" si="59"/>
        <v>0</v>
      </c>
      <c r="BV30" s="37" t="b">
        <f t="shared" si="59"/>
        <v>0</v>
      </c>
      <c r="BW30" s="37" t="b">
        <f t="shared" si="59"/>
        <v>0</v>
      </c>
      <c r="BX30" s="37" t="b">
        <f t="shared" ref="BX30:DC30" si="60">IF($G29=0,IF($F29&lt;&gt;0,IF(BX$8&lt;=$D29,AND(BX$8&gt;=$F29,BX$8&lt;=$C$6),IF(AND(BX$8&gt;$D29,BX$8&lt;=$C$6),3,FALSE)),IF($D29=0,"FALSE",IF(AND(BX$8&gt;$D29,$C$6&gt;=BX$8),"3","FALSE"))),IF(BX$8&lt;=$D29,IF(AND(BX$8&gt;=$F29,BX$8&lt;=$G29),TRUE,FALSE),IF(AND(BX$8&gt;$D29,BX$8&lt;=$G29),3,FALSE)))</f>
        <v>0</v>
      </c>
      <c r="BY30" s="37" t="b">
        <f t="shared" si="60"/>
        <v>0</v>
      </c>
      <c r="BZ30" s="37" t="b">
        <f t="shared" si="60"/>
        <v>0</v>
      </c>
      <c r="CA30" s="37" t="b">
        <f t="shared" si="60"/>
        <v>0</v>
      </c>
      <c r="CB30" s="37" t="b">
        <f t="shared" si="60"/>
        <v>0</v>
      </c>
      <c r="CC30" s="37" t="b">
        <f t="shared" si="60"/>
        <v>0</v>
      </c>
      <c r="CD30" s="37" t="b">
        <f t="shared" si="60"/>
        <v>0</v>
      </c>
      <c r="CE30" s="37" t="b">
        <f t="shared" si="60"/>
        <v>0</v>
      </c>
      <c r="CF30" s="37" t="b">
        <f t="shared" si="60"/>
        <v>0</v>
      </c>
      <c r="CG30" s="37" t="b">
        <f t="shared" si="60"/>
        <v>0</v>
      </c>
      <c r="CH30" s="37" t="b">
        <f t="shared" si="60"/>
        <v>0</v>
      </c>
      <c r="CI30" s="37" t="b">
        <f t="shared" si="60"/>
        <v>0</v>
      </c>
      <c r="CJ30" s="37" t="b">
        <f t="shared" si="60"/>
        <v>0</v>
      </c>
      <c r="CK30" s="37" t="b">
        <f t="shared" si="60"/>
        <v>0</v>
      </c>
      <c r="CL30" s="37" t="b">
        <f t="shared" si="60"/>
        <v>0</v>
      </c>
      <c r="CM30" s="37" t="b">
        <f t="shared" si="60"/>
        <v>0</v>
      </c>
      <c r="CN30" s="37" t="b">
        <f t="shared" si="60"/>
        <v>0</v>
      </c>
      <c r="CO30" s="37" t="b">
        <f t="shared" si="60"/>
        <v>0</v>
      </c>
      <c r="CP30" s="37" t="b">
        <f t="shared" si="60"/>
        <v>0</v>
      </c>
      <c r="CQ30" s="37" t="b">
        <f t="shared" si="60"/>
        <v>0</v>
      </c>
      <c r="CR30" s="37" t="b">
        <f t="shared" si="60"/>
        <v>0</v>
      </c>
      <c r="CS30" s="37" t="b">
        <f t="shared" si="60"/>
        <v>0</v>
      </c>
      <c r="CT30" s="37" t="b">
        <f t="shared" si="60"/>
        <v>0</v>
      </c>
      <c r="CU30" s="37" t="b">
        <f t="shared" si="60"/>
        <v>0</v>
      </c>
      <c r="CV30" s="37" t="b">
        <f t="shared" si="60"/>
        <v>0</v>
      </c>
      <c r="CW30" s="37" t="b">
        <f t="shared" si="60"/>
        <v>0</v>
      </c>
      <c r="CX30" s="37" t="b">
        <f t="shared" si="60"/>
        <v>0</v>
      </c>
      <c r="CY30" s="37" t="b">
        <f t="shared" si="60"/>
        <v>0</v>
      </c>
      <c r="CZ30" s="37" t="b">
        <f t="shared" si="60"/>
        <v>0</v>
      </c>
      <c r="DA30" s="37" t="b">
        <f t="shared" si="60"/>
        <v>0</v>
      </c>
      <c r="DB30" s="37" t="b">
        <f t="shared" si="60"/>
        <v>0</v>
      </c>
      <c r="DC30" s="37" t="b">
        <f t="shared" si="60"/>
        <v>0</v>
      </c>
      <c r="DD30" s="37" t="b">
        <f t="shared" ref="DD30:EI30" si="61">IF($G29=0,IF($F29&lt;&gt;0,IF(DD$8&lt;=$D29,AND(DD$8&gt;=$F29,DD$8&lt;=$C$6),IF(AND(DD$8&gt;$D29,DD$8&lt;=$C$6),3,FALSE)),IF($D29=0,"FALSE",IF(AND(DD$8&gt;$D29,$C$6&gt;=DD$8),"3","FALSE"))),IF(DD$8&lt;=$D29,IF(AND(DD$8&gt;=$F29,DD$8&lt;=$G29),TRUE,FALSE),IF(AND(DD$8&gt;$D29,DD$8&lt;=$G29),3,FALSE)))</f>
        <v>0</v>
      </c>
      <c r="DE30" s="37" t="b">
        <f t="shared" si="61"/>
        <v>0</v>
      </c>
      <c r="DF30" s="37" t="b">
        <f t="shared" si="61"/>
        <v>0</v>
      </c>
      <c r="DG30" s="37" t="b">
        <f t="shared" si="61"/>
        <v>0</v>
      </c>
      <c r="DH30" s="37" t="b">
        <f t="shared" si="61"/>
        <v>0</v>
      </c>
      <c r="DI30" s="37" t="b">
        <f t="shared" si="61"/>
        <v>0</v>
      </c>
      <c r="DJ30" s="37" t="b">
        <f t="shared" si="61"/>
        <v>0</v>
      </c>
      <c r="DK30" s="37" t="b">
        <f t="shared" si="61"/>
        <v>0</v>
      </c>
      <c r="DL30" s="37" t="b">
        <f t="shared" si="61"/>
        <v>0</v>
      </c>
      <c r="DM30" s="37" t="b">
        <f t="shared" si="61"/>
        <v>0</v>
      </c>
      <c r="DN30" s="37" t="b">
        <f t="shared" si="61"/>
        <v>0</v>
      </c>
      <c r="DO30" s="37" t="b">
        <f t="shared" si="61"/>
        <v>0</v>
      </c>
      <c r="DP30" s="37" t="b">
        <f t="shared" si="61"/>
        <v>0</v>
      </c>
      <c r="DQ30" s="37" t="b">
        <f t="shared" si="61"/>
        <v>0</v>
      </c>
      <c r="DR30" s="37" t="b">
        <f t="shared" si="61"/>
        <v>0</v>
      </c>
      <c r="DS30" s="37" t="b">
        <f t="shared" si="61"/>
        <v>0</v>
      </c>
      <c r="DT30" s="37" t="b">
        <f t="shared" si="61"/>
        <v>0</v>
      </c>
      <c r="DU30" s="37" t="b">
        <f t="shared" si="61"/>
        <v>0</v>
      </c>
      <c r="DV30" s="37" t="b">
        <f t="shared" si="61"/>
        <v>0</v>
      </c>
      <c r="DW30" s="37" t="b">
        <f t="shared" si="61"/>
        <v>0</v>
      </c>
      <c r="DX30" s="37" t="b">
        <f t="shared" si="61"/>
        <v>0</v>
      </c>
      <c r="DY30" s="37" t="b">
        <f t="shared" si="61"/>
        <v>0</v>
      </c>
      <c r="DZ30" s="37" t="b">
        <f t="shared" si="61"/>
        <v>0</v>
      </c>
      <c r="EA30" s="37" t="b">
        <f t="shared" si="61"/>
        <v>0</v>
      </c>
      <c r="EB30" s="37" t="b">
        <f t="shared" si="61"/>
        <v>0</v>
      </c>
      <c r="EC30" s="37" t="b">
        <f t="shared" si="61"/>
        <v>0</v>
      </c>
      <c r="ED30" s="37" t="b">
        <f t="shared" si="61"/>
        <v>0</v>
      </c>
      <c r="EE30" s="37" t="b">
        <f t="shared" si="61"/>
        <v>0</v>
      </c>
      <c r="EF30" s="37" t="b">
        <f t="shared" si="61"/>
        <v>0</v>
      </c>
      <c r="EG30" s="37" t="b">
        <f t="shared" si="61"/>
        <v>0</v>
      </c>
      <c r="EH30" s="37" t="b">
        <f t="shared" si="61"/>
        <v>0</v>
      </c>
      <c r="EI30" s="37" t="b">
        <f t="shared" si="61"/>
        <v>0</v>
      </c>
      <c r="EJ30" s="37" t="b">
        <f t="shared" ref="EJ30:FI30" si="62">IF($G29=0,IF($F29&lt;&gt;0,IF(EJ$8&lt;=$D29,AND(EJ$8&gt;=$F29,EJ$8&lt;=$C$6),IF(AND(EJ$8&gt;$D29,EJ$8&lt;=$C$6),3,FALSE)),IF($D29=0,"FALSE",IF(AND(EJ$8&gt;$D29,$C$6&gt;=EJ$8),"3","FALSE"))),IF(EJ$8&lt;=$D29,IF(AND(EJ$8&gt;=$F29,EJ$8&lt;=$G29),TRUE,FALSE),IF(AND(EJ$8&gt;$D29,EJ$8&lt;=$G29),3,FALSE)))</f>
        <v>0</v>
      </c>
      <c r="EK30" s="37" t="b">
        <f t="shared" si="62"/>
        <v>0</v>
      </c>
      <c r="EL30" s="37" t="b">
        <f t="shared" si="62"/>
        <v>0</v>
      </c>
      <c r="EM30" s="37" t="b">
        <f t="shared" si="62"/>
        <v>0</v>
      </c>
      <c r="EN30" s="37" t="b">
        <f t="shared" si="62"/>
        <v>0</v>
      </c>
      <c r="EO30" s="37" t="b">
        <f t="shared" si="62"/>
        <v>0</v>
      </c>
      <c r="EP30" s="37" t="b">
        <f t="shared" si="62"/>
        <v>0</v>
      </c>
      <c r="EQ30" s="37" t="b">
        <f t="shared" si="62"/>
        <v>0</v>
      </c>
      <c r="ER30" s="37" t="b">
        <f t="shared" si="62"/>
        <v>0</v>
      </c>
      <c r="ES30" s="37" t="b">
        <f t="shared" si="62"/>
        <v>0</v>
      </c>
      <c r="ET30" s="37" t="b">
        <f t="shared" si="62"/>
        <v>0</v>
      </c>
      <c r="EU30" s="37" t="b">
        <f t="shared" si="62"/>
        <v>0</v>
      </c>
      <c r="EV30" s="37" t="b">
        <f t="shared" si="62"/>
        <v>0</v>
      </c>
      <c r="EW30" s="37" t="b">
        <f t="shared" si="62"/>
        <v>0</v>
      </c>
      <c r="EX30" s="37" t="b">
        <f t="shared" si="62"/>
        <v>0</v>
      </c>
      <c r="EY30" s="37" t="b">
        <f t="shared" si="62"/>
        <v>0</v>
      </c>
      <c r="EZ30" s="37" t="b">
        <f t="shared" si="62"/>
        <v>0</v>
      </c>
      <c r="FA30" s="37" t="b">
        <f t="shared" si="62"/>
        <v>0</v>
      </c>
      <c r="FB30" s="37" t="b">
        <f t="shared" si="62"/>
        <v>0</v>
      </c>
      <c r="FC30" s="37" t="b">
        <f t="shared" si="62"/>
        <v>0</v>
      </c>
      <c r="FD30" s="37" t="b">
        <f t="shared" si="62"/>
        <v>0</v>
      </c>
      <c r="FE30" s="37" t="b">
        <f t="shared" si="62"/>
        <v>0</v>
      </c>
      <c r="FF30" s="37" t="b">
        <f t="shared" si="62"/>
        <v>0</v>
      </c>
      <c r="FG30" s="37" t="b">
        <f t="shared" si="62"/>
        <v>0</v>
      </c>
      <c r="FH30" s="37" t="b">
        <f t="shared" si="62"/>
        <v>0</v>
      </c>
      <c r="FI30" s="37" t="b">
        <f t="shared" si="62"/>
        <v>0</v>
      </c>
      <c r="FJ30" s="26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</row>
    <row r="31" spans="1:394" ht="40" customHeight="1">
      <c r="A31" s="17"/>
      <c r="B31" s="214" t="s">
        <v>27</v>
      </c>
      <c r="C31" s="195">
        <v>44371</v>
      </c>
      <c r="D31" s="195">
        <v>44371</v>
      </c>
      <c r="E31" s="192">
        <v>1</v>
      </c>
      <c r="F31" s="209"/>
      <c r="G31" s="209"/>
      <c r="H31" s="160" t="str">
        <f t="shared" si="13"/>
        <v>-</v>
      </c>
      <c r="I31" s="260" t="str">
        <f t="shared" ca="1" si="21"/>
        <v>ล่าช้า</v>
      </c>
      <c r="J31" s="265">
        <f ca="1">IF(G31=0,IF($D31=0,"-",IF($C$6&gt;D31,$C$6-D31,"0")),IF(G31&gt;D31,G31-D31,"0"))</f>
        <v>35</v>
      </c>
      <c r="K31" s="148" t="str">
        <f t="shared" ca="1" si="22"/>
        <v>-</v>
      </c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26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</row>
    <row r="32" spans="1:394" ht="40" customHeight="1">
      <c r="A32" s="16"/>
      <c r="B32" s="215"/>
      <c r="C32" s="195"/>
      <c r="D32" s="195"/>
      <c r="E32" s="193"/>
      <c r="F32" s="209"/>
      <c r="G32" s="209"/>
      <c r="H32" s="161"/>
      <c r="I32" s="264"/>
      <c r="J32" s="177"/>
      <c r="K32" s="146"/>
      <c r="L32" s="37" t="str">
        <f t="shared" ref="L32:AQ32" ca="1" si="63">IF($G31=0,IF($F31&lt;&gt;0,IF(L$8&lt;=$D31,AND(L$8&gt;=$F31,L$8&lt;=$C$6),IF(AND(L$8&gt;$D31,L$8&lt;=$C$6),3,FALSE)),IF($D31=0,"FALSE",IF(AND(L$8&gt;$D31,$C$6&gt;=L$8),"3","FALSE"))),IF(L$8&lt;=$D31,IF(AND(L$8&gt;=$F31,L$8&lt;=$G31),TRUE,FALSE),IF(AND(L$8&gt;$D31,L$8&lt;=$G31),3,FALSE)))</f>
        <v>FALSE</v>
      </c>
      <c r="M32" s="37" t="str">
        <f t="shared" ca="1" si="63"/>
        <v>FALSE</v>
      </c>
      <c r="N32" s="37" t="str">
        <f t="shared" ca="1" si="63"/>
        <v>FALSE</v>
      </c>
      <c r="O32" s="37" t="str">
        <f t="shared" ca="1" si="63"/>
        <v>FALSE</v>
      </c>
      <c r="P32" s="37" t="str">
        <f t="shared" ca="1" si="63"/>
        <v>FALSE</v>
      </c>
      <c r="Q32" s="37" t="str">
        <f t="shared" ca="1" si="63"/>
        <v>FALSE</v>
      </c>
      <c r="R32" s="37" t="str">
        <f t="shared" ca="1" si="63"/>
        <v>3</v>
      </c>
      <c r="S32" s="37" t="str">
        <f t="shared" ca="1" si="63"/>
        <v>3</v>
      </c>
      <c r="T32" s="37" t="str">
        <f t="shared" ca="1" si="63"/>
        <v>3</v>
      </c>
      <c r="U32" s="37" t="str">
        <f t="shared" ca="1" si="63"/>
        <v>3</v>
      </c>
      <c r="V32" s="37" t="str">
        <f t="shared" ca="1" si="63"/>
        <v>3</v>
      </c>
      <c r="W32" s="37" t="str">
        <f t="shared" ca="1" si="63"/>
        <v>3</v>
      </c>
      <c r="X32" s="37" t="str">
        <f t="shared" ca="1" si="63"/>
        <v>3</v>
      </c>
      <c r="Y32" s="37" t="str">
        <f t="shared" ca="1" si="63"/>
        <v>3</v>
      </c>
      <c r="Z32" s="37" t="str">
        <f t="shared" ca="1" si="63"/>
        <v>3</v>
      </c>
      <c r="AA32" s="37" t="str">
        <f t="shared" ca="1" si="63"/>
        <v>3</v>
      </c>
      <c r="AB32" s="37" t="str">
        <f t="shared" ca="1" si="63"/>
        <v>3</v>
      </c>
      <c r="AC32" s="37" t="str">
        <f t="shared" ca="1" si="63"/>
        <v>3</v>
      </c>
      <c r="AD32" s="37" t="str">
        <f t="shared" ca="1" si="63"/>
        <v>3</v>
      </c>
      <c r="AE32" s="37" t="str">
        <f t="shared" ca="1" si="63"/>
        <v>3</v>
      </c>
      <c r="AF32" s="37" t="str">
        <f t="shared" ca="1" si="63"/>
        <v>3</v>
      </c>
      <c r="AG32" s="37" t="str">
        <f t="shared" ca="1" si="63"/>
        <v>3</v>
      </c>
      <c r="AH32" s="37" t="str">
        <f t="shared" ca="1" si="63"/>
        <v>3</v>
      </c>
      <c r="AI32" s="37" t="str">
        <f t="shared" ca="1" si="63"/>
        <v>3</v>
      </c>
      <c r="AJ32" s="37" t="str">
        <f t="shared" ca="1" si="63"/>
        <v>3</v>
      </c>
      <c r="AK32" s="37" t="str">
        <f t="shared" ca="1" si="63"/>
        <v>3</v>
      </c>
      <c r="AL32" s="37" t="str">
        <f t="shared" ca="1" si="63"/>
        <v>3</v>
      </c>
      <c r="AM32" s="37" t="str">
        <f t="shared" ca="1" si="63"/>
        <v>3</v>
      </c>
      <c r="AN32" s="37" t="str">
        <f t="shared" ca="1" si="63"/>
        <v>3</v>
      </c>
      <c r="AO32" s="37" t="str">
        <f t="shared" ca="1" si="63"/>
        <v>3</v>
      </c>
      <c r="AP32" s="37" t="str">
        <f t="shared" ca="1" si="63"/>
        <v>3</v>
      </c>
      <c r="AQ32" s="37" t="str">
        <f t="shared" ca="1" si="63"/>
        <v>3</v>
      </c>
      <c r="AR32" s="37" t="str">
        <f t="shared" ref="AR32:BW32" ca="1" si="64">IF($G31=0,IF($F31&lt;&gt;0,IF(AR$8&lt;=$D31,AND(AR$8&gt;=$F31,AR$8&lt;=$C$6),IF(AND(AR$8&gt;$D31,AR$8&lt;=$C$6),3,FALSE)),IF($D31=0,"FALSE",IF(AND(AR$8&gt;$D31,$C$6&gt;=AR$8),"3","FALSE"))),IF(AR$8&lt;=$D31,IF(AND(AR$8&gt;=$F31,AR$8&lt;=$G31),TRUE,FALSE),IF(AND(AR$8&gt;$D31,AR$8&lt;=$G31),3,FALSE)))</f>
        <v>3</v>
      </c>
      <c r="AS32" s="37" t="str">
        <f t="shared" ca="1" si="64"/>
        <v>3</v>
      </c>
      <c r="AT32" s="37" t="str">
        <f t="shared" ca="1" si="64"/>
        <v>3</v>
      </c>
      <c r="AU32" s="37" t="str">
        <f t="shared" ca="1" si="64"/>
        <v>3</v>
      </c>
      <c r="AV32" s="37" t="str">
        <f t="shared" ca="1" si="64"/>
        <v>3</v>
      </c>
      <c r="AW32" s="37" t="str">
        <f t="shared" ca="1" si="64"/>
        <v>3</v>
      </c>
      <c r="AX32" s="37" t="str">
        <f t="shared" ca="1" si="64"/>
        <v>3</v>
      </c>
      <c r="AY32" s="37" t="str">
        <f t="shared" ca="1" si="64"/>
        <v>3</v>
      </c>
      <c r="AZ32" s="37" t="str">
        <f t="shared" ca="1" si="64"/>
        <v>3</v>
      </c>
      <c r="BA32" s="37" t="str">
        <f t="shared" ca="1" si="64"/>
        <v>FALSE</v>
      </c>
      <c r="BB32" s="37" t="str">
        <f t="shared" ca="1" si="64"/>
        <v>FALSE</v>
      </c>
      <c r="BC32" s="37" t="str">
        <f t="shared" ca="1" si="64"/>
        <v>FALSE</v>
      </c>
      <c r="BD32" s="37" t="str">
        <f t="shared" ca="1" si="64"/>
        <v>FALSE</v>
      </c>
      <c r="BE32" s="37" t="str">
        <f t="shared" ca="1" si="64"/>
        <v>FALSE</v>
      </c>
      <c r="BF32" s="37" t="str">
        <f t="shared" ca="1" si="64"/>
        <v>FALSE</v>
      </c>
      <c r="BG32" s="37" t="str">
        <f t="shared" ca="1" si="64"/>
        <v>FALSE</v>
      </c>
      <c r="BH32" s="37" t="str">
        <f t="shared" ca="1" si="64"/>
        <v>FALSE</v>
      </c>
      <c r="BI32" s="37" t="str">
        <f t="shared" ca="1" si="64"/>
        <v>FALSE</v>
      </c>
      <c r="BJ32" s="37" t="str">
        <f t="shared" ca="1" si="64"/>
        <v>FALSE</v>
      </c>
      <c r="BK32" s="37" t="str">
        <f t="shared" ca="1" si="64"/>
        <v>FALSE</v>
      </c>
      <c r="BL32" s="37" t="str">
        <f t="shared" ca="1" si="64"/>
        <v>FALSE</v>
      </c>
      <c r="BM32" s="37" t="str">
        <f t="shared" ca="1" si="64"/>
        <v>FALSE</v>
      </c>
      <c r="BN32" s="37" t="str">
        <f t="shared" ca="1" si="64"/>
        <v>FALSE</v>
      </c>
      <c r="BO32" s="37" t="str">
        <f t="shared" ca="1" si="64"/>
        <v>FALSE</v>
      </c>
      <c r="BP32" s="37" t="str">
        <f t="shared" ca="1" si="64"/>
        <v>FALSE</v>
      </c>
      <c r="BQ32" s="37" t="str">
        <f t="shared" ca="1" si="64"/>
        <v>FALSE</v>
      </c>
      <c r="BR32" s="37" t="str">
        <f t="shared" ca="1" si="64"/>
        <v>FALSE</v>
      </c>
      <c r="BS32" s="37" t="str">
        <f t="shared" ca="1" si="64"/>
        <v>FALSE</v>
      </c>
      <c r="BT32" s="37" t="str">
        <f t="shared" ca="1" si="64"/>
        <v>FALSE</v>
      </c>
      <c r="BU32" s="37" t="str">
        <f t="shared" ca="1" si="64"/>
        <v>FALSE</v>
      </c>
      <c r="BV32" s="37" t="str">
        <f t="shared" ca="1" si="64"/>
        <v>FALSE</v>
      </c>
      <c r="BW32" s="37" t="str">
        <f t="shared" ca="1" si="64"/>
        <v>FALSE</v>
      </c>
      <c r="BX32" s="37" t="str">
        <f t="shared" ref="BX32:DC32" ca="1" si="65">IF($G31=0,IF($F31&lt;&gt;0,IF(BX$8&lt;=$D31,AND(BX$8&gt;=$F31,BX$8&lt;=$C$6),IF(AND(BX$8&gt;$D31,BX$8&lt;=$C$6),3,FALSE)),IF($D31=0,"FALSE",IF(AND(BX$8&gt;$D31,$C$6&gt;=BX$8),"3","FALSE"))),IF(BX$8&lt;=$D31,IF(AND(BX$8&gt;=$F31,BX$8&lt;=$G31),TRUE,FALSE),IF(AND(BX$8&gt;$D31,BX$8&lt;=$G31),3,FALSE)))</f>
        <v>FALSE</v>
      </c>
      <c r="BY32" s="37" t="str">
        <f t="shared" ca="1" si="65"/>
        <v>FALSE</v>
      </c>
      <c r="BZ32" s="37" t="str">
        <f t="shared" ca="1" si="65"/>
        <v>FALSE</v>
      </c>
      <c r="CA32" s="37" t="str">
        <f t="shared" ca="1" si="65"/>
        <v>FALSE</v>
      </c>
      <c r="CB32" s="37" t="str">
        <f t="shared" ca="1" si="65"/>
        <v>FALSE</v>
      </c>
      <c r="CC32" s="37" t="str">
        <f t="shared" ca="1" si="65"/>
        <v>FALSE</v>
      </c>
      <c r="CD32" s="37" t="str">
        <f t="shared" ca="1" si="65"/>
        <v>FALSE</v>
      </c>
      <c r="CE32" s="37" t="str">
        <f t="shared" ca="1" si="65"/>
        <v>FALSE</v>
      </c>
      <c r="CF32" s="37" t="str">
        <f t="shared" ca="1" si="65"/>
        <v>FALSE</v>
      </c>
      <c r="CG32" s="37" t="str">
        <f t="shared" ca="1" si="65"/>
        <v>FALSE</v>
      </c>
      <c r="CH32" s="37" t="str">
        <f t="shared" ca="1" si="65"/>
        <v>FALSE</v>
      </c>
      <c r="CI32" s="37" t="str">
        <f t="shared" ca="1" si="65"/>
        <v>FALSE</v>
      </c>
      <c r="CJ32" s="37" t="str">
        <f t="shared" ca="1" si="65"/>
        <v>FALSE</v>
      </c>
      <c r="CK32" s="37" t="str">
        <f t="shared" ca="1" si="65"/>
        <v>FALSE</v>
      </c>
      <c r="CL32" s="37" t="str">
        <f t="shared" ca="1" si="65"/>
        <v>FALSE</v>
      </c>
      <c r="CM32" s="37" t="str">
        <f t="shared" ca="1" si="65"/>
        <v>FALSE</v>
      </c>
      <c r="CN32" s="37" t="str">
        <f t="shared" ca="1" si="65"/>
        <v>FALSE</v>
      </c>
      <c r="CO32" s="37" t="str">
        <f t="shared" ca="1" si="65"/>
        <v>FALSE</v>
      </c>
      <c r="CP32" s="37" t="str">
        <f t="shared" ca="1" si="65"/>
        <v>FALSE</v>
      </c>
      <c r="CQ32" s="37" t="str">
        <f t="shared" ca="1" si="65"/>
        <v>FALSE</v>
      </c>
      <c r="CR32" s="37" t="str">
        <f t="shared" ca="1" si="65"/>
        <v>FALSE</v>
      </c>
      <c r="CS32" s="37" t="str">
        <f t="shared" ca="1" si="65"/>
        <v>FALSE</v>
      </c>
      <c r="CT32" s="37" t="str">
        <f t="shared" ca="1" si="65"/>
        <v>FALSE</v>
      </c>
      <c r="CU32" s="37" t="str">
        <f t="shared" ca="1" si="65"/>
        <v>FALSE</v>
      </c>
      <c r="CV32" s="37" t="str">
        <f t="shared" ca="1" si="65"/>
        <v>FALSE</v>
      </c>
      <c r="CW32" s="37" t="str">
        <f t="shared" ca="1" si="65"/>
        <v>FALSE</v>
      </c>
      <c r="CX32" s="37" t="str">
        <f t="shared" ca="1" si="65"/>
        <v>FALSE</v>
      </c>
      <c r="CY32" s="37" t="str">
        <f t="shared" ca="1" si="65"/>
        <v>FALSE</v>
      </c>
      <c r="CZ32" s="37" t="str">
        <f t="shared" ca="1" si="65"/>
        <v>FALSE</v>
      </c>
      <c r="DA32" s="37" t="str">
        <f t="shared" ca="1" si="65"/>
        <v>FALSE</v>
      </c>
      <c r="DB32" s="37" t="str">
        <f t="shared" ca="1" si="65"/>
        <v>FALSE</v>
      </c>
      <c r="DC32" s="37" t="str">
        <f t="shared" ca="1" si="65"/>
        <v>FALSE</v>
      </c>
      <c r="DD32" s="37" t="str">
        <f t="shared" ref="DD32:EI32" ca="1" si="66">IF($G31=0,IF($F31&lt;&gt;0,IF(DD$8&lt;=$D31,AND(DD$8&gt;=$F31,DD$8&lt;=$C$6),IF(AND(DD$8&gt;$D31,DD$8&lt;=$C$6),3,FALSE)),IF($D31=0,"FALSE",IF(AND(DD$8&gt;$D31,$C$6&gt;=DD$8),"3","FALSE"))),IF(DD$8&lt;=$D31,IF(AND(DD$8&gt;=$F31,DD$8&lt;=$G31),TRUE,FALSE),IF(AND(DD$8&gt;$D31,DD$8&lt;=$G31),3,FALSE)))</f>
        <v>FALSE</v>
      </c>
      <c r="DE32" s="37" t="str">
        <f t="shared" ca="1" si="66"/>
        <v>FALSE</v>
      </c>
      <c r="DF32" s="37" t="str">
        <f t="shared" ca="1" si="66"/>
        <v>FALSE</v>
      </c>
      <c r="DG32" s="37" t="str">
        <f t="shared" ca="1" si="66"/>
        <v>FALSE</v>
      </c>
      <c r="DH32" s="37" t="str">
        <f t="shared" ca="1" si="66"/>
        <v>FALSE</v>
      </c>
      <c r="DI32" s="37" t="str">
        <f t="shared" ca="1" si="66"/>
        <v>FALSE</v>
      </c>
      <c r="DJ32" s="37" t="str">
        <f t="shared" ca="1" si="66"/>
        <v>FALSE</v>
      </c>
      <c r="DK32" s="37" t="str">
        <f t="shared" ca="1" si="66"/>
        <v>FALSE</v>
      </c>
      <c r="DL32" s="37" t="str">
        <f t="shared" ca="1" si="66"/>
        <v>FALSE</v>
      </c>
      <c r="DM32" s="37" t="str">
        <f t="shared" ca="1" si="66"/>
        <v>FALSE</v>
      </c>
      <c r="DN32" s="37" t="str">
        <f t="shared" ca="1" si="66"/>
        <v>FALSE</v>
      </c>
      <c r="DO32" s="37" t="str">
        <f t="shared" ca="1" si="66"/>
        <v>FALSE</v>
      </c>
      <c r="DP32" s="37" t="str">
        <f t="shared" ca="1" si="66"/>
        <v>FALSE</v>
      </c>
      <c r="DQ32" s="37" t="str">
        <f t="shared" ca="1" si="66"/>
        <v>FALSE</v>
      </c>
      <c r="DR32" s="37" t="str">
        <f t="shared" ca="1" si="66"/>
        <v>FALSE</v>
      </c>
      <c r="DS32" s="37" t="str">
        <f t="shared" ca="1" si="66"/>
        <v>FALSE</v>
      </c>
      <c r="DT32" s="37" t="str">
        <f t="shared" ca="1" si="66"/>
        <v>FALSE</v>
      </c>
      <c r="DU32" s="37" t="str">
        <f t="shared" ca="1" si="66"/>
        <v>FALSE</v>
      </c>
      <c r="DV32" s="37" t="str">
        <f t="shared" ca="1" si="66"/>
        <v>FALSE</v>
      </c>
      <c r="DW32" s="37" t="str">
        <f t="shared" ca="1" si="66"/>
        <v>FALSE</v>
      </c>
      <c r="DX32" s="37" t="str">
        <f t="shared" ca="1" si="66"/>
        <v>FALSE</v>
      </c>
      <c r="DY32" s="37" t="str">
        <f t="shared" ca="1" si="66"/>
        <v>FALSE</v>
      </c>
      <c r="DZ32" s="37" t="str">
        <f t="shared" ca="1" si="66"/>
        <v>FALSE</v>
      </c>
      <c r="EA32" s="37" t="str">
        <f t="shared" ca="1" si="66"/>
        <v>FALSE</v>
      </c>
      <c r="EB32" s="37" t="str">
        <f t="shared" ca="1" si="66"/>
        <v>FALSE</v>
      </c>
      <c r="EC32" s="37" t="str">
        <f t="shared" ca="1" si="66"/>
        <v>FALSE</v>
      </c>
      <c r="ED32" s="37" t="str">
        <f t="shared" ca="1" si="66"/>
        <v>FALSE</v>
      </c>
      <c r="EE32" s="37" t="str">
        <f t="shared" ca="1" si="66"/>
        <v>FALSE</v>
      </c>
      <c r="EF32" s="37" t="str">
        <f t="shared" ca="1" si="66"/>
        <v>FALSE</v>
      </c>
      <c r="EG32" s="37" t="str">
        <f t="shared" ca="1" si="66"/>
        <v>FALSE</v>
      </c>
      <c r="EH32" s="37" t="str">
        <f t="shared" ca="1" si="66"/>
        <v>FALSE</v>
      </c>
      <c r="EI32" s="37" t="str">
        <f t="shared" ca="1" si="66"/>
        <v>FALSE</v>
      </c>
      <c r="EJ32" s="37" t="str">
        <f t="shared" ref="EJ32:FI32" ca="1" si="67">IF($G31=0,IF($F31&lt;&gt;0,IF(EJ$8&lt;=$D31,AND(EJ$8&gt;=$F31,EJ$8&lt;=$C$6),IF(AND(EJ$8&gt;$D31,EJ$8&lt;=$C$6),3,FALSE)),IF($D31=0,"FALSE",IF(AND(EJ$8&gt;$D31,$C$6&gt;=EJ$8),"3","FALSE"))),IF(EJ$8&lt;=$D31,IF(AND(EJ$8&gt;=$F31,EJ$8&lt;=$G31),TRUE,FALSE),IF(AND(EJ$8&gt;$D31,EJ$8&lt;=$G31),3,FALSE)))</f>
        <v>FALSE</v>
      </c>
      <c r="EK32" s="37" t="str">
        <f t="shared" ca="1" si="67"/>
        <v>FALSE</v>
      </c>
      <c r="EL32" s="37" t="str">
        <f t="shared" ca="1" si="67"/>
        <v>FALSE</v>
      </c>
      <c r="EM32" s="37" t="str">
        <f t="shared" ca="1" si="67"/>
        <v>FALSE</v>
      </c>
      <c r="EN32" s="37" t="str">
        <f t="shared" ca="1" si="67"/>
        <v>FALSE</v>
      </c>
      <c r="EO32" s="37" t="str">
        <f t="shared" ca="1" si="67"/>
        <v>FALSE</v>
      </c>
      <c r="EP32" s="37" t="str">
        <f t="shared" ca="1" si="67"/>
        <v>FALSE</v>
      </c>
      <c r="EQ32" s="37" t="str">
        <f t="shared" ca="1" si="67"/>
        <v>FALSE</v>
      </c>
      <c r="ER32" s="37" t="str">
        <f t="shared" ca="1" si="67"/>
        <v>FALSE</v>
      </c>
      <c r="ES32" s="37" t="str">
        <f t="shared" ca="1" si="67"/>
        <v>FALSE</v>
      </c>
      <c r="ET32" s="37" t="str">
        <f t="shared" ca="1" si="67"/>
        <v>FALSE</v>
      </c>
      <c r="EU32" s="37" t="str">
        <f t="shared" ca="1" si="67"/>
        <v>FALSE</v>
      </c>
      <c r="EV32" s="37" t="str">
        <f t="shared" ca="1" si="67"/>
        <v>FALSE</v>
      </c>
      <c r="EW32" s="37" t="str">
        <f t="shared" ca="1" si="67"/>
        <v>FALSE</v>
      </c>
      <c r="EX32" s="37" t="str">
        <f t="shared" ca="1" si="67"/>
        <v>FALSE</v>
      </c>
      <c r="EY32" s="37" t="str">
        <f t="shared" ca="1" si="67"/>
        <v>FALSE</v>
      </c>
      <c r="EZ32" s="37" t="str">
        <f t="shared" ca="1" si="67"/>
        <v>FALSE</v>
      </c>
      <c r="FA32" s="37" t="str">
        <f t="shared" ca="1" si="67"/>
        <v>FALSE</v>
      </c>
      <c r="FB32" s="37" t="str">
        <f t="shared" ca="1" si="67"/>
        <v>FALSE</v>
      </c>
      <c r="FC32" s="37" t="str">
        <f t="shared" ca="1" si="67"/>
        <v>FALSE</v>
      </c>
      <c r="FD32" s="37" t="str">
        <f t="shared" ca="1" si="67"/>
        <v>FALSE</v>
      </c>
      <c r="FE32" s="37" t="str">
        <f t="shared" ca="1" si="67"/>
        <v>FALSE</v>
      </c>
      <c r="FF32" s="37" t="str">
        <f t="shared" ca="1" si="67"/>
        <v>FALSE</v>
      </c>
      <c r="FG32" s="37" t="str">
        <f t="shared" ca="1" si="67"/>
        <v>FALSE</v>
      </c>
      <c r="FH32" s="37" t="str">
        <f t="shared" ca="1" si="67"/>
        <v>FALSE</v>
      </c>
      <c r="FI32" s="37" t="str">
        <f t="shared" ca="1" si="67"/>
        <v>FALSE</v>
      </c>
      <c r="FJ32" s="26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</row>
    <row r="33" spans="1:394" ht="40" customHeight="1">
      <c r="A33" s="16"/>
      <c r="B33" s="185" t="s">
        <v>50</v>
      </c>
      <c r="C33" s="208">
        <v>44377</v>
      </c>
      <c r="D33" s="208">
        <v>44381</v>
      </c>
      <c r="E33" s="192">
        <v>2</v>
      </c>
      <c r="F33" s="209">
        <v>44371</v>
      </c>
      <c r="G33" s="209"/>
      <c r="H33" s="160" t="str">
        <f t="shared" si="13"/>
        <v>-</v>
      </c>
      <c r="I33" s="260" t="str">
        <f t="shared" ca="1" si="21"/>
        <v>ล่าช้า</v>
      </c>
      <c r="J33" s="265">
        <f ca="1">IF(G33=0,IF($D33=0,"-",IF($C$6&gt;D33,$C$6-D33,"0")),IF(G33&gt;D33,G33-D33,"0"))</f>
        <v>25</v>
      </c>
      <c r="K33" s="148" t="str">
        <f t="shared" ca="1" si="22"/>
        <v>-</v>
      </c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26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</row>
    <row r="34" spans="1:394" ht="40" customHeight="1">
      <c r="A34" s="16"/>
      <c r="B34" s="189"/>
      <c r="C34" s="208"/>
      <c r="D34" s="208"/>
      <c r="E34" s="193"/>
      <c r="F34" s="209"/>
      <c r="G34" s="209"/>
      <c r="H34" s="161"/>
      <c r="I34" s="264"/>
      <c r="J34" s="177"/>
      <c r="K34" s="146"/>
      <c r="L34" s="37" t="b">
        <f t="shared" ref="L34:AQ34" ca="1" si="68">IF($G33=0,IF($F33&lt;&gt;0,IF(L$8&lt;=$D33,AND(L$8&gt;=$F33,L$8&lt;=$C$6),IF(AND(L$8&gt;$D33,L$8&lt;=$C$6),3,FALSE)),IF($D33=0,"FALSE",IF(AND(L$8&gt;$D33,$C$6&gt;=L$8),"3","FALSE"))),IF(L$8&lt;=$D33,IF(AND(L$8&gt;=$F33,L$8&lt;=$G33),TRUE,FALSE),IF(AND(L$8&gt;$D33,L$8&lt;=$G33),3,FALSE)))</f>
        <v>0</v>
      </c>
      <c r="M34" s="37" t="b">
        <f t="shared" ca="1" si="68"/>
        <v>0</v>
      </c>
      <c r="N34" s="37" t="b">
        <f t="shared" ca="1" si="68"/>
        <v>0</v>
      </c>
      <c r="O34" s="37" t="b">
        <f t="shared" ca="1" si="68"/>
        <v>0</v>
      </c>
      <c r="P34" s="37" t="b">
        <f t="shared" ca="1" si="68"/>
        <v>0</v>
      </c>
      <c r="Q34" s="37" t="b">
        <f t="shared" ca="1" si="68"/>
        <v>1</v>
      </c>
      <c r="R34" s="37" t="b">
        <f t="shared" ca="1" si="68"/>
        <v>1</v>
      </c>
      <c r="S34" s="37" t="b">
        <f t="shared" ca="1" si="68"/>
        <v>1</v>
      </c>
      <c r="T34" s="37" t="b">
        <f t="shared" ca="1" si="68"/>
        <v>1</v>
      </c>
      <c r="U34" s="37" t="b">
        <f t="shared" ca="1" si="68"/>
        <v>1</v>
      </c>
      <c r="V34" s="37" t="b">
        <f t="shared" ca="1" si="68"/>
        <v>1</v>
      </c>
      <c r="W34" s="37" t="b">
        <f t="shared" ca="1" si="68"/>
        <v>1</v>
      </c>
      <c r="X34" s="37" t="b">
        <f t="shared" ca="1" si="68"/>
        <v>1</v>
      </c>
      <c r="Y34" s="37" t="b">
        <f t="shared" ca="1" si="68"/>
        <v>1</v>
      </c>
      <c r="Z34" s="37" t="b">
        <f t="shared" ca="1" si="68"/>
        <v>1</v>
      </c>
      <c r="AA34" s="37" t="b">
        <f t="shared" ca="1" si="68"/>
        <v>1</v>
      </c>
      <c r="AB34" s="37">
        <f t="shared" ca="1" si="68"/>
        <v>3</v>
      </c>
      <c r="AC34" s="37">
        <f t="shared" ca="1" si="68"/>
        <v>3</v>
      </c>
      <c r="AD34" s="37">
        <f t="shared" ca="1" si="68"/>
        <v>3</v>
      </c>
      <c r="AE34" s="37">
        <f t="shared" ca="1" si="68"/>
        <v>3</v>
      </c>
      <c r="AF34" s="37">
        <f t="shared" ca="1" si="68"/>
        <v>3</v>
      </c>
      <c r="AG34" s="37">
        <f t="shared" ca="1" si="68"/>
        <v>3</v>
      </c>
      <c r="AH34" s="37">
        <f t="shared" ca="1" si="68"/>
        <v>3</v>
      </c>
      <c r="AI34" s="37">
        <f t="shared" ca="1" si="68"/>
        <v>3</v>
      </c>
      <c r="AJ34" s="37">
        <f t="shared" ca="1" si="68"/>
        <v>3</v>
      </c>
      <c r="AK34" s="37">
        <f t="shared" ca="1" si="68"/>
        <v>3</v>
      </c>
      <c r="AL34" s="37">
        <f t="shared" ca="1" si="68"/>
        <v>3</v>
      </c>
      <c r="AM34" s="37">
        <f t="shared" ca="1" si="68"/>
        <v>3</v>
      </c>
      <c r="AN34" s="37">
        <f t="shared" ca="1" si="68"/>
        <v>3</v>
      </c>
      <c r="AO34" s="37">
        <f t="shared" ca="1" si="68"/>
        <v>3</v>
      </c>
      <c r="AP34" s="37">
        <f t="shared" ca="1" si="68"/>
        <v>3</v>
      </c>
      <c r="AQ34" s="37">
        <f t="shared" ca="1" si="68"/>
        <v>3</v>
      </c>
      <c r="AR34" s="37">
        <f t="shared" ref="AR34:BW34" ca="1" si="69">IF($G33=0,IF($F33&lt;&gt;0,IF(AR$8&lt;=$D33,AND(AR$8&gt;=$F33,AR$8&lt;=$C$6),IF(AND(AR$8&gt;$D33,AR$8&lt;=$C$6),3,FALSE)),IF($D33=0,"FALSE",IF(AND(AR$8&gt;$D33,$C$6&gt;=AR$8),"3","FALSE"))),IF(AR$8&lt;=$D33,IF(AND(AR$8&gt;=$F33,AR$8&lt;=$G33),TRUE,FALSE),IF(AND(AR$8&gt;$D33,AR$8&lt;=$G33),3,FALSE)))</f>
        <v>3</v>
      </c>
      <c r="AS34" s="37">
        <f t="shared" ca="1" si="69"/>
        <v>3</v>
      </c>
      <c r="AT34" s="37">
        <f t="shared" ca="1" si="69"/>
        <v>3</v>
      </c>
      <c r="AU34" s="37">
        <f t="shared" ca="1" si="69"/>
        <v>3</v>
      </c>
      <c r="AV34" s="37">
        <f t="shared" ca="1" si="69"/>
        <v>3</v>
      </c>
      <c r="AW34" s="37">
        <f t="shared" ca="1" si="69"/>
        <v>3</v>
      </c>
      <c r="AX34" s="37">
        <f t="shared" ca="1" si="69"/>
        <v>3</v>
      </c>
      <c r="AY34" s="37">
        <f t="shared" ca="1" si="69"/>
        <v>3</v>
      </c>
      <c r="AZ34" s="37">
        <f t="shared" ca="1" si="69"/>
        <v>3</v>
      </c>
      <c r="BA34" s="37" t="b">
        <f t="shared" ca="1" si="69"/>
        <v>0</v>
      </c>
      <c r="BB34" s="37" t="b">
        <f t="shared" ca="1" si="69"/>
        <v>0</v>
      </c>
      <c r="BC34" s="37" t="b">
        <f t="shared" ca="1" si="69"/>
        <v>0</v>
      </c>
      <c r="BD34" s="37" t="b">
        <f t="shared" ca="1" si="69"/>
        <v>0</v>
      </c>
      <c r="BE34" s="37" t="b">
        <f t="shared" ca="1" si="69"/>
        <v>0</v>
      </c>
      <c r="BF34" s="37" t="b">
        <f t="shared" ca="1" si="69"/>
        <v>0</v>
      </c>
      <c r="BG34" s="37" t="b">
        <f t="shared" ca="1" si="69"/>
        <v>0</v>
      </c>
      <c r="BH34" s="37" t="b">
        <f t="shared" ca="1" si="69"/>
        <v>0</v>
      </c>
      <c r="BI34" s="37" t="b">
        <f t="shared" ca="1" si="69"/>
        <v>0</v>
      </c>
      <c r="BJ34" s="37" t="b">
        <f t="shared" ca="1" si="69"/>
        <v>0</v>
      </c>
      <c r="BK34" s="37" t="b">
        <f t="shared" ca="1" si="69"/>
        <v>0</v>
      </c>
      <c r="BL34" s="37" t="b">
        <f t="shared" ca="1" si="69"/>
        <v>0</v>
      </c>
      <c r="BM34" s="37" t="b">
        <f t="shared" ca="1" si="69"/>
        <v>0</v>
      </c>
      <c r="BN34" s="37" t="b">
        <f t="shared" ca="1" si="69"/>
        <v>0</v>
      </c>
      <c r="BO34" s="37" t="b">
        <f t="shared" ca="1" si="69"/>
        <v>0</v>
      </c>
      <c r="BP34" s="37" t="b">
        <f t="shared" ca="1" si="69"/>
        <v>0</v>
      </c>
      <c r="BQ34" s="37" t="b">
        <f t="shared" ca="1" si="69"/>
        <v>0</v>
      </c>
      <c r="BR34" s="37" t="b">
        <f t="shared" ca="1" si="69"/>
        <v>0</v>
      </c>
      <c r="BS34" s="37" t="b">
        <f t="shared" ca="1" si="69"/>
        <v>0</v>
      </c>
      <c r="BT34" s="37" t="b">
        <f t="shared" ca="1" si="69"/>
        <v>0</v>
      </c>
      <c r="BU34" s="37" t="b">
        <f t="shared" ca="1" si="69"/>
        <v>0</v>
      </c>
      <c r="BV34" s="37" t="b">
        <f t="shared" ca="1" si="69"/>
        <v>0</v>
      </c>
      <c r="BW34" s="37" t="b">
        <f t="shared" ca="1" si="69"/>
        <v>0</v>
      </c>
      <c r="BX34" s="37" t="b">
        <f t="shared" ref="BX34:DC34" ca="1" si="70">IF($G33=0,IF($F33&lt;&gt;0,IF(BX$8&lt;=$D33,AND(BX$8&gt;=$F33,BX$8&lt;=$C$6),IF(AND(BX$8&gt;$D33,BX$8&lt;=$C$6),3,FALSE)),IF($D33=0,"FALSE",IF(AND(BX$8&gt;$D33,$C$6&gt;=BX$8),"3","FALSE"))),IF(BX$8&lt;=$D33,IF(AND(BX$8&gt;=$F33,BX$8&lt;=$G33),TRUE,FALSE),IF(AND(BX$8&gt;$D33,BX$8&lt;=$G33),3,FALSE)))</f>
        <v>0</v>
      </c>
      <c r="BY34" s="37" t="b">
        <f t="shared" ca="1" si="70"/>
        <v>0</v>
      </c>
      <c r="BZ34" s="37" t="b">
        <f t="shared" ca="1" si="70"/>
        <v>0</v>
      </c>
      <c r="CA34" s="37" t="b">
        <f t="shared" ca="1" si="70"/>
        <v>0</v>
      </c>
      <c r="CB34" s="37" t="b">
        <f t="shared" ca="1" si="70"/>
        <v>0</v>
      </c>
      <c r="CC34" s="37" t="b">
        <f t="shared" ca="1" si="70"/>
        <v>0</v>
      </c>
      <c r="CD34" s="37" t="b">
        <f t="shared" ca="1" si="70"/>
        <v>0</v>
      </c>
      <c r="CE34" s="37" t="b">
        <f t="shared" ca="1" si="70"/>
        <v>0</v>
      </c>
      <c r="CF34" s="37" t="b">
        <f t="shared" ca="1" si="70"/>
        <v>0</v>
      </c>
      <c r="CG34" s="37" t="b">
        <f t="shared" ca="1" si="70"/>
        <v>0</v>
      </c>
      <c r="CH34" s="37" t="b">
        <f t="shared" ca="1" si="70"/>
        <v>0</v>
      </c>
      <c r="CI34" s="37" t="b">
        <f t="shared" ca="1" si="70"/>
        <v>0</v>
      </c>
      <c r="CJ34" s="37" t="b">
        <f t="shared" ca="1" si="70"/>
        <v>0</v>
      </c>
      <c r="CK34" s="37" t="b">
        <f t="shared" ca="1" si="70"/>
        <v>0</v>
      </c>
      <c r="CL34" s="37" t="b">
        <f t="shared" ca="1" si="70"/>
        <v>0</v>
      </c>
      <c r="CM34" s="37" t="b">
        <f t="shared" ca="1" si="70"/>
        <v>0</v>
      </c>
      <c r="CN34" s="37" t="b">
        <f t="shared" ca="1" si="70"/>
        <v>0</v>
      </c>
      <c r="CO34" s="37" t="b">
        <f t="shared" ca="1" si="70"/>
        <v>0</v>
      </c>
      <c r="CP34" s="37" t="b">
        <f t="shared" ca="1" si="70"/>
        <v>0</v>
      </c>
      <c r="CQ34" s="37" t="b">
        <f t="shared" ca="1" si="70"/>
        <v>0</v>
      </c>
      <c r="CR34" s="37" t="b">
        <f t="shared" ca="1" si="70"/>
        <v>0</v>
      </c>
      <c r="CS34" s="37" t="b">
        <f t="shared" ca="1" si="70"/>
        <v>0</v>
      </c>
      <c r="CT34" s="37" t="b">
        <f t="shared" ca="1" si="70"/>
        <v>0</v>
      </c>
      <c r="CU34" s="37" t="b">
        <f t="shared" ca="1" si="70"/>
        <v>0</v>
      </c>
      <c r="CV34" s="37" t="b">
        <f t="shared" ca="1" si="70"/>
        <v>0</v>
      </c>
      <c r="CW34" s="37" t="b">
        <f t="shared" ca="1" si="70"/>
        <v>0</v>
      </c>
      <c r="CX34" s="37" t="b">
        <f t="shared" ca="1" si="70"/>
        <v>0</v>
      </c>
      <c r="CY34" s="37" t="b">
        <f t="shared" ca="1" si="70"/>
        <v>0</v>
      </c>
      <c r="CZ34" s="37" t="b">
        <f t="shared" ca="1" si="70"/>
        <v>0</v>
      </c>
      <c r="DA34" s="37" t="b">
        <f t="shared" ca="1" si="70"/>
        <v>0</v>
      </c>
      <c r="DB34" s="37" t="b">
        <f t="shared" ca="1" si="70"/>
        <v>0</v>
      </c>
      <c r="DC34" s="37" t="b">
        <f t="shared" ca="1" si="70"/>
        <v>0</v>
      </c>
      <c r="DD34" s="37" t="b">
        <f t="shared" ref="DD34:EI34" ca="1" si="71">IF($G33=0,IF($F33&lt;&gt;0,IF(DD$8&lt;=$D33,AND(DD$8&gt;=$F33,DD$8&lt;=$C$6),IF(AND(DD$8&gt;$D33,DD$8&lt;=$C$6),3,FALSE)),IF($D33=0,"FALSE",IF(AND(DD$8&gt;$D33,$C$6&gt;=DD$8),"3","FALSE"))),IF(DD$8&lt;=$D33,IF(AND(DD$8&gt;=$F33,DD$8&lt;=$G33),TRUE,FALSE),IF(AND(DD$8&gt;$D33,DD$8&lt;=$G33),3,FALSE)))</f>
        <v>0</v>
      </c>
      <c r="DE34" s="37" t="b">
        <f t="shared" ca="1" si="71"/>
        <v>0</v>
      </c>
      <c r="DF34" s="37" t="b">
        <f t="shared" ca="1" si="71"/>
        <v>0</v>
      </c>
      <c r="DG34" s="37" t="b">
        <f t="shared" ca="1" si="71"/>
        <v>0</v>
      </c>
      <c r="DH34" s="37" t="b">
        <f t="shared" ca="1" si="71"/>
        <v>0</v>
      </c>
      <c r="DI34" s="37" t="b">
        <f t="shared" ca="1" si="71"/>
        <v>0</v>
      </c>
      <c r="DJ34" s="37" t="b">
        <f t="shared" ca="1" si="71"/>
        <v>0</v>
      </c>
      <c r="DK34" s="37" t="b">
        <f t="shared" ca="1" si="71"/>
        <v>0</v>
      </c>
      <c r="DL34" s="37" t="b">
        <f t="shared" ca="1" si="71"/>
        <v>0</v>
      </c>
      <c r="DM34" s="37" t="b">
        <f t="shared" ca="1" si="71"/>
        <v>0</v>
      </c>
      <c r="DN34" s="37" t="b">
        <f t="shared" ca="1" si="71"/>
        <v>0</v>
      </c>
      <c r="DO34" s="37" t="b">
        <f t="shared" ca="1" si="71"/>
        <v>0</v>
      </c>
      <c r="DP34" s="37" t="b">
        <f t="shared" ca="1" si="71"/>
        <v>0</v>
      </c>
      <c r="DQ34" s="37" t="b">
        <f t="shared" ca="1" si="71"/>
        <v>0</v>
      </c>
      <c r="DR34" s="37" t="b">
        <f t="shared" ca="1" si="71"/>
        <v>0</v>
      </c>
      <c r="DS34" s="37" t="b">
        <f t="shared" ca="1" si="71"/>
        <v>0</v>
      </c>
      <c r="DT34" s="37" t="b">
        <f t="shared" ca="1" si="71"/>
        <v>0</v>
      </c>
      <c r="DU34" s="37" t="b">
        <f t="shared" ca="1" si="71"/>
        <v>0</v>
      </c>
      <c r="DV34" s="37" t="b">
        <f t="shared" ca="1" si="71"/>
        <v>0</v>
      </c>
      <c r="DW34" s="37" t="b">
        <f t="shared" ca="1" si="71"/>
        <v>0</v>
      </c>
      <c r="DX34" s="37" t="b">
        <f t="shared" ca="1" si="71"/>
        <v>0</v>
      </c>
      <c r="DY34" s="37" t="b">
        <f t="shared" ca="1" si="71"/>
        <v>0</v>
      </c>
      <c r="DZ34" s="37" t="b">
        <f t="shared" ca="1" si="71"/>
        <v>0</v>
      </c>
      <c r="EA34" s="37" t="b">
        <f t="shared" ca="1" si="71"/>
        <v>0</v>
      </c>
      <c r="EB34" s="37" t="b">
        <f t="shared" ca="1" si="71"/>
        <v>0</v>
      </c>
      <c r="EC34" s="37" t="b">
        <f t="shared" ca="1" si="71"/>
        <v>0</v>
      </c>
      <c r="ED34" s="37" t="b">
        <f t="shared" ca="1" si="71"/>
        <v>0</v>
      </c>
      <c r="EE34" s="37" t="b">
        <f t="shared" ca="1" si="71"/>
        <v>0</v>
      </c>
      <c r="EF34" s="37" t="b">
        <f t="shared" ca="1" si="71"/>
        <v>0</v>
      </c>
      <c r="EG34" s="37" t="b">
        <f t="shared" ca="1" si="71"/>
        <v>0</v>
      </c>
      <c r="EH34" s="37" t="b">
        <f t="shared" ca="1" si="71"/>
        <v>0</v>
      </c>
      <c r="EI34" s="37" t="b">
        <f t="shared" ca="1" si="71"/>
        <v>0</v>
      </c>
      <c r="EJ34" s="37" t="b">
        <f t="shared" ref="EJ34:FI34" ca="1" si="72">IF($G33=0,IF($F33&lt;&gt;0,IF(EJ$8&lt;=$D33,AND(EJ$8&gt;=$F33,EJ$8&lt;=$C$6),IF(AND(EJ$8&gt;$D33,EJ$8&lt;=$C$6),3,FALSE)),IF($D33=0,"FALSE",IF(AND(EJ$8&gt;$D33,$C$6&gt;=EJ$8),"3","FALSE"))),IF(EJ$8&lt;=$D33,IF(AND(EJ$8&gt;=$F33,EJ$8&lt;=$G33),TRUE,FALSE),IF(AND(EJ$8&gt;$D33,EJ$8&lt;=$G33),3,FALSE)))</f>
        <v>0</v>
      </c>
      <c r="EK34" s="37" t="b">
        <f t="shared" ca="1" si="72"/>
        <v>0</v>
      </c>
      <c r="EL34" s="37" t="b">
        <f t="shared" ca="1" si="72"/>
        <v>0</v>
      </c>
      <c r="EM34" s="37" t="b">
        <f t="shared" ca="1" si="72"/>
        <v>0</v>
      </c>
      <c r="EN34" s="37" t="b">
        <f t="shared" ca="1" si="72"/>
        <v>0</v>
      </c>
      <c r="EO34" s="37" t="b">
        <f t="shared" ca="1" si="72"/>
        <v>0</v>
      </c>
      <c r="EP34" s="37" t="b">
        <f t="shared" ca="1" si="72"/>
        <v>0</v>
      </c>
      <c r="EQ34" s="37" t="b">
        <f t="shared" ca="1" si="72"/>
        <v>0</v>
      </c>
      <c r="ER34" s="37" t="b">
        <f t="shared" ca="1" si="72"/>
        <v>0</v>
      </c>
      <c r="ES34" s="37" t="b">
        <f t="shared" ca="1" si="72"/>
        <v>0</v>
      </c>
      <c r="ET34" s="37" t="b">
        <f t="shared" ca="1" si="72"/>
        <v>0</v>
      </c>
      <c r="EU34" s="37" t="b">
        <f t="shared" ca="1" si="72"/>
        <v>0</v>
      </c>
      <c r="EV34" s="37" t="b">
        <f t="shared" ca="1" si="72"/>
        <v>0</v>
      </c>
      <c r="EW34" s="37" t="b">
        <f t="shared" ca="1" si="72"/>
        <v>0</v>
      </c>
      <c r="EX34" s="37" t="b">
        <f t="shared" ca="1" si="72"/>
        <v>0</v>
      </c>
      <c r="EY34" s="37" t="b">
        <f t="shared" ca="1" si="72"/>
        <v>0</v>
      </c>
      <c r="EZ34" s="37" t="b">
        <f t="shared" ca="1" si="72"/>
        <v>0</v>
      </c>
      <c r="FA34" s="37" t="b">
        <f t="shared" ca="1" si="72"/>
        <v>0</v>
      </c>
      <c r="FB34" s="37" t="b">
        <f t="shared" ca="1" si="72"/>
        <v>0</v>
      </c>
      <c r="FC34" s="37" t="b">
        <f t="shared" ca="1" si="72"/>
        <v>0</v>
      </c>
      <c r="FD34" s="37" t="b">
        <f t="shared" ca="1" si="72"/>
        <v>0</v>
      </c>
      <c r="FE34" s="37" t="b">
        <f t="shared" ca="1" si="72"/>
        <v>0</v>
      </c>
      <c r="FF34" s="37" t="b">
        <f t="shared" ca="1" si="72"/>
        <v>0</v>
      </c>
      <c r="FG34" s="37" t="b">
        <f t="shared" ca="1" si="72"/>
        <v>0</v>
      </c>
      <c r="FH34" s="37" t="b">
        <f t="shared" ca="1" si="72"/>
        <v>0</v>
      </c>
      <c r="FI34" s="37" t="b">
        <f t="shared" ca="1" si="72"/>
        <v>0</v>
      </c>
      <c r="FJ34" s="26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</row>
    <row r="35" spans="1:394" ht="40" customHeight="1">
      <c r="A35" s="16"/>
      <c r="B35" s="185" t="s">
        <v>51</v>
      </c>
      <c r="C35" s="208">
        <v>44380</v>
      </c>
      <c r="D35" s="208">
        <v>44383</v>
      </c>
      <c r="E35" s="192">
        <v>2</v>
      </c>
      <c r="F35" s="209">
        <v>44369</v>
      </c>
      <c r="G35" s="209">
        <v>44375</v>
      </c>
      <c r="H35" s="160">
        <f t="shared" si="13"/>
        <v>7</v>
      </c>
      <c r="I35" s="260" t="str">
        <f t="shared" si="21"/>
        <v>แล้วเสร็จทันเวลา</v>
      </c>
      <c r="J35" s="265" t="str">
        <f>IF(G35=0,IF($D35=0,"-",IF($C$6&gt;D35,$C$6-D35,"0")),IF(G35&gt;D35,G35-D35,"0"))</f>
        <v>0</v>
      </c>
      <c r="K35" s="148" t="str">
        <f t="shared" si="22"/>
        <v>-</v>
      </c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26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</row>
    <row r="36" spans="1:394" ht="40" customHeight="1">
      <c r="A36" s="16"/>
      <c r="B36" s="186"/>
      <c r="C36" s="208"/>
      <c r="D36" s="208"/>
      <c r="E36" s="193"/>
      <c r="F36" s="209"/>
      <c r="G36" s="209"/>
      <c r="H36" s="161"/>
      <c r="I36" s="264"/>
      <c r="J36" s="177"/>
      <c r="K36" s="146"/>
      <c r="L36" s="37" t="b">
        <f t="shared" ref="L36:AQ36" si="73">IF($G35=0,IF($F35&lt;&gt;0,IF(L$8&lt;=$D35,AND(L$8&gt;=$F35,L$8&lt;=$C$6),IF(AND(L$8&gt;$D35,L$8&lt;=$C$6),3,FALSE)),IF($D35=0,"FALSE",IF(AND(L$8&gt;$D35,$C$6&gt;=L$8),"3","FALSE"))),IF(L$8&lt;=$D35,IF(AND(L$8&gt;=$F35,L$8&lt;=$G35),TRUE,FALSE),IF(AND(L$8&gt;$D35,L$8&lt;=$G35),3,FALSE)))</f>
        <v>0</v>
      </c>
      <c r="M36" s="37" t="b">
        <f t="shared" si="73"/>
        <v>0</v>
      </c>
      <c r="N36" s="37" t="b">
        <f t="shared" si="73"/>
        <v>0</v>
      </c>
      <c r="O36" s="37" t="b">
        <f t="shared" si="73"/>
        <v>1</v>
      </c>
      <c r="P36" s="37" t="b">
        <f t="shared" si="73"/>
        <v>1</v>
      </c>
      <c r="Q36" s="37" t="b">
        <f t="shared" si="73"/>
        <v>1</v>
      </c>
      <c r="R36" s="37" t="b">
        <f t="shared" si="73"/>
        <v>1</v>
      </c>
      <c r="S36" s="37" t="b">
        <f t="shared" si="73"/>
        <v>1</v>
      </c>
      <c r="T36" s="37" t="b">
        <f t="shared" si="73"/>
        <v>1</v>
      </c>
      <c r="U36" s="37" t="b">
        <f t="shared" si="73"/>
        <v>1</v>
      </c>
      <c r="V36" s="37" t="b">
        <f t="shared" si="73"/>
        <v>0</v>
      </c>
      <c r="W36" s="37" t="b">
        <f t="shared" si="73"/>
        <v>0</v>
      </c>
      <c r="X36" s="37" t="b">
        <f t="shared" si="73"/>
        <v>0</v>
      </c>
      <c r="Y36" s="37" t="b">
        <f t="shared" si="73"/>
        <v>0</v>
      </c>
      <c r="Z36" s="37" t="b">
        <f t="shared" si="73"/>
        <v>0</v>
      </c>
      <c r="AA36" s="37" t="b">
        <f t="shared" si="73"/>
        <v>0</v>
      </c>
      <c r="AB36" s="37" t="b">
        <f t="shared" si="73"/>
        <v>0</v>
      </c>
      <c r="AC36" s="37" t="b">
        <f t="shared" si="73"/>
        <v>0</v>
      </c>
      <c r="AD36" s="37" t="b">
        <f t="shared" si="73"/>
        <v>0</v>
      </c>
      <c r="AE36" s="37" t="b">
        <f t="shared" si="73"/>
        <v>0</v>
      </c>
      <c r="AF36" s="37" t="b">
        <f t="shared" si="73"/>
        <v>0</v>
      </c>
      <c r="AG36" s="37" t="b">
        <f t="shared" si="73"/>
        <v>0</v>
      </c>
      <c r="AH36" s="37" t="b">
        <f t="shared" si="73"/>
        <v>0</v>
      </c>
      <c r="AI36" s="37" t="b">
        <f t="shared" si="73"/>
        <v>0</v>
      </c>
      <c r="AJ36" s="37" t="b">
        <f t="shared" si="73"/>
        <v>0</v>
      </c>
      <c r="AK36" s="37" t="b">
        <f t="shared" si="73"/>
        <v>0</v>
      </c>
      <c r="AL36" s="37" t="b">
        <f t="shared" si="73"/>
        <v>0</v>
      </c>
      <c r="AM36" s="37" t="b">
        <f t="shared" si="73"/>
        <v>0</v>
      </c>
      <c r="AN36" s="37" t="b">
        <f t="shared" si="73"/>
        <v>0</v>
      </c>
      <c r="AO36" s="37" t="b">
        <f t="shared" si="73"/>
        <v>0</v>
      </c>
      <c r="AP36" s="37" t="b">
        <f t="shared" si="73"/>
        <v>0</v>
      </c>
      <c r="AQ36" s="37" t="b">
        <f t="shared" si="73"/>
        <v>0</v>
      </c>
      <c r="AR36" s="37" t="b">
        <f t="shared" ref="AR36:BW36" si="74">IF($G35=0,IF($F35&lt;&gt;0,IF(AR$8&lt;=$D35,AND(AR$8&gt;=$F35,AR$8&lt;=$C$6),IF(AND(AR$8&gt;$D35,AR$8&lt;=$C$6),3,FALSE)),IF($D35=0,"FALSE",IF(AND(AR$8&gt;$D35,$C$6&gt;=AR$8),"3","FALSE"))),IF(AR$8&lt;=$D35,IF(AND(AR$8&gt;=$F35,AR$8&lt;=$G35),TRUE,FALSE),IF(AND(AR$8&gt;$D35,AR$8&lt;=$G35),3,FALSE)))</f>
        <v>0</v>
      </c>
      <c r="AS36" s="37" t="b">
        <f t="shared" si="74"/>
        <v>0</v>
      </c>
      <c r="AT36" s="37" t="b">
        <f t="shared" si="74"/>
        <v>0</v>
      </c>
      <c r="AU36" s="37" t="b">
        <f t="shared" si="74"/>
        <v>0</v>
      </c>
      <c r="AV36" s="37" t="b">
        <f t="shared" si="74"/>
        <v>0</v>
      </c>
      <c r="AW36" s="37" t="b">
        <f t="shared" si="74"/>
        <v>0</v>
      </c>
      <c r="AX36" s="37" t="b">
        <f t="shared" si="74"/>
        <v>0</v>
      </c>
      <c r="AY36" s="37" t="b">
        <f t="shared" si="74"/>
        <v>0</v>
      </c>
      <c r="AZ36" s="37" t="b">
        <f t="shared" si="74"/>
        <v>0</v>
      </c>
      <c r="BA36" s="37" t="b">
        <f t="shared" si="74"/>
        <v>0</v>
      </c>
      <c r="BB36" s="37" t="b">
        <f t="shared" si="74"/>
        <v>0</v>
      </c>
      <c r="BC36" s="37" t="b">
        <f t="shared" si="74"/>
        <v>0</v>
      </c>
      <c r="BD36" s="37" t="b">
        <f t="shared" si="74"/>
        <v>0</v>
      </c>
      <c r="BE36" s="37" t="b">
        <f t="shared" si="74"/>
        <v>0</v>
      </c>
      <c r="BF36" s="37" t="b">
        <f t="shared" si="74"/>
        <v>0</v>
      </c>
      <c r="BG36" s="37" t="b">
        <f t="shared" si="74"/>
        <v>0</v>
      </c>
      <c r="BH36" s="37" t="b">
        <f t="shared" si="74"/>
        <v>0</v>
      </c>
      <c r="BI36" s="37" t="b">
        <f t="shared" si="74"/>
        <v>0</v>
      </c>
      <c r="BJ36" s="37" t="b">
        <f t="shared" si="74"/>
        <v>0</v>
      </c>
      <c r="BK36" s="37" t="b">
        <f t="shared" si="74"/>
        <v>0</v>
      </c>
      <c r="BL36" s="37" t="b">
        <f t="shared" si="74"/>
        <v>0</v>
      </c>
      <c r="BM36" s="37" t="b">
        <f t="shared" si="74"/>
        <v>0</v>
      </c>
      <c r="BN36" s="37" t="b">
        <f t="shared" si="74"/>
        <v>0</v>
      </c>
      <c r="BO36" s="37" t="b">
        <f t="shared" si="74"/>
        <v>0</v>
      </c>
      <c r="BP36" s="37" t="b">
        <f t="shared" si="74"/>
        <v>0</v>
      </c>
      <c r="BQ36" s="37" t="b">
        <f t="shared" si="74"/>
        <v>0</v>
      </c>
      <c r="BR36" s="37" t="b">
        <f t="shared" si="74"/>
        <v>0</v>
      </c>
      <c r="BS36" s="37" t="b">
        <f t="shared" si="74"/>
        <v>0</v>
      </c>
      <c r="BT36" s="37" t="b">
        <f t="shared" si="74"/>
        <v>0</v>
      </c>
      <c r="BU36" s="37" t="b">
        <f t="shared" si="74"/>
        <v>0</v>
      </c>
      <c r="BV36" s="37" t="b">
        <f t="shared" si="74"/>
        <v>0</v>
      </c>
      <c r="BW36" s="37" t="b">
        <f t="shared" si="74"/>
        <v>0</v>
      </c>
      <c r="BX36" s="37" t="b">
        <f t="shared" ref="BX36:DC36" si="75">IF($G35=0,IF($F35&lt;&gt;0,IF(BX$8&lt;=$D35,AND(BX$8&gt;=$F35,BX$8&lt;=$C$6),IF(AND(BX$8&gt;$D35,BX$8&lt;=$C$6),3,FALSE)),IF($D35=0,"FALSE",IF(AND(BX$8&gt;$D35,$C$6&gt;=BX$8),"3","FALSE"))),IF(BX$8&lt;=$D35,IF(AND(BX$8&gt;=$F35,BX$8&lt;=$G35),TRUE,FALSE),IF(AND(BX$8&gt;$D35,BX$8&lt;=$G35),3,FALSE)))</f>
        <v>0</v>
      </c>
      <c r="BY36" s="37" t="b">
        <f t="shared" si="75"/>
        <v>0</v>
      </c>
      <c r="BZ36" s="37" t="b">
        <f t="shared" si="75"/>
        <v>0</v>
      </c>
      <c r="CA36" s="37" t="b">
        <f t="shared" si="75"/>
        <v>0</v>
      </c>
      <c r="CB36" s="37" t="b">
        <f t="shared" si="75"/>
        <v>0</v>
      </c>
      <c r="CC36" s="37" t="b">
        <f t="shared" si="75"/>
        <v>0</v>
      </c>
      <c r="CD36" s="37" t="b">
        <f t="shared" si="75"/>
        <v>0</v>
      </c>
      <c r="CE36" s="37" t="b">
        <f t="shared" si="75"/>
        <v>0</v>
      </c>
      <c r="CF36" s="37" t="b">
        <f t="shared" si="75"/>
        <v>0</v>
      </c>
      <c r="CG36" s="37" t="b">
        <f t="shared" si="75"/>
        <v>0</v>
      </c>
      <c r="CH36" s="37" t="b">
        <f t="shared" si="75"/>
        <v>0</v>
      </c>
      <c r="CI36" s="37" t="b">
        <f t="shared" si="75"/>
        <v>0</v>
      </c>
      <c r="CJ36" s="37" t="b">
        <f t="shared" si="75"/>
        <v>0</v>
      </c>
      <c r="CK36" s="37" t="b">
        <f t="shared" si="75"/>
        <v>0</v>
      </c>
      <c r="CL36" s="37" t="b">
        <f t="shared" si="75"/>
        <v>0</v>
      </c>
      <c r="CM36" s="37" t="b">
        <f t="shared" si="75"/>
        <v>0</v>
      </c>
      <c r="CN36" s="37" t="b">
        <f t="shared" si="75"/>
        <v>0</v>
      </c>
      <c r="CO36" s="37" t="b">
        <f t="shared" si="75"/>
        <v>0</v>
      </c>
      <c r="CP36" s="37" t="b">
        <f t="shared" si="75"/>
        <v>0</v>
      </c>
      <c r="CQ36" s="37" t="b">
        <f t="shared" si="75"/>
        <v>0</v>
      </c>
      <c r="CR36" s="37" t="b">
        <f t="shared" si="75"/>
        <v>0</v>
      </c>
      <c r="CS36" s="37" t="b">
        <f t="shared" si="75"/>
        <v>0</v>
      </c>
      <c r="CT36" s="37" t="b">
        <f t="shared" si="75"/>
        <v>0</v>
      </c>
      <c r="CU36" s="37" t="b">
        <f t="shared" si="75"/>
        <v>0</v>
      </c>
      <c r="CV36" s="37" t="b">
        <f t="shared" si="75"/>
        <v>0</v>
      </c>
      <c r="CW36" s="37" t="b">
        <f t="shared" si="75"/>
        <v>0</v>
      </c>
      <c r="CX36" s="37" t="b">
        <f t="shared" si="75"/>
        <v>0</v>
      </c>
      <c r="CY36" s="37" t="b">
        <f t="shared" si="75"/>
        <v>0</v>
      </c>
      <c r="CZ36" s="37" t="b">
        <f t="shared" si="75"/>
        <v>0</v>
      </c>
      <c r="DA36" s="37" t="b">
        <f t="shared" si="75"/>
        <v>0</v>
      </c>
      <c r="DB36" s="37" t="b">
        <f t="shared" si="75"/>
        <v>0</v>
      </c>
      <c r="DC36" s="37" t="b">
        <f t="shared" si="75"/>
        <v>0</v>
      </c>
      <c r="DD36" s="37" t="b">
        <f t="shared" ref="DD36:EI36" si="76">IF($G35=0,IF($F35&lt;&gt;0,IF(DD$8&lt;=$D35,AND(DD$8&gt;=$F35,DD$8&lt;=$C$6),IF(AND(DD$8&gt;$D35,DD$8&lt;=$C$6),3,FALSE)),IF($D35=0,"FALSE",IF(AND(DD$8&gt;$D35,$C$6&gt;=DD$8),"3","FALSE"))),IF(DD$8&lt;=$D35,IF(AND(DD$8&gt;=$F35,DD$8&lt;=$G35),TRUE,FALSE),IF(AND(DD$8&gt;$D35,DD$8&lt;=$G35),3,FALSE)))</f>
        <v>0</v>
      </c>
      <c r="DE36" s="37" t="b">
        <f t="shared" si="76"/>
        <v>0</v>
      </c>
      <c r="DF36" s="37" t="b">
        <f t="shared" si="76"/>
        <v>0</v>
      </c>
      <c r="DG36" s="37" t="b">
        <f t="shared" si="76"/>
        <v>0</v>
      </c>
      <c r="DH36" s="37" t="b">
        <f t="shared" si="76"/>
        <v>0</v>
      </c>
      <c r="DI36" s="37" t="b">
        <f t="shared" si="76"/>
        <v>0</v>
      </c>
      <c r="DJ36" s="37" t="b">
        <f t="shared" si="76"/>
        <v>0</v>
      </c>
      <c r="DK36" s="37" t="b">
        <f t="shared" si="76"/>
        <v>0</v>
      </c>
      <c r="DL36" s="37" t="b">
        <f t="shared" si="76"/>
        <v>0</v>
      </c>
      <c r="DM36" s="37" t="b">
        <f t="shared" si="76"/>
        <v>0</v>
      </c>
      <c r="DN36" s="37" t="b">
        <f t="shared" si="76"/>
        <v>0</v>
      </c>
      <c r="DO36" s="37" t="b">
        <f t="shared" si="76"/>
        <v>0</v>
      </c>
      <c r="DP36" s="37" t="b">
        <f t="shared" si="76"/>
        <v>0</v>
      </c>
      <c r="DQ36" s="37" t="b">
        <f t="shared" si="76"/>
        <v>0</v>
      </c>
      <c r="DR36" s="37" t="b">
        <f t="shared" si="76"/>
        <v>0</v>
      </c>
      <c r="DS36" s="37" t="b">
        <f t="shared" si="76"/>
        <v>0</v>
      </c>
      <c r="DT36" s="37" t="b">
        <f t="shared" si="76"/>
        <v>0</v>
      </c>
      <c r="DU36" s="37" t="b">
        <f t="shared" si="76"/>
        <v>0</v>
      </c>
      <c r="DV36" s="37" t="b">
        <f t="shared" si="76"/>
        <v>0</v>
      </c>
      <c r="DW36" s="37" t="b">
        <f t="shared" si="76"/>
        <v>0</v>
      </c>
      <c r="DX36" s="37" t="b">
        <f t="shared" si="76"/>
        <v>0</v>
      </c>
      <c r="DY36" s="37" t="b">
        <f t="shared" si="76"/>
        <v>0</v>
      </c>
      <c r="DZ36" s="37" t="b">
        <f t="shared" si="76"/>
        <v>0</v>
      </c>
      <c r="EA36" s="37" t="b">
        <f t="shared" si="76"/>
        <v>0</v>
      </c>
      <c r="EB36" s="37" t="b">
        <f t="shared" si="76"/>
        <v>0</v>
      </c>
      <c r="EC36" s="37" t="b">
        <f t="shared" si="76"/>
        <v>0</v>
      </c>
      <c r="ED36" s="37" t="b">
        <f t="shared" si="76"/>
        <v>0</v>
      </c>
      <c r="EE36" s="37" t="b">
        <f t="shared" si="76"/>
        <v>0</v>
      </c>
      <c r="EF36" s="37" t="b">
        <f t="shared" si="76"/>
        <v>0</v>
      </c>
      <c r="EG36" s="37" t="b">
        <f t="shared" si="76"/>
        <v>0</v>
      </c>
      <c r="EH36" s="37" t="b">
        <f t="shared" si="76"/>
        <v>0</v>
      </c>
      <c r="EI36" s="37" t="b">
        <f t="shared" si="76"/>
        <v>0</v>
      </c>
      <c r="EJ36" s="37" t="b">
        <f t="shared" ref="EJ36:FI36" si="77">IF($G35=0,IF($F35&lt;&gt;0,IF(EJ$8&lt;=$D35,AND(EJ$8&gt;=$F35,EJ$8&lt;=$C$6),IF(AND(EJ$8&gt;$D35,EJ$8&lt;=$C$6),3,FALSE)),IF($D35=0,"FALSE",IF(AND(EJ$8&gt;$D35,$C$6&gt;=EJ$8),"3","FALSE"))),IF(EJ$8&lt;=$D35,IF(AND(EJ$8&gt;=$F35,EJ$8&lt;=$G35),TRUE,FALSE),IF(AND(EJ$8&gt;$D35,EJ$8&lt;=$G35),3,FALSE)))</f>
        <v>0</v>
      </c>
      <c r="EK36" s="37" t="b">
        <f t="shared" si="77"/>
        <v>0</v>
      </c>
      <c r="EL36" s="37" t="b">
        <f t="shared" si="77"/>
        <v>0</v>
      </c>
      <c r="EM36" s="37" t="b">
        <f t="shared" si="77"/>
        <v>0</v>
      </c>
      <c r="EN36" s="37" t="b">
        <f t="shared" si="77"/>
        <v>0</v>
      </c>
      <c r="EO36" s="37" t="b">
        <f t="shared" si="77"/>
        <v>0</v>
      </c>
      <c r="EP36" s="37" t="b">
        <f t="shared" si="77"/>
        <v>0</v>
      </c>
      <c r="EQ36" s="37" t="b">
        <f t="shared" si="77"/>
        <v>0</v>
      </c>
      <c r="ER36" s="37" t="b">
        <f t="shared" si="77"/>
        <v>0</v>
      </c>
      <c r="ES36" s="37" t="b">
        <f t="shared" si="77"/>
        <v>0</v>
      </c>
      <c r="ET36" s="37" t="b">
        <f t="shared" si="77"/>
        <v>0</v>
      </c>
      <c r="EU36" s="37" t="b">
        <f t="shared" si="77"/>
        <v>0</v>
      </c>
      <c r="EV36" s="37" t="b">
        <f t="shared" si="77"/>
        <v>0</v>
      </c>
      <c r="EW36" s="37" t="b">
        <f t="shared" si="77"/>
        <v>0</v>
      </c>
      <c r="EX36" s="37" t="b">
        <f t="shared" si="77"/>
        <v>0</v>
      </c>
      <c r="EY36" s="37" t="b">
        <f t="shared" si="77"/>
        <v>0</v>
      </c>
      <c r="EZ36" s="37" t="b">
        <f t="shared" si="77"/>
        <v>0</v>
      </c>
      <c r="FA36" s="37" t="b">
        <f t="shared" si="77"/>
        <v>0</v>
      </c>
      <c r="FB36" s="37" t="b">
        <f t="shared" si="77"/>
        <v>0</v>
      </c>
      <c r="FC36" s="37" t="b">
        <f t="shared" si="77"/>
        <v>0</v>
      </c>
      <c r="FD36" s="37" t="b">
        <f t="shared" si="77"/>
        <v>0</v>
      </c>
      <c r="FE36" s="37" t="b">
        <f t="shared" si="77"/>
        <v>0</v>
      </c>
      <c r="FF36" s="37" t="b">
        <f t="shared" si="77"/>
        <v>0</v>
      </c>
      <c r="FG36" s="37" t="b">
        <f t="shared" si="77"/>
        <v>0</v>
      </c>
      <c r="FH36" s="37" t="b">
        <f t="shared" si="77"/>
        <v>0</v>
      </c>
      <c r="FI36" s="37" t="b">
        <f t="shared" si="77"/>
        <v>0</v>
      </c>
      <c r="FJ36" s="26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</row>
    <row r="37" spans="1:394" ht="40" customHeight="1">
      <c r="A37" s="18"/>
      <c r="B37" s="258" t="s">
        <v>10</v>
      </c>
      <c r="C37" s="195"/>
      <c r="D37" s="195">
        <v>44380</v>
      </c>
      <c r="E37" s="192">
        <v>1</v>
      </c>
      <c r="F37" s="209"/>
      <c r="G37" s="209"/>
      <c r="H37" s="160" t="str">
        <f t="shared" si="13"/>
        <v>-</v>
      </c>
      <c r="I37" s="260" t="str">
        <f t="shared" ca="1" si="21"/>
        <v>ล่าช้า</v>
      </c>
      <c r="J37" s="265">
        <f ca="1">IF(G37=0,IF($D37=0,"-",IF($C$6&gt;D37,$C$6-D37,"0")),IF(G37&gt;D37,G37-D37,"0"))</f>
        <v>26</v>
      </c>
      <c r="K37" s="148" t="str">
        <f t="shared" ca="1" si="22"/>
        <v>-</v>
      </c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26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</row>
    <row r="38" spans="1:394" ht="40" customHeight="1">
      <c r="A38" s="18"/>
      <c r="B38" s="259"/>
      <c r="C38" s="195"/>
      <c r="D38" s="195"/>
      <c r="E38" s="193"/>
      <c r="F38" s="209"/>
      <c r="G38" s="209"/>
      <c r="H38" s="161"/>
      <c r="I38" s="264"/>
      <c r="J38" s="177"/>
      <c r="K38" s="146"/>
      <c r="L38" s="37" t="str">
        <f t="shared" ref="L38:AQ38" ca="1" si="78">IF($G37=0,IF($F37&lt;&gt;0,IF(L$8&lt;=$D37,AND(L$8&gt;=$F37,L$8&lt;=$C$6),IF(AND(L$8&gt;$D37,L$8&lt;=$C$6),3,FALSE)),IF($D37=0,"FALSE",IF(AND(L$8&gt;$D37,$C$6&gt;=L$8),"3","FALSE"))),IF(L$8&lt;=$D37,IF(AND(L$8&gt;=$F37,L$8&lt;=$G37),TRUE,FALSE),IF(AND(L$8&gt;$D37,L$8&lt;=$G37),3,FALSE)))</f>
        <v>FALSE</v>
      </c>
      <c r="M38" s="37" t="str">
        <f t="shared" ca="1" si="78"/>
        <v>FALSE</v>
      </c>
      <c r="N38" s="37" t="str">
        <f t="shared" ca="1" si="78"/>
        <v>FALSE</v>
      </c>
      <c r="O38" s="37" t="str">
        <f t="shared" ca="1" si="78"/>
        <v>FALSE</v>
      </c>
      <c r="P38" s="37" t="str">
        <f t="shared" ca="1" si="78"/>
        <v>FALSE</v>
      </c>
      <c r="Q38" s="37" t="str">
        <f t="shared" ca="1" si="78"/>
        <v>FALSE</v>
      </c>
      <c r="R38" s="37" t="str">
        <f t="shared" ca="1" si="78"/>
        <v>FALSE</v>
      </c>
      <c r="S38" s="37" t="str">
        <f t="shared" ca="1" si="78"/>
        <v>FALSE</v>
      </c>
      <c r="T38" s="37" t="str">
        <f t="shared" ca="1" si="78"/>
        <v>FALSE</v>
      </c>
      <c r="U38" s="37" t="str">
        <f t="shared" ca="1" si="78"/>
        <v>FALSE</v>
      </c>
      <c r="V38" s="37" t="str">
        <f t="shared" ca="1" si="78"/>
        <v>FALSE</v>
      </c>
      <c r="W38" s="37" t="str">
        <f t="shared" ca="1" si="78"/>
        <v>FALSE</v>
      </c>
      <c r="X38" s="37" t="str">
        <f t="shared" ca="1" si="78"/>
        <v>FALSE</v>
      </c>
      <c r="Y38" s="37" t="str">
        <f t="shared" ca="1" si="78"/>
        <v>FALSE</v>
      </c>
      <c r="Z38" s="37" t="str">
        <f t="shared" ca="1" si="78"/>
        <v>FALSE</v>
      </c>
      <c r="AA38" s="37" t="str">
        <f t="shared" ca="1" si="78"/>
        <v>3</v>
      </c>
      <c r="AB38" s="37" t="str">
        <f t="shared" ca="1" si="78"/>
        <v>3</v>
      </c>
      <c r="AC38" s="37" t="str">
        <f t="shared" ca="1" si="78"/>
        <v>3</v>
      </c>
      <c r="AD38" s="37" t="str">
        <f t="shared" ca="1" si="78"/>
        <v>3</v>
      </c>
      <c r="AE38" s="37" t="str">
        <f t="shared" ca="1" si="78"/>
        <v>3</v>
      </c>
      <c r="AF38" s="37" t="str">
        <f t="shared" ca="1" si="78"/>
        <v>3</v>
      </c>
      <c r="AG38" s="37" t="str">
        <f t="shared" ca="1" si="78"/>
        <v>3</v>
      </c>
      <c r="AH38" s="37" t="str">
        <f t="shared" ca="1" si="78"/>
        <v>3</v>
      </c>
      <c r="AI38" s="37" t="str">
        <f t="shared" ca="1" si="78"/>
        <v>3</v>
      </c>
      <c r="AJ38" s="37" t="str">
        <f t="shared" ca="1" si="78"/>
        <v>3</v>
      </c>
      <c r="AK38" s="37" t="str">
        <f t="shared" ca="1" si="78"/>
        <v>3</v>
      </c>
      <c r="AL38" s="37" t="str">
        <f t="shared" ca="1" si="78"/>
        <v>3</v>
      </c>
      <c r="AM38" s="37" t="str">
        <f t="shared" ca="1" si="78"/>
        <v>3</v>
      </c>
      <c r="AN38" s="37" t="str">
        <f t="shared" ca="1" si="78"/>
        <v>3</v>
      </c>
      <c r="AO38" s="37" t="str">
        <f t="shared" ca="1" si="78"/>
        <v>3</v>
      </c>
      <c r="AP38" s="37" t="str">
        <f t="shared" ca="1" si="78"/>
        <v>3</v>
      </c>
      <c r="AQ38" s="37" t="str">
        <f t="shared" ca="1" si="78"/>
        <v>3</v>
      </c>
      <c r="AR38" s="37" t="str">
        <f t="shared" ref="AR38:BW38" ca="1" si="79">IF($G37=0,IF($F37&lt;&gt;0,IF(AR$8&lt;=$D37,AND(AR$8&gt;=$F37,AR$8&lt;=$C$6),IF(AND(AR$8&gt;$D37,AR$8&lt;=$C$6),3,FALSE)),IF($D37=0,"FALSE",IF(AND(AR$8&gt;$D37,$C$6&gt;=AR$8),"3","FALSE"))),IF(AR$8&lt;=$D37,IF(AND(AR$8&gt;=$F37,AR$8&lt;=$G37),TRUE,FALSE),IF(AND(AR$8&gt;$D37,AR$8&lt;=$G37),3,FALSE)))</f>
        <v>3</v>
      </c>
      <c r="AS38" s="37" t="str">
        <f t="shared" ca="1" si="79"/>
        <v>3</v>
      </c>
      <c r="AT38" s="37" t="str">
        <f t="shared" ca="1" si="79"/>
        <v>3</v>
      </c>
      <c r="AU38" s="37" t="str">
        <f t="shared" ca="1" si="79"/>
        <v>3</v>
      </c>
      <c r="AV38" s="37" t="str">
        <f t="shared" ca="1" si="79"/>
        <v>3</v>
      </c>
      <c r="AW38" s="37" t="str">
        <f t="shared" ca="1" si="79"/>
        <v>3</v>
      </c>
      <c r="AX38" s="37" t="str">
        <f t="shared" ca="1" si="79"/>
        <v>3</v>
      </c>
      <c r="AY38" s="37" t="str">
        <f t="shared" ca="1" si="79"/>
        <v>3</v>
      </c>
      <c r="AZ38" s="37" t="str">
        <f t="shared" ca="1" si="79"/>
        <v>3</v>
      </c>
      <c r="BA38" s="37" t="str">
        <f t="shared" ca="1" si="79"/>
        <v>FALSE</v>
      </c>
      <c r="BB38" s="37" t="str">
        <f t="shared" ca="1" si="79"/>
        <v>FALSE</v>
      </c>
      <c r="BC38" s="37" t="str">
        <f t="shared" ca="1" si="79"/>
        <v>FALSE</v>
      </c>
      <c r="BD38" s="37" t="str">
        <f t="shared" ca="1" si="79"/>
        <v>FALSE</v>
      </c>
      <c r="BE38" s="37" t="str">
        <f t="shared" ca="1" si="79"/>
        <v>FALSE</v>
      </c>
      <c r="BF38" s="37" t="str">
        <f t="shared" ca="1" si="79"/>
        <v>FALSE</v>
      </c>
      <c r="BG38" s="37" t="str">
        <f t="shared" ca="1" si="79"/>
        <v>FALSE</v>
      </c>
      <c r="BH38" s="37" t="str">
        <f t="shared" ca="1" si="79"/>
        <v>FALSE</v>
      </c>
      <c r="BI38" s="37" t="str">
        <f t="shared" ca="1" si="79"/>
        <v>FALSE</v>
      </c>
      <c r="BJ38" s="37" t="str">
        <f t="shared" ca="1" si="79"/>
        <v>FALSE</v>
      </c>
      <c r="BK38" s="37" t="str">
        <f t="shared" ca="1" si="79"/>
        <v>FALSE</v>
      </c>
      <c r="BL38" s="37" t="str">
        <f t="shared" ca="1" si="79"/>
        <v>FALSE</v>
      </c>
      <c r="BM38" s="37" t="str">
        <f t="shared" ca="1" si="79"/>
        <v>FALSE</v>
      </c>
      <c r="BN38" s="37" t="str">
        <f t="shared" ca="1" si="79"/>
        <v>FALSE</v>
      </c>
      <c r="BO38" s="37" t="str">
        <f t="shared" ca="1" si="79"/>
        <v>FALSE</v>
      </c>
      <c r="BP38" s="37" t="str">
        <f t="shared" ca="1" si="79"/>
        <v>FALSE</v>
      </c>
      <c r="BQ38" s="37" t="str">
        <f t="shared" ca="1" si="79"/>
        <v>FALSE</v>
      </c>
      <c r="BR38" s="37" t="str">
        <f t="shared" ca="1" si="79"/>
        <v>FALSE</v>
      </c>
      <c r="BS38" s="37" t="str">
        <f t="shared" ca="1" si="79"/>
        <v>FALSE</v>
      </c>
      <c r="BT38" s="37" t="str">
        <f t="shared" ca="1" si="79"/>
        <v>FALSE</v>
      </c>
      <c r="BU38" s="37" t="str">
        <f t="shared" ca="1" si="79"/>
        <v>FALSE</v>
      </c>
      <c r="BV38" s="37" t="str">
        <f t="shared" ca="1" si="79"/>
        <v>FALSE</v>
      </c>
      <c r="BW38" s="37" t="str">
        <f t="shared" ca="1" si="79"/>
        <v>FALSE</v>
      </c>
      <c r="BX38" s="37" t="str">
        <f t="shared" ref="BX38:DC38" ca="1" si="80">IF($G37=0,IF($F37&lt;&gt;0,IF(BX$8&lt;=$D37,AND(BX$8&gt;=$F37,BX$8&lt;=$C$6),IF(AND(BX$8&gt;$D37,BX$8&lt;=$C$6),3,FALSE)),IF($D37=0,"FALSE",IF(AND(BX$8&gt;$D37,$C$6&gt;=BX$8),"3","FALSE"))),IF(BX$8&lt;=$D37,IF(AND(BX$8&gt;=$F37,BX$8&lt;=$G37),TRUE,FALSE),IF(AND(BX$8&gt;$D37,BX$8&lt;=$G37),3,FALSE)))</f>
        <v>FALSE</v>
      </c>
      <c r="BY38" s="37" t="str">
        <f t="shared" ca="1" si="80"/>
        <v>FALSE</v>
      </c>
      <c r="BZ38" s="37" t="str">
        <f t="shared" ca="1" si="80"/>
        <v>FALSE</v>
      </c>
      <c r="CA38" s="37" t="str">
        <f t="shared" ca="1" si="80"/>
        <v>FALSE</v>
      </c>
      <c r="CB38" s="37" t="str">
        <f t="shared" ca="1" si="80"/>
        <v>FALSE</v>
      </c>
      <c r="CC38" s="37" t="str">
        <f t="shared" ca="1" si="80"/>
        <v>FALSE</v>
      </c>
      <c r="CD38" s="37" t="str">
        <f t="shared" ca="1" si="80"/>
        <v>FALSE</v>
      </c>
      <c r="CE38" s="37" t="str">
        <f t="shared" ca="1" si="80"/>
        <v>FALSE</v>
      </c>
      <c r="CF38" s="37" t="str">
        <f t="shared" ca="1" si="80"/>
        <v>FALSE</v>
      </c>
      <c r="CG38" s="37" t="str">
        <f t="shared" ca="1" si="80"/>
        <v>FALSE</v>
      </c>
      <c r="CH38" s="37" t="str">
        <f t="shared" ca="1" si="80"/>
        <v>FALSE</v>
      </c>
      <c r="CI38" s="37" t="str">
        <f t="shared" ca="1" si="80"/>
        <v>FALSE</v>
      </c>
      <c r="CJ38" s="37" t="str">
        <f t="shared" ca="1" si="80"/>
        <v>FALSE</v>
      </c>
      <c r="CK38" s="37" t="str">
        <f t="shared" ca="1" si="80"/>
        <v>FALSE</v>
      </c>
      <c r="CL38" s="37" t="str">
        <f t="shared" ca="1" si="80"/>
        <v>FALSE</v>
      </c>
      <c r="CM38" s="37" t="str">
        <f t="shared" ca="1" si="80"/>
        <v>FALSE</v>
      </c>
      <c r="CN38" s="37" t="str">
        <f t="shared" ca="1" si="80"/>
        <v>FALSE</v>
      </c>
      <c r="CO38" s="37" t="str">
        <f t="shared" ca="1" si="80"/>
        <v>FALSE</v>
      </c>
      <c r="CP38" s="37" t="str">
        <f t="shared" ca="1" si="80"/>
        <v>FALSE</v>
      </c>
      <c r="CQ38" s="37" t="str">
        <f t="shared" ca="1" si="80"/>
        <v>FALSE</v>
      </c>
      <c r="CR38" s="37" t="str">
        <f t="shared" ca="1" si="80"/>
        <v>FALSE</v>
      </c>
      <c r="CS38" s="37" t="str">
        <f t="shared" ca="1" si="80"/>
        <v>FALSE</v>
      </c>
      <c r="CT38" s="37" t="str">
        <f t="shared" ca="1" si="80"/>
        <v>FALSE</v>
      </c>
      <c r="CU38" s="37" t="str">
        <f t="shared" ca="1" si="80"/>
        <v>FALSE</v>
      </c>
      <c r="CV38" s="37" t="str">
        <f t="shared" ca="1" si="80"/>
        <v>FALSE</v>
      </c>
      <c r="CW38" s="37" t="str">
        <f t="shared" ca="1" si="80"/>
        <v>FALSE</v>
      </c>
      <c r="CX38" s="37" t="str">
        <f t="shared" ca="1" si="80"/>
        <v>FALSE</v>
      </c>
      <c r="CY38" s="37" t="str">
        <f t="shared" ca="1" si="80"/>
        <v>FALSE</v>
      </c>
      <c r="CZ38" s="37" t="str">
        <f t="shared" ca="1" si="80"/>
        <v>FALSE</v>
      </c>
      <c r="DA38" s="37" t="str">
        <f t="shared" ca="1" si="80"/>
        <v>FALSE</v>
      </c>
      <c r="DB38" s="37" t="str">
        <f t="shared" ca="1" si="80"/>
        <v>FALSE</v>
      </c>
      <c r="DC38" s="37" t="str">
        <f t="shared" ca="1" si="80"/>
        <v>FALSE</v>
      </c>
      <c r="DD38" s="37" t="str">
        <f t="shared" ref="DD38:EI38" ca="1" si="81">IF($G37=0,IF($F37&lt;&gt;0,IF(DD$8&lt;=$D37,AND(DD$8&gt;=$F37,DD$8&lt;=$C$6),IF(AND(DD$8&gt;$D37,DD$8&lt;=$C$6),3,FALSE)),IF($D37=0,"FALSE",IF(AND(DD$8&gt;$D37,$C$6&gt;=DD$8),"3","FALSE"))),IF(DD$8&lt;=$D37,IF(AND(DD$8&gt;=$F37,DD$8&lt;=$G37),TRUE,FALSE),IF(AND(DD$8&gt;$D37,DD$8&lt;=$G37),3,FALSE)))</f>
        <v>FALSE</v>
      </c>
      <c r="DE38" s="37" t="str">
        <f t="shared" ca="1" si="81"/>
        <v>FALSE</v>
      </c>
      <c r="DF38" s="37" t="str">
        <f t="shared" ca="1" si="81"/>
        <v>FALSE</v>
      </c>
      <c r="DG38" s="37" t="str">
        <f t="shared" ca="1" si="81"/>
        <v>FALSE</v>
      </c>
      <c r="DH38" s="37" t="str">
        <f t="shared" ca="1" si="81"/>
        <v>FALSE</v>
      </c>
      <c r="DI38" s="37" t="str">
        <f t="shared" ca="1" si="81"/>
        <v>FALSE</v>
      </c>
      <c r="DJ38" s="37" t="str">
        <f t="shared" ca="1" si="81"/>
        <v>FALSE</v>
      </c>
      <c r="DK38" s="37" t="str">
        <f t="shared" ca="1" si="81"/>
        <v>FALSE</v>
      </c>
      <c r="DL38" s="37" t="str">
        <f t="shared" ca="1" si="81"/>
        <v>FALSE</v>
      </c>
      <c r="DM38" s="37" t="str">
        <f t="shared" ca="1" si="81"/>
        <v>FALSE</v>
      </c>
      <c r="DN38" s="37" t="str">
        <f t="shared" ca="1" si="81"/>
        <v>FALSE</v>
      </c>
      <c r="DO38" s="37" t="str">
        <f t="shared" ca="1" si="81"/>
        <v>FALSE</v>
      </c>
      <c r="DP38" s="37" t="str">
        <f t="shared" ca="1" si="81"/>
        <v>FALSE</v>
      </c>
      <c r="DQ38" s="37" t="str">
        <f t="shared" ca="1" si="81"/>
        <v>FALSE</v>
      </c>
      <c r="DR38" s="37" t="str">
        <f t="shared" ca="1" si="81"/>
        <v>FALSE</v>
      </c>
      <c r="DS38" s="37" t="str">
        <f t="shared" ca="1" si="81"/>
        <v>FALSE</v>
      </c>
      <c r="DT38" s="37" t="str">
        <f t="shared" ca="1" si="81"/>
        <v>FALSE</v>
      </c>
      <c r="DU38" s="37" t="str">
        <f t="shared" ca="1" si="81"/>
        <v>FALSE</v>
      </c>
      <c r="DV38" s="37" t="str">
        <f t="shared" ca="1" si="81"/>
        <v>FALSE</v>
      </c>
      <c r="DW38" s="37" t="str">
        <f t="shared" ca="1" si="81"/>
        <v>FALSE</v>
      </c>
      <c r="DX38" s="37" t="str">
        <f t="shared" ca="1" si="81"/>
        <v>FALSE</v>
      </c>
      <c r="DY38" s="37" t="str">
        <f t="shared" ca="1" si="81"/>
        <v>FALSE</v>
      </c>
      <c r="DZ38" s="37" t="str">
        <f t="shared" ca="1" si="81"/>
        <v>FALSE</v>
      </c>
      <c r="EA38" s="37" t="str">
        <f t="shared" ca="1" si="81"/>
        <v>FALSE</v>
      </c>
      <c r="EB38" s="37" t="str">
        <f t="shared" ca="1" si="81"/>
        <v>FALSE</v>
      </c>
      <c r="EC38" s="37" t="str">
        <f t="shared" ca="1" si="81"/>
        <v>FALSE</v>
      </c>
      <c r="ED38" s="37" t="str">
        <f t="shared" ca="1" si="81"/>
        <v>FALSE</v>
      </c>
      <c r="EE38" s="37" t="str">
        <f t="shared" ca="1" si="81"/>
        <v>FALSE</v>
      </c>
      <c r="EF38" s="37" t="str">
        <f t="shared" ca="1" si="81"/>
        <v>FALSE</v>
      </c>
      <c r="EG38" s="37" t="str">
        <f t="shared" ca="1" si="81"/>
        <v>FALSE</v>
      </c>
      <c r="EH38" s="37" t="str">
        <f t="shared" ca="1" si="81"/>
        <v>FALSE</v>
      </c>
      <c r="EI38" s="37" t="str">
        <f t="shared" ca="1" si="81"/>
        <v>FALSE</v>
      </c>
      <c r="EJ38" s="37" t="str">
        <f t="shared" ref="EJ38:FI38" ca="1" si="82">IF($G37=0,IF($F37&lt;&gt;0,IF(EJ$8&lt;=$D37,AND(EJ$8&gt;=$F37,EJ$8&lt;=$C$6),IF(AND(EJ$8&gt;$D37,EJ$8&lt;=$C$6),3,FALSE)),IF($D37=0,"FALSE",IF(AND(EJ$8&gt;$D37,$C$6&gt;=EJ$8),"3","FALSE"))),IF(EJ$8&lt;=$D37,IF(AND(EJ$8&gt;=$F37,EJ$8&lt;=$G37),TRUE,FALSE),IF(AND(EJ$8&gt;$D37,EJ$8&lt;=$G37),3,FALSE)))</f>
        <v>FALSE</v>
      </c>
      <c r="EK38" s="37" t="str">
        <f t="shared" ca="1" si="82"/>
        <v>FALSE</v>
      </c>
      <c r="EL38" s="37" t="str">
        <f t="shared" ca="1" si="82"/>
        <v>FALSE</v>
      </c>
      <c r="EM38" s="37" t="str">
        <f t="shared" ca="1" si="82"/>
        <v>FALSE</v>
      </c>
      <c r="EN38" s="37" t="str">
        <f t="shared" ca="1" si="82"/>
        <v>FALSE</v>
      </c>
      <c r="EO38" s="37" t="str">
        <f t="shared" ca="1" si="82"/>
        <v>FALSE</v>
      </c>
      <c r="EP38" s="37" t="str">
        <f t="shared" ca="1" si="82"/>
        <v>FALSE</v>
      </c>
      <c r="EQ38" s="37" t="str">
        <f t="shared" ca="1" si="82"/>
        <v>FALSE</v>
      </c>
      <c r="ER38" s="37" t="str">
        <f t="shared" ca="1" si="82"/>
        <v>FALSE</v>
      </c>
      <c r="ES38" s="37" t="str">
        <f t="shared" ca="1" si="82"/>
        <v>FALSE</v>
      </c>
      <c r="ET38" s="37" t="str">
        <f t="shared" ca="1" si="82"/>
        <v>FALSE</v>
      </c>
      <c r="EU38" s="37" t="str">
        <f t="shared" ca="1" si="82"/>
        <v>FALSE</v>
      </c>
      <c r="EV38" s="37" t="str">
        <f t="shared" ca="1" si="82"/>
        <v>FALSE</v>
      </c>
      <c r="EW38" s="37" t="str">
        <f t="shared" ca="1" si="82"/>
        <v>FALSE</v>
      </c>
      <c r="EX38" s="37" t="str">
        <f t="shared" ca="1" si="82"/>
        <v>FALSE</v>
      </c>
      <c r="EY38" s="37" t="str">
        <f t="shared" ca="1" si="82"/>
        <v>FALSE</v>
      </c>
      <c r="EZ38" s="37" t="str">
        <f t="shared" ca="1" si="82"/>
        <v>FALSE</v>
      </c>
      <c r="FA38" s="37" t="str">
        <f t="shared" ca="1" si="82"/>
        <v>FALSE</v>
      </c>
      <c r="FB38" s="37" t="str">
        <f t="shared" ca="1" si="82"/>
        <v>FALSE</v>
      </c>
      <c r="FC38" s="37" t="str">
        <f t="shared" ca="1" si="82"/>
        <v>FALSE</v>
      </c>
      <c r="FD38" s="37" t="str">
        <f t="shared" ca="1" si="82"/>
        <v>FALSE</v>
      </c>
      <c r="FE38" s="37" t="str">
        <f t="shared" ca="1" si="82"/>
        <v>FALSE</v>
      </c>
      <c r="FF38" s="37" t="str">
        <f t="shared" ca="1" si="82"/>
        <v>FALSE</v>
      </c>
      <c r="FG38" s="37" t="str">
        <f t="shared" ca="1" si="82"/>
        <v>FALSE</v>
      </c>
      <c r="FH38" s="37" t="str">
        <f t="shared" ca="1" si="82"/>
        <v>FALSE</v>
      </c>
      <c r="FI38" s="37" t="str">
        <f t="shared" ca="1" si="82"/>
        <v>FALSE</v>
      </c>
      <c r="FJ38" s="26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</row>
    <row r="39" spans="1:394" ht="40" customHeight="1">
      <c r="A39" s="18"/>
      <c r="B39" s="225" t="s">
        <v>11</v>
      </c>
      <c r="C39" s="195"/>
      <c r="D39" s="195"/>
      <c r="E39" s="192">
        <v>5</v>
      </c>
      <c r="F39" s="209"/>
      <c r="G39" s="209"/>
      <c r="H39" s="160" t="str">
        <f t="shared" si="13"/>
        <v>-</v>
      </c>
      <c r="I39" s="260" t="str">
        <f t="shared" si="21"/>
        <v>ยังไม่เริ่มดำเนินการ</v>
      </c>
      <c r="J39" s="265" t="str">
        <f>IF(G39=0,IF($D39=0,"-",IF($C$6&gt;D39,$C$6-D39,"0")),IF(G39&gt;D39,G39-D39,"0"))</f>
        <v>-</v>
      </c>
      <c r="K39" s="148" t="str">
        <f t="shared" ca="1" si="22"/>
        <v>-</v>
      </c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26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</row>
    <row r="40" spans="1:394" ht="40" customHeight="1" thickBot="1">
      <c r="A40" s="18"/>
      <c r="B40" s="226"/>
      <c r="C40" s="190"/>
      <c r="D40" s="190"/>
      <c r="E40" s="198"/>
      <c r="F40" s="162"/>
      <c r="G40" s="162"/>
      <c r="H40" s="160"/>
      <c r="I40" s="261"/>
      <c r="J40" s="176"/>
      <c r="K40" s="145"/>
      <c r="L40" s="43" t="str">
        <f t="shared" ref="L40:AQ40" si="83">IF($G39=0,IF($F39&lt;&gt;0,IF(L$8&lt;=$D39,AND(L$8&gt;=$F39,L$8&lt;=$C$6),IF(AND(L$8&gt;$D39,L$8&lt;=$C$6),3,FALSE)),IF($D39=0,"FALSE",IF(AND(L$8&gt;$D39,$C$6&gt;=L$8),"3","FALSE"))),IF(L$8&lt;=$D39,IF(AND(L$8&gt;=$F39,L$8&lt;=$G39),TRUE,FALSE),IF(AND(L$8&gt;$D39,L$8&lt;=$G39),3,FALSE)))</f>
        <v>FALSE</v>
      </c>
      <c r="M40" s="43" t="str">
        <f t="shared" si="83"/>
        <v>FALSE</v>
      </c>
      <c r="N40" s="43" t="str">
        <f t="shared" si="83"/>
        <v>FALSE</v>
      </c>
      <c r="O40" s="43" t="str">
        <f t="shared" si="83"/>
        <v>FALSE</v>
      </c>
      <c r="P40" s="43" t="str">
        <f t="shared" si="83"/>
        <v>FALSE</v>
      </c>
      <c r="Q40" s="43" t="str">
        <f t="shared" si="83"/>
        <v>FALSE</v>
      </c>
      <c r="R40" s="43" t="str">
        <f t="shared" si="83"/>
        <v>FALSE</v>
      </c>
      <c r="S40" s="43" t="str">
        <f t="shared" si="83"/>
        <v>FALSE</v>
      </c>
      <c r="T40" s="43" t="str">
        <f t="shared" si="83"/>
        <v>FALSE</v>
      </c>
      <c r="U40" s="43" t="str">
        <f t="shared" si="83"/>
        <v>FALSE</v>
      </c>
      <c r="V40" s="43" t="str">
        <f t="shared" si="83"/>
        <v>FALSE</v>
      </c>
      <c r="W40" s="43" t="str">
        <f t="shared" si="83"/>
        <v>FALSE</v>
      </c>
      <c r="X40" s="43" t="str">
        <f t="shared" si="83"/>
        <v>FALSE</v>
      </c>
      <c r="Y40" s="43" t="str">
        <f t="shared" si="83"/>
        <v>FALSE</v>
      </c>
      <c r="Z40" s="43" t="str">
        <f t="shared" si="83"/>
        <v>FALSE</v>
      </c>
      <c r="AA40" s="43" t="str">
        <f t="shared" si="83"/>
        <v>FALSE</v>
      </c>
      <c r="AB40" s="43" t="str">
        <f t="shared" si="83"/>
        <v>FALSE</v>
      </c>
      <c r="AC40" s="43" t="str">
        <f t="shared" si="83"/>
        <v>FALSE</v>
      </c>
      <c r="AD40" s="43" t="str">
        <f t="shared" si="83"/>
        <v>FALSE</v>
      </c>
      <c r="AE40" s="43" t="str">
        <f t="shared" si="83"/>
        <v>FALSE</v>
      </c>
      <c r="AF40" s="43" t="str">
        <f t="shared" si="83"/>
        <v>FALSE</v>
      </c>
      <c r="AG40" s="43" t="str">
        <f t="shared" si="83"/>
        <v>FALSE</v>
      </c>
      <c r="AH40" s="43" t="str">
        <f t="shared" si="83"/>
        <v>FALSE</v>
      </c>
      <c r="AI40" s="43" t="str">
        <f t="shared" si="83"/>
        <v>FALSE</v>
      </c>
      <c r="AJ40" s="43" t="str">
        <f t="shared" si="83"/>
        <v>FALSE</v>
      </c>
      <c r="AK40" s="43" t="str">
        <f t="shared" si="83"/>
        <v>FALSE</v>
      </c>
      <c r="AL40" s="43" t="str">
        <f t="shared" si="83"/>
        <v>FALSE</v>
      </c>
      <c r="AM40" s="43" t="str">
        <f t="shared" si="83"/>
        <v>FALSE</v>
      </c>
      <c r="AN40" s="43" t="str">
        <f t="shared" si="83"/>
        <v>FALSE</v>
      </c>
      <c r="AO40" s="43" t="str">
        <f t="shared" si="83"/>
        <v>FALSE</v>
      </c>
      <c r="AP40" s="43" t="str">
        <f t="shared" si="83"/>
        <v>FALSE</v>
      </c>
      <c r="AQ40" s="43" t="str">
        <f t="shared" si="83"/>
        <v>FALSE</v>
      </c>
      <c r="AR40" s="43" t="str">
        <f t="shared" ref="AR40:BW40" si="84">IF($G39=0,IF($F39&lt;&gt;0,IF(AR$8&lt;=$D39,AND(AR$8&gt;=$F39,AR$8&lt;=$C$6),IF(AND(AR$8&gt;$D39,AR$8&lt;=$C$6),3,FALSE)),IF($D39=0,"FALSE",IF(AND(AR$8&gt;$D39,$C$6&gt;=AR$8),"3","FALSE"))),IF(AR$8&lt;=$D39,IF(AND(AR$8&gt;=$F39,AR$8&lt;=$G39),TRUE,FALSE),IF(AND(AR$8&gt;$D39,AR$8&lt;=$G39),3,FALSE)))</f>
        <v>FALSE</v>
      </c>
      <c r="AS40" s="43" t="str">
        <f t="shared" si="84"/>
        <v>FALSE</v>
      </c>
      <c r="AT40" s="43" t="str">
        <f t="shared" si="84"/>
        <v>FALSE</v>
      </c>
      <c r="AU40" s="43" t="str">
        <f t="shared" si="84"/>
        <v>FALSE</v>
      </c>
      <c r="AV40" s="43" t="str">
        <f t="shared" si="84"/>
        <v>FALSE</v>
      </c>
      <c r="AW40" s="43" t="str">
        <f t="shared" si="84"/>
        <v>FALSE</v>
      </c>
      <c r="AX40" s="43" t="str">
        <f t="shared" si="84"/>
        <v>FALSE</v>
      </c>
      <c r="AY40" s="43" t="str">
        <f t="shared" si="84"/>
        <v>FALSE</v>
      </c>
      <c r="AZ40" s="43" t="str">
        <f t="shared" si="84"/>
        <v>FALSE</v>
      </c>
      <c r="BA40" s="43" t="str">
        <f t="shared" si="84"/>
        <v>FALSE</v>
      </c>
      <c r="BB40" s="43" t="str">
        <f t="shared" si="84"/>
        <v>FALSE</v>
      </c>
      <c r="BC40" s="43" t="str">
        <f t="shared" si="84"/>
        <v>FALSE</v>
      </c>
      <c r="BD40" s="43" t="str">
        <f t="shared" si="84"/>
        <v>FALSE</v>
      </c>
      <c r="BE40" s="43" t="str">
        <f t="shared" si="84"/>
        <v>FALSE</v>
      </c>
      <c r="BF40" s="43" t="str">
        <f t="shared" si="84"/>
        <v>FALSE</v>
      </c>
      <c r="BG40" s="43" t="str">
        <f t="shared" si="84"/>
        <v>FALSE</v>
      </c>
      <c r="BH40" s="43" t="str">
        <f t="shared" si="84"/>
        <v>FALSE</v>
      </c>
      <c r="BI40" s="43" t="str">
        <f t="shared" si="84"/>
        <v>FALSE</v>
      </c>
      <c r="BJ40" s="43" t="str">
        <f t="shared" si="84"/>
        <v>FALSE</v>
      </c>
      <c r="BK40" s="43" t="str">
        <f t="shared" si="84"/>
        <v>FALSE</v>
      </c>
      <c r="BL40" s="43" t="str">
        <f t="shared" si="84"/>
        <v>FALSE</v>
      </c>
      <c r="BM40" s="43" t="str">
        <f t="shared" si="84"/>
        <v>FALSE</v>
      </c>
      <c r="BN40" s="43" t="str">
        <f t="shared" si="84"/>
        <v>FALSE</v>
      </c>
      <c r="BO40" s="43" t="str">
        <f t="shared" si="84"/>
        <v>FALSE</v>
      </c>
      <c r="BP40" s="43" t="str">
        <f t="shared" si="84"/>
        <v>FALSE</v>
      </c>
      <c r="BQ40" s="43" t="str">
        <f t="shared" si="84"/>
        <v>FALSE</v>
      </c>
      <c r="BR40" s="43" t="str">
        <f t="shared" si="84"/>
        <v>FALSE</v>
      </c>
      <c r="BS40" s="43" t="str">
        <f t="shared" si="84"/>
        <v>FALSE</v>
      </c>
      <c r="BT40" s="43" t="str">
        <f t="shared" si="84"/>
        <v>FALSE</v>
      </c>
      <c r="BU40" s="43" t="str">
        <f t="shared" si="84"/>
        <v>FALSE</v>
      </c>
      <c r="BV40" s="43" t="str">
        <f t="shared" si="84"/>
        <v>FALSE</v>
      </c>
      <c r="BW40" s="43" t="str">
        <f t="shared" si="84"/>
        <v>FALSE</v>
      </c>
      <c r="BX40" s="43" t="str">
        <f t="shared" ref="BX40:DC40" si="85">IF($G39=0,IF($F39&lt;&gt;0,IF(BX$8&lt;=$D39,AND(BX$8&gt;=$F39,BX$8&lt;=$C$6),IF(AND(BX$8&gt;$D39,BX$8&lt;=$C$6),3,FALSE)),IF($D39=0,"FALSE",IF(AND(BX$8&gt;$D39,$C$6&gt;=BX$8),"3","FALSE"))),IF(BX$8&lt;=$D39,IF(AND(BX$8&gt;=$F39,BX$8&lt;=$G39),TRUE,FALSE),IF(AND(BX$8&gt;$D39,BX$8&lt;=$G39),3,FALSE)))</f>
        <v>FALSE</v>
      </c>
      <c r="BY40" s="43" t="str">
        <f t="shared" si="85"/>
        <v>FALSE</v>
      </c>
      <c r="BZ40" s="43" t="str">
        <f t="shared" si="85"/>
        <v>FALSE</v>
      </c>
      <c r="CA40" s="43" t="str">
        <f t="shared" si="85"/>
        <v>FALSE</v>
      </c>
      <c r="CB40" s="43" t="str">
        <f t="shared" si="85"/>
        <v>FALSE</v>
      </c>
      <c r="CC40" s="43" t="str">
        <f t="shared" si="85"/>
        <v>FALSE</v>
      </c>
      <c r="CD40" s="43" t="str">
        <f t="shared" si="85"/>
        <v>FALSE</v>
      </c>
      <c r="CE40" s="43" t="str">
        <f t="shared" si="85"/>
        <v>FALSE</v>
      </c>
      <c r="CF40" s="43" t="str">
        <f t="shared" si="85"/>
        <v>FALSE</v>
      </c>
      <c r="CG40" s="43" t="str">
        <f t="shared" si="85"/>
        <v>FALSE</v>
      </c>
      <c r="CH40" s="43" t="str">
        <f t="shared" si="85"/>
        <v>FALSE</v>
      </c>
      <c r="CI40" s="43" t="str">
        <f t="shared" si="85"/>
        <v>FALSE</v>
      </c>
      <c r="CJ40" s="43" t="str">
        <f t="shared" si="85"/>
        <v>FALSE</v>
      </c>
      <c r="CK40" s="43" t="str">
        <f t="shared" si="85"/>
        <v>FALSE</v>
      </c>
      <c r="CL40" s="43" t="str">
        <f t="shared" si="85"/>
        <v>FALSE</v>
      </c>
      <c r="CM40" s="43" t="str">
        <f t="shared" si="85"/>
        <v>FALSE</v>
      </c>
      <c r="CN40" s="43" t="str">
        <f t="shared" si="85"/>
        <v>FALSE</v>
      </c>
      <c r="CO40" s="43" t="str">
        <f t="shared" si="85"/>
        <v>FALSE</v>
      </c>
      <c r="CP40" s="43" t="str">
        <f t="shared" si="85"/>
        <v>FALSE</v>
      </c>
      <c r="CQ40" s="43" t="str">
        <f t="shared" si="85"/>
        <v>FALSE</v>
      </c>
      <c r="CR40" s="43" t="str">
        <f t="shared" si="85"/>
        <v>FALSE</v>
      </c>
      <c r="CS40" s="43" t="str">
        <f t="shared" si="85"/>
        <v>FALSE</v>
      </c>
      <c r="CT40" s="43" t="str">
        <f t="shared" si="85"/>
        <v>FALSE</v>
      </c>
      <c r="CU40" s="43" t="str">
        <f t="shared" si="85"/>
        <v>FALSE</v>
      </c>
      <c r="CV40" s="43" t="str">
        <f t="shared" si="85"/>
        <v>FALSE</v>
      </c>
      <c r="CW40" s="43" t="str">
        <f t="shared" si="85"/>
        <v>FALSE</v>
      </c>
      <c r="CX40" s="43" t="str">
        <f t="shared" si="85"/>
        <v>FALSE</v>
      </c>
      <c r="CY40" s="43" t="str">
        <f t="shared" si="85"/>
        <v>FALSE</v>
      </c>
      <c r="CZ40" s="43" t="str">
        <f t="shared" si="85"/>
        <v>FALSE</v>
      </c>
      <c r="DA40" s="43" t="str">
        <f t="shared" si="85"/>
        <v>FALSE</v>
      </c>
      <c r="DB40" s="43" t="str">
        <f t="shared" si="85"/>
        <v>FALSE</v>
      </c>
      <c r="DC40" s="43" t="str">
        <f t="shared" si="85"/>
        <v>FALSE</v>
      </c>
      <c r="DD40" s="43" t="str">
        <f t="shared" ref="DD40:EI40" si="86">IF($G39=0,IF($F39&lt;&gt;0,IF(DD$8&lt;=$D39,AND(DD$8&gt;=$F39,DD$8&lt;=$C$6),IF(AND(DD$8&gt;$D39,DD$8&lt;=$C$6),3,FALSE)),IF($D39=0,"FALSE",IF(AND(DD$8&gt;$D39,$C$6&gt;=DD$8),"3","FALSE"))),IF(DD$8&lt;=$D39,IF(AND(DD$8&gt;=$F39,DD$8&lt;=$G39),TRUE,FALSE),IF(AND(DD$8&gt;$D39,DD$8&lt;=$G39),3,FALSE)))</f>
        <v>FALSE</v>
      </c>
      <c r="DE40" s="43" t="str">
        <f t="shared" si="86"/>
        <v>FALSE</v>
      </c>
      <c r="DF40" s="43" t="str">
        <f t="shared" si="86"/>
        <v>FALSE</v>
      </c>
      <c r="DG40" s="43" t="str">
        <f t="shared" si="86"/>
        <v>FALSE</v>
      </c>
      <c r="DH40" s="43" t="str">
        <f t="shared" si="86"/>
        <v>FALSE</v>
      </c>
      <c r="DI40" s="43" t="str">
        <f t="shared" si="86"/>
        <v>FALSE</v>
      </c>
      <c r="DJ40" s="43" t="str">
        <f t="shared" si="86"/>
        <v>FALSE</v>
      </c>
      <c r="DK40" s="43" t="str">
        <f t="shared" si="86"/>
        <v>FALSE</v>
      </c>
      <c r="DL40" s="43" t="str">
        <f t="shared" si="86"/>
        <v>FALSE</v>
      </c>
      <c r="DM40" s="43" t="str">
        <f t="shared" si="86"/>
        <v>FALSE</v>
      </c>
      <c r="DN40" s="43" t="str">
        <f t="shared" si="86"/>
        <v>FALSE</v>
      </c>
      <c r="DO40" s="43" t="str">
        <f t="shared" si="86"/>
        <v>FALSE</v>
      </c>
      <c r="DP40" s="43" t="str">
        <f t="shared" si="86"/>
        <v>FALSE</v>
      </c>
      <c r="DQ40" s="43" t="str">
        <f t="shared" si="86"/>
        <v>FALSE</v>
      </c>
      <c r="DR40" s="43" t="str">
        <f t="shared" si="86"/>
        <v>FALSE</v>
      </c>
      <c r="DS40" s="43" t="str">
        <f t="shared" si="86"/>
        <v>FALSE</v>
      </c>
      <c r="DT40" s="43" t="str">
        <f t="shared" si="86"/>
        <v>FALSE</v>
      </c>
      <c r="DU40" s="43" t="str">
        <f t="shared" si="86"/>
        <v>FALSE</v>
      </c>
      <c r="DV40" s="43" t="str">
        <f t="shared" si="86"/>
        <v>FALSE</v>
      </c>
      <c r="DW40" s="43" t="str">
        <f t="shared" si="86"/>
        <v>FALSE</v>
      </c>
      <c r="DX40" s="43" t="str">
        <f t="shared" si="86"/>
        <v>FALSE</v>
      </c>
      <c r="DY40" s="43" t="str">
        <f t="shared" si="86"/>
        <v>FALSE</v>
      </c>
      <c r="DZ40" s="43" t="str">
        <f t="shared" si="86"/>
        <v>FALSE</v>
      </c>
      <c r="EA40" s="43" t="str">
        <f t="shared" si="86"/>
        <v>FALSE</v>
      </c>
      <c r="EB40" s="43" t="str">
        <f t="shared" si="86"/>
        <v>FALSE</v>
      </c>
      <c r="EC40" s="43" t="str">
        <f t="shared" si="86"/>
        <v>FALSE</v>
      </c>
      <c r="ED40" s="43" t="str">
        <f t="shared" si="86"/>
        <v>FALSE</v>
      </c>
      <c r="EE40" s="43" t="str">
        <f t="shared" si="86"/>
        <v>FALSE</v>
      </c>
      <c r="EF40" s="43" t="str">
        <f t="shared" si="86"/>
        <v>FALSE</v>
      </c>
      <c r="EG40" s="43" t="str">
        <f t="shared" si="86"/>
        <v>FALSE</v>
      </c>
      <c r="EH40" s="43" t="str">
        <f t="shared" si="86"/>
        <v>FALSE</v>
      </c>
      <c r="EI40" s="43" t="str">
        <f t="shared" si="86"/>
        <v>FALSE</v>
      </c>
      <c r="EJ40" s="43" t="str">
        <f t="shared" ref="EJ40:FI40" si="87">IF($G39=0,IF($F39&lt;&gt;0,IF(EJ$8&lt;=$D39,AND(EJ$8&gt;=$F39,EJ$8&lt;=$C$6),IF(AND(EJ$8&gt;$D39,EJ$8&lt;=$C$6),3,FALSE)),IF($D39=0,"FALSE",IF(AND(EJ$8&gt;$D39,$C$6&gt;=EJ$8),"3","FALSE"))),IF(EJ$8&lt;=$D39,IF(AND(EJ$8&gt;=$F39,EJ$8&lt;=$G39),TRUE,FALSE),IF(AND(EJ$8&gt;$D39,EJ$8&lt;=$G39),3,FALSE)))</f>
        <v>FALSE</v>
      </c>
      <c r="EK40" s="43" t="str">
        <f t="shared" si="87"/>
        <v>FALSE</v>
      </c>
      <c r="EL40" s="43" t="str">
        <f t="shared" si="87"/>
        <v>FALSE</v>
      </c>
      <c r="EM40" s="43" t="str">
        <f t="shared" si="87"/>
        <v>FALSE</v>
      </c>
      <c r="EN40" s="43" t="str">
        <f t="shared" si="87"/>
        <v>FALSE</v>
      </c>
      <c r="EO40" s="43" t="str">
        <f t="shared" si="87"/>
        <v>FALSE</v>
      </c>
      <c r="EP40" s="43" t="str">
        <f t="shared" si="87"/>
        <v>FALSE</v>
      </c>
      <c r="EQ40" s="43" t="str">
        <f t="shared" si="87"/>
        <v>FALSE</v>
      </c>
      <c r="ER40" s="43" t="str">
        <f t="shared" si="87"/>
        <v>FALSE</v>
      </c>
      <c r="ES40" s="43" t="str">
        <f t="shared" si="87"/>
        <v>FALSE</v>
      </c>
      <c r="ET40" s="43" t="str">
        <f t="shared" si="87"/>
        <v>FALSE</v>
      </c>
      <c r="EU40" s="43" t="str">
        <f t="shared" si="87"/>
        <v>FALSE</v>
      </c>
      <c r="EV40" s="43" t="str">
        <f t="shared" si="87"/>
        <v>FALSE</v>
      </c>
      <c r="EW40" s="43" t="str">
        <f t="shared" si="87"/>
        <v>FALSE</v>
      </c>
      <c r="EX40" s="43" t="str">
        <f t="shared" si="87"/>
        <v>FALSE</v>
      </c>
      <c r="EY40" s="43" t="str">
        <f t="shared" si="87"/>
        <v>FALSE</v>
      </c>
      <c r="EZ40" s="43" t="str">
        <f t="shared" si="87"/>
        <v>FALSE</v>
      </c>
      <c r="FA40" s="43" t="str">
        <f t="shared" si="87"/>
        <v>FALSE</v>
      </c>
      <c r="FB40" s="43" t="str">
        <f t="shared" si="87"/>
        <v>FALSE</v>
      </c>
      <c r="FC40" s="43" t="str">
        <f t="shared" si="87"/>
        <v>FALSE</v>
      </c>
      <c r="FD40" s="43" t="str">
        <f t="shared" si="87"/>
        <v>FALSE</v>
      </c>
      <c r="FE40" s="43" t="str">
        <f t="shared" si="87"/>
        <v>FALSE</v>
      </c>
      <c r="FF40" s="43" t="str">
        <f t="shared" si="87"/>
        <v>FALSE</v>
      </c>
      <c r="FG40" s="43" t="str">
        <f t="shared" si="87"/>
        <v>FALSE</v>
      </c>
      <c r="FH40" s="43" t="str">
        <f t="shared" si="87"/>
        <v>FALSE</v>
      </c>
      <c r="FI40" s="43" t="str">
        <f t="shared" si="87"/>
        <v>FALSE</v>
      </c>
      <c r="FJ40" s="26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</row>
    <row r="41" spans="1:394" ht="40" customHeight="1" thickTop="1">
      <c r="A41" s="18"/>
      <c r="B41" s="217" t="s">
        <v>12</v>
      </c>
      <c r="C41" s="219">
        <v>44370</v>
      </c>
      <c r="D41" s="219">
        <v>44377</v>
      </c>
      <c r="E41" s="221">
        <v>12</v>
      </c>
      <c r="F41" s="223"/>
      <c r="G41" s="223"/>
      <c r="H41" s="172" t="str">
        <f t="shared" si="13"/>
        <v>-</v>
      </c>
      <c r="I41" s="262" t="str">
        <f t="shared" ca="1" si="21"/>
        <v>ล่าช้า</v>
      </c>
      <c r="J41" s="266">
        <f ca="1">IF(G41=0,IF($D41=0,"-",IF($C$6&gt;D41,$C$6-D41,"0")),IF(G41&gt;D41,G41-D41,"0"))</f>
        <v>29</v>
      </c>
      <c r="K41" s="149" t="str">
        <f t="shared" ca="1" si="22"/>
        <v>-</v>
      </c>
      <c r="L41" s="80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CW41" s="39"/>
      <c r="CX41" s="39"/>
      <c r="CY41" s="39"/>
      <c r="CZ41" s="39"/>
      <c r="DA41" s="39"/>
      <c r="DB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DV41" s="39"/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EU41" s="39"/>
      <c r="EV41" s="39"/>
      <c r="EW41" s="39"/>
      <c r="EX41" s="39"/>
      <c r="EY41" s="39"/>
      <c r="EZ41" s="39"/>
      <c r="FA41" s="39"/>
      <c r="FB41" s="39"/>
      <c r="FC41" s="39"/>
      <c r="FD41" s="39"/>
      <c r="FE41" s="39"/>
      <c r="FF41" s="39"/>
      <c r="FG41" s="39"/>
      <c r="FH41" s="39"/>
      <c r="FI41" s="40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</row>
    <row r="42" spans="1:394" ht="40" customHeight="1" thickBot="1">
      <c r="A42" s="18"/>
      <c r="B42" s="218"/>
      <c r="C42" s="220"/>
      <c r="D42" s="220"/>
      <c r="E42" s="222"/>
      <c r="F42" s="224"/>
      <c r="G42" s="224"/>
      <c r="H42" s="173"/>
      <c r="I42" s="263"/>
      <c r="J42" s="267"/>
      <c r="K42" s="150"/>
      <c r="L42" s="45" t="str">
        <f t="shared" ref="L42:AQ42" ca="1" si="88">IF($G41=0,IF($F41&lt;&gt;0,IF(L$8&lt;=$D41,AND(L$8&gt;=$F41,L$8&lt;=$C$6),IF(AND(L$8&gt;$D41,L$8&lt;=$C$6),3,FALSE)),IF($D41=0,"FALSE",IF(AND(L$8&gt;$D41,$C$6&gt;=L$8),"3","FALSE"))),IF(L$8&lt;=$D41,IF(AND(L$8&gt;=$F41,L$8&lt;=$G41),TRUE,FALSE),IF(AND(L$8&gt;$D41,L$8&lt;=$G41),3,FALSE)))</f>
        <v>FALSE</v>
      </c>
      <c r="M42" s="41" t="str">
        <f t="shared" ca="1" si="88"/>
        <v>FALSE</v>
      </c>
      <c r="N42" s="41" t="str">
        <f t="shared" ca="1" si="88"/>
        <v>FALSE</v>
      </c>
      <c r="O42" s="41" t="str">
        <f t="shared" ca="1" si="88"/>
        <v>FALSE</v>
      </c>
      <c r="P42" s="41" t="str">
        <f t="shared" ca="1" si="88"/>
        <v>FALSE</v>
      </c>
      <c r="Q42" s="41" t="str">
        <f t="shared" ca="1" si="88"/>
        <v>FALSE</v>
      </c>
      <c r="R42" s="41" t="str">
        <f t="shared" ca="1" si="88"/>
        <v>FALSE</v>
      </c>
      <c r="S42" s="41" t="str">
        <f t="shared" ca="1" si="88"/>
        <v>FALSE</v>
      </c>
      <c r="T42" s="41" t="str">
        <f t="shared" ca="1" si="88"/>
        <v>FALSE</v>
      </c>
      <c r="U42" s="41" t="str">
        <f t="shared" ca="1" si="88"/>
        <v>FALSE</v>
      </c>
      <c r="V42" s="41" t="str">
        <f t="shared" ca="1" si="88"/>
        <v>FALSE</v>
      </c>
      <c r="W42" s="41" t="str">
        <f t="shared" ca="1" si="88"/>
        <v>FALSE</v>
      </c>
      <c r="X42" s="41" t="str">
        <f t="shared" ca="1" si="88"/>
        <v>3</v>
      </c>
      <c r="Y42" s="41" t="str">
        <f t="shared" ca="1" si="88"/>
        <v>3</v>
      </c>
      <c r="Z42" s="41" t="str">
        <f t="shared" ca="1" si="88"/>
        <v>3</v>
      </c>
      <c r="AA42" s="41" t="str">
        <f t="shared" ca="1" si="88"/>
        <v>3</v>
      </c>
      <c r="AB42" s="41" t="str">
        <f t="shared" ca="1" si="88"/>
        <v>3</v>
      </c>
      <c r="AC42" s="41" t="str">
        <f t="shared" ca="1" si="88"/>
        <v>3</v>
      </c>
      <c r="AD42" s="41" t="str">
        <f t="shared" ca="1" si="88"/>
        <v>3</v>
      </c>
      <c r="AE42" s="41" t="str">
        <f t="shared" ca="1" si="88"/>
        <v>3</v>
      </c>
      <c r="AF42" s="41" t="str">
        <f t="shared" ca="1" si="88"/>
        <v>3</v>
      </c>
      <c r="AG42" s="41" t="str">
        <f t="shared" ca="1" si="88"/>
        <v>3</v>
      </c>
      <c r="AH42" s="41" t="str">
        <f t="shared" ca="1" si="88"/>
        <v>3</v>
      </c>
      <c r="AI42" s="41" t="str">
        <f t="shared" ca="1" si="88"/>
        <v>3</v>
      </c>
      <c r="AJ42" s="41" t="str">
        <f t="shared" ca="1" si="88"/>
        <v>3</v>
      </c>
      <c r="AK42" s="41" t="str">
        <f t="shared" ca="1" si="88"/>
        <v>3</v>
      </c>
      <c r="AL42" s="41" t="str">
        <f t="shared" ca="1" si="88"/>
        <v>3</v>
      </c>
      <c r="AM42" s="41" t="str">
        <f t="shared" ca="1" si="88"/>
        <v>3</v>
      </c>
      <c r="AN42" s="41" t="str">
        <f t="shared" ca="1" si="88"/>
        <v>3</v>
      </c>
      <c r="AO42" s="41" t="str">
        <f t="shared" ca="1" si="88"/>
        <v>3</v>
      </c>
      <c r="AP42" s="41" t="str">
        <f t="shared" ca="1" si="88"/>
        <v>3</v>
      </c>
      <c r="AQ42" s="41" t="str">
        <f t="shared" ca="1" si="88"/>
        <v>3</v>
      </c>
      <c r="AR42" s="41" t="str">
        <f t="shared" ref="AR42:BW42" ca="1" si="89">IF($G41=0,IF($F41&lt;&gt;0,IF(AR$8&lt;=$D41,AND(AR$8&gt;=$F41,AR$8&lt;=$C$6),IF(AND(AR$8&gt;$D41,AR$8&lt;=$C$6),3,FALSE)),IF($D41=0,"FALSE",IF(AND(AR$8&gt;$D41,$C$6&gt;=AR$8),"3","FALSE"))),IF(AR$8&lt;=$D41,IF(AND(AR$8&gt;=$F41,AR$8&lt;=$G41),TRUE,FALSE),IF(AND(AR$8&gt;$D41,AR$8&lt;=$G41),3,FALSE)))</f>
        <v>3</v>
      </c>
      <c r="AS42" s="41" t="str">
        <f t="shared" ca="1" si="89"/>
        <v>3</v>
      </c>
      <c r="AT42" s="41" t="str">
        <f t="shared" ca="1" si="89"/>
        <v>3</v>
      </c>
      <c r="AU42" s="41" t="str">
        <f t="shared" ca="1" si="89"/>
        <v>3</v>
      </c>
      <c r="AV42" s="41" t="str">
        <f t="shared" ca="1" si="89"/>
        <v>3</v>
      </c>
      <c r="AW42" s="41" t="str">
        <f t="shared" ca="1" si="89"/>
        <v>3</v>
      </c>
      <c r="AX42" s="41" t="str">
        <f t="shared" ca="1" si="89"/>
        <v>3</v>
      </c>
      <c r="AY42" s="41" t="str">
        <f t="shared" ca="1" si="89"/>
        <v>3</v>
      </c>
      <c r="AZ42" s="41" t="str">
        <f t="shared" ca="1" si="89"/>
        <v>3</v>
      </c>
      <c r="BA42" s="41" t="str">
        <f t="shared" ca="1" si="89"/>
        <v>FALSE</v>
      </c>
      <c r="BB42" s="41" t="str">
        <f t="shared" ca="1" si="89"/>
        <v>FALSE</v>
      </c>
      <c r="BC42" s="41" t="str">
        <f t="shared" ca="1" si="89"/>
        <v>FALSE</v>
      </c>
      <c r="BD42" s="41" t="str">
        <f t="shared" ca="1" si="89"/>
        <v>FALSE</v>
      </c>
      <c r="BE42" s="41" t="str">
        <f t="shared" ca="1" si="89"/>
        <v>FALSE</v>
      </c>
      <c r="BF42" s="41" t="str">
        <f t="shared" ca="1" si="89"/>
        <v>FALSE</v>
      </c>
      <c r="BG42" s="41" t="str">
        <f t="shared" ca="1" si="89"/>
        <v>FALSE</v>
      </c>
      <c r="BH42" s="41" t="str">
        <f t="shared" ca="1" si="89"/>
        <v>FALSE</v>
      </c>
      <c r="BI42" s="41" t="str">
        <f t="shared" ca="1" si="89"/>
        <v>FALSE</v>
      </c>
      <c r="BJ42" s="41" t="str">
        <f t="shared" ca="1" si="89"/>
        <v>FALSE</v>
      </c>
      <c r="BK42" s="41" t="str">
        <f t="shared" ca="1" si="89"/>
        <v>FALSE</v>
      </c>
      <c r="BL42" s="41" t="str">
        <f t="shared" ca="1" si="89"/>
        <v>FALSE</v>
      </c>
      <c r="BM42" s="41" t="str">
        <f t="shared" ca="1" si="89"/>
        <v>FALSE</v>
      </c>
      <c r="BN42" s="41" t="str">
        <f t="shared" ca="1" si="89"/>
        <v>FALSE</v>
      </c>
      <c r="BO42" s="41" t="str">
        <f t="shared" ca="1" si="89"/>
        <v>FALSE</v>
      </c>
      <c r="BP42" s="41" t="str">
        <f t="shared" ca="1" si="89"/>
        <v>FALSE</v>
      </c>
      <c r="BQ42" s="41" t="str">
        <f t="shared" ca="1" si="89"/>
        <v>FALSE</v>
      </c>
      <c r="BR42" s="41" t="str">
        <f t="shared" ca="1" si="89"/>
        <v>FALSE</v>
      </c>
      <c r="BS42" s="41" t="str">
        <f t="shared" ca="1" si="89"/>
        <v>FALSE</v>
      </c>
      <c r="BT42" s="41" t="str">
        <f t="shared" ca="1" si="89"/>
        <v>FALSE</v>
      </c>
      <c r="BU42" s="41" t="str">
        <f t="shared" ca="1" si="89"/>
        <v>FALSE</v>
      </c>
      <c r="BV42" s="41" t="str">
        <f t="shared" ca="1" si="89"/>
        <v>FALSE</v>
      </c>
      <c r="BW42" s="41" t="str">
        <f t="shared" ca="1" si="89"/>
        <v>FALSE</v>
      </c>
      <c r="BX42" s="41" t="str">
        <f t="shared" ref="BX42:DC42" ca="1" si="90">IF($G41=0,IF($F41&lt;&gt;0,IF(BX$8&lt;=$D41,AND(BX$8&gt;=$F41,BX$8&lt;=$C$6),IF(AND(BX$8&gt;$D41,BX$8&lt;=$C$6),3,FALSE)),IF($D41=0,"FALSE",IF(AND(BX$8&gt;$D41,$C$6&gt;=BX$8),"3","FALSE"))),IF(BX$8&lt;=$D41,IF(AND(BX$8&gt;=$F41,BX$8&lt;=$G41),TRUE,FALSE),IF(AND(BX$8&gt;$D41,BX$8&lt;=$G41),3,FALSE)))</f>
        <v>FALSE</v>
      </c>
      <c r="BY42" s="41" t="str">
        <f t="shared" ca="1" si="90"/>
        <v>FALSE</v>
      </c>
      <c r="BZ42" s="41" t="str">
        <f t="shared" ca="1" si="90"/>
        <v>FALSE</v>
      </c>
      <c r="CA42" s="41" t="str">
        <f t="shared" ca="1" si="90"/>
        <v>FALSE</v>
      </c>
      <c r="CB42" s="41" t="str">
        <f t="shared" ca="1" si="90"/>
        <v>FALSE</v>
      </c>
      <c r="CC42" s="41" t="str">
        <f t="shared" ca="1" si="90"/>
        <v>FALSE</v>
      </c>
      <c r="CD42" s="41" t="str">
        <f t="shared" ca="1" si="90"/>
        <v>FALSE</v>
      </c>
      <c r="CE42" s="41" t="str">
        <f t="shared" ca="1" si="90"/>
        <v>FALSE</v>
      </c>
      <c r="CF42" s="41" t="str">
        <f t="shared" ca="1" si="90"/>
        <v>FALSE</v>
      </c>
      <c r="CG42" s="41" t="str">
        <f t="shared" ca="1" si="90"/>
        <v>FALSE</v>
      </c>
      <c r="CH42" s="41" t="str">
        <f t="shared" ca="1" si="90"/>
        <v>FALSE</v>
      </c>
      <c r="CI42" s="41" t="str">
        <f t="shared" ca="1" si="90"/>
        <v>FALSE</v>
      </c>
      <c r="CJ42" s="41" t="str">
        <f t="shared" ca="1" si="90"/>
        <v>FALSE</v>
      </c>
      <c r="CK42" s="41" t="str">
        <f t="shared" ca="1" si="90"/>
        <v>FALSE</v>
      </c>
      <c r="CL42" s="41" t="str">
        <f t="shared" ca="1" si="90"/>
        <v>FALSE</v>
      </c>
      <c r="CM42" s="41" t="str">
        <f t="shared" ca="1" si="90"/>
        <v>FALSE</v>
      </c>
      <c r="CN42" s="41" t="str">
        <f t="shared" ca="1" si="90"/>
        <v>FALSE</v>
      </c>
      <c r="CO42" s="41" t="str">
        <f t="shared" ca="1" si="90"/>
        <v>FALSE</v>
      </c>
      <c r="CP42" s="41" t="str">
        <f t="shared" ca="1" si="90"/>
        <v>FALSE</v>
      </c>
      <c r="CQ42" s="41" t="str">
        <f t="shared" ca="1" si="90"/>
        <v>FALSE</v>
      </c>
      <c r="CR42" s="41" t="str">
        <f t="shared" ca="1" si="90"/>
        <v>FALSE</v>
      </c>
      <c r="CS42" s="41" t="str">
        <f t="shared" ca="1" si="90"/>
        <v>FALSE</v>
      </c>
      <c r="CT42" s="41" t="str">
        <f t="shared" ca="1" si="90"/>
        <v>FALSE</v>
      </c>
      <c r="CU42" s="41" t="str">
        <f t="shared" ca="1" si="90"/>
        <v>FALSE</v>
      </c>
      <c r="CV42" s="41" t="str">
        <f t="shared" ca="1" si="90"/>
        <v>FALSE</v>
      </c>
      <c r="CW42" s="41" t="str">
        <f t="shared" ca="1" si="90"/>
        <v>FALSE</v>
      </c>
      <c r="CX42" s="41" t="str">
        <f t="shared" ca="1" si="90"/>
        <v>FALSE</v>
      </c>
      <c r="CY42" s="41" t="str">
        <f t="shared" ca="1" si="90"/>
        <v>FALSE</v>
      </c>
      <c r="CZ42" s="41" t="str">
        <f t="shared" ca="1" si="90"/>
        <v>FALSE</v>
      </c>
      <c r="DA42" s="41" t="str">
        <f t="shared" ca="1" si="90"/>
        <v>FALSE</v>
      </c>
      <c r="DB42" s="41" t="str">
        <f t="shared" ca="1" si="90"/>
        <v>FALSE</v>
      </c>
      <c r="DC42" s="41" t="str">
        <f t="shared" ca="1" si="90"/>
        <v>FALSE</v>
      </c>
      <c r="DD42" s="41" t="str">
        <f t="shared" ref="DD42:EI42" ca="1" si="91">IF($G41=0,IF($F41&lt;&gt;0,IF(DD$8&lt;=$D41,AND(DD$8&gt;=$F41,DD$8&lt;=$C$6),IF(AND(DD$8&gt;$D41,DD$8&lt;=$C$6),3,FALSE)),IF($D41=0,"FALSE",IF(AND(DD$8&gt;$D41,$C$6&gt;=DD$8),"3","FALSE"))),IF(DD$8&lt;=$D41,IF(AND(DD$8&gt;=$F41,DD$8&lt;=$G41),TRUE,FALSE),IF(AND(DD$8&gt;$D41,DD$8&lt;=$G41),3,FALSE)))</f>
        <v>FALSE</v>
      </c>
      <c r="DE42" s="41" t="str">
        <f t="shared" ca="1" si="91"/>
        <v>FALSE</v>
      </c>
      <c r="DF42" s="41" t="str">
        <f t="shared" ca="1" si="91"/>
        <v>FALSE</v>
      </c>
      <c r="DG42" s="41" t="str">
        <f t="shared" ca="1" si="91"/>
        <v>FALSE</v>
      </c>
      <c r="DH42" s="41" t="str">
        <f t="shared" ca="1" si="91"/>
        <v>FALSE</v>
      </c>
      <c r="DI42" s="41" t="str">
        <f t="shared" ca="1" si="91"/>
        <v>FALSE</v>
      </c>
      <c r="DJ42" s="41" t="str">
        <f t="shared" ca="1" si="91"/>
        <v>FALSE</v>
      </c>
      <c r="DK42" s="41" t="str">
        <f t="shared" ca="1" si="91"/>
        <v>FALSE</v>
      </c>
      <c r="DL42" s="41" t="str">
        <f t="shared" ca="1" si="91"/>
        <v>FALSE</v>
      </c>
      <c r="DM42" s="41" t="str">
        <f t="shared" ca="1" si="91"/>
        <v>FALSE</v>
      </c>
      <c r="DN42" s="41" t="str">
        <f t="shared" ca="1" si="91"/>
        <v>FALSE</v>
      </c>
      <c r="DO42" s="41" t="str">
        <f t="shared" ca="1" si="91"/>
        <v>FALSE</v>
      </c>
      <c r="DP42" s="41" t="str">
        <f t="shared" ca="1" si="91"/>
        <v>FALSE</v>
      </c>
      <c r="DQ42" s="41" t="str">
        <f t="shared" ca="1" si="91"/>
        <v>FALSE</v>
      </c>
      <c r="DR42" s="41" t="str">
        <f t="shared" ca="1" si="91"/>
        <v>FALSE</v>
      </c>
      <c r="DS42" s="41" t="str">
        <f t="shared" ca="1" si="91"/>
        <v>FALSE</v>
      </c>
      <c r="DT42" s="41" t="str">
        <f t="shared" ca="1" si="91"/>
        <v>FALSE</v>
      </c>
      <c r="DU42" s="41" t="str">
        <f t="shared" ca="1" si="91"/>
        <v>FALSE</v>
      </c>
      <c r="DV42" s="41" t="str">
        <f t="shared" ca="1" si="91"/>
        <v>FALSE</v>
      </c>
      <c r="DW42" s="41" t="str">
        <f t="shared" ca="1" si="91"/>
        <v>FALSE</v>
      </c>
      <c r="DX42" s="41" t="str">
        <f t="shared" ca="1" si="91"/>
        <v>FALSE</v>
      </c>
      <c r="DY42" s="41" t="str">
        <f t="shared" ca="1" si="91"/>
        <v>FALSE</v>
      </c>
      <c r="DZ42" s="41" t="str">
        <f t="shared" ca="1" si="91"/>
        <v>FALSE</v>
      </c>
      <c r="EA42" s="41" t="str">
        <f t="shared" ca="1" si="91"/>
        <v>FALSE</v>
      </c>
      <c r="EB42" s="41" t="str">
        <f t="shared" ca="1" si="91"/>
        <v>FALSE</v>
      </c>
      <c r="EC42" s="41" t="str">
        <f t="shared" ca="1" si="91"/>
        <v>FALSE</v>
      </c>
      <c r="ED42" s="41" t="str">
        <f t="shared" ca="1" si="91"/>
        <v>FALSE</v>
      </c>
      <c r="EE42" s="41" t="str">
        <f t="shared" ca="1" si="91"/>
        <v>FALSE</v>
      </c>
      <c r="EF42" s="41" t="str">
        <f t="shared" ca="1" si="91"/>
        <v>FALSE</v>
      </c>
      <c r="EG42" s="41" t="str">
        <f t="shared" ca="1" si="91"/>
        <v>FALSE</v>
      </c>
      <c r="EH42" s="41" t="str">
        <f t="shared" ca="1" si="91"/>
        <v>FALSE</v>
      </c>
      <c r="EI42" s="41" t="str">
        <f t="shared" ca="1" si="91"/>
        <v>FALSE</v>
      </c>
      <c r="EJ42" s="41" t="str">
        <f t="shared" ref="EJ42:FI42" ca="1" si="92">IF($G41=0,IF($F41&lt;&gt;0,IF(EJ$8&lt;=$D41,AND(EJ$8&gt;=$F41,EJ$8&lt;=$C$6),IF(AND(EJ$8&gt;$D41,EJ$8&lt;=$C$6),3,FALSE)),IF($D41=0,"FALSE",IF(AND(EJ$8&gt;$D41,$C$6&gt;=EJ$8),"3","FALSE"))),IF(EJ$8&lt;=$D41,IF(AND(EJ$8&gt;=$F41,EJ$8&lt;=$G41),TRUE,FALSE),IF(AND(EJ$8&gt;$D41,EJ$8&lt;=$G41),3,FALSE)))</f>
        <v>FALSE</v>
      </c>
      <c r="EK42" s="41" t="str">
        <f t="shared" ca="1" si="92"/>
        <v>FALSE</v>
      </c>
      <c r="EL42" s="41" t="str">
        <f t="shared" ca="1" si="92"/>
        <v>FALSE</v>
      </c>
      <c r="EM42" s="41" t="str">
        <f t="shared" ca="1" si="92"/>
        <v>FALSE</v>
      </c>
      <c r="EN42" s="41" t="str">
        <f t="shared" ca="1" si="92"/>
        <v>FALSE</v>
      </c>
      <c r="EO42" s="41" t="str">
        <f t="shared" ca="1" si="92"/>
        <v>FALSE</v>
      </c>
      <c r="EP42" s="41" t="str">
        <f t="shared" ca="1" si="92"/>
        <v>FALSE</v>
      </c>
      <c r="EQ42" s="41" t="str">
        <f t="shared" ca="1" si="92"/>
        <v>FALSE</v>
      </c>
      <c r="ER42" s="41" t="str">
        <f t="shared" ca="1" si="92"/>
        <v>FALSE</v>
      </c>
      <c r="ES42" s="41" t="str">
        <f t="shared" ca="1" si="92"/>
        <v>FALSE</v>
      </c>
      <c r="ET42" s="41" t="str">
        <f t="shared" ca="1" si="92"/>
        <v>FALSE</v>
      </c>
      <c r="EU42" s="41" t="str">
        <f t="shared" ca="1" si="92"/>
        <v>FALSE</v>
      </c>
      <c r="EV42" s="41" t="str">
        <f t="shared" ca="1" si="92"/>
        <v>FALSE</v>
      </c>
      <c r="EW42" s="41" t="str">
        <f t="shared" ca="1" si="92"/>
        <v>FALSE</v>
      </c>
      <c r="EX42" s="41" t="str">
        <f t="shared" ca="1" si="92"/>
        <v>FALSE</v>
      </c>
      <c r="EY42" s="41" t="str">
        <f t="shared" ca="1" si="92"/>
        <v>FALSE</v>
      </c>
      <c r="EZ42" s="41" t="str">
        <f t="shared" ca="1" si="92"/>
        <v>FALSE</v>
      </c>
      <c r="FA42" s="41" t="str">
        <f t="shared" ca="1" si="92"/>
        <v>FALSE</v>
      </c>
      <c r="FB42" s="41" t="str">
        <f t="shared" ca="1" si="92"/>
        <v>FALSE</v>
      </c>
      <c r="FC42" s="41" t="str">
        <f t="shared" ca="1" si="92"/>
        <v>FALSE</v>
      </c>
      <c r="FD42" s="41" t="str">
        <f t="shared" ca="1" si="92"/>
        <v>FALSE</v>
      </c>
      <c r="FE42" s="41" t="str">
        <f t="shared" ca="1" si="92"/>
        <v>FALSE</v>
      </c>
      <c r="FF42" s="41" t="str">
        <f t="shared" ca="1" si="92"/>
        <v>FALSE</v>
      </c>
      <c r="FG42" s="41" t="str">
        <f t="shared" ca="1" si="92"/>
        <v>FALSE</v>
      </c>
      <c r="FH42" s="41" t="str">
        <f t="shared" ca="1" si="92"/>
        <v>FALSE</v>
      </c>
      <c r="FI42" s="42" t="str">
        <f t="shared" ca="1" si="92"/>
        <v>FALSE</v>
      </c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</row>
    <row r="43" spans="1:394" s="3" customFormat="1" ht="40" customHeight="1" thickTop="1">
      <c r="A43" s="184"/>
      <c r="B43" s="186" t="s">
        <v>13</v>
      </c>
      <c r="C43" s="191"/>
      <c r="D43" s="191"/>
      <c r="E43" s="193">
        <v>3</v>
      </c>
      <c r="F43" s="163"/>
      <c r="G43" s="163"/>
      <c r="H43" s="160" t="str">
        <f t="shared" si="13"/>
        <v>-</v>
      </c>
      <c r="I43" s="261" t="str">
        <f t="shared" si="21"/>
        <v>ยังไม่เริ่มดำเนินการ</v>
      </c>
      <c r="J43" s="176" t="str">
        <f>IF(G43=0,IF($D43=0,"-",IF($C$6&gt;D43,$C$6-D43,"0")),IF(G43&gt;D43,G43-D43,"0"))</f>
        <v>-</v>
      </c>
      <c r="K43" s="145" t="str">
        <f t="shared" ca="1" si="22"/>
        <v>-</v>
      </c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26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</row>
    <row r="44" spans="1:394" ht="40" customHeight="1">
      <c r="A44" s="184"/>
      <c r="B44" s="189"/>
      <c r="C44" s="195"/>
      <c r="D44" s="195"/>
      <c r="E44" s="194"/>
      <c r="F44" s="209"/>
      <c r="G44" s="209"/>
      <c r="H44" s="161"/>
      <c r="I44" s="264"/>
      <c r="J44" s="177"/>
      <c r="K44" s="146"/>
      <c r="L44" s="37" t="str">
        <f t="shared" ref="L44:AQ44" si="93">IF($G43=0,IF($F43&lt;&gt;0,IF(L$8&lt;=$D43,AND(L$8&gt;=$F43,L$8&lt;=$C$6),IF(AND(L$8&gt;$D43,L$8&lt;=$C$6),3,FALSE)),IF($D43=0,"FALSE",IF(AND(L$8&gt;$D43,$C$6&gt;=L$8),"3","FALSE"))),IF(L$8&lt;=$D43,IF(AND(L$8&gt;=$F43,L$8&lt;=$G43),TRUE,FALSE),IF(AND(L$8&gt;$D43,L$8&lt;=$G43),3,FALSE)))</f>
        <v>FALSE</v>
      </c>
      <c r="M44" s="37" t="str">
        <f t="shared" si="93"/>
        <v>FALSE</v>
      </c>
      <c r="N44" s="37" t="str">
        <f t="shared" si="93"/>
        <v>FALSE</v>
      </c>
      <c r="O44" s="37" t="str">
        <f t="shared" si="93"/>
        <v>FALSE</v>
      </c>
      <c r="P44" s="37" t="str">
        <f t="shared" si="93"/>
        <v>FALSE</v>
      </c>
      <c r="Q44" s="37" t="str">
        <f t="shared" si="93"/>
        <v>FALSE</v>
      </c>
      <c r="R44" s="37" t="str">
        <f t="shared" si="93"/>
        <v>FALSE</v>
      </c>
      <c r="S44" s="37" t="str">
        <f t="shared" si="93"/>
        <v>FALSE</v>
      </c>
      <c r="T44" s="37" t="str">
        <f t="shared" si="93"/>
        <v>FALSE</v>
      </c>
      <c r="U44" s="37" t="str">
        <f t="shared" si="93"/>
        <v>FALSE</v>
      </c>
      <c r="V44" s="37" t="str">
        <f t="shared" si="93"/>
        <v>FALSE</v>
      </c>
      <c r="W44" s="37" t="str">
        <f t="shared" si="93"/>
        <v>FALSE</v>
      </c>
      <c r="X44" s="37" t="str">
        <f t="shared" si="93"/>
        <v>FALSE</v>
      </c>
      <c r="Y44" s="37" t="str">
        <f t="shared" si="93"/>
        <v>FALSE</v>
      </c>
      <c r="Z44" s="37" t="str">
        <f t="shared" si="93"/>
        <v>FALSE</v>
      </c>
      <c r="AA44" s="37" t="str">
        <f t="shared" si="93"/>
        <v>FALSE</v>
      </c>
      <c r="AB44" s="37" t="str">
        <f t="shared" si="93"/>
        <v>FALSE</v>
      </c>
      <c r="AC44" s="37" t="str">
        <f t="shared" si="93"/>
        <v>FALSE</v>
      </c>
      <c r="AD44" s="37" t="str">
        <f t="shared" si="93"/>
        <v>FALSE</v>
      </c>
      <c r="AE44" s="37" t="str">
        <f t="shared" si="93"/>
        <v>FALSE</v>
      </c>
      <c r="AF44" s="37" t="str">
        <f t="shared" si="93"/>
        <v>FALSE</v>
      </c>
      <c r="AG44" s="37" t="str">
        <f t="shared" si="93"/>
        <v>FALSE</v>
      </c>
      <c r="AH44" s="37" t="str">
        <f t="shared" si="93"/>
        <v>FALSE</v>
      </c>
      <c r="AI44" s="37" t="str">
        <f t="shared" si="93"/>
        <v>FALSE</v>
      </c>
      <c r="AJ44" s="37" t="str">
        <f t="shared" si="93"/>
        <v>FALSE</v>
      </c>
      <c r="AK44" s="37" t="str">
        <f t="shared" si="93"/>
        <v>FALSE</v>
      </c>
      <c r="AL44" s="37" t="str">
        <f t="shared" si="93"/>
        <v>FALSE</v>
      </c>
      <c r="AM44" s="37" t="str">
        <f t="shared" si="93"/>
        <v>FALSE</v>
      </c>
      <c r="AN44" s="37" t="str">
        <f t="shared" si="93"/>
        <v>FALSE</v>
      </c>
      <c r="AO44" s="37" t="str">
        <f t="shared" si="93"/>
        <v>FALSE</v>
      </c>
      <c r="AP44" s="37" t="str">
        <f t="shared" si="93"/>
        <v>FALSE</v>
      </c>
      <c r="AQ44" s="37" t="str">
        <f t="shared" si="93"/>
        <v>FALSE</v>
      </c>
      <c r="AR44" s="37" t="str">
        <f t="shared" ref="AR44:BW44" si="94">IF($G43=0,IF($F43&lt;&gt;0,IF(AR$8&lt;=$D43,AND(AR$8&gt;=$F43,AR$8&lt;=$C$6),IF(AND(AR$8&gt;$D43,AR$8&lt;=$C$6),3,FALSE)),IF($D43=0,"FALSE",IF(AND(AR$8&gt;$D43,$C$6&gt;=AR$8),"3","FALSE"))),IF(AR$8&lt;=$D43,IF(AND(AR$8&gt;=$F43,AR$8&lt;=$G43),TRUE,FALSE),IF(AND(AR$8&gt;$D43,AR$8&lt;=$G43),3,FALSE)))</f>
        <v>FALSE</v>
      </c>
      <c r="AS44" s="37" t="str">
        <f t="shared" si="94"/>
        <v>FALSE</v>
      </c>
      <c r="AT44" s="37" t="str">
        <f t="shared" si="94"/>
        <v>FALSE</v>
      </c>
      <c r="AU44" s="37" t="str">
        <f t="shared" si="94"/>
        <v>FALSE</v>
      </c>
      <c r="AV44" s="37" t="str">
        <f t="shared" si="94"/>
        <v>FALSE</v>
      </c>
      <c r="AW44" s="37" t="str">
        <f t="shared" si="94"/>
        <v>FALSE</v>
      </c>
      <c r="AX44" s="37" t="str">
        <f t="shared" si="94"/>
        <v>FALSE</v>
      </c>
      <c r="AY44" s="37" t="str">
        <f t="shared" si="94"/>
        <v>FALSE</v>
      </c>
      <c r="AZ44" s="37" t="str">
        <f t="shared" si="94"/>
        <v>FALSE</v>
      </c>
      <c r="BA44" s="37" t="str">
        <f t="shared" si="94"/>
        <v>FALSE</v>
      </c>
      <c r="BB44" s="37" t="str">
        <f t="shared" si="94"/>
        <v>FALSE</v>
      </c>
      <c r="BC44" s="37" t="str">
        <f t="shared" si="94"/>
        <v>FALSE</v>
      </c>
      <c r="BD44" s="37" t="str">
        <f t="shared" si="94"/>
        <v>FALSE</v>
      </c>
      <c r="BE44" s="37" t="str">
        <f t="shared" si="94"/>
        <v>FALSE</v>
      </c>
      <c r="BF44" s="37" t="str">
        <f t="shared" si="94"/>
        <v>FALSE</v>
      </c>
      <c r="BG44" s="37" t="str">
        <f t="shared" si="94"/>
        <v>FALSE</v>
      </c>
      <c r="BH44" s="37" t="str">
        <f t="shared" si="94"/>
        <v>FALSE</v>
      </c>
      <c r="BI44" s="37" t="str">
        <f t="shared" si="94"/>
        <v>FALSE</v>
      </c>
      <c r="BJ44" s="37" t="str">
        <f t="shared" si="94"/>
        <v>FALSE</v>
      </c>
      <c r="BK44" s="37" t="str">
        <f t="shared" si="94"/>
        <v>FALSE</v>
      </c>
      <c r="BL44" s="37" t="str">
        <f t="shared" si="94"/>
        <v>FALSE</v>
      </c>
      <c r="BM44" s="37" t="str">
        <f t="shared" si="94"/>
        <v>FALSE</v>
      </c>
      <c r="BN44" s="37" t="str">
        <f t="shared" si="94"/>
        <v>FALSE</v>
      </c>
      <c r="BO44" s="37" t="str">
        <f t="shared" si="94"/>
        <v>FALSE</v>
      </c>
      <c r="BP44" s="37" t="str">
        <f t="shared" si="94"/>
        <v>FALSE</v>
      </c>
      <c r="BQ44" s="37" t="str">
        <f t="shared" si="94"/>
        <v>FALSE</v>
      </c>
      <c r="BR44" s="37" t="str">
        <f t="shared" si="94"/>
        <v>FALSE</v>
      </c>
      <c r="BS44" s="37" t="str">
        <f t="shared" si="94"/>
        <v>FALSE</v>
      </c>
      <c r="BT44" s="37" t="str">
        <f t="shared" si="94"/>
        <v>FALSE</v>
      </c>
      <c r="BU44" s="37" t="str">
        <f t="shared" si="94"/>
        <v>FALSE</v>
      </c>
      <c r="BV44" s="37" t="str">
        <f t="shared" si="94"/>
        <v>FALSE</v>
      </c>
      <c r="BW44" s="37" t="str">
        <f t="shared" si="94"/>
        <v>FALSE</v>
      </c>
      <c r="BX44" s="37" t="str">
        <f t="shared" ref="BX44:DC44" si="95">IF($G43=0,IF($F43&lt;&gt;0,IF(BX$8&lt;=$D43,AND(BX$8&gt;=$F43,BX$8&lt;=$C$6),IF(AND(BX$8&gt;$D43,BX$8&lt;=$C$6),3,FALSE)),IF($D43=0,"FALSE",IF(AND(BX$8&gt;$D43,$C$6&gt;=BX$8),"3","FALSE"))),IF(BX$8&lt;=$D43,IF(AND(BX$8&gt;=$F43,BX$8&lt;=$G43),TRUE,FALSE),IF(AND(BX$8&gt;$D43,BX$8&lt;=$G43),3,FALSE)))</f>
        <v>FALSE</v>
      </c>
      <c r="BY44" s="37" t="str">
        <f t="shared" si="95"/>
        <v>FALSE</v>
      </c>
      <c r="BZ44" s="37" t="str">
        <f t="shared" si="95"/>
        <v>FALSE</v>
      </c>
      <c r="CA44" s="37" t="str">
        <f t="shared" si="95"/>
        <v>FALSE</v>
      </c>
      <c r="CB44" s="37" t="str">
        <f t="shared" si="95"/>
        <v>FALSE</v>
      </c>
      <c r="CC44" s="37" t="str">
        <f t="shared" si="95"/>
        <v>FALSE</v>
      </c>
      <c r="CD44" s="37" t="str">
        <f t="shared" si="95"/>
        <v>FALSE</v>
      </c>
      <c r="CE44" s="37" t="str">
        <f t="shared" si="95"/>
        <v>FALSE</v>
      </c>
      <c r="CF44" s="37" t="str">
        <f t="shared" si="95"/>
        <v>FALSE</v>
      </c>
      <c r="CG44" s="37" t="str">
        <f t="shared" si="95"/>
        <v>FALSE</v>
      </c>
      <c r="CH44" s="37" t="str">
        <f t="shared" si="95"/>
        <v>FALSE</v>
      </c>
      <c r="CI44" s="37" t="str">
        <f t="shared" si="95"/>
        <v>FALSE</v>
      </c>
      <c r="CJ44" s="37" t="str">
        <f t="shared" si="95"/>
        <v>FALSE</v>
      </c>
      <c r="CK44" s="37" t="str">
        <f t="shared" si="95"/>
        <v>FALSE</v>
      </c>
      <c r="CL44" s="37" t="str">
        <f t="shared" si="95"/>
        <v>FALSE</v>
      </c>
      <c r="CM44" s="37" t="str">
        <f t="shared" si="95"/>
        <v>FALSE</v>
      </c>
      <c r="CN44" s="37" t="str">
        <f t="shared" si="95"/>
        <v>FALSE</v>
      </c>
      <c r="CO44" s="37" t="str">
        <f t="shared" si="95"/>
        <v>FALSE</v>
      </c>
      <c r="CP44" s="37" t="str">
        <f t="shared" si="95"/>
        <v>FALSE</v>
      </c>
      <c r="CQ44" s="37" t="str">
        <f t="shared" si="95"/>
        <v>FALSE</v>
      </c>
      <c r="CR44" s="37" t="str">
        <f t="shared" si="95"/>
        <v>FALSE</v>
      </c>
      <c r="CS44" s="37" t="str">
        <f t="shared" si="95"/>
        <v>FALSE</v>
      </c>
      <c r="CT44" s="37" t="str">
        <f t="shared" si="95"/>
        <v>FALSE</v>
      </c>
      <c r="CU44" s="37" t="str">
        <f t="shared" si="95"/>
        <v>FALSE</v>
      </c>
      <c r="CV44" s="37" t="str">
        <f t="shared" si="95"/>
        <v>FALSE</v>
      </c>
      <c r="CW44" s="37" t="str">
        <f t="shared" si="95"/>
        <v>FALSE</v>
      </c>
      <c r="CX44" s="37" t="str">
        <f t="shared" si="95"/>
        <v>FALSE</v>
      </c>
      <c r="CY44" s="37" t="str">
        <f t="shared" si="95"/>
        <v>FALSE</v>
      </c>
      <c r="CZ44" s="37" t="str">
        <f t="shared" si="95"/>
        <v>FALSE</v>
      </c>
      <c r="DA44" s="37" t="str">
        <f t="shared" si="95"/>
        <v>FALSE</v>
      </c>
      <c r="DB44" s="37" t="str">
        <f t="shared" si="95"/>
        <v>FALSE</v>
      </c>
      <c r="DC44" s="37" t="str">
        <f t="shared" si="95"/>
        <v>FALSE</v>
      </c>
      <c r="DD44" s="37" t="str">
        <f t="shared" ref="DD44:EI44" si="96">IF($G43=0,IF($F43&lt;&gt;0,IF(DD$8&lt;=$D43,AND(DD$8&gt;=$F43,DD$8&lt;=$C$6),IF(AND(DD$8&gt;$D43,DD$8&lt;=$C$6),3,FALSE)),IF($D43=0,"FALSE",IF(AND(DD$8&gt;$D43,$C$6&gt;=DD$8),"3","FALSE"))),IF(DD$8&lt;=$D43,IF(AND(DD$8&gt;=$F43,DD$8&lt;=$G43),TRUE,FALSE),IF(AND(DD$8&gt;$D43,DD$8&lt;=$G43),3,FALSE)))</f>
        <v>FALSE</v>
      </c>
      <c r="DE44" s="37" t="str">
        <f t="shared" si="96"/>
        <v>FALSE</v>
      </c>
      <c r="DF44" s="37" t="str">
        <f t="shared" si="96"/>
        <v>FALSE</v>
      </c>
      <c r="DG44" s="37" t="str">
        <f t="shared" si="96"/>
        <v>FALSE</v>
      </c>
      <c r="DH44" s="37" t="str">
        <f t="shared" si="96"/>
        <v>FALSE</v>
      </c>
      <c r="DI44" s="37" t="str">
        <f t="shared" si="96"/>
        <v>FALSE</v>
      </c>
      <c r="DJ44" s="37" t="str">
        <f t="shared" si="96"/>
        <v>FALSE</v>
      </c>
      <c r="DK44" s="37" t="str">
        <f t="shared" si="96"/>
        <v>FALSE</v>
      </c>
      <c r="DL44" s="37" t="str">
        <f t="shared" si="96"/>
        <v>FALSE</v>
      </c>
      <c r="DM44" s="37" t="str">
        <f t="shared" si="96"/>
        <v>FALSE</v>
      </c>
      <c r="DN44" s="37" t="str">
        <f t="shared" si="96"/>
        <v>FALSE</v>
      </c>
      <c r="DO44" s="37" t="str">
        <f t="shared" si="96"/>
        <v>FALSE</v>
      </c>
      <c r="DP44" s="37" t="str">
        <f t="shared" si="96"/>
        <v>FALSE</v>
      </c>
      <c r="DQ44" s="37" t="str">
        <f t="shared" si="96"/>
        <v>FALSE</v>
      </c>
      <c r="DR44" s="37" t="str">
        <f t="shared" si="96"/>
        <v>FALSE</v>
      </c>
      <c r="DS44" s="37" t="str">
        <f t="shared" si="96"/>
        <v>FALSE</v>
      </c>
      <c r="DT44" s="37" t="str">
        <f t="shared" si="96"/>
        <v>FALSE</v>
      </c>
      <c r="DU44" s="37" t="str">
        <f t="shared" si="96"/>
        <v>FALSE</v>
      </c>
      <c r="DV44" s="37" t="str">
        <f t="shared" si="96"/>
        <v>FALSE</v>
      </c>
      <c r="DW44" s="37" t="str">
        <f t="shared" si="96"/>
        <v>FALSE</v>
      </c>
      <c r="DX44" s="37" t="str">
        <f t="shared" si="96"/>
        <v>FALSE</v>
      </c>
      <c r="DY44" s="37" t="str">
        <f t="shared" si="96"/>
        <v>FALSE</v>
      </c>
      <c r="DZ44" s="37" t="str">
        <f t="shared" si="96"/>
        <v>FALSE</v>
      </c>
      <c r="EA44" s="37" t="str">
        <f t="shared" si="96"/>
        <v>FALSE</v>
      </c>
      <c r="EB44" s="37" t="str">
        <f t="shared" si="96"/>
        <v>FALSE</v>
      </c>
      <c r="EC44" s="37" t="str">
        <f t="shared" si="96"/>
        <v>FALSE</v>
      </c>
      <c r="ED44" s="37" t="str">
        <f t="shared" si="96"/>
        <v>FALSE</v>
      </c>
      <c r="EE44" s="37" t="str">
        <f t="shared" si="96"/>
        <v>FALSE</v>
      </c>
      <c r="EF44" s="37" t="str">
        <f t="shared" si="96"/>
        <v>FALSE</v>
      </c>
      <c r="EG44" s="37" t="str">
        <f t="shared" si="96"/>
        <v>FALSE</v>
      </c>
      <c r="EH44" s="37" t="str">
        <f t="shared" si="96"/>
        <v>FALSE</v>
      </c>
      <c r="EI44" s="37" t="str">
        <f t="shared" si="96"/>
        <v>FALSE</v>
      </c>
      <c r="EJ44" s="37" t="str">
        <f t="shared" ref="EJ44:FI44" si="97">IF($G43=0,IF($F43&lt;&gt;0,IF(EJ$8&lt;=$D43,AND(EJ$8&gt;=$F43,EJ$8&lt;=$C$6),IF(AND(EJ$8&gt;$D43,EJ$8&lt;=$C$6),3,FALSE)),IF($D43=0,"FALSE",IF(AND(EJ$8&gt;$D43,$C$6&gt;=EJ$8),"3","FALSE"))),IF(EJ$8&lt;=$D43,IF(AND(EJ$8&gt;=$F43,EJ$8&lt;=$G43),TRUE,FALSE),IF(AND(EJ$8&gt;$D43,EJ$8&lt;=$G43),3,FALSE)))</f>
        <v>FALSE</v>
      </c>
      <c r="EK44" s="37" t="str">
        <f t="shared" si="97"/>
        <v>FALSE</v>
      </c>
      <c r="EL44" s="37" t="str">
        <f t="shared" si="97"/>
        <v>FALSE</v>
      </c>
      <c r="EM44" s="37" t="str">
        <f t="shared" si="97"/>
        <v>FALSE</v>
      </c>
      <c r="EN44" s="37" t="str">
        <f t="shared" si="97"/>
        <v>FALSE</v>
      </c>
      <c r="EO44" s="37" t="str">
        <f t="shared" si="97"/>
        <v>FALSE</v>
      </c>
      <c r="EP44" s="37" t="str">
        <f t="shared" si="97"/>
        <v>FALSE</v>
      </c>
      <c r="EQ44" s="37" t="str">
        <f t="shared" si="97"/>
        <v>FALSE</v>
      </c>
      <c r="ER44" s="37" t="str">
        <f t="shared" si="97"/>
        <v>FALSE</v>
      </c>
      <c r="ES44" s="37" t="str">
        <f t="shared" si="97"/>
        <v>FALSE</v>
      </c>
      <c r="ET44" s="37" t="str">
        <f t="shared" si="97"/>
        <v>FALSE</v>
      </c>
      <c r="EU44" s="37" t="str">
        <f t="shared" si="97"/>
        <v>FALSE</v>
      </c>
      <c r="EV44" s="37" t="str">
        <f t="shared" si="97"/>
        <v>FALSE</v>
      </c>
      <c r="EW44" s="37" t="str">
        <f t="shared" si="97"/>
        <v>FALSE</v>
      </c>
      <c r="EX44" s="37" t="str">
        <f t="shared" si="97"/>
        <v>FALSE</v>
      </c>
      <c r="EY44" s="37" t="str">
        <f t="shared" si="97"/>
        <v>FALSE</v>
      </c>
      <c r="EZ44" s="37" t="str">
        <f t="shared" si="97"/>
        <v>FALSE</v>
      </c>
      <c r="FA44" s="37" t="str">
        <f t="shared" si="97"/>
        <v>FALSE</v>
      </c>
      <c r="FB44" s="37" t="str">
        <f t="shared" si="97"/>
        <v>FALSE</v>
      </c>
      <c r="FC44" s="37" t="str">
        <f t="shared" si="97"/>
        <v>FALSE</v>
      </c>
      <c r="FD44" s="37" t="str">
        <f t="shared" si="97"/>
        <v>FALSE</v>
      </c>
      <c r="FE44" s="37" t="str">
        <f t="shared" si="97"/>
        <v>FALSE</v>
      </c>
      <c r="FF44" s="37" t="str">
        <f t="shared" si="97"/>
        <v>FALSE</v>
      </c>
      <c r="FG44" s="37" t="str">
        <f t="shared" si="97"/>
        <v>FALSE</v>
      </c>
      <c r="FH44" s="37" t="str">
        <f t="shared" si="97"/>
        <v>FALSE</v>
      </c>
      <c r="FI44" s="37" t="str">
        <f t="shared" si="97"/>
        <v>FALSE</v>
      </c>
      <c r="FJ44" s="26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</row>
    <row r="45" spans="1:394" ht="40" customHeight="1">
      <c r="A45" s="17"/>
      <c r="B45" s="185" t="s">
        <v>43</v>
      </c>
      <c r="C45" s="195">
        <v>44367</v>
      </c>
      <c r="D45" s="195">
        <v>44375</v>
      </c>
      <c r="E45" s="194">
        <v>3</v>
      </c>
      <c r="F45" s="209"/>
      <c r="G45" s="209"/>
      <c r="H45" s="160" t="str">
        <f t="shared" si="13"/>
        <v>-</v>
      </c>
      <c r="I45" s="260" t="str">
        <f t="shared" ca="1" si="21"/>
        <v>ล่าช้า</v>
      </c>
      <c r="J45" s="265">
        <f ca="1">IF(G45=0,IF($D45=0,"-",IF($C$6&gt;D45,$C$6-D45,"0")),IF(G45&gt;D45,G45-D45,"0"))</f>
        <v>31</v>
      </c>
      <c r="K45" s="148" t="str">
        <f t="shared" ca="1" si="22"/>
        <v>-</v>
      </c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26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</row>
    <row r="46" spans="1:394" ht="40" customHeight="1">
      <c r="A46" s="18"/>
      <c r="B46" s="189"/>
      <c r="C46" s="195"/>
      <c r="D46" s="195"/>
      <c r="E46" s="194"/>
      <c r="F46" s="209"/>
      <c r="G46" s="209"/>
      <c r="H46" s="161"/>
      <c r="I46" s="264"/>
      <c r="J46" s="177"/>
      <c r="K46" s="146"/>
      <c r="L46" s="37" t="str">
        <f t="shared" ref="L46:AQ46" ca="1" si="98">IF($G45=0,IF($F45&lt;&gt;0,IF(L$8&lt;=$D45,AND(L$8&gt;=$F45,L$8&lt;=$C$6),IF(AND(L$8&gt;$D45,L$8&lt;=$C$6),3,FALSE)),IF($D45=0,"FALSE",IF(AND(L$8&gt;$D45,$C$6&gt;=L$8),"3","FALSE"))),IF(L$8&lt;=$D45,IF(AND(L$8&gt;=$F45,L$8&lt;=$G45),TRUE,FALSE),IF(AND(L$8&gt;$D45,L$8&lt;=$G45),3,FALSE)))</f>
        <v>FALSE</v>
      </c>
      <c r="M46" s="37" t="str">
        <f t="shared" ca="1" si="98"/>
        <v>FALSE</v>
      </c>
      <c r="N46" s="37" t="str">
        <f t="shared" ca="1" si="98"/>
        <v>FALSE</v>
      </c>
      <c r="O46" s="37" t="str">
        <f t="shared" ca="1" si="98"/>
        <v>FALSE</v>
      </c>
      <c r="P46" s="37" t="str">
        <f t="shared" ca="1" si="98"/>
        <v>FALSE</v>
      </c>
      <c r="Q46" s="37" t="str">
        <f t="shared" ca="1" si="98"/>
        <v>FALSE</v>
      </c>
      <c r="R46" s="37" t="str">
        <f t="shared" ca="1" si="98"/>
        <v>FALSE</v>
      </c>
      <c r="S46" s="37" t="str">
        <f t="shared" ca="1" si="98"/>
        <v>FALSE</v>
      </c>
      <c r="T46" s="37" t="str">
        <f t="shared" ca="1" si="98"/>
        <v>FALSE</v>
      </c>
      <c r="U46" s="37" t="str">
        <f t="shared" ca="1" si="98"/>
        <v>FALSE</v>
      </c>
      <c r="V46" s="37" t="str">
        <f t="shared" ca="1" si="98"/>
        <v>3</v>
      </c>
      <c r="W46" s="37" t="str">
        <f t="shared" ca="1" si="98"/>
        <v>3</v>
      </c>
      <c r="X46" s="37" t="str">
        <f t="shared" ca="1" si="98"/>
        <v>3</v>
      </c>
      <c r="Y46" s="37" t="str">
        <f t="shared" ca="1" si="98"/>
        <v>3</v>
      </c>
      <c r="Z46" s="37" t="str">
        <f t="shared" ca="1" si="98"/>
        <v>3</v>
      </c>
      <c r="AA46" s="37" t="str">
        <f t="shared" ca="1" si="98"/>
        <v>3</v>
      </c>
      <c r="AB46" s="37" t="str">
        <f t="shared" ca="1" si="98"/>
        <v>3</v>
      </c>
      <c r="AC46" s="37" t="str">
        <f t="shared" ca="1" si="98"/>
        <v>3</v>
      </c>
      <c r="AD46" s="37" t="str">
        <f t="shared" ca="1" si="98"/>
        <v>3</v>
      </c>
      <c r="AE46" s="37" t="str">
        <f t="shared" ca="1" si="98"/>
        <v>3</v>
      </c>
      <c r="AF46" s="37" t="str">
        <f t="shared" ca="1" si="98"/>
        <v>3</v>
      </c>
      <c r="AG46" s="37" t="str">
        <f t="shared" ca="1" si="98"/>
        <v>3</v>
      </c>
      <c r="AH46" s="37" t="str">
        <f t="shared" ca="1" si="98"/>
        <v>3</v>
      </c>
      <c r="AI46" s="37" t="str">
        <f t="shared" ca="1" si="98"/>
        <v>3</v>
      </c>
      <c r="AJ46" s="37" t="str">
        <f t="shared" ca="1" si="98"/>
        <v>3</v>
      </c>
      <c r="AK46" s="37" t="str">
        <f t="shared" ca="1" si="98"/>
        <v>3</v>
      </c>
      <c r="AL46" s="37" t="str">
        <f t="shared" ca="1" si="98"/>
        <v>3</v>
      </c>
      <c r="AM46" s="37" t="str">
        <f t="shared" ca="1" si="98"/>
        <v>3</v>
      </c>
      <c r="AN46" s="37" t="str">
        <f t="shared" ca="1" si="98"/>
        <v>3</v>
      </c>
      <c r="AO46" s="37" t="str">
        <f t="shared" ca="1" si="98"/>
        <v>3</v>
      </c>
      <c r="AP46" s="37" t="str">
        <f t="shared" ca="1" si="98"/>
        <v>3</v>
      </c>
      <c r="AQ46" s="37" t="str">
        <f t="shared" ca="1" si="98"/>
        <v>3</v>
      </c>
      <c r="AR46" s="37" t="str">
        <f t="shared" ref="AR46:BW46" ca="1" si="99">IF($G45=0,IF($F45&lt;&gt;0,IF(AR$8&lt;=$D45,AND(AR$8&gt;=$F45,AR$8&lt;=$C$6),IF(AND(AR$8&gt;$D45,AR$8&lt;=$C$6),3,FALSE)),IF($D45=0,"FALSE",IF(AND(AR$8&gt;$D45,$C$6&gt;=AR$8),"3","FALSE"))),IF(AR$8&lt;=$D45,IF(AND(AR$8&gt;=$F45,AR$8&lt;=$G45),TRUE,FALSE),IF(AND(AR$8&gt;$D45,AR$8&lt;=$G45),3,FALSE)))</f>
        <v>3</v>
      </c>
      <c r="AS46" s="37" t="str">
        <f t="shared" ca="1" si="99"/>
        <v>3</v>
      </c>
      <c r="AT46" s="37" t="str">
        <f t="shared" ca="1" si="99"/>
        <v>3</v>
      </c>
      <c r="AU46" s="37" t="str">
        <f t="shared" ca="1" si="99"/>
        <v>3</v>
      </c>
      <c r="AV46" s="37" t="str">
        <f t="shared" ca="1" si="99"/>
        <v>3</v>
      </c>
      <c r="AW46" s="37" t="str">
        <f t="shared" ca="1" si="99"/>
        <v>3</v>
      </c>
      <c r="AX46" s="37" t="str">
        <f t="shared" ca="1" si="99"/>
        <v>3</v>
      </c>
      <c r="AY46" s="37" t="str">
        <f t="shared" ca="1" si="99"/>
        <v>3</v>
      </c>
      <c r="AZ46" s="37" t="str">
        <f t="shared" ca="1" si="99"/>
        <v>3</v>
      </c>
      <c r="BA46" s="37" t="str">
        <f t="shared" ca="1" si="99"/>
        <v>FALSE</v>
      </c>
      <c r="BB46" s="37" t="str">
        <f t="shared" ca="1" si="99"/>
        <v>FALSE</v>
      </c>
      <c r="BC46" s="37" t="str">
        <f t="shared" ca="1" si="99"/>
        <v>FALSE</v>
      </c>
      <c r="BD46" s="37" t="str">
        <f t="shared" ca="1" si="99"/>
        <v>FALSE</v>
      </c>
      <c r="BE46" s="37" t="str">
        <f t="shared" ca="1" si="99"/>
        <v>FALSE</v>
      </c>
      <c r="BF46" s="37" t="str">
        <f t="shared" ca="1" si="99"/>
        <v>FALSE</v>
      </c>
      <c r="BG46" s="37" t="str">
        <f t="shared" ca="1" si="99"/>
        <v>FALSE</v>
      </c>
      <c r="BH46" s="37" t="str">
        <f t="shared" ca="1" si="99"/>
        <v>FALSE</v>
      </c>
      <c r="BI46" s="37" t="str">
        <f t="shared" ca="1" si="99"/>
        <v>FALSE</v>
      </c>
      <c r="BJ46" s="37" t="str">
        <f t="shared" ca="1" si="99"/>
        <v>FALSE</v>
      </c>
      <c r="BK46" s="37" t="str">
        <f t="shared" ca="1" si="99"/>
        <v>FALSE</v>
      </c>
      <c r="BL46" s="37" t="str">
        <f t="shared" ca="1" si="99"/>
        <v>FALSE</v>
      </c>
      <c r="BM46" s="37" t="str">
        <f t="shared" ca="1" si="99"/>
        <v>FALSE</v>
      </c>
      <c r="BN46" s="37" t="str">
        <f t="shared" ca="1" si="99"/>
        <v>FALSE</v>
      </c>
      <c r="BO46" s="37" t="str">
        <f t="shared" ca="1" si="99"/>
        <v>FALSE</v>
      </c>
      <c r="BP46" s="37" t="str">
        <f t="shared" ca="1" si="99"/>
        <v>FALSE</v>
      </c>
      <c r="BQ46" s="37" t="str">
        <f t="shared" ca="1" si="99"/>
        <v>FALSE</v>
      </c>
      <c r="BR46" s="37" t="str">
        <f t="shared" ca="1" si="99"/>
        <v>FALSE</v>
      </c>
      <c r="BS46" s="37" t="str">
        <f t="shared" ca="1" si="99"/>
        <v>FALSE</v>
      </c>
      <c r="BT46" s="37" t="str">
        <f t="shared" ca="1" si="99"/>
        <v>FALSE</v>
      </c>
      <c r="BU46" s="37" t="str">
        <f t="shared" ca="1" si="99"/>
        <v>FALSE</v>
      </c>
      <c r="BV46" s="37" t="str">
        <f t="shared" ca="1" si="99"/>
        <v>FALSE</v>
      </c>
      <c r="BW46" s="37" t="str">
        <f t="shared" ca="1" si="99"/>
        <v>FALSE</v>
      </c>
      <c r="BX46" s="37" t="str">
        <f t="shared" ref="BX46:DC46" ca="1" si="100">IF($G45=0,IF($F45&lt;&gt;0,IF(BX$8&lt;=$D45,AND(BX$8&gt;=$F45,BX$8&lt;=$C$6),IF(AND(BX$8&gt;$D45,BX$8&lt;=$C$6),3,FALSE)),IF($D45=0,"FALSE",IF(AND(BX$8&gt;$D45,$C$6&gt;=BX$8),"3","FALSE"))),IF(BX$8&lt;=$D45,IF(AND(BX$8&gt;=$F45,BX$8&lt;=$G45),TRUE,FALSE),IF(AND(BX$8&gt;$D45,BX$8&lt;=$G45),3,FALSE)))</f>
        <v>FALSE</v>
      </c>
      <c r="BY46" s="37" t="str">
        <f t="shared" ca="1" si="100"/>
        <v>FALSE</v>
      </c>
      <c r="BZ46" s="37" t="str">
        <f t="shared" ca="1" si="100"/>
        <v>FALSE</v>
      </c>
      <c r="CA46" s="37" t="str">
        <f t="shared" ca="1" si="100"/>
        <v>FALSE</v>
      </c>
      <c r="CB46" s="37" t="str">
        <f t="shared" ca="1" si="100"/>
        <v>FALSE</v>
      </c>
      <c r="CC46" s="37" t="str">
        <f t="shared" ca="1" si="100"/>
        <v>FALSE</v>
      </c>
      <c r="CD46" s="37" t="str">
        <f t="shared" ca="1" si="100"/>
        <v>FALSE</v>
      </c>
      <c r="CE46" s="37" t="str">
        <f t="shared" ca="1" si="100"/>
        <v>FALSE</v>
      </c>
      <c r="CF46" s="37" t="str">
        <f t="shared" ca="1" si="100"/>
        <v>FALSE</v>
      </c>
      <c r="CG46" s="37" t="str">
        <f t="shared" ca="1" si="100"/>
        <v>FALSE</v>
      </c>
      <c r="CH46" s="37" t="str">
        <f t="shared" ca="1" si="100"/>
        <v>FALSE</v>
      </c>
      <c r="CI46" s="37" t="str">
        <f t="shared" ca="1" si="100"/>
        <v>FALSE</v>
      </c>
      <c r="CJ46" s="37" t="str">
        <f t="shared" ca="1" si="100"/>
        <v>FALSE</v>
      </c>
      <c r="CK46" s="37" t="str">
        <f t="shared" ca="1" si="100"/>
        <v>FALSE</v>
      </c>
      <c r="CL46" s="37" t="str">
        <f t="shared" ca="1" si="100"/>
        <v>FALSE</v>
      </c>
      <c r="CM46" s="37" t="str">
        <f t="shared" ca="1" si="100"/>
        <v>FALSE</v>
      </c>
      <c r="CN46" s="37" t="str">
        <f t="shared" ca="1" si="100"/>
        <v>FALSE</v>
      </c>
      <c r="CO46" s="37" t="str">
        <f t="shared" ca="1" si="100"/>
        <v>FALSE</v>
      </c>
      <c r="CP46" s="37" t="str">
        <f t="shared" ca="1" si="100"/>
        <v>FALSE</v>
      </c>
      <c r="CQ46" s="37" t="str">
        <f t="shared" ca="1" si="100"/>
        <v>FALSE</v>
      </c>
      <c r="CR46" s="37" t="str">
        <f t="shared" ca="1" si="100"/>
        <v>FALSE</v>
      </c>
      <c r="CS46" s="37" t="str">
        <f t="shared" ca="1" si="100"/>
        <v>FALSE</v>
      </c>
      <c r="CT46" s="37" t="str">
        <f t="shared" ca="1" si="100"/>
        <v>FALSE</v>
      </c>
      <c r="CU46" s="37" t="str">
        <f t="shared" ca="1" si="100"/>
        <v>FALSE</v>
      </c>
      <c r="CV46" s="37" t="str">
        <f t="shared" ca="1" si="100"/>
        <v>FALSE</v>
      </c>
      <c r="CW46" s="37" t="str">
        <f t="shared" ca="1" si="100"/>
        <v>FALSE</v>
      </c>
      <c r="CX46" s="37" t="str">
        <f t="shared" ca="1" si="100"/>
        <v>FALSE</v>
      </c>
      <c r="CY46" s="37" t="str">
        <f t="shared" ca="1" si="100"/>
        <v>FALSE</v>
      </c>
      <c r="CZ46" s="37" t="str">
        <f t="shared" ca="1" si="100"/>
        <v>FALSE</v>
      </c>
      <c r="DA46" s="37" t="str">
        <f t="shared" ca="1" si="100"/>
        <v>FALSE</v>
      </c>
      <c r="DB46" s="37" t="str">
        <f t="shared" ca="1" si="100"/>
        <v>FALSE</v>
      </c>
      <c r="DC46" s="37" t="str">
        <f t="shared" ca="1" si="100"/>
        <v>FALSE</v>
      </c>
      <c r="DD46" s="37" t="str">
        <f t="shared" ref="DD46:EI46" ca="1" si="101">IF($G45=0,IF($F45&lt;&gt;0,IF(DD$8&lt;=$D45,AND(DD$8&gt;=$F45,DD$8&lt;=$C$6),IF(AND(DD$8&gt;$D45,DD$8&lt;=$C$6),3,FALSE)),IF($D45=0,"FALSE",IF(AND(DD$8&gt;$D45,$C$6&gt;=DD$8),"3","FALSE"))),IF(DD$8&lt;=$D45,IF(AND(DD$8&gt;=$F45,DD$8&lt;=$G45),TRUE,FALSE),IF(AND(DD$8&gt;$D45,DD$8&lt;=$G45),3,FALSE)))</f>
        <v>FALSE</v>
      </c>
      <c r="DE46" s="37" t="str">
        <f t="shared" ca="1" si="101"/>
        <v>FALSE</v>
      </c>
      <c r="DF46" s="37" t="str">
        <f t="shared" ca="1" si="101"/>
        <v>FALSE</v>
      </c>
      <c r="DG46" s="37" t="str">
        <f t="shared" ca="1" si="101"/>
        <v>FALSE</v>
      </c>
      <c r="DH46" s="37" t="str">
        <f t="shared" ca="1" si="101"/>
        <v>FALSE</v>
      </c>
      <c r="DI46" s="37" t="str">
        <f t="shared" ca="1" si="101"/>
        <v>FALSE</v>
      </c>
      <c r="DJ46" s="37" t="str">
        <f t="shared" ca="1" si="101"/>
        <v>FALSE</v>
      </c>
      <c r="DK46" s="37" t="str">
        <f t="shared" ca="1" si="101"/>
        <v>FALSE</v>
      </c>
      <c r="DL46" s="37" t="str">
        <f t="shared" ca="1" si="101"/>
        <v>FALSE</v>
      </c>
      <c r="DM46" s="37" t="str">
        <f t="shared" ca="1" si="101"/>
        <v>FALSE</v>
      </c>
      <c r="DN46" s="37" t="str">
        <f t="shared" ca="1" si="101"/>
        <v>FALSE</v>
      </c>
      <c r="DO46" s="37" t="str">
        <f t="shared" ca="1" si="101"/>
        <v>FALSE</v>
      </c>
      <c r="DP46" s="37" t="str">
        <f t="shared" ca="1" si="101"/>
        <v>FALSE</v>
      </c>
      <c r="DQ46" s="37" t="str">
        <f t="shared" ca="1" si="101"/>
        <v>FALSE</v>
      </c>
      <c r="DR46" s="37" t="str">
        <f t="shared" ca="1" si="101"/>
        <v>FALSE</v>
      </c>
      <c r="DS46" s="37" t="str">
        <f t="shared" ca="1" si="101"/>
        <v>FALSE</v>
      </c>
      <c r="DT46" s="37" t="str">
        <f t="shared" ca="1" si="101"/>
        <v>FALSE</v>
      </c>
      <c r="DU46" s="37" t="str">
        <f t="shared" ca="1" si="101"/>
        <v>FALSE</v>
      </c>
      <c r="DV46" s="37" t="str">
        <f t="shared" ca="1" si="101"/>
        <v>FALSE</v>
      </c>
      <c r="DW46" s="37" t="str">
        <f t="shared" ca="1" si="101"/>
        <v>FALSE</v>
      </c>
      <c r="DX46" s="37" t="str">
        <f t="shared" ca="1" si="101"/>
        <v>FALSE</v>
      </c>
      <c r="DY46" s="37" t="str">
        <f t="shared" ca="1" si="101"/>
        <v>FALSE</v>
      </c>
      <c r="DZ46" s="37" t="str">
        <f t="shared" ca="1" si="101"/>
        <v>FALSE</v>
      </c>
      <c r="EA46" s="37" t="str">
        <f t="shared" ca="1" si="101"/>
        <v>FALSE</v>
      </c>
      <c r="EB46" s="37" t="str">
        <f t="shared" ca="1" si="101"/>
        <v>FALSE</v>
      </c>
      <c r="EC46" s="37" t="str">
        <f t="shared" ca="1" si="101"/>
        <v>FALSE</v>
      </c>
      <c r="ED46" s="37" t="str">
        <f t="shared" ca="1" si="101"/>
        <v>FALSE</v>
      </c>
      <c r="EE46" s="37" t="str">
        <f t="shared" ca="1" si="101"/>
        <v>FALSE</v>
      </c>
      <c r="EF46" s="37" t="str">
        <f t="shared" ca="1" si="101"/>
        <v>FALSE</v>
      </c>
      <c r="EG46" s="37" t="str">
        <f t="shared" ca="1" si="101"/>
        <v>FALSE</v>
      </c>
      <c r="EH46" s="37" t="str">
        <f t="shared" ca="1" si="101"/>
        <v>FALSE</v>
      </c>
      <c r="EI46" s="37" t="str">
        <f t="shared" ca="1" si="101"/>
        <v>FALSE</v>
      </c>
      <c r="EJ46" s="37" t="str">
        <f t="shared" ref="EJ46:FI46" ca="1" si="102">IF($G45=0,IF($F45&lt;&gt;0,IF(EJ$8&lt;=$D45,AND(EJ$8&gt;=$F45,EJ$8&lt;=$C$6),IF(AND(EJ$8&gt;$D45,EJ$8&lt;=$C$6),3,FALSE)),IF($D45=0,"FALSE",IF(AND(EJ$8&gt;$D45,$C$6&gt;=EJ$8),"3","FALSE"))),IF(EJ$8&lt;=$D45,IF(AND(EJ$8&gt;=$F45,EJ$8&lt;=$G45),TRUE,FALSE),IF(AND(EJ$8&gt;$D45,EJ$8&lt;=$G45),3,FALSE)))</f>
        <v>FALSE</v>
      </c>
      <c r="EK46" s="37" t="str">
        <f t="shared" ca="1" si="102"/>
        <v>FALSE</v>
      </c>
      <c r="EL46" s="37" t="str">
        <f t="shared" ca="1" si="102"/>
        <v>FALSE</v>
      </c>
      <c r="EM46" s="37" t="str">
        <f t="shared" ca="1" si="102"/>
        <v>FALSE</v>
      </c>
      <c r="EN46" s="37" t="str">
        <f t="shared" ca="1" si="102"/>
        <v>FALSE</v>
      </c>
      <c r="EO46" s="37" t="str">
        <f t="shared" ca="1" si="102"/>
        <v>FALSE</v>
      </c>
      <c r="EP46" s="37" t="str">
        <f t="shared" ca="1" si="102"/>
        <v>FALSE</v>
      </c>
      <c r="EQ46" s="37" t="str">
        <f t="shared" ca="1" si="102"/>
        <v>FALSE</v>
      </c>
      <c r="ER46" s="37" t="str">
        <f t="shared" ca="1" si="102"/>
        <v>FALSE</v>
      </c>
      <c r="ES46" s="37" t="str">
        <f t="shared" ca="1" si="102"/>
        <v>FALSE</v>
      </c>
      <c r="ET46" s="37" t="str">
        <f t="shared" ca="1" si="102"/>
        <v>FALSE</v>
      </c>
      <c r="EU46" s="37" t="str">
        <f t="shared" ca="1" si="102"/>
        <v>FALSE</v>
      </c>
      <c r="EV46" s="37" t="str">
        <f t="shared" ca="1" si="102"/>
        <v>FALSE</v>
      </c>
      <c r="EW46" s="37" t="str">
        <f t="shared" ca="1" si="102"/>
        <v>FALSE</v>
      </c>
      <c r="EX46" s="37" t="str">
        <f t="shared" ca="1" si="102"/>
        <v>FALSE</v>
      </c>
      <c r="EY46" s="37" t="str">
        <f t="shared" ca="1" si="102"/>
        <v>FALSE</v>
      </c>
      <c r="EZ46" s="37" t="str">
        <f t="shared" ca="1" si="102"/>
        <v>FALSE</v>
      </c>
      <c r="FA46" s="37" t="str">
        <f t="shared" ca="1" si="102"/>
        <v>FALSE</v>
      </c>
      <c r="FB46" s="37" t="str">
        <f t="shared" ca="1" si="102"/>
        <v>FALSE</v>
      </c>
      <c r="FC46" s="37" t="str">
        <f t="shared" ca="1" si="102"/>
        <v>FALSE</v>
      </c>
      <c r="FD46" s="37" t="str">
        <f t="shared" ca="1" si="102"/>
        <v>FALSE</v>
      </c>
      <c r="FE46" s="37" t="str">
        <f t="shared" ca="1" si="102"/>
        <v>FALSE</v>
      </c>
      <c r="FF46" s="37" t="str">
        <f t="shared" ca="1" si="102"/>
        <v>FALSE</v>
      </c>
      <c r="FG46" s="37" t="str">
        <f t="shared" ca="1" si="102"/>
        <v>FALSE</v>
      </c>
      <c r="FH46" s="37" t="str">
        <f t="shared" ca="1" si="102"/>
        <v>FALSE</v>
      </c>
      <c r="FI46" s="37" t="str">
        <f t="shared" ca="1" si="102"/>
        <v>FALSE</v>
      </c>
      <c r="FJ46" s="26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</row>
    <row r="47" spans="1:394" ht="40" customHeight="1">
      <c r="A47" s="18"/>
      <c r="B47" s="185" t="s">
        <v>14</v>
      </c>
      <c r="C47" s="195"/>
      <c r="D47" s="195"/>
      <c r="E47" s="194">
        <v>2</v>
      </c>
      <c r="F47" s="209"/>
      <c r="G47" s="209"/>
      <c r="H47" s="160" t="str">
        <f t="shared" si="13"/>
        <v>-</v>
      </c>
      <c r="I47" s="260" t="str">
        <f t="shared" si="21"/>
        <v>ยังไม่เริ่มดำเนินการ</v>
      </c>
      <c r="J47" s="265" t="str">
        <f>IF(G47=0,IF($D47=0,"-",IF($C$6&gt;D47,$C$6-D47,"0")),IF(G47&gt;D47,G47-D47,"0"))</f>
        <v>-</v>
      </c>
      <c r="K47" s="148" t="str">
        <f t="shared" ca="1" si="22"/>
        <v>-</v>
      </c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26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</row>
    <row r="48" spans="1:394" ht="40" customHeight="1">
      <c r="A48" s="18"/>
      <c r="B48" s="189"/>
      <c r="C48" s="195"/>
      <c r="D48" s="195"/>
      <c r="E48" s="194"/>
      <c r="F48" s="209"/>
      <c r="G48" s="209"/>
      <c r="H48" s="161"/>
      <c r="I48" s="264"/>
      <c r="J48" s="177"/>
      <c r="K48" s="146"/>
      <c r="L48" s="37" t="str">
        <f t="shared" ref="L48:AQ48" si="103">IF($G47=0,IF($F47&lt;&gt;0,IF(L$8&lt;=$D47,AND(L$8&gt;=$F47,L$8&lt;=$C$6),IF(AND(L$8&gt;$D47,L$8&lt;=$C$6),3,FALSE)),IF($D47=0,"FALSE",IF(AND(L$8&gt;$D47,$C$6&gt;=L$8),"3","FALSE"))),IF(L$8&lt;=$D47,IF(AND(L$8&gt;=$F47,L$8&lt;=$G47),TRUE,FALSE),IF(AND(L$8&gt;$D47,L$8&lt;=$G47),3,FALSE)))</f>
        <v>FALSE</v>
      </c>
      <c r="M48" s="37" t="str">
        <f t="shared" si="103"/>
        <v>FALSE</v>
      </c>
      <c r="N48" s="37" t="str">
        <f t="shared" si="103"/>
        <v>FALSE</v>
      </c>
      <c r="O48" s="37" t="str">
        <f t="shared" si="103"/>
        <v>FALSE</v>
      </c>
      <c r="P48" s="37" t="str">
        <f t="shared" si="103"/>
        <v>FALSE</v>
      </c>
      <c r="Q48" s="37" t="str">
        <f t="shared" si="103"/>
        <v>FALSE</v>
      </c>
      <c r="R48" s="37" t="str">
        <f t="shared" si="103"/>
        <v>FALSE</v>
      </c>
      <c r="S48" s="37" t="str">
        <f t="shared" si="103"/>
        <v>FALSE</v>
      </c>
      <c r="T48" s="37" t="str">
        <f t="shared" si="103"/>
        <v>FALSE</v>
      </c>
      <c r="U48" s="37" t="str">
        <f t="shared" si="103"/>
        <v>FALSE</v>
      </c>
      <c r="V48" s="37" t="str">
        <f t="shared" si="103"/>
        <v>FALSE</v>
      </c>
      <c r="W48" s="37" t="str">
        <f t="shared" si="103"/>
        <v>FALSE</v>
      </c>
      <c r="X48" s="37" t="str">
        <f t="shared" si="103"/>
        <v>FALSE</v>
      </c>
      <c r="Y48" s="37" t="str">
        <f t="shared" si="103"/>
        <v>FALSE</v>
      </c>
      <c r="Z48" s="37" t="str">
        <f t="shared" si="103"/>
        <v>FALSE</v>
      </c>
      <c r="AA48" s="37" t="str">
        <f t="shared" si="103"/>
        <v>FALSE</v>
      </c>
      <c r="AB48" s="37" t="str">
        <f t="shared" si="103"/>
        <v>FALSE</v>
      </c>
      <c r="AC48" s="37" t="str">
        <f t="shared" si="103"/>
        <v>FALSE</v>
      </c>
      <c r="AD48" s="37" t="str">
        <f t="shared" si="103"/>
        <v>FALSE</v>
      </c>
      <c r="AE48" s="37" t="str">
        <f t="shared" si="103"/>
        <v>FALSE</v>
      </c>
      <c r="AF48" s="37" t="str">
        <f t="shared" si="103"/>
        <v>FALSE</v>
      </c>
      <c r="AG48" s="37" t="str">
        <f t="shared" si="103"/>
        <v>FALSE</v>
      </c>
      <c r="AH48" s="37" t="str">
        <f t="shared" si="103"/>
        <v>FALSE</v>
      </c>
      <c r="AI48" s="37" t="str">
        <f t="shared" si="103"/>
        <v>FALSE</v>
      </c>
      <c r="AJ48" s="37" t="str">
        <f t="shared" si="103"/>
        <v>FALSE</v>
      </c>
      <c r="AK48" s="37" t="str">
        <f t="shared" si="103"/>
        <v>FALSE</v>
      </c>
      <c r="AL48" s="37" t="str">
        <f t="shared" si="103"/>
        <v>FALSE</v>
      </c>
      <c r="AM48" s="37" t="str">
        <f t="shared" si="103"/>
        <v>FALSE</v>
      </c>
      <c r="AN48" s="37" t="str">
        <f t="shared" si="103"/>
        <v>FALSE</v>
      </c>
      <c r="AO48" s="37" t="str">
        <f t="shared" si="103"/>
        <v>FALSE</v>
      </c>
      <c r="AP48" s="37" t="str">
        <f t="shared" si="103"/>
        <v>FALSE</v>
      </c>
      <c r="AQ48" s="37" t="str">
        <f t="shared" si="103"/>
        <v>FALSE</v>
      </c>
      <c r="AR48" s="37" t="str">
        <f t="shared" ref="AR48:BW48" si="104">IF($G47=0,IF($F47&lt;&gt;0,IF(AR$8&lt;=$D47,AND(AR$8&gt;=$F47,AR$8&lt;=$C$6),IF(AND(AR$8&gt;$D47,AR$8&lt;=$C$6),3,FALSE)),IF($D47=0,"FALSE",IF(AND(AR$8&gt;$D47,$C$6&gt;=AR$8),"3","FALSE"))),IF(AR$8&lt;=$D47,IF(AND(AR$8&gt;=$F47,AR$8&lt;=$G47),TRUE,FALSE),IF(AND(AR$8&gt;$D47,AR$8&lt;=$G47),3,FALSE)))</f>
        <v>FALSE</v>
      </c>
      <c r="AS48" s="37" t="str">
        <f t="shared" si="104"/>
        <v>FALSE</v>
      </c>
      <c r="AT48" s="37" t="str">
        <f t="shared" si="104"/>
        <v>FALSE</v>
      </c>
      <c r="AU48" s="37" t="str">
        <f t="shared" si="104"/>
        <v>FALSE</v>
      </c>
      <c r="AV48" s="37" t="str">
        <f t="shared" si="104"/>
        <v>FALSE</v>
      </c>
      <c r="AW48" s="37" t="str">
        <f t="shared" si="104"/>
        <v>FALSE</v>
      </c>
      <c r="AX48" s="37" t="str">
        <f t="shared" si="104"/>
        <v>FALSE</v>
      </c>
      <c r="AY48" s="37" t="str">
        <f t="shared" si="104"/>
        <v>FALSE</v>
      </c>
      <c r="AZ48" s="37" t="str">
        <f t="shared" si="104"/>
        <v>FALSE</v>
      </c>
      <c r="BA48" s="37" t="str">
        <f t="shared" si="104"/>
        <v>FALSE</v>
      </c>
      <c r="BB48" s="37" t="str">
        <f t="shared" si="104"/>
        <v>FALSE</v>
      </c>
      <c r="BC48" s="37" t="str">
        <f t="shared" si="104"/>
        <v>FALSE</v>
      </c>
      <c r="BD48" s="37" t="str">
        <f t="shared" si="104"/>
        <v>FALSE</v>
      </c>
      <c r="BE48" s="37" t="str">
        <f t="shared" si="104"/>
        <v>FALSE</v>
      </c>
      <c r="BF48" s="37" t="str">
        <f t="shared" si="104"/>
        <v>FALSE</v>
      </c>
      <c r="BG48" s="37" t="str">
        <f t="shared" si="104"/>
        <v>FALSE</v>
      </c>
      <c r="BH48" s="37" t="str">
        <f t="shared" si="104"/>
        <v>FALSE</v>
      </c>
      <c r="BI48" s="37" t="str">
        <f t="shared" si="104"/>
        <v>FALSE</v>
      </c>
      <c r="BJ48" s="37" t="str">
        <f t="shared" si="104"/>
        <v>FALSE</v>
      </c>
      <c r="BK48" s="37" t="str">
        <f t="shared" si="104"/>
        <v>FALSE</v>
      </c>
      <c r="BL48" s="37" t="str">
        <f t="shared" si="104"/>
        <v>FALSE</v>
      </c>
      <c r="BM48" s="37" t="str">
        <f t="shared" si="104"/>
        <v>FALSE</v>
      </c>
      <c r="BN48" s="37" t="str">
        <f t="shared" si="104"/>
        <v>FALSE</v>
      </c>
      <c r="BO48" s="37" t="str">
        <f t="shared" si="104"/>
        <v>FALSE</v>
      </c>
      <c r="BP48" s="37" t="str">
        <f t="shared" si="104"/>
        <v>FALSE</v>
      </c>
      <c r="BQ48" s="37" t="str">
        <f t="shared" si="104"/>
        <v>FALSE</v>
      </c>
      <c r="BR48" s="37" t="str">
        <f t="shared" si="104"/>
        <v>FALSE</v>
      </c>
      <c r="BS48" s="37" t="str">
        <f t="shared" si="104"/>
        <v>FALSE</v>
      </c>
      <c r="BT48" s="37" t="str">
        <f t="shared" si="104"/>
        <v>FALSE</v>
      </c>
      <c r="BU48" s="37" t="str">
        <f t="shared" si="104"/>
        <v>FALSE</v>
      </c>
      <c r="BV48" s="37" t="str">
        <f t="shared" si="104"/>
        <v>FALSE</v>
      </c>
      <c r="BW48" s="37" t="str">
        <f t="shared" si="104"/>
        <v>FALSE</v>
      </c>
      <c r="BX48" s="37" t="str">
        <f t="shared" ref="BX48:DC48" si="105">IF($G47=0,IF($F47&lt;&gt;0,IF(BX$8&lt;=$D47,AND(BX$8&gt;=$F47,BX$8&lt;=$C$6),IF(AND(BX$8&gt;$D47,BX$8&lt;=$C$6),3,FALSE)),IF($D47=0,"FALSE",IF(AND(BX$8&gt;$D47,$C$6&gt;=BX$8),"3","FALSE"))),IF(BX$8&lt;=$D47,IF(AND(BX$8&gt;=$F47,BX$8&lt;=$G47),TRUE,FALSE),IF(AND(BX$8&gt;$D47,BX$8&lt;=$G47),3,FALSE)))</f>
        <v>FALSE</v>
      </c>
      <c r="BY48" s="37" t="str">
        <f t="shared" si="105"/>
        <v>FALSE</v>
      </c>
      <c r="BZ48" s="37" t="str">
        <f t="shared" si="105"/>
        <v>FALSE</v>
      </c>
      <c r="CA48" s="37" t="str">
        <f t="shared" si="105"/>
        <v>FALSE</v>
      </c>
      <c r="CB48" s="37" t="str">
        <f t="shared" si="105"/>
        <v>FALSE</v>
      </c>
      <c r="CC48" s="37" t="str">
        <f t="shared" si="105"/>
        <v>FALSE</v>
      </c>
      <c r="CD48" s="37" t="str">
        <f t="shared" si="105"/>
        <v>FALSE</v>
      </c>
      <c r="CE48" s="37" t="str">
        <f t="shared" si="105"/>
        <v>FALSE</v>
      </c>
      <c r="CF48" s="37" t="str">
        <f t="shared" si="105"/>
        <v>FALSE</v>
      </c>
      <c r="CG48" s="37" t="str">
        <f t="shared" si="105"/>
        <v>FALSE</v>
      </c>
      <c r="CH48" s="37" t="str">
        <f t="shared" si="105"/>
        <v>FALSE</v>
      </c>
      <c r="CI48" s="37" t="str">
        <f t="shared" si="105"/>
        <v>FALSE</v>
      </c>
      <c r="CJ48" s="37" t="str">
        <f t="shared" si="105"/>
        <v>FALSE</v>
      </c>
      <c r="CK48" s="37" t="str">
        <f t="shared" si="105"/>
        <v>FALSE</v>
      </c>
      <c r="CL48" s="37" t="str">
        <f t="shared" si="105"/>
        <v>FALSE</v>
      </c>
      <c r="CM48" s="37" t="str">
        <f t="shared" si="105"/>
        <v>FALSE</v>
      </c>
      <c r="CN48" s="37" t="str">
        <f t="shared" si="105"/>
        <v>FALSE</v>
      </c>
      <c r="CO48" s="37" t="str">
        <f t="shared" si="105"/>
        <v>FALSE</v>
      </c>
      <c r="CP48" s="37" t="str">
        <f t="shared" si="105"/>
        <v>FALSE</v>
      </c>
      <c r="CQ48" s="37" t="str">
        <f t="shared" si="105"/>
        <v>FALSE</v>
      </c>
      <c r="CR48" s="37" t="str">
        <f t="shared" si="105"/>
        <v>FALSE</v>
      </c>
      <c r="CS48" s="37" t="str">
        <f t="shared" si="105"/>
        <v>FALSE</v>
      </c>
      <c r="CT48" s="37" t="str">
        <f t="shared" si="105"/>
        <v>FALSE</v>
      </c>
      <c r="CU48" s="37" t="str">
        <f t="shared" si="105"/>
        <v>FALSE</v>
      </c>
      <c r="CV48" s="37" t="str">
        <f t="shared" si="105"/>
        <v>FALSE</v>
      </c>
      <c r="CW48" s="37" t="str">
        <f t="shared" si="105"/>
        <v>FALSE</v>
      </c>
      <c r="CX48" s="37" t="str">
        <f t="shared" si="105"/>
        <v>FALSE</v>
      </c>
      <c r="CY48" s="37" t="str">
        <f t="shared" si="105"/>
        <v>FALSE</v>
      </c>
      <c r="CZ48" s="37" t="str">
        <f t="shared" si="105"/>
        <v>FALSE</v>
      </c>
      <c r="DA48" s="37" t="str">
        <f t="shared" si="105"/>
        <v>FALSE</v>
      </c>
      <c r="DB48" s="37" t="str">
        <f t="shared" si="105"/>
        <v>FALSE</v>
      </c>
      <c r="DC48" s="37" t="str">
        <f t="shared" si="105"/>
        <v>FALSE</v>
      </c>
      <c r="DD48" s="37" t="str">
        <f t="shared" ref="DD48:EI48" si="106">IF($G47=0,IF($F47&lt;&gt;0,IF(DD$8&lt;=$D47,AND(DD$8&gt;=$F47,DD$8&lt;=$C$6),IF(AND(DD$8&gt;$D47,DD$8&lt;=$C$6),3,FALSE)),IF($D47=0,"FALSE",IF(AND(DD$8&gt;$D47,$C$6&gt;=DD$8),"3","FALSE"))),IF(DD$8&lt;=$D47,IF(AND(DD$8&gt;=$F47,DD$8&lt;=$G47),TRUE,FALSE),IF(AND(DD$8&gt;$D47,DD$8&lt;=$G47),3,FALSE)))</f>
        <v>FALSE</v>
      </c>
      <c r="DE48" s="37" t="str">
        <f t="shared" si="106"/>
        <v>FALSE</v>
      </c>
      <c r="DF48" s="37" t="str">
        <f t="shared" si="106"/>
        <v>FALSE</v>
      </c>
      <c r="DG48" s="37" t="str">
        <f t="shared" si="106"/>
        <v>FALSE</v>
      </c>
      <c r="DH48" s="37" t="str">
        <f t="shared" si="106"/>
        <v>FALSE</v>
      </c>
      <c r="DI48" s="37" t="str">
        <f t="shared" si="106"/>
        <v>FALSE</v>
      </c>
      <c r="DJ48" s="37" t="str">
        <f t="shared" si="106"/>
        <v>FALSE</v>
      </c>
      <c r="DK48" s="37" t="str">
        <f t="shared" si="106"/>
        <v>FALSE</v>
      </c>
      <c r="DL48" s="37" t="str">
        <f t="shared" si="106"/>
        <v>FALSE</v>
      </c>
      <c r="DM48" s="37" t="str">
        <f t="shared" si="106"/>
        <v>FALSE</v>
      </c>
      <c r="DN48" s="37" t="str">
        <f t="shared" si="106"/>
        <v>FALSE</v>
      </c>
      <c r="DO48" s="37" t="str">
        <f t="shared" si="106"/>
        <v>FALSE</v>
      </c>
      <c r="DP48" s="37" t="str">
        <f t="shared" si="106"/>
        <v>FALSE</v>
      </c>
      <c r="DQ48" s="37" t="str">
        <f t="shared" si="106"/>
        <v>FALSE</v>
      </c>
      <c r="DR48" s="37" t="str">
        <f t="shared" si="106"/>
        <v>FALSE</v>
      </c>
      <c r="DS48" s="37" t="str">
        <f t="shared" si="106"/>
        <v>FALSE</v>
      </c>
      <c r="DT48" s="37" t="str">
        <f t="shared" si="106"/>
        <v>FALSE</v>
      </c>
      <c r="DU48" s="37" t="str">
        <f t="shared" si="106"/>
        <v>FALSE</v>
      </c>
      <c r="DV48" s="37" t="str">
        <f t="shared" si="106"/>
        <v>FALSE</v>
      </c>
      <c r="DW48" s="37" t="str">
        <f t="shared" si="106"/>
        <v>FALSE</v>
      </c>
      <c r="DX48" s="37" t="str">
        <f t="shared" si="106"/>
        <v>FALSE</v>
      </c>
      <c r="DY48" s="37" t="str">
        <f t="shared" si="106"/>
        <v>FALSE</v>
      </c>
      <c r="DZ48" s="37" t="str">
        <f t="shared" si="106"/>
        <v>FALSE</v>
      </c>
      <c r="EA48" s="37" t="str">
        <f t="shared" si="106"/>
        <v>FALSE</v>
      </c>
      <c r="EB48" s="37" t="str">
        <f t="shared" si="106"/>
        <v>FALSE</v>
      </c>
      <c r="EC48" s="37" t="str">
        <f t="shared" si="106"/>
        <v>FALSE</v>
      </c>
      <c r="ED48" s="37" t="str">
        <f t="shared" si="106"/>
        <v>FALSE</v>
      </c>
      <c r="EE48" s="37" t="str">
        <f t="shared" si="106"/>
        <v>FALSE</v>
      </c>
      <c r="EF48" s="37" t="str">
        <f t="shared" si="106"/>
        <v>FALSE</v>
      </c>
      <c r="EG48" s="37" t="str">
        <f t="shared" si="106"/>
        <v>FALSE</v>
      </c>
      <c r="EH48" s="37" t="str">
        <f t="shared" si="106"/>
        <v>FALSE</v>
      </c>
      <c r="EI48" s="37" t="str">
        <f t="shared" si="106"/>
        <v>FALSE</v>
      </c>
      <c r="EJ48" s="37" t="str">
        <f t="shared" ref="EJ48:FI48" si="107">IF($G47=0,IF($F47&lt;&gt;0,IF(EJ$8&lt;=$D47,AND(EJ$8&gt;=$F47,EJ$8&lt;=$C$6),IF(AND(EJ$8&gt;$D47,EJ$8&lt;=$C$6),3,FALSE)),IF($D47=0,"FALSE",IF(AND(EJ$8&gt;$D47,$C$6&gt;=EJ$8),"3","FALSE"))),IF(EJ$8&lt;=$D47,IF(AND(EJ$8&gt;=$F47,EJ$8&lt;=$G47),TRUE,FALSE),IF(AND(EJ$8&gt;$D47,EJ$8&lt;=$G47),3,FALSE)))</f>
        <v>FALSE</v>
      </c>
      <c r="EK48" s="37" t="str">
        <f t="shared" si="107"/>
        <v>FALSE</v>
      </c>
      <c r="EL48" s="37" t="str">
        <f t="shared" si="107"/>
        <v>FALSE</v>
      </c>
      <c r="EM48" s="37" t="str">
        <f t="shared" si="107"/>
        <v>FALSE</v>
      </c>
      <c r="EN48" s="37" t="str">
        <f t="shared" si="107"/>
        <v>FALSE</v>
      </c>
      <c r="EO48" s="37" t="str">
        <f t="shared" si="107"/>
        <v>FALSE</v>
      </c>
      <c r="EP48" s="37" t="str">
        <f t="shared" si="107"/>
        <v>FALSE</v>
      </c>
      <c r="EQ48" s="37" t="str">
        <f t="shared" si="107"/>
        <v>FALSE</v>
      </c>
      <c r="ER48" s="37" t="str">
        <f t="shared" si="107"/>
        <v>FALSE</v>
      </c>
      <c r="ES48" s="37" t="str">
        <f t="shared" si="107"/>
        <v>FALSE</v>
      </c>
      <c r="ET48" s="37" t="str">
        <f t="shared" si="107"/>
        <v>FALSE</v>
      </c>
      <c r="EU48" s="37" t="str">
        <f t="shared" si="107"/>
        <v>FALSE</v>
      </c>
      <c r="EV48" s="37" t="str">
        <f t="shared" si="107"/>
        <v>FALSE</v>
      </c>
      <c r="EW48" s="37" t="str">
        <f t="shared" si="107"/>
        <v>FALSE</v>
      </c>
      <c r="EX48" s="37" t="str">
        <f t="shared" si="107"/>
        <v>FALSE</v>
      </c>
      <c r="EY48" s="37" t="str">
        <f t="shared" si="107"/>
        <v>FALSE</v>
      </c>
      <c r="EZ48" s="37" t="str">
        <f t="shared" si="107"/>
        <v>FALSE</v>
      </c>
      <c r="FA48" s="37" t="str">
        <f t="shared" si="107"/>
        <v>FALSE</v>
      </c>
      <c r="FB48" s="37" t="str">
        <f t="shared" si="107"/>
        <v>FALSE</v>
      </c>
      <c r="FC48" s="37" t="str">
        <f t="shared" si="107"/>
        <v>FALSE</v>
      </c>
      <c r="FD48" s="37" t="str">
        <f t="shared" si="107"/>
        <v>FALSE</v>
      </c>
      <c r="FE48" s="37" t="str">
        <f t="shared" si="107"/>
        <v>FALSE</v>
      </c>
      <c r="FF48" s="37" t="str">
        <f t="shared" si="107"/>
        <v>FALSE</v>
      </c>
      <c r="FG48" s="37" t="str">
        <f t="shared" si="107"/>
        <v>FALSE</v>
      </c>
      <c r="FH48" s="37" t="str">
        <f t="shared" si="107"/>
        <v>FALSE</v>
      </c>
      <c r="FI48" s="37" t="str">
        <f t="shared" si="107"/>
        <v>FALSE</v>
      </c>
      <c r="FJ48" s="26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</row>
    <row r="49" spans="1:394" ht="40" customHeight="1">
      <c r="A49" s="18"/>
      <c r="B49" s="214" t="s">
        <v>15</v>
      </c>
      <c r="C49" s="195"/>
      <c r="D49" s="195">
        <v>44406</v>
      </c>
      <c r="E49" s="194">
        <v>2</v>
      </c>
      <c r="F49" s="209"/>
      <c r="G49" s="209"/>
      <c r="H49" s="160" t="str">
        <f t="shared" si="13"/>
        <v>-</v>
      </c>
      <c r="I49" s="260" t="str">
        <f t="shared" ca="1" si="21"/>
        <v>เตือนก่อนกำหนด</v>
      </c>
      <c r="J49" s="265" t="str">
        <f ca="1">IF(G49=0,IF($D49=0,"-",IF($C$6&gt;D49,$C$6-D49,"0")),IF(G49&gt;D49,G49-D49,"0"))</f>
        <v>0</v>
      </c>
      <c r="K49" s="148">
        <f t="shared" ca="1" si="22"/>
        <v>1</v>
      </c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26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</row>
    <row r="50" spans="1:394" ht="40" customHeight="1">
      <c r="A50" s="18"/>
      <c r="B50" s="215"/>
      <c r="C50" s="195"/>
      <c r="D50" s="195"/>
      <c r="E50" s="194"/>
      <c r="F50" s="209"/>
      <c r="G50" s="209"/>
      <c r="H50" s="161"/>
      <c r="I50" s="264"/>
      <c r="J50" s="177"/>
      <c r="K50" s="146"/>
      <c r="L50" s="37" t="str">
        <f t="shared" ref="L50:AQ50" ca="1" si="108">IF($G49=0,IF($F49&lt;&gt;0,IF(L$8&lt;=$D49,AND(L$8&gt;=$F49,L$8&lt;=$C$6),IF(AND(L$8&gt;$D49,L$8&lt;=$C$6),3,FALSE)),IF($D49=0,"FALSE",IF(AND(L$8&gt;$D49,$C$6&gt;=L$8),"3","FALSE"))),IF(L$8&lt;=$D49,IF(AND(L$8&gt;=$F49,L$8&lt;=$G49),TRUE,FALSE),IF(AND(L$8&gt;$D49,L$8&lt;=$G49),3,FALSE)))</f>
        <v>FALSE</v>
      </c>
      <c r="M50" s="37" t="str">
        <f t="shared" ca="1" si="108"/>
        <v>FALSE</v>
      </c>
      <c r="N50" s="37" t="str">
        <f t="shared" ca="1" si="108"/>
        <v>FALSE</v>
      </c>
      <c r="O50" s="37" t="str">
        <f t="shared" ca="1" si="108"/>
        <v>FALSE</v>
      </c>
      <c r="P50" s="37" t="str">
        <f t="shared" ca="1" si="108"/>
        <v>FALSE</v>
      </c>
      <c r="Q50" s="37" t="str">
        <f t="shared" ca="1" si="108"/>
        <v>FALSE</v>
      </c>
      <c r="R50" s="37" t="str">
        <f t="shared" ca="1" si="108"/>
        <v>FALSE</v>
      </c>
      <c r="S50" s="37" t="str">
        <f t="shared" ca="1" si="108"/>
        <v>FALSE</v>
      </c>
      <c r="T50" s="37" t="str">
        <f t="shared" ca="1" si="108"/>
        <v>FALSE</v>
      </c>
      <c r="U50" s="37" t="str">
        <f t="shared" ca="1" si="108"/>
        <v>FALSE</v>
      </c>
      <c r="V50" s="37" t="str">
        <f t="shared" ca="1" si="108"/>
        <v>FALSE</v>
      </c>
      <c r="W50" s="37" t="str">
        <f t="shared" ca="1" si="108"/>
        <v>FALSE</v>
      </c>
      <c r="X50" s="37" t="str">
        <f t="shared" ca="1" si="108"/>
        <v>FALSE</v>
      </c>
      <c r="Y50" s="37" t="str">
        <f t="shared" ca="1" si="108"/>
        <v>FALSE</v>
      </c>
      <c r="Z50" s="37" t="str">
        <f t="shared" ca="1" si="108"/>
        <v>FALSE</v>
      </c>
      <c r="AA50" s="37" t="str">
        <f t="shared" ca="1" si="108"/>
        <v>FALSE</v>
      </c>
      <c r="AB50" s="37" t="str">
        <f t="shared" ca="1" si="108"/>
        <v>FALSE</v>
      </c>
      <c r="AC50" s="37" t="str">
        <f t="shared" ca="1" si="108"/>
        <v>FALSE</v>
      </c>
      <c r="AD50" s="37" t="str">
        <f t="shared" ca="1" si="108"/>
        <v>FALSE</v>
      </c>
      <c r="AE50" s="37" t="str">
        <f t="shared" ca="1" si="108"/>
        <v>FALSE</v>
      </c>
      <c r="AF50" s="37" t="str">
        <f t="shared" ca="1" si="108"/>
        <v>FALSE</v>
      </c>
      <c r="AG50" s="37" t="str">
        <f t="shared" ca="1" si="108"/>
        <v>FALSE</v>
      </c>
      <c r="AH50" s="37" t="str">
        <f t="shared" ca="1" si="108"/>
        <v>FALSE</v>
      </c>
      <c r="AI50" s="37" t="str">
        <f t="shared" ca="1" si="108"/>
        <v>FALSE</v>
      </c>
      <c r="AJ50" s="37" t="str">
        <f t="shared" ca="1" si="108"/>
        <v>FALSE</v>
      </c>
      <c r="AK50" s="37" t="str">
        <f t="shared" ca="1" si="108"/>
        <v>FALSE</v>
      </c>
      <c r="AL50" s="37" t="str">
        <f t="shared" ca="1" si="108"/>
        <v>FALSE</v>
      </c>
      <c r="AM50" s="37" t="str">
        <f t="shared" ca="1" si="108"/>
        <v>FALSE</v>
      </c>
      <c r="AN50" s="37" t="str">
        <f t="shared" ca="1" si="108"/>
        <v>FALSE</v>
      </c>
      <c r="AO50" s="37" t="str">
        <f t="shared" ca="1" si="108"/>
        <v>FALSE</v>
      </c>
      <c r="AP50" s="37" t="str">
        <f t="shared" ca="1" si="108"/>
        <v>FALSE</v>
      </c>
      <c r="AQ50" s="37" t="str">
        <f t="shared" ca="1" si="108"/>
        <v>FALSE</v>
      </c>
      <c r="AR50" s="37" t="str">
        <f t="shared" ref="AR50:BW50" ca="1" si="109">IF($G49=0,IF($F49&lt;&gt;0,IF(AR$8&lt;=$D49,AND(AR$8&gt;=$F49,AR$8&lt;=$C$6),IF(AND(AR$8&gt;$D49,AR$8&lt;=$C$6),3,FALSE)),IF($D49=0,"FALSE",IF(AND(AR$8&gt;$D49,$C$6&gt;=AR$8),"3","FALSE"))),IF(AR$8&lt;=$D49,IF(AND(AR$8&gt;=$F49,AR$8&lt;=$G49),TRUE,FALSE),IF(AND(AR$8&gt;$D49,AR$8&lt;=$G49),3,FALSE)))</f>
        <v>FALSE</v>
      </c>
      <c r="AS50" s="37" t="str">
        <f t="shared" ca="1" si="109"/>
        <v>FALSE</v>
      </c>
      <c r="AT50" s="37" t="str">
        <f t="shared" ca="1" si="109"/>
        <v>FALSE</v>
      </c>
      <c r="AU50" s="37" t="str">
        <f t="shared" ca="1" si="109"/>
        <v>FALSE</v>
      </c>
      <c r="AV50" s="37" t="str">
        <f t="shared" ca="1" si="109"/>
        <v>FALSE</v>
      </c>
      <c r="AW50" s="37" t="str">
        <f t="shared" ca="1" si="109"/>
        <v>FALSE</v>
      </c>
      <c r="AX50" s="37" t="str">
        <f t="shared" ca="1" si="109"/>
        <v>FALSE</v>
      </c>
      <c r="AY50" s="37" t="str">
        <f t="shared" ca="1" si="109"/>
        <v>FALSE</v>
      </c>
      <c r="AZ50" s="37" t="str">
        <f t="shared" ca="1" si="109"/>
        <v>FALSE</v>
      </c>
      <c r="BA50" s="37" t="str">
        <f t="shared" ca="1" si="109"/>
        <v>FALSE</v>
      </c>
      <c r="BB50" s="37" t="str">
        <f t="shared" ca="1" si="109"/>
        <v>FALSE</v>
      </c>
      <c r="BC50" s="37" t="str">
        <f t="shared" ca="1" si="109"/>
        <v>FALSE</v>
      </c>
      <c r="BD50" s="37" t="str">
        <f t="shared" ca="1" si="109"/>
        <v>FALSE</v>
      </c>
      <c r="BE50" s="37" t="str">
        <f t="shared" ca="1" si="109"/>
        <v>FALSE</v>
      </c>
      <c r="BF50" s="37" t="str">
        <f t="shared" ca="1" si="109"/>
        <v>FALSE</v>
      </c>
      <c r="BG50" s="37" t="str">
        <f t="shared" ca="1" si="109"/>
        <v>FALSE</v>
      </c>
      <c r="BH50" s="37" t="str">
        <f t="shared" ca="1" si="109"/>
        <v>FALSE</v>
      </c>
      <c r="BI50" s="37" t="str">
        <f t="shared" ca="1" si="109"/>
        <v>FALSE</v>
      </c>
      <c r="BJ50" s="37" t="str">
        <f t="shared" ca="1" si="109"/>
        <v>FALSE</v>
      </c>
      <c r="BK50" s="37" t="str">
        <f t="shared" ca="1" si="109"/>
        <v>FALSE</v>
      </c>
      <c r="BL50" s="37" t="str">
        <f t="shared" ca="1" si="109"/>
        <v>FALSE</v>
      </c>
      <c r="BM50" s="37" t="str">
        <f t="shared" ca="1" si="109"/>
        <v>FALSE</v>
      </c>
      <c r="BN50" s="37" t="str">
        <f t="shared" ca="1" si="109"/>
        <v>FALSE</v>
      </c>
      <c r="BO50" s="37" t="str">
        <f t="shared" ca="1" si="109"/>
        <v>FALSE</v>
      </c>
      <c r="BP50" s="37" t="str">
        <f t="shared" ca="1" si="109"/>
        <v>FALSE</v>
      </c>
      <c r="BQ50" s="37" t="str">
        <f t="shared" ca="1" si="109"/>
        <v>FALSE</v>
      </c>
      <c r="BR50" s="37" t="str">
        <f t="shared" ca="1" si="109"/>
        <v>FALSE</v>
      </c>
      <c r="BS50" s="37" t="str">
        <f t="shared" ca="1" si="109"/>
        <v>FALSE</v>
      </c>
      <c r="BT50" s="37" t="str">
        <f t="shared" ca="1" si="109"/>
        <v>FALSE</v>
      </c>
      <c r="BU50" s="37" t="str">
        <f t="shared" ca="1" si="109"/>
        <v>FALSE</v>
      </c>
      <c r="BV50" s="37" t="str">
        <f t="shared" ca="1" si="109"/>
        <v>FALSE</v>
      </c>
      <c r="BW50" s="37" t="str">
        <f t="shared" ca="1" si="109"/>
        <v>FALSE</v>
      </c>
      <c r="BX50" s="37" t="str">
        <f t="shared" ref="BX50:DC50" ca="1" si="110">IF($G49=0,IF($F49&lt;&gt;0,IF(BX$8&lt;=$D49,AND(BX$8&gt;=$F49,BX$8&lt;=$C$6),IF(AND(BX$8&gt;$D49,BX$8&lt;=$C$6),3,FALSE)),IF($D49=0,"FALSE",IF(AND(BX$8&gt;$D49,$C$6&gt;=BX$8),"3","FALSE"))),IF(BX$8&lt;=$D49,IF(AND(BX$8&gt;=$F49,BX$8&lt;=$G49),TRUE,FALSE),IF(AND(BX$8&gt;$D49,BX$8&lt;=$G49),3,FALSE)))</f>
        <v>FALSE</v>
      </c>
      <c r="BY50" s="37" t="str">
        <f t="shared" ca="1" si="110"/>
        <v>FALSE</v>
      </c>
      <c r="BZ50" s="37" t="str">
        <f t="shared" ca="1" si="110"/>
        <v>FALSE</v>
      </c>
      <c r="CA50" s="37" t="str">
        <f t="shared" ca="1" si="110"/>
        <v>FALSE</v>
      </c>
      <c r="CB50" s="37" t="str">
        <f t="shared" ca="1" si="110"/>
        <v>FALSE</v>
      </c>
      <c r="CC50" s="37" t="str">
        <f t="shared" ca="1" si="110"/>
        <v>FALSE</v>
      </c>
      <c r="CD50" s="37" t="str">
        <f t="shared" ca="1" si="110"/>
        <v>FALSE</v>
      </c>
      <c r="CE50" s="37" t="str">
        <f t="shared" ca="1" si="110"/>
        <v>FALSE</v>
      </c>
      <c r="CF50" s="37" t="str">
        <f t="shared" ca="1" si="110"/>
        <v>FALSE</v>
      </c>
      <c r="CG50" s="37" t="str">
        <f t="shared" ca="1" si="110"/>
        <v>FALSE</v>
      </c>
      <c r="CH50" s="37" t="str">
        <f t="shared" ca="1" si="110"/>
        <v>FALSE</v>
      </c>
      <c r="CI50" s="37" t="str">
        <f t="shared" ca="1" si="110"/>
        <v>FALSE</v>
      </c>
      <c r="CJ50" s="37" t="str">
        <f t="shared" ca="1" si="110"/>
        <v>FALSE</v>
      </c>
      <c r="CK50" s="37" t="str">
        <f t="shared" ca="1" si="110"/>
        <v>FALSE</v>
      </c>
      <c r="CL50" s="37" t="str">
        <f t="shared" ca="1" si="110"/>
        <v>FALSE</v>
      </c>
      <c r="CM50" s="37" t="str">
        <f t="shared" ca="1" si="110"/>
        <v>FALSE</v>
      </c>
      <c r="CN50" s="37" t="str">
        <f t="shared" ca="1" si="110"/>
        <v>FALSE</v>
      </c>
      <c r="CO50" s="37" t="str">
        <f t="shared" ca="1" si="110"/>
        <v>FALSE</v>
      </c>
      <c r="CP50" s="37" t="str">
        <f t="shared" ca="1" si="110"/>
        <v>FALSE</v>
      </c>
      <c r="CQ50" s="37" t="str">
        <f t="shared" ca="1" si="110"/>
        <v>FALSE</v>
      </c>
      <c r="CR50" s="37" t="str">
        <f t="shared" ca="1" si="110"/>
        <v>FALSE</v>
      </c>
      <c r="CS50" s="37" t="str">
        <f t="shared" ca="1" si="110"/>
        <v>FALSE</v>
      </c>
      <c r="CT50" s="37" t="str">
        <f t="shared" ca="1" si="110"/>
        <v>FALSE</v>
      </c>
      <c r="CU50" s="37" t="str">
        <f t="shared" ca="1" si="110"/>
        <v>FALSE</v>
      </c>
      <c r="CV50" s="37" t="str">
        <f t="shared" ca="1" si="110"/>
        <v>FALSE</v>
      </c>
      <c r="CW50" s="37" t="str">
        <f t="shared" ca="1" si="110"/>
        <v>FALSE</v>
      </c>
      <c r="CX50" s="37" t="str">
        <f t="shared" ca="1" si="110"/>
        <v>FALSE</v>
      </c>
      <c r="CY50" s="37" t="str">
        <f t="shared" ca="1" si="110"/>
        <v>FALSE</v>
      </c>
      <c r="CZ50" s="37" t="str">
        <f t="shared" ca="1" si="110"/>
        <v>FALSE</v>
      </c>
      <c r="DA50" s="37" t="str">
        <f t="shared" ca="1" si="110"/>
        <v>FALSE</v>
      </c>
      <c r="DB50" s="37" t="str">
        <f t="shared" ca="1" si="110"/>
        <v>FALSE</v>
      </c>
      <c r="DC50" s="37" t="str">
        <f t="shared" ca="1" si="110"/>
        <v>FALSE</v>
      </c>
      <c r="DD50" s="37" t="str">
        <f t="shared" ref="DD50:EI50" ca="1" si="111">IF($G49=0,IF($F49&lt;&gt;0,IF(DD$8&lt;=$D49,AND(DD$8&gt;=$F49,DD$8&lt;=$C$6),IF(AND(DD$8&gt;$D49,DD$8&lt;=$C$6),3,FALSE)),IF($D49=0,"FALSE",IF(AND(DD$8&gt;$D49,$C$6&gt;=DD$8),"3","FALSE"))),IF(DD$8&lt;=$D49,IF(AND(DD$8&gt;=$F49,DD$8&lt;=$G49),TRUE,FALSE),IF(AND(DD$8&gt;$D49,DD$8&lt;=$G49),3,FALSE)))</f>
        <v>FALSE</v>
      </c>
      <c r="DE50" s="37" t="str">
        <f t="shared" ca="1" si="111"/>
        <v>FALSE</v>
      </c>
      <c r="DF50" s="37" t="str">
        <f t="shared" ca="1" si="111"/>
        <v>FALSE</v>
      </c>
      <c r="DG50" s="37" t="str">
        <f t="shared" ca="1" si="111"/>
        <v>FALSE</v>
      </c>
      <c r="DH50" s="37" t="str">
        <f t="shared" ca="1" si="111"/>
        <v>FALSE</v>
      </c>
      <c r="DI50" s="37" t="str">
        <f t="shared" ca="1" si="111"/>
        <v>FALSE</v>
      </c>
      <c r="DJ50" s="37" t="str">
        <f t="shared" ca="1" si="111"/>
        <v>FALSE</v>
      </c>
      <c r="DK50" s="37" t="str">
        <f t="shared" ca="1" si="111"/>
        <v>FALSE</v>
      </c>
      <c r="DL50" s="37" t="str">
        <f t="shared" ca="1" si="111"/>
        <v>FALSE</v>
      </c>
      <c r="DM50" s="37" t="str">
        <f t="shared" ca="1" si="111"/>
        <v>FALSE</v>
      </c>
      <c r="DN50" s="37" t="str">
        <f t="shared" ca="1" si="111"/>
        <v>FALSE</v>
      </c>
      <c r="DO50" s="37" t="str">
        <f t="shared" ca="1" si="111"/>
        <v>FALSE</v>
      </c>
      <c r="DP50" s="37" t="str">
        <f t="shared" ca="1" si="111"/>
        <v>FALSE</v>
      </c>
      <c r="DQ50" s="37" t="str">
        <f t="shared" ca="1" si="111"/>
        <v>FALSE</v>
      </c>
      <c r="DR50" s="37" t="str">
        <f t="shared" ca="1" si="111"/>
        <v>FALSE</v>
      </c>
      <c r="DS50" s="37" t="str">
        <f t="shared" ca="1" si="111"/>
        <v>FALSE</v>
      </c>
      <c r="DT50" s="37" t="str">
        <f t="shared" ca="1" si="111"/>
        <v>FALSE</v>
      </c>
      <c r="DU50" s="37" t="str">
        <f t="shared" ca="1" si="111"/>
        <v>FALSE</v>
      </c>
      <c r="DV50" s="37" t="str">
        <f t="shared" ca="1" si="111"/>
        <v>FALSE</v>
      </c>
      <c r="DW50" s="37" t="str">
        <f t="shared" ca="1" si="111"/>
        <v>FALSE</v>
      </c>
      <c r="DX50" s="37" t="str">
        <f t="shared" ca="1" si="111"/>
        <v>FALSE</v>
      </c>
      <c r="DY50" s="37" t="str">
        <f t="shared" ca="1" si="111"/>
        <v>FALSE</v>
      </c>
      <c r="DZ50" s="37" t="str">
        <f t="shared" ca="1" si="111"/>
        <v>FALSE</v>
      </c>
      <c r="EA50" s="37" t="str">
        <f t="shared" ca="1" si="111"/>
        <v>FALSE</v>
      </c>
      <c r="EB50" s="37" t="str">
        <f t="shared" ca="1" si="111"/>
        <v>FALSE</v>
      </c>
      <c r="EC50" s="37" t="str">
        <f t="shared" ca="1" si="111"/>
        <v>FALSE</v>
      </c>
      <c r="ED50" s="37" t="str">
        <f t="shared" ca="1" si="111"/>
        <v>FALSE</v>
      </c>
      <c r="EE50" s="37" t="str">
        <f t="shared" ca="1" si="111"/>
        <v>FALSE</v>
      </c>
      <c r="EF50" s="37" t="str">
        <f t="shared" ca="1" si="111"/>
        <v>FALSE</v>
      </c>
      <c r="EG50" s="37" t="str">
        <f t="shared" ca="1" si="111"/>
        <v>FALSE</v>
      </c>
      <c r="EH50" s="37" t="str">
        <f t="shared" ca="1" si="111"/>
        <v>FALSE</v>
      </c>
      <c r="EI50" s="37" t="str">
        <f t="shared" ca="1" si="111"/>
        <v>FALSE</v>
      </c>
      <c r="EJ50" s="37" t="str">
        <f t="shared" ref="EJ50:FI50" ca="1" si="112">IF($G49=0,IF($F49&lt;&gt;0,IF(EJ$8&lt;=$D49,AND(EJ$8&gt;=$F49,EJ$8&lt;=$C$6),IF(AND(EJ$8&gt;$D49,EJ$8&lt;=$C$6),3,FALSE)),IF($D49=0,"FALSE",IF(AND(EJ$8&gt;$D49,$C$6&gt;=EJ$8),"3","FALSE"))),IF(EJ$8&lt;=$D49,IF(AND(EJ$8&gt;=$F49,EJ$8&lt;=$G49),TRUE,FALSE),IF(AND(EJ$8&gt;$D49,EJ$8&lt;=$G49),3,FALSE)))</f>
        <v>FALSE</v>
      </c>
      <c r="EK50" s="37" t="str">
        <f t="shared" ca="1" si="112"/>
        <v>FALSE</v>
      </c>
      <c r="EL50" s="37" t="str">
        <f t="shared" ca="1" si="112"/>
        <v>FALSE</v>
      </c>
      <c r="EM50" s="37" t="str">
        <f t="shared" ca="1" si="112"/>
        <v>FALSE</v>
      </c>
      <c r="EN50" s="37" t="str">
        <f t="shared" ca="1" si="112"/>
        <v>FALSE</v>
      </c>
      <c r="EO50" s="37" t="str">
        <f t="shared" ca="1" si="112"/>
        <v>FALSE</v>
      </c>
      <c r="EP50" s="37" t="str">
        <f t="shared" ca="1" si="112"/>
        <v>FALSE</v>
      </c>
      <c r="EQ50" s="37" t="str">
        <f t="shared" ca="1" si="112"/>
        <v>FALSE</v>
      </c>
      <c r="ER50" s="37" t="str">
        <f t="shared" ca="1" si="112"/>
        <v>FALSE</v>
      </c>
      <c r="ES50" s="37" t="str">
        <f t="shared" ca="1" si="112"/>
        <v>FALSE</v>
      </c>
      <c r="ET50" s="37" t="str">
        <f t="shared" ca="1" si="112"/>
        <v>FALSE</v>
      </c>
      <c r="EU50" s="37" t="str">
        <f t="shared" ca="1" si="112"/>
        <v>FALSE</v>
      </c>
      <c r="EV50" s="37" t="str">
        <f t="shared" ca="1" si="112"/>
        <v>FALSE</v>
      </c>
      <c r="EW50" s="37" t="str">
        <f t="shared" ca="1" si="112"/>
        <v>FALSE</v>
      </c>
      <c r="EX50" s="37" t="str">
        <f t="shared" ca="1" si="112"/>
        <v>FALSE</v>
      </c>
      <c r="EY50" s="37" t="str">
        <f t="shared" ca="1" si="112"/>
        <v>FALSE</v>
      </c>
      <c r="EZ50" s="37" t="str">
        <f t="shared" ca="1" si="112"/>
        <v>FALSE</v>
      </c>
      <c r="FA50" s="37" t="str">
        <f t="shared" ca="1" si="112"/>
        <v>FALSE</v>
      </c>
      <c r="FB50" s="37" t="str">
        <f t="shared" ca="1" si="112"/>
        <v>FALSE</v>
      </c>
      <c r="FC50" s="37" t="str">
        <f t="shared" ca="1" si="112"/>
        <v>FALSE</v>
      </c>
      <c r="FD50" s="37" t="str">
        <f t="shared" ca="1" si="112"/>
        <v>FALSE</v>
      </c>
      <c r="FE50" s="37" t="str">
        <f t="shared" ca="1" si="112"/>
        <v>FALSE</v>
      </c>
      <c r="FF50" s="37" t="str">
        <f t="shared" ca="1" si="112"/>
        <v>FALSE</v>
      </c>
      <c r="FG50" s="37" t="str">
        <f t="shared" ca="1" si="112"/>
        <v>FALSE</v>
      </c>
      <c r="FH50" s="37" t="str">
        <f t="shared" ca="1" si="112"/>
        <v>FALSE</v>
      </c>
      <c r="FI50" s="37" t="str">
        <f t="shared" ca="1" si="112"/>
        <v>FALSE</v>
      </c>
      <c r="FJ50" s="26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</row>
    <row r="51" spans="1:394" ht="40" customHeight="1">
      <c r="A51" s="18"/>
      <c r="B51" s="185" t="s">
        <v>16</v>
      </c>
      <c r="C51" s="195"/>
      <c r="D51" s="195"/>
      <c r="E51" s="194">
        <v>2</v>
      </c>
      <c r="F51" s="209"/>
      <c r="G51" s="209"/>
      <c r="H51" s="160" t="str">
        <f t="shared" si="13"/>
        <v>-</v>
      </c>
      <c r="I51" s="260" t="str">
        <f t="shared" si="21"/>
        <v>ยังไม่เริ่มดำเนินการ</v>
      </c>
      <c r="J51" s="265" t="str">
        <f>IF(G51=0,IF($D51=0,"-",IF($C$6&gt;D51,$C$6-D51,"0")),IF(G51&gt;D51,G51-D51,"0"))</f>
        <v>-</v>
      </c>
      <c r="K51" s="148" t="str">
        <f t="shared" ca="1" si="22"/>
        <v>-</v>
      </c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26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</row>
    <row r="52" spans="1:394" ht="40" customHeight="1" thickBot="1">
      <c r="A52" s="18"/>
      <c r="B52" s="186"/>
      <c r="C52" s="190"/>
      <c r="D52" s="190"/>
      <c r="E52" s="192"/>
      <c r="F52" s="162"/>
      <c r="G52" s="162"/>
      <c r="H52" s="160"/>
      <c r="I52" s="261"/>
      <c r="J52" s="176"/>
      <c r="K52" s="145"/>
      <c r="L52" s="43" t="str">
        <f t="shared" ref="L52:AQ52" si="113">IF($G51=0,IF($F51&lt;&gt;0,IF(L$8&lt;=$D51,AND(L$8&gt;=$F51,L$8&lt;=$C$6),IF(AND(L$8&gt;$D51,L$8&lt;=$C$6),3,FALSE)),IF($D51=0,"FALSE",IF(AND(L$8&gt;$D51,$C$6&gt;=L$8),"3","FALSE"))),IF(L$8&lt;=$D51,IF(AND(L$8&gt;=$F51,L$8&lt;=$G51),TRUE,FALSE),IF(AND(L$8&gt;$D51,L$8&lt;=$G51),3,FALSE)))</f>
        <v>FALSE</v>
      </c>
      <c r="M52" s="43" t="str">
        <f t="shared" si="113"/>
        <v>FALSE</v>
      </c>
      <c r="N52" s="43" t="str">
        <f t="shared" si="113"/>
        <v>FALSE</v>
      </c>
      <c r="O52" s="43" t="str">
        <f t="shared" si="113"/>
        <v>FALSE</v>
      </c>
      <c r="P52" s="43" t="str">
        <f t="shared" si="113"/>
        <v>FALSE</v>
      </c>
      <c r="Q52" s="43" t="str">
        <f t="shared" si="113"/>
        <v>FALSE</v>
      </c>
      <c r="R52" s="43" t="str">
        <f t="shared" si="113"/>
        <v>FALSE</v>
      </c>
      <c r="S52" s="43" t="str">
        <f t="shared" si="113"/>
        <v>FALSE</v>
      </c>
      <c r="T52" s="43" t="str">
        <f t="shared" si="113"/>
        <v>FALSE</v>
      </c>
      <c r="U52" s="43" t="str">
        <f t="shared" si="113"/>
        <v>FALSE</v>
      </c>
      <c r="V52" s="43" t="str">
        <f t="shared" si="113"/>
        <v>FALSE</v>
      </c>
      <c r="W52" s="43" t="str">
        <f t="shared" si="113"/>
        <v>FALSE</v>
      </c>
      <c r="X52" s="43" t="str">
        <f t="shared" si="113"/>
        <v>FALSE</v>
      </c>
      <c r="Y52" s="43" t="str">
        <f t="shared" si="113"/>
        <v>FALSE</v>
      </c>
      <c r="Z52" s="43" t="str">
        <f t="shared" si="113"/>
        <v>FALSE</v>
      </c>
      <c r="AA52" s="43" t="str">
        <f t="shared" si="113"/>
        <v>FALSE</v>
      </c>
      <c r="AB52" s="43" t="str">
        <f t="shared" si="113"/>
        <v>FALSE</v>
      </c>
      <c r="AC52" s="43" t="str">
        <f t="shared" si="113"/>
        <v>FALSE</v>
      </c>
      <c r="AD52" s="43" t="str">
        <f t="shared" si="113"/>
        <v>FALSE</v>
      </c>
      <c r="AE52" s="43" t="str">
        <f t="shared" si="113"/>
        <v>FALSE</v>
      </c>
      <c r="AF52" s="43" t="str">
        <f t="shared" si="113"/>
        <v>FALSE</v>
      </c>
      <c r="AG52" s="43" t="str">
        <f t="shared" si="113"/>
        <v>FALSE</v>
      </c>
      <c r="AH52" s="43" t="str">
        <f t="shared" si="113"/>
        <v>FALSE</v>
      </c>
      <c r="AI52" s="43" t="str">
        <f t="shared" si="113"/>
        <v>FALSE</v>
      </c>
      <c r="AJ52" s="43" t="str">
        <f t="shared" si="113"/>
        <v>FALSE</v>
      </c>
      <c r="AK52" s="43" t="str">
        <f t="shared" si="113"/>
        <v>FALSE</v>
      </c>
      <c r="AL52" s="43" t="str">
        <f t="shared" si="113"/>
        <v>FALSE</v>
      </c>
      <c r="AM52" s="43" t="str">
        <f t="shared" si="113"/>
        <v>FALSE</v>
      </c>
      <c r="AN52" s="43" t="str">
        <f t="shared" si="113"/>
        <v>FALSE</v>
      </c>
      <c r="AO52" s="43" t="str">
        <f t="shared" si="113"/>
        <v>FALSE</v>
      </c>
      <c r="AP52" s="43" t="str">
        <f t="shared" si="113"/>
        <v>FALSE</v>
      </c>
      <c r="AQ52" s="43" t="str">
        <f t="shared" si="113"/>
        <v>FALSE</v>
      </c>
      <c r="AR52" s="43" t="str">
        <f t="shared" ref="AR52:BW52" si="114">IF($G51=0,IF($F51&lt;&gt;0,IF(AR$8&lt;=$D51,AND(AR$8&gt;=$F51,AR$8&lt;=$C$6),IF(AND(AR$8&gt;$D51,AR$8&lt;=$C$6),3,FALSE)),IF($D51=0,"FALSE",IF(AND(AR$8&gt;$D51,$C$6&gt;=AR$8),"3","FALSE"))),IF(AR$8&lt;=$D51,IF(AND(AR$8&gt;=$F51,AR$8&lt;=$G51),TRUE,FALSE),IF(AND(AR$8&gt;$D51,AR$8&lt;=$G51),3,FALSE)))</f>
        <v>FALSE</v>
      </c>
      <c r="AS52" s="43" t="str">
        <f t="shared" si="114"/>
        <v>FALSE</v>
      </c>
      <c r="AT52" s="43" t="str">
        <f t="shared" si="114"/>
        <v>FALSE</v>
      </c>
      <c r="AU52" s="43" t="str">
        <f t="shared" si="114"/>
        <v>FALSE</v>
      </c>
      <c r="AV52" s="43" t="str">
        <f t="shared" si="114"/>
        <v>FALSE</v>
      </c>
      <c r="AW52" s="43" t="str">
        <f t="shared" si="114"/>
        <v>FALSE</v>
      </c>
      <c r="AX52" s="43" t="str">
        <f t="shared" si="114"/>
        <v>FALSE</v>
      </c>
      <c r="AY52" s="43" t="str">
        <f t="shared" si="114"/>
        <v>FALSE</v>
      </c>
      <c r="AZ52" s="43" t="str">
        <f t="shared" si="114"/>
        <v>FALSE</v>
      </c>
      <c r="BA52" s="43" t="str">
        <f t="shared" si="114"/>
        <v>FALSE</v>
      </c>
      <c r="BB52" s="43" t="str">
        <f t="shared" si="114"/>
        <v>FALSE</v>
      </c>
      <c r="BC52" s="43" t="str">
        <f t="shared" si="114"/>
        <v>FALSE</v>
      </c>
      <c r="BD52" s="43" t="str">
        <f t="shared" si="114"/>
        <v>FALSE</v>
      </c>
      <c r="BE52" s="43" t="str">
        <f t="shared" si="114"/>
        <v>FALSE</v>
      </c>
      <c r="BF52" s="43" t="str">
        <f t="shared" si="114"/>
        <v>FALSE</v>
      </c>
      <c r="BG52" s="43" t="str">
        <f t="shared" si="114"/>
        <v>FALSE</v>
      </c>
      <c r="BH52" s="43" t="str">
        <f t="shared" si="114"/>
        <v>FALSE</v>
      </c>
      <c r="BI52" s="43" t="str">
        <f t="shared" si="114"/>
        <v>FALSE</v>
      </c>
      <c r="BJ52" s="43" t="str">
        <f t="shared" si="114"/>
        <v>FALSE</v>
      </c>
      <c r="BK52" s="43" t="str">
        <f t="shared" si="114"/>
        <v>FALSE</v>
      </c>
      <c r="BL52" s="43" t="str">
        <f t="shared" si="114"/>
        <v>FALSE</v>
      </c>
      <c r="BM52" s="43" t="str">
        <f t="shared" si="114"/>
        <v>FALSE</v>
      </c>
      <c r="BN52" s="43" t="str">
        <f t="shared" si="114"/>
        <v>FALSE</v>
      </c>
      <c r="BO52" s="43" t="str">
        <f t="shared" si="114"/>
        <v>FALSE</v>
      </c>
      <c r="BP52" s="43" t="str">
        <f t="shared" si="114"/>
        <v>FALSE</v>
      </c>
      <c r="BQ52" s="43" t="str">
        <f t="shared" si="114"/>
        <v>FALSE</v>
      </c>
      <c r="BR52" s="43" t="str">
        <f t="shared" si="114"/>
        <v>FALSE</v>
      </c>
      <c r="BS52" s="43" t="str">
        <f t="shared" si="114"/>
        <v>FALSE</v>
      </c>
      <c r="BT52" s="43" t="str">
        <f t="shared" si="114"/>
        <v>FALSE</v>
      </c>
      <c r="BU52" s="43" t="str">
        <f t="shared" si="114"/>
        <v>FALSE</v>
      </c>
      <c r="BV52" s="43" t="str">
        <f t="shared" si="114"/>
        <v>FALSE</v>
      </c>
      <c r="BW52" s="43" t="str">
        <f t="shared" si="114"/>
        <v>FALSE</v>
      </c>
      <c r="BX52" s="43" t="str">
        <f t="shared" ref="BX52:DC52" si="115">IF($G51=0,IF($F51&lt;&gt;0,IF(BX$8&lt;=$D51,AND(BX$8&gt;=$F51,BX$8&lt;=$C$6),IF(AND(BX$8&gt;$D51,BX$8&lt;=$C$6),3,FALSE)),IF($D51=0,"FALSE",IF(AND(BX$8&gt;$D51,$C$6&gt;=BX$8),"3","FALSE"))),IF(BX$8&lt;=$D51,IF(AND(BX$8&gt;=$F51,BX$8&lt;=$G51),TRUE,FALSE),IF(AND(BX$8&gt;$D51,BX$8&lt;=$G51),3,FALSE)))</f>
        <v>FALSE</v>
      </c>
      <c r="BY52" s="43" t="str">
        <f t="shared" si="115"/>
        <v>FALSE</v>
      </c>
      <c r="BZ52" s="43" t="str">
        <f t="shared" si="115"/>
        <v>FALSE</v>
      </c>
      <c r="CA52" s="43" t="str">
        <f t="shared" si="115"/>
        <v>FALSE</v>
      </c>
      <c r="CB52" s="43" t="str">
        <f t="shared" si="115"/>
        <v>FALSE</v>
      </c>
      <c r="CC52" s="43" t="str">
        <f t="shared" si="115"/>
        <v>FALSE</v>
      </c>
      <c r="CD52" s="43" t="str">
        <f t="shared" si="115"/>
        <v>FALSE</v>
      </c>
      <c r="CE52" s="43" t="str">
        <f t="shared" si="115"/>
        <v>FALSE</v>
      </c>
      <c r="CF52" s="43" t="str">
        <f t="shared" si="115"/>
        <v>FALSE</v>
      </c>
      <c r="CG52" s="43" t="str">
        <f t="shared" si="115"/>
        <v>FALSE</v>
      </c>
      <c r="CH52" s="43" t="str">
        <f t="shared" si="115"/>
        <v>FALSE</v>
      </c>
      <c r="CI52" s="43" t="str">
        <f t="shared" si="115"/>
        <v>FALSE</v>
      </c>
      <c r="CJ52" s="43" t="str">
        <f t="shared" si="115"/>
        <v>FALSE</v>
      </c>
      <c r="CK52" s="43" t="str">
        <f t="shared" si="115"/>
        <v>FALSE</v>
      </c>
      <c r="CL52" s="43" t="str">
        <f t="shared" si="115"/>
        <v>FALSE</v>
      </c>
      <c r="CM52" s="43" t="str">
        <f t="shared" si="115"/>
        <v>FALSE</v>
      </c>
      <c r="CN52" s="43" t="str">
        <f t="shared" si="115"/>
        <v>FALSE</v>
      </c>
      <c r="CO52" s="43" t="str">
        <f t="shared" si="115"/>
        <v>FALSE</v>
      </c>
      <c r="CP52" s="43" t="str">
        <f t="shared" si="115"/>
        <v>FALSE</v>
      </c>
      <c r="CQ52" s="43" t="str">
        <f t="shared" si="115"/>
        <v>FALSE</v>
      </c>
      <c r="CR52" s="43" t="str">
        <f t="shared" si="115"/>
        <v>FALSE</v>
      </c>
      <c r="CS52" s="43" t="str">
        <f t="shared" si="115"/>
        <v>FALSE</v>
      </c>
      <c r="CT52" s="43" t="str">
        <f t="shared" si="115"/>
        <v>FALSE</v>
      </c>
      <c r="CU52" s="43" t="str">
        <f t="shared" si="115"/>
        <v>FALSE</v>
      </c>
      <c r="CV52" s="43" t="str">
        <f t="shared" si="115"/>
        <v>FALSE</v>
      </c>
      <c r="CW52" s="43" t="str">
        <f t="shared" si="115"/>
        <v>FALSE</v>
      </c>
      <c r="CX52" s="43" t="str">
        <f t="shared" si="115"/>
        <v>FALSE</v>
      </c>
      <c r="CY52" s="43" t="str">
        <f t="shared" si="115"/>
        <v>FALSE</v>
      </c>
      <c r="CZ52" s="43" t="str">
        <f t="shared" si="115"/>
        <v>FALSE</v>
      </c>
      <c r="DA52" s="43" t="str">
        <f t="shared" si="115"/>
        <v>FALSE</v>
      </c>
      <c r="DB52" s="43" t="str">
        <f t="shared" si="115"/>
        <v>FALSE</v>
      </c>
      <c r="DC52" s="43" t="str">
        <f t="shared" si="115"/>
        <v>FALSE</v>
      </c>
      <c r="DD52" s="43" t="str">
        <f t="shared" ref="DD52:EI52" si="116">IF($G51=0,IF($F51&lt;&gt;0,IF(DD$8&lt;=$D51,AND(DD$8&gt;=$F51,DD$8&lt;=$C$6),IF(AND(DD$8&gt;$D51,DD$8&lt;=$C$6),3,FALSE)),IF($D51=0,"FALSE",IF(AND(DD$8&gt;$D51,$C$6&gt;=DD$8),"3","FALSE"))),IF(DD$8&lt;=$D51,IF(AND(DD$8&gt;=$F51,DD$8&lt;=$G51),TRUE,FALSE),IF(AND(DD$8&gt;$D51,DD$8&lt;=$G51),3,FALSE)))</f>
        <v>FALSE</v>
      </c>
      <c r="DE52" s="43" t="str">
        <f t="shared" si="116"/>
        <v>FALSE</v>
      </c>
      <c r="DF52" s="43" t="str">
        <f t="shared" si="116"/>
        <v>FALSE</v>
      </c>
      <c r="DG52" s="43" t="str">
        <f t="shared" si="116"/>
        <v>FALSE</v>
      </c>
      <c r="DH52" s="43" t="str">
        <f t="shared" si="116"/>
        <v>FALSE</v>
      </c>
      <c r="DI52" s="43" t="str">
        <f t="shared" si="116"/>
        <v>FALSE</v>
      </c>
      <c r="DJ52" s="43" t="str">
        <f t="shared" si="116"/>
        <v>FALSE</v>
      </c>
      <c r="DK52" s="43" t="str">
        <f t="shared" si="116"/>
        <v>FALSE</v>
      </c>
      <c r="DL52" s="43" t="str">
        <f t="shared" si="116"/>
        <v>FALSE</v>
      </c>
      <c r="DM52" s="43" t="str">
        <f t="shared" si="116"/>
        <v>FALSE</v>
      </c>
      <c r="DN52" s="43" t="str">
        <f t="shared" si="116"/>
        <v>FALSE</v>
      </c>
      <c r="DO52" s="43" t="str">
        <f t="shared" si="116"/>
        <v>FALSE</v>
      </c>
      <c r="DP52" s="43" t="str">
        <f t="shared" si="116"/>
        <v>FALSE</v>
      </c>
      <c r="DQ52" s="43" t="str">
        <f t="shared" si="116"/>
        <v>FALSE</v>
      </c>
      <c r="DR52" s="43" t="str">
        <f t="shared" si="116"/>
        <v>FALSE</v>
      </c>
      <c r="DS52" s="43" t="str">
        <f t="shared" si="116"/>
        <v>FALSE</v>
      </c>
      <c r="DT52" s="43" t="str">
        <f t="shared" si="116"/>
        <v>FALSE</v>
      </c>
      <c r="DU52" s="43" t="str">
        <f t="shared" si="116"/>
        <v>FALSE</v>
      </c>
      <c r="DV52" s="43" t="str">
        <f t="shared" si="116"/>
        <v>FALSE</v>
      </c>
      <c r="DW52" s="43" t="str">
        <f t="shared" si="116"/>
        <v>FALSE</v>
      </c>
      <c r="DX52" s="43" t="str">
        <f t="shared" si="116"/>
        <v>FALSE</v>
      </c>
      <c r="DY52" s="43" t="str">
        <f t="shared" si="116"/>
        <v>FALSE</v>
      </c>
      <c r="DZ52" s="43" t="str">
        <f t="shared" si="116"/>
        <v>FALSE</v>
      </c>
      <c r="EA52" s="43" t="str">
        <f t="shared" si="116"/>
        <v>FALSE</v>
      </c>
      <c r="EB52" s="43" t="str">
        <f t="shared" si="116"/>
        <v>FALSE</v>
      </c>
      <c r="EC52" s="43" t="str">
        <f t="shared" si="116"/>
        <v>FALSE</v>
      </c>
      <c r="ED52" s="43" t="str">
        <f t="shared" si="116"/>
        <v>FALSE</v>
      </c>
      <c r="EE52" s="43" t="str">
        <f t="shared" si="116"/>
        <v>FALSE</v>
      </c>
      <c r="EF52" s="43" t="str">
        <f t="shared" si="116"/>
        <v>FALSE</v>
      </c>
      <c r="EG52" s="43" t="str">
        <f t="shared" si="116"/>
        <v>FALSE</v>
      </c>
      <c r="EH52" s="43" t="str">
        <f t="shared" si="116"/>
        <v>FALSE</v>
      </c>
      <c r="EI52" s="43" t="str">
        <f t="shared" si="116"/>
        <v>FALSE</v>
      </c>
      <c r="EJ52" s="43" t="str">
        <f t="shared" ref="EJ52:FI52" si="117">IF($G51=0,IF($F51&lt;&gt;0,IF(EJ$8&lt;=$D51,AND(EJ$8&gt;=$F51,EJ$8&lt;=$C$6),IF(AND(EJ$8&gt;$D51,EJ$8&lt;=$C$6),3,FALSE)),IF($D51=0,"FALSE",IF(AND(EJ$8&gt;$D51,$C$6&gt;=EJ$8),"3","FALSE"))),IF(EJ$8&lt;=$D51,IF(AND(EJ$8&gt;=$F51,EJ$8&lt;=$G51),TRUE,FALSE),IF(AND(EJ$8&gt;$D51,EJ$8&lt;=$G51),3,FALSE)))</f>
        <v>FALSE</v>
      </c>
      <c r="EK52" s="43" t="str">
        <f t="shared" si="117"/>
        <v>FALSE</v>
      </c>
      <c r="EL52" s="43" t="str">
        <f t="shared" si="117"/>
        <v>FALSE</v>
      </c>
      <c r="EM52" s="43" t="str">
        <f t="shared" si="117"/>
        <v>FALSE</v>
      </c>
      <c r="EN52" s="43" t="str">
        <f t="shared" si="117"/>
        <v>FALSE</v>
      </c>
      <c r="EO52" s="43" t="str">
        <f t="shared" si="117"/>
        <v>FALSE</v>
      </c>
      <c r="EP52" s="43" t="str">
        <f t="shared" si="117"/>
        <v>FALSE</v>
      </c>
      <c r="EQ52" s="43" t="str">
        <f t="shared" si="117"/>
        <v>FALSE</v>
      </c>
      <c r="ER52" s="43" t="str">
        <f t="shared" si="117"/>
        <v>FALSE</v>
      </c>
      <c r="ES52" s="43" t="str">
        <f t="shared" si="117"/>
        <v>FALSE</v>
      </c>
      <c r="ET52" s="43" t="str">
        <f t="shared" si="117"/>
        <v>FALSE</v>
      </c>
      <c r="EU52" s="43" t="str">
        <f t="shared" si="117"/>
        <v>FALSE</v>
      </c>
      <c r="EV52" s="43" t="str">
        <f t="shared" si="117"/>
        <v>FALSE</v>
      </c>
      <c r="EW52" s="43" t="str">
        <f t="shared" si="117"/>
        <v>FALSE</v>
      </c>
      <c r="EX52" s="43" t="str">
        <f t="shared" si="117"/>
        <v>FALSE</v>
      </c>
      <c r="EY52" s="43" t="str">
        <f t="shared" si="117"/>
        <v>FALSE</v>
      </c>
      <c r="EZ52" s="43" t="str">
        <f t="shared" si="117"/>
        <v>FALSE</v>
      </c>
      <c r="FA52" s="43" t="str">
        <f t="shared" si="117"/>
        <v>FALSE</v>
      </c>
      <c r="FB52" s="43" t="str">
        <f t="shared" si="117"/>
        <v>FALSE</v>
      </c>
      <c r="FC52" s="43" t="str">
        <f t="shared" si="117"/>
        <v>FALSE</v>
      </c>
      <c r="FD52" s="43" t="str">
        <f t="shared" si="117"/>
        <v>FALSE</v>
      </c>
      <c r="FE52" s="43" t="str">
        <f t="shared" si="117"/>
        <v>FALSE</v>
      </c>
      <c r="FF52" s="43" t="str">
        <f t="shared" si="117"/>
        <v>FALSE</v>
      </c>
      <c r="FG52" s="43" t="str">
        <f t="shared" si="117"/>
        <v>FALSE</v>
      </c>
      <c r="FH52" s="43" t="str">
        <f t="shared" si="117"/>
        <v>FALSE</v>
      </c>
      <c r="FI52" s="43" t="str">
        <f t="shared" si="117"/>
        <v>FALSE</v>
      </c>
      <c r="FJ52" s="26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</row>
    <row r="53" spans="1:394" ht="40" customHeight="1" thickTop="1">
      <c r="A53" s="18"/>
      <c r="B53" s="210" t="s">
        <v>17</v>
      </c>
      <c r="C53" s="212"/>
      <c r="D53" s="212"/>
      <c r="E53" s="206">
        <v>26</v>
      </c>
      <c r="F53" s="170"/>
      <c r="G53" s="170"/>
      <c r="H53" s="172" t="str">
        <f t="shared" si="13"/>
        <v>-</v>
      </c>
      <c r="I53" s="262" t="str">
        <f t="shared" si="21"/>
        <v>ยังไม่เริ่มดำเนินการ</v>
      </c>
      <c r="J53" s="266" t="str">
        <f>IF(G53=0,IF($D53=0,"-",IF($C$6&gt;D53,$C$6-D53,"0")),IF(G53&gt;D53,G53-D53,"0"))</f>
        <v>-</v>
      </c>
      <c r="K53" s="149" t="str">
        <f t="shared" ca="1" si="22"/>
        <v>-</v>
      </c>
      <c r="L53" s="80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9"/>
      <c r="DC53" s="39"/>
      <c r="DD53" s="39"/>
      <c r="DE53" s="39"/>
      <c r="DF53" s="39"/>
      <c r="DG53" s="39"/>
      <c r="DH53" s="39"/>
      <c r="DI53" s="39"/>
      <c r="DJ53" s="39"/>
      <c r="DK53" s="39"/>
      <c r="DL53" s="39"/>
      <c r="DM53" s="39"/>
      <c r="DN53" s="39"/>
      <c r="DO53" s="39"/>
      <c r="DP53" s="39"/>
      <c r="DQ53" s="39"/>
      <c r="DR53" s="39"/>
      <c r="DS53" s="39"/>
      <c r="DT53" s="39"/>
      <c r="DU53" s="39"/>
      <c r="DV53" s="39"/>
      <c r="DW53" s="39"/>
      <c r="DX53" s="39"/>
      <c r="DY53" s="39"/>
      <c r="DZ53" s="39"/>
      <c r="EA53" s="39"/>
      <c r="EB53" s="39"/>
      <c r="EC53" s="39"/>
      <c r="ED53" s="39"/>
      <c r="EE53" s="39"/>
      <c r="EF53" s="39"/>
      <c r="EG53" s="39"/>
      <c r="EH53" s="39"/>
      <c r="EI53" s="39"/>
      <c r="EJ53" s="39"/>
      <c r="EK53" s="39"/>
      <c r="EL53" s="39"/>
      <c r="EM53" s="39"/>
      <c r="EN53" s="39"/>
      <c r="EO53" s="39"/>
      <c r="EP53" s="39"/>
      <c r="EQ53" s="39"/>
      <c r="ER53" s="39"/>
      <c r="ES53" s="39"/>
      <c r="ET53" s="39"/>
      <c r="EU53" s="39"/>
      <c r="EV53" s="39"/>
      <c r="EW53" s="39"/>
      <c r="EX53" s="39"/>
      <c r="EY53" s="39"/>
      <c r="EZ53" s="39"/>
      <c r="FA53" s="39"/>
      <c r="FB53" s="39"/>
      <c r="FC53" s="39"/>
      <c r="FD53" s="39"/>
      <c r="FE53" s="39"/>
      <c r="FF53" s="39"/>
      <c r="FG53" s="39"/>
      <c r="FH53" s="39"/>
      <c r="FI53" s="40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</row>
    <row r="54" spans="1:394" ht="40" customHeight="1" thickBot="1">
      <c r="A54" s="18"/>
      <c r="B54" s="211"/>
      <c r="C54" s="213"/>
      <c r="D54" s="213"/>
      <c r="E54" s="207"/>
      <c r="F54" s="171"/>
      <c r="G54" s="171"/>
      <c r="H54" s="173"/>
      <c r="I54" s="263"/>
      <c r="J54" s="267"/>
      <c r="K54" s="150"/>
      <c r="L54" s="45" t="str">
        <f t="shared" ref="L54:AQ54" si="118">IF($G53=0,IF($F53&lt;&gt;0,IF(L$8&lt;=$D53,AND(L$8&gt;=$F53,L$8&lt;=$C$6),IF(AND(L$8&gt;$D53,L$8&lt;=$C$6),3,FALSE)),IF($D53=0,"FALSE",IF(AND(L$8&gt;$D53,$C$6&gt;=L$8),"3","FALSE"))),IF(L$8&lt;=$D53,IF(AND(L$8&gt;=$F53,L$8&lt;=$G53),TRUE,FALSE),IF(AND(L$8&gt;$D53,L$8&lt;=$G53),3,FALSE)))</f>
        <v>FALSE</v>
      </c>
      <c r="M54" s="41" t="str">
        <f t="shared" si="118"/>
        <v>FALSE</v>
      </c>
      <c r="N54" s="41" t="str">
        <f t="shared" si="118"/>
        <v>FALSE</v>
      </c>
      <c r="O54" s="41" t="str">
        <f t="shared" si="118"/>
        <v>FALSE</v>
      </c>
      <c r="P54" s="41" t="str">
        <f t="shared" si="118"/>
        <v>FALSE</v>
      </c>
      <c r="Q54" s="41" t="str">
        <f t="shared" si="118"/>
        <v>FALSE</v>
      </c>
      <c r="R54" s="41" t="str">
        <f t="shared" si="118"/>
        <v>FALSE</v>
      </c>
      <c r="S54" s="41" t="str">
        <f t="shared" si="118"/>
        <v>FALSE</v>
      </c>
      <c r="T54" s="41" t="str">
        <f t="shared" si="118"/>
        <v>FALSE</v>
      </c>
      <c r="U54" s="41" t="str">
        <f t="shared" si="118"/>
        <v>FALSE</v>
      </c>
      <c r="V54" s="41" t="str">
        <f t="shared" si="118"/>
        <v>FALSE</v>
      </c>
      <c r="W54" s="41" t="str">
        <f t="shared" si="118"/>
        <v>FALSE</v>
      </c>
      <c r="X54" s="41" t="str">
        <f t="shared" si="118"/>
        <v>FALSE</v>
      </c>
      <c r="Y54" s="41" t="str">
        <f t="shared" si="118"/>
        <v>FALSE</v>
      </c>
      <c r="Z54" s="41" t="str">
        <f t="shared" si="118"/>
        <v>FALSE</v>
      </c>
      <c r="AA54" s="41" t="str">
        <f t="shared" si="118"/>
        <v>FALSE</v>
      </c>
      <c r="AB54" s="41" t="str">
        <f t="shared" si="118"/>
        <v>FALSE</v>
      </c>
      <c r="AC54" s="41" t="str">
        <f t="shared" si="118"/>
        <v>FALSE</v>
      </c>
      <c r="AD54" s="41" t="str">
        <f t="shared" si="118"/>
        <v>FALSE</v>
      </c>
      <c r="AE54" s="41" t="str">
        <f t="shared" si="118"/>
        <v>FALSE</v>
      </c>
      <c r="AF54" s="41" t="str">
        <f t="shared" si="118"/>
        <v>FALSE</v>
      </c>
      <c r="AG54" s="41" t="str">
        <f t="shared" si="118"/>
        <v>FALSE</v>
      </c>
      <c r="AH54" s="41" t="str">
        <f t="shared" si="118"/>
        <v>FALSE</v>
      </c>
      <c r="AI54" s="41" t="str">
        <f t="shared" si="118"/>
        <v>FALSE</v>
      </c>
      <c r="AJ54" s="41" t="str">
        <f t="shared" si="118"/>
        <v>FALSE</v>
      </c>
      <c r="AK54" s="41" t="str">
        <f t="shared" si="118"/>
        <v>FALSE</v>
      </c>
      <c r="AL54" s="41" t="str">
        <f t="shared" si="118"/>
        <v>FALSE</v>
      </c>
      <c r="AM54" s="41" t="str">
        <f t="shared" si="118"/>
        <v>FALSE</v>
      </c>
      <c r="AN54" s="41" t="str">
        <f t="shared" si="118"/>
        <v>FALSE</v>
      </c>
      <c r="AO54" s="41" t="str">
        <f t="shared" si="118"/>
        <v>FALSE</v>
      </c>
      <c r="AP54" s="41" t="str">
        <f t="shared" si="118"/>
        <v>FALSE</v>
      </c>
      <c r="AQ54" s="41" t="str">
        <f t="shared" si="118"/>
        <v>FALSE</v>
      </c>
      <c r="AR54" s="41" t="str">
        <f t="shared" ref="AR54:BW54" si="119">IF($G53=0,IF($F53&lt;&gt;0,IF(AR$8&lt;=$D53,AND(AR$8&gt;=$F53,AR$8&lt;=$C$6),IF(AND(AR$8&gt;$D53,AR$8&lt;=$C$6),3,FALSE)),IF($D53=0,"FALSE",IF(AND(AR$8&gt;$D53,$C$6&gt;=AR$8),"3","FALSE"))),IF(AR$8&lt;=$D53,IF(AND(AR$8&gt;=$F53,AR$8&lt;=$G53),TRUE,FALSE),IF(AND(AR$8&gt;$D53,AR$8&lt;=$G53),3,FALSE)))</f>
        <v>FALSE</v>
      </c>
      <c r="AS54" s="41" t="str">
        <f t="shared" si="119"/>
        <v>FALSE</v>
      </c>
      <c r="AT54" s="41" t="str">
        <f t="shared" si="119"/>
        <v>FALSE</v>
      </c>
      <c r="AU54" s="41" t="str">
        <f t="shared" si="119"/>
        <v>FALSE</v>
      </c>
      <c r="AV54" s="41" t="str">
        <f t="shared" si="119"/>
        <v>FALSE</v>
      </c>
      <c r="AW54" s="41" t="str">
        <f t="shared" si="119"/>
        <v>FALSE</v>
      </c>
      <c r="AX54" s="41" t="str">
        <f t="shared" si="119"/>
        <v>FALSE</v>
      </c>
      <c r="AY54" s="41" t="str">
        <f t="shared" si="119"/>
        <v>FALSE</v>
      </c>
      <c r="AZ54" s="41" t="str">
        <f t="shared" si="119"/>
        <v>FALSE</v>
      </c>
      <c r="BA54" s="41" t="str">
        <f t="shared" si="119"/>
        <v>FALSE</v>
      </c>
      <c r="BB54" s="41" t="str">
        <f t="shared" si="119"/>
        <v>FALSE</v>
      </c>
      <c r="BC54" s="41" t="str">
        <f t="shared" si="119"/>
        <v>FALSE</v>
      </c>
      <c r="BD54" s="41" t="str">
        <f t="shared" si="119"/>
        <v>FALSE</v>
      </c>
      <c r="BE54" s="41" t="str">
        <f t="shared" si="119"/>
        <v>FALSE</v>
      </c>
      <c r="BF54" s="41" t="str">
        <f t="shared" si="119"/>
        <v>FALSE</v>
      </c>
      <c r="BG54" s="41" t="str">
        <f t="shared" si="119"/>
        <v>FALSE</v>
      </c>
      <c r="BH54" s="41" t="str">
        <f t="shared" si="119"/>
        <v>FALSE</v>
      </c>
      <c r="BI54" s="41" t="str">
        <f t="shared" si="119"/>
        <v>FALSE</v>
      </c>
      <c r="BJ54" s="41" t="str">
        <f t="shared" si="119"/>
        <v>FALSE</v>
      </c>
      <c r="BK54" s="41" t="str">
        <f t="shared" si="119"/>
        <v>FALSE</v>
      </c>
      <c r="BL54" s="41" t="str">
        <f t="shared" si="119"/>
        <v>FALSE</v>
      </c>
      <c r="BM54" s="41" t="str">
        <f t="shared" si="119"/>
        <v>FALSE</v>
      </c>
      <c r="BN54" s="41" t="str">
        <f t="shared" si="119"/>
        <v>FALSE</v>
      </c>
      <c r="BO54" s="41" t="str">
        <f t="shared" si="119"/>
        <v>FALSE</v>
      </c>
      <c r="BP54" s="41" t="str">
        <f t="shared" si="119"/>
        <v>FALSE</v>
      </c>
      <c r="BQ54" s="41" t="str">
        <f t="shared" si="119"/>
        <v>FALSE</v>
      </c>
      <c r="BR54" s="41" t="str">
        <f t="shared" si="119"/>
        <v>FALSE</v>
      </c>
      <c r="BS54" s="41" t="str">
        <f t="shared" si="119"/>
        <v>FALSE</v>
      </c>
      <c r="BT54" s="41" t="str">
        <f t="shared" si="119"/>
        <v>FALSE</v>
      </c>
      <c r="BU54" s="41" t="str">
        <f t="shared" si="119"/>
        <v>FALSE</v>
      </c>
      <c r="BV54" s="41" t="str">
        <f t="shared" si="119"/>
        <v>FALSE</v>
      </c>
      <c r="BW54" s="41" t="str">
        <f t="shared" si="119"/>
        <v>FALSE</v>
      </c>
      <c r="BX54" s="41" t="str">
        <f t="shared" ref="BX54:DC54" si="120">IF($G53=0,IF($F53&lt;&gt;0,IF(BX$8&lt;=$D53,AND(BX$8&gt;=$F53,BX$8&lt;=$C$6),IF(AND(BX$8&gt;$D53,BX$8&lt;=$C$6),3,FALSE)),IF($D53=0,"FALSE",IF(AND(BX$8&gt;$D53,$C$6&gt;=BX$8),"3","FALSE"))),IF(BX$8&lt;=$D53,IF(AND(BX$8&gt;=$F53,BX$8&lt;=$G53),TRUE,FALSE),IF(AND(BX$8&gt;$D53,BX$8&lt;=$G53),3,FALSE)))</f>
        <v>FALSE</v>
      </c>
      <c r="BY54" s="41" t="str">
        <f t="shared" si="120"/>
        <v>FALSE</v>
      </c>
      <c r="BZ54" s="41" t="str">
        <f t="shared" si="120"/>
        <v>FALSE</v>
      </c>
      <c r="CA54" s="41" t="str">
        <f t="shared" si="120"/>
        <v>FALSE</v>
      </c>
      <c r="CB54" s="41" t="str">
        <f t="shared" si="120"/>
        <v>FALSE</v>
      </c>
      <c r="CC54" s="41" t="str">
        <f t="shared" si="120"/>
        <v>FALSE</v>
      </c>
      <c r="CD54" s="41" t="str">
        <f t="shared" si="120"/>
        <v>FALSE</v>
      </c>
      <c r="CE54" s="41" t="str">
        <f t="shared" si="120"/>
        <v>FALSE</v>
      </c>
      <c r="CF54" s="41" t="str">
        <f t="shared" si="120"/>
        <v>FALSE</v>
      </c>
      <c r="CG54" s="41" t="str">
        <f t="shared" si="120"/>
        <v>FALSE</v>
      </c>
      <c r="CH54" s="41" t="str">
        <f t="shared" si="120"/>
        <v>FALSE</v>
      </c>
      <c r="CI54" s="41" t="str">
        <f t="shared" si="120"/>
        <v>FALSE</v>
      </c>
      <c r="CJ54" s="41" t="str">
        <f t="shared" si="120"/>
        <v>FALSE</v>
      </c>
      <c r="CK54" s="41" t="str">
        <f t="shared" si="120"/>
        <v>FALSE</v>
      </c>
      <c r="CL54" s="41" t="str">
        <f t="shared" si="120"/>
        <v>FALSE</v>
      </c>
      <c r="CM54" s="41" t="str">
        <f t="shared" si="120"/>
        <v>FALSE</v>
      </c>
      <c r="CN54" s="41" t="str">
        <f t="shared" si="120"/>
        <v>FALSE</v>
      </c>
      <c r="CO54" s="41" t="str">
        <f t="shared" si="120"/>
        <v>FALSE</v>
      </c>
      <c r="CP54" s="41" t="str">
        <f t="shared" si="120"/>
        <v>FALSE</v>
      </c>
      <c r="CQ54" s="41" t="str">
        <f t="shared" si="120"/>
        <v>FALSE</v>
      </c>
      <c r="CR54" s="41" t="str">
        <f t="shared" si="120"/>
        <v>FALSE</v>
      </c>
      <c r="CS54" s="41" t="str">
        <f t="shared" si="120"/>
        <v>FALSE</v>
      </c>
      <c r="CT54" s="41" t="str">
        <f t="shared" si="120"/>
        <v>FALSE</v>
      </c>
      <c r="CU54" s="41" t="str">
        <f t="shared" si="120"/>
        <v>FALSE</v>
      </c>
      <c r="CV54" s="41" t="str">
        <f t="shared" si="120"/>
        <v>FALSE</v>
      </c>
      <c r="CW54" s="41" t="str">
        <f t="shared" si="120"/>
        <v>FALSE</v>
      </c>
      <c r="CX54" s="41" t="str">
        <f t="shared" si="120"/>
        <v>FALSE</v>
      </c>
      <c r="CY54" s="41" t="str">
        <f t="shared" si="120"/>
        <v>FALSE</v>
      </c>
      <c r="CZ54" s="41" t="str">
        <f t="shared" si="120"/>
        <v>FALSE</v>
      </c>
      <c r="DA54" s="41" t="str">
        <f t="shared" si="120"/>
        <v>FALSE</v>
      </c>
      <c r="DB54" s="41" t="str">
        <f t="shared" si="120"/>
        <v>FALSE</v>
      </c>
      <c r="DC54" s="41" t="str">
        <f t="shared" si="120"/>
        <v>FALSE</v>
      </c>
      <c r="DD54" s="41" t="str">
        <f t="shared" ref="DD54:EI54" si="121">IF($G53=0,IF($F53&lt;&gt;0,IF(DD$8&lt;=$D53,AND(DD$8&gt;=$F53,DD$8&lt;=$C$6),IF(AND(DD$8&gt;$D53,DD$8&lt;=$C$6),3,FALSE)),IF($D53=0,"FALSE",IF(AND(DD$8&gt;$D53,$C$6&gt;=DD$8),"3","FALSE"))),IF(DD$8&lt;=$D53,IF(AND(DD$8&gt;=$F53,DD$8&lt;=$G53),TRUE,FALSE),IF(AND(DD$8&gt;$D53,DD$8&lt;=$G53),3,FALSE)))</f>
        <v>FALSE</v>
      </c>
      <c r="DE54" s="41" t="str">
        <f t="shared" si="121"/>
        <v>FALSE</v>
      </c>
      <c r="DF54" s="41" t="str">
        <f t="shared" si="121"/>
        <v>FALSE</v>
      </c>
      <c r="DG54" s="41" t="str">
        <f t="shared" si="121"/>
        <v>FALSE</v>
      </c>
      <c r="DH54" s="41" t="str">
        <f t="shared" si="121"/>
        <v>FALSE</v>
      </c>
      <c r="DI54" s="41" t="str">
        <f t="shared" si="121"/>
        <v>FALSE</v>
      </c>
      <c r="DJ54" s="41" t="str">
        <f t="shared" si="121"/>
        <v>FALSE</v>
      </c>
      <c r="DK54" s="41" t="str">
        <f t="shared" si="121"/>
        <v>FALSE</v>
      </c>
      <c r="DL54" s="41" t="str">
        <f t="shared" si="121"/>
        <v>FALSE</v>
      </c>
      <c r="DM54" s="41" t="str">
        <f t="shared" si="121"/>
        <v>FALSE</v>
      </c>
      <c r="DN54" s="41" t="str">
        <f t="shared" si="121"/>
        <v>FALSE</v>
      </c>
      <c r="DO54" s="41" t="str">
        <f t="shared" si="121"/>
        <v>FALSE</v>
      </c>
      <c r="DP54" s="41" t="str">
        <f t="shared" si="121"/>
        <v>FALSE</v>
      </c>
      <c r="DQ54" s="41" t="str">
        <f t="shared" si="121"/>
        <v>FALSE</v>
      </c>
      <c r="DR54" s="41" t="str">
        <f t="shared" si="121"/>
        <v>FALSE</v>
      </c>
      <c r="DS54" s="41" t="str">
        <f t="shared" si="121"/>
        <v>FALSE</v>
      </c>
      <c r="DT54" s="41" t="str">
        <f t="shared" si="121"/>
        <v>FALSE</v>
      </c>
      <c r="DU54" s="41" t="str">
        <f t="shared" si="121"/>
        <v>FALSE</v>
      </c>
      <c r="DV54" s="41" t="str">
        <f t="shared" si="121"/>
        <v>FALSE</v>
      </c>
      <c r="DW54" s="41" t="str">
        <f t="shared" si="121"/>
        <v>FALSE</v>
      </c>
      <c r="DX54" s="41" t="str">
        <f t="shared" si="121"/>
        <v>FALSE</v>
      </c>
      <c r="DY54" s="41" t="str">
        <f t="shared" si="121"/>
        <v>FALSE</v>
      </c>
      <c r="DZ54" s="41" t="str">
        <f t="shared" si="121"/>
        <v>FALSE</v>
      </c>
      <c r="EA54" s="41" t="str">
        <f t="shared" si="121"/>
        <v>FALSE</v>
      </c>
      <c r="EB54" s="41" t="str">
        <f t="shared" si="121"/>
        <v>FALSE</v>
      </c>
      <c r="EC54" s="41" t="str">
        <f t="shared" si="121"/>
        <v>FALSE</v>
      </c>
      <c r="ED54" s="41" t="str">
        <f t="shared" si="121"/>
        <v>FALSE</v>
      </c>
      <c r="EE54" s="41" t="str">
        <f t="shared" si="121"/>
        <v>FALSE</v>
      </c>
      <c r="EF54" s="41" t="str">
        <f t="shared" si="121"/>
        <v>FALSE</v>
      </c>
      <c r="EG54" s="41" t="str">
        <f t="shared" si="121"/>
        <v>FALSE</v>
      </c>
      <c r="EH54" s="41" t="str">
        <f t="shared" si="121"/>
        <v>FALSE</v>
      </c>
      <c r="EI54" s="41" t="str">
        <f t="shared" si="121"/>
        <v>FALSE</v>
      </c>
      <c r="EJ54" s="41" t="str">
        <f t="shared" ref="EJ54:FI54" si="122">IF($G53=0,IF($F53&lt;&gt;0,IF(EJ$8&lt;=$D53,AND(EJ$8&gt;=$F53,EJ$8&lt;=$C$6),IF(AND(EJ$8&gt;$D53,EJ$8&lt;=$C$6),3,FALSE)),IF($D53=0,"FALSE",IF(AND(EJ$8&gt;$D53,$C$6&gt;=EJ$8),"3","FALSE"))),IF(EJ$8&lt;=$D53,IF(AND(EJ$8&gt;=$F53,EJ$8&lt;=$G53),TRUE,FALSE),IF(AND(EJ$8&gt;$D53,EJ$8&lt;=$G53),3,FALSE)))</f>
        <v>FALSE</v>
      </c>
      <c r="EK54" s="41" t="str">
        <f t="shared" si="122"/>
        <v>FALSE</v>
      </c>
      <c r="EL54" s="41" t="str">
        <f t="shared" si="122"/>
        <v>FALSE</v>
      </c>
      <c r="EM54" s="41" t="str">
        <f t="shared" si="122"/>
        <v>FALSE</v>
      </c>
      <c r="EN54" s="41" t="str">
        <f t="shared" si="122"/>
        <v>FALSE</v>
      </c>
      <c r="EO54" s="41" t="str">
        <f t="shared" si="122"/>
        <v>FALSE</v>
      </c>
      <c r="EP54" s="41" t="str">
        <f t="shared" si="122"/>
        <v>FALSE</v>
      </c>
      <c r="EQ54" s="41" t="str">
        <f t="shared" si="122"/>
        <v>FALSE</v>
      </c>
      <c r="ER54" s="41" t="str">
        <f t="shared" si="122"/>
        <v>FALSE</v>
      </c>
      <c r="ES54" s="41" t="str">
        <f t="shared" si="122"/>
        <v>FALSE</v>
      </c>
      <c r="ET54" s="41" t="str">
        <f t="shared" si="122"/>
        <v>FALSE</v>
      </c>
      <c r="EU54" s="41" t="str">
        <f t="shared" si="122"/>
        <v>FALSE</v>
      </c>
      <c r="EV54" s="41" t="str">
        <f t="shared" si="122"/>
        <v>FALSE</v>
      </c>
      <c r="EW54" s="41" t="str">
        <f t="shared" si="122"/>
        <v>FALSE</v>
      </c>
      <c r="EX54" s="41" t="str">
        <f t="shared" si="122"/>
        <v>FALSE</v>
      </c>
      <c r="EY54" s="41" t="str">
        <f t="shared" si="122"/>
        <v>FALSE</v>
      </c>
      <c r="EZ54" s="41" t="str">
        <f t="shared" si="122"/>
        <v>FALSE</v>
      </c>
      <c r="FA54" s="41" t="str">
        <f t="shared" si="122"/>
        <v>FALSE</v>
      </c>
      <c r="FB54" s="41" t="str">
        <f t="shared" si="122"/>
        <v>FALSE</v>
      </c>
      <c r="FC54" s="41" t="str">
        <f t="shared" si="122"/>
        <v>FALSE</v>
      </c>
      <c r="FD54" s="41" t="str">
        <f t="shared" si="122"/>
        <v>FALSE</v>
      </c>
      <c r="FE54" s="41" t="str">
        <f t="shared" si="122"/>
        <v>FALSE</v>
      </c>
      <c r="FF54" s="41" t="str">
        <f t="shared" si="122"/>
        <v>FALSE</v>
      </c>
      <c r="FG54" s="41" t="str">
        <f t="shared" si="122"/>
        <v>FALSE</v>
      </c>
      <c r="FH54" s="41" t="str">
        <f t="shared" si="122"/>
        <v>FALSE</v>
      </c>
      <c r="FI54" s="42" t="str">
        <f t="shared" si="122"/>
        <v>FALSE</v>
      </c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</row>
    <row r="55" spans="1:394" s="3" customFormat="1" ht="40" customHeight="1" thickTop="1">
      <c r="A55" s="184"/>
      <c r="B55" s="186" t="s">
        <v>44</v>
      </c>
      <c r="C55" s="191"/>
      <c r="D55" s="191"/>
      <c r="E55" s="193">
        <v>1</v>
      </c>
      <c r="F55" s="163"/>
      <c r="G55" s="163"/>
      <c r="H55" s="160" t="str">
        <f t="shared" si="13"/>
        <v>-</v>
      </c>
      <c r="I55" s="261" t="str">
        <f t="shared" si="21"/>
        <v>ยังไม่เริ่มดำเนินการ</v>
      </c>
      <c r="J55" s="176" t="str">
        <f>IF(G55=0,IF($D55=0,"-",IF($C$6&gt;D55,$C$6-D55,"0")),IF(G55&gt;D55,G55-D55,"0"))</f>
        <v>-</v>
      </c>
      <c r="K55" s="145" t="str">
        <f t="shared" ca="1" si="22"/>
        <v>-</v>
      </c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26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</row>
    <row r="56" spans="1:394" ht="40" customHeight="1">
      <c r="A56" s="184"/>
      <c r="B56" s="189"/>
      <c r="C56" s="195"/>
      <c r="D56" s="195"/>
      <c r="E56" s="194"/>
      <c r="F56" s="209"/>
      <c r="G56" s="209"/>
      <c r="H56" s="161"/>
      <c r="I56" s="264"/>
      <c r="J56" s="177"/>
      <c r="K56" s="146"/>
      <c r="L56" s="37" t="str">
        <f t="shared" ref="L56:AQ56" si="123">IF($G55=0,IF($F55&lt;&gt;0,IF(L$8&lt;=$D55,AND(L$8&gt;=$F55,L$8&lt;=$C$6),IF(AND(L$8&gt;$D55,L$8&lt;=$C$6),3,FALSE)),IF($D55=0,"FALSE",IF(AND(L$8&gt;$D55,$C$6&gt;=L$8),"3","FALSE"))),IF(L$8&lt;=$D55,IF(AND(L$8&gt;=$F55,L$8&lt;=$G55),TRUE,FALSE),IF(AND(L$8&gt;$D55,L$8&lt;=$G55),3,FALSE)))</f>
        <v>FALSE</v>
      </c>
      <c r="M56" s="37" t="str">
        <f t="shared" si="123"/>
        <v>FALSE</v>
      </c>
      <c r="N56" s="37" t="str">
        <f t="shared" si="123"/>
        <v>FALSE</v>
      </c>
      <c r="O56" s="37" t="str">
        <f t="shared" si="123"/>
        <v>FALSE</v>
      </c>
      <c r="P56" s="37" t="str">
        <f t="shared" si="123"/>
        <v>FALSE</v>
      </c>
      <c r="Q56" s="37" t="str">
        <f t="shared" si="123"/>
        <v>FALSE</v>
      </c>
      <c r="R56" s="37" t="str">
        <f t="shared" si="123"/>
        <v>FALSE</v>
      </c>
      <c r="S56" s="37" t="str">
        <f t="shared" si="123"/>
        <v>FALSE</v>
      </c>
      <c r="T56" s="37" t="str">
        <f t="shared" si="123"/>
        <v>FALSE</v>
      </c>
      <c r="U56" s="37" t="str">
        <f t="shared" si="123"/>
        <v>FALSE</v>
      </c>
      <c r="V56" s="37" t="str">
        <f t="shared" si="123"/>
        <v>FALSE</v>
      </c>
      <c r="W56" s="37" t="str">
        <f t="shared" si="123"/>
        <v>FALSE</v>
      </c>
      <c r="X56" s="37" t="str">
        <f t="shared" si="123"/>
        <v>FALSE</v>
      </c>
      <c r="Y56" s="37" t="str">
        <f t="shared" si="123"/>
        <v>FALSE</v>
      </c>
      <c r="Z56" s="37" t="str">
        <f t="shared" si="123"/>
        <v>FALSE</v>
      </c>
      <c r="AA56" s="37" t="str">
        <f t="shared" si="123"/>
        <v>FALSE</v>
      </c>
      <c r="AB56" s="37" t="str">
        <f t="shared" si="123"/>
        <v>FALSE</v>
      </c>
      <c r="AC56" s="37" t="str">
        <f t="shared" si="123"/>
        <v>FALSE</v>
      </c>
      <c r="AD56" s="37" t="str">
        <f t="shared" si="123"/>
        <v>FALSE</v>
      </c>
      <c r="AE56" s="37" t="str">
        <f t="shared" si="123"/>
        <v>FALSE</v>
      </c>
      <c r="AF56" s="37" t="str">
        <f t="shared" si="123"/>
        <v>FALSE</v>
      </c>
      <c r="AG56" s="37" t="str">
        <f t="shared" si="123"/>
        <v>FALSE</v>
      </c>
      <c r="AH56" s="37" t="str">
        <f t="shared" si="123"/>
        <v>FALSE</v>
      </c>
      <c r="AI56" s="37" t="str">
        <f t="shared" si="123"/>
        <v>FALSE</v>
      </c>
      <c r="AJ56" s="37" t="str">
        <f t="shared" si="123"/>
        <v>FALSE</v>
      </c>
      <c r="AK56" s="37" t="str">
        <f t="shared" si="123"/>
        <v>FALSE</v>
      </c>
      <c r="AL56" s="37" t="str">
        <f t="shared" si="123"/>
        <v>FALSE</v>
      </c>
      <c r="AM56" s="37" t="str">
        <f t="shared" si="123"/>
        <v>FALSE</v>
      </c>
      <c r="AN56" s="37" t="str">
        <f t="shared" si="123"/>
        <v>FALSE</v>
      </c>
      <c r="AO56" s="37" t="str">
        <f t="shared" si="123"/>
        <v>FALSE</v>
      </c>
      <c r="AP56" s="37" t="str">
        <f t="shared" si="123"/>
        <v>FALSE</v>
      </c>
      <c r="AQ56" s="37" t="str">
        <f t="shared" si="123"/>
        <v>FALSE</v>
      </c>
      <c r="AR56" s="37" t="str">
        <f t="shared" ref="AR56:BW56" si="124">IF($G55=0,IF($F55&lt;&gt;0,IF(AR$8&lt;=$D55,AND(AR$8&gt;=$F55,AR$8&lt;=$C$6),IF(AND(AR$8&gt;$D55,AR$8&lt;=$C$6),3,FALSE)),IF($D55=0,"FALSE",IF(AND(AR$8&gt;$D55,$C$6&gt;=AR$8),"3","FALSE"))),IF(AR$8&lt;=$D55,IF(AND(AR$8&gt;=$F55,AR$8&lt;=$G55),TRUE,FALSE),IF(AND(AR$8&gt;$D55,AR$8&lt;=$G55),3,FALSE)))</f>
        <v>FALSE</v>
      </c>
      <c r="AS56" s="37" t="str">
        <f t="shared" si="124"/>
        <v>FALSE</v>
      </c>
      <c r="AT56" s="37" t="str">
        <f t="shared" si="124"/>
        <v>FALSE</v>
      </c>
      <c r="AU56" s="37" t="str">
        <f t="shared" si="124"/>
        <v>FALSE</v>
      </c>
      <c r="AV56" s="37" t="str">
        <f t="shared" si="124"/>
        <v>FALSE</v>
      </c>
      <c r="AW56" s="37" t="str">
        <f t="shared" si="124"/>
        <v>FALSE</v>
      </c>
      <c r="AX56" s="37" t="str">
        <f t="shared" si="124"/>
        <v>FALSE</v>
      </c>
      <c r="AY56" s="37" t="str">
        <f t="shared" si="124"/>
        <v>FALSE</v>
      </c>
      <c r="AZ56" s="37" t="str">
        <f t="shared" si="124"/>
        <v>FALSE</v>
      </c>
      <c r="BA56" s="37" t="str">
        <f t="shared" si="124"/>
        <v>FALSE</v>
      </c>
      <c r="BB56" s="37" t="str">
        <f t="shared" si="124"/>
        <v>FALSE</v>
      </c>
      <c r="BC56" s="37" t="str">
        <f t="shared" si="124"/>
        <v>FALSE</v>
      </c>
      <c r="BD56" s="37" t="str">
        <f t="shared" si="124"/>
        <v>FALSE</v>
      </c>
      <c r="BE56" s="37" t="str">
        <f t="shared" si="124"/>
        <v>FALSE</v>
      </c>
      <c r="BF56" s="37" t="str">
        <f t="shared" si="124"/>
        <v>FALSE</v>
      </c>
      <c r="BG56" s="37" t="str">
        <f t="shared" si="124"/>
        <v>FALSE</v>
      </c>
      <c r="BH56" s="37" t="str">
        <f t="shared" si="124"/>
        <v>FALSE</v>
      </c>
      <c r="BI56" s="37" t="str">
        <f t="shared" si="124"/>
        <v>FALSE</v>
      </c>
      <c r="BJ56" s="37" t="str">
        <f t="shared" si="124"/>
        <v>FALSE</v>
      </c>
      <c r="BK56" s="37" t="str">
        <f t="shared" si="124"/>
        <v>FALSE</v>
      </c>
      <c r="BL56" s="37" t="str">
        <f t="shared" si="124"/>
        <v>FALSE</v>
      </c>
      <c r="BM56" s="37" t="str">
        <f t="shared" si="124"/>
        <v>FALSE</v>
      </c>
      <c r="BN56" s="37" t="str">
        <f t="shared" si="124"/>
        <v>FALSE</v>
      </c>
      <c r="BO56" s="37" t="str">
        <f t="shared" si="124"/>
        <v>FALSE</v>
      </c>
      <c r="BP56" s="37" t="str">
        <f t="shared" si="124"/>
        <v>FALSE</v>
      </c>
      <c r="BQ56" s="37" t="str">
        <f t="shared" si="124"/>
        <v>FALSE</v>
      </c>
      <c r="BR56" s="37" t="str">
        <f t="shared" si="124"/>
        <v>FALSE</v>
      </c>
      <c r="BS56" s="37" t="str">
        <f t="shared" si="124"/>
        <v>FALSE</v>
      </c>
      <c r="BT56" s="37" t="str">
        <f t="shared" si="124"/>
        <v>FALSE</v>
      </c>
      <c r="BU56" s="37" t="str">
        <f t="shared" si="124"/>
        <v>FALSE</v>
      </c>
      <c r="BV56" s="37" t="str">
        <f t="shared" si="124"/>
        <v>FALSE</v>
      </c>
      <c r="BW56" s="37" t="str">
        <f t="shared" si="124"/>
        <v>FALSE</v>
      </c>
      <c r="BX56" s="37" t="str">
        <f t="shared" ref="BX56:DC56" si="125">IF($G55=0,IF($F55&lt;&gt;0,IF(BX$8&lt;=$D55,AND(BX$8&gt;=$F55,BX$8&lt;=$C$6),IF(AND(BX$8&gt;$D55,BX$8&lt;=$C$6),3,FALSE)),IF($D55=0,"FALSE",IF(AND(BX$8&gt;$D55,$C$6&gt;=BX$8),"3","FALSE"))),IF(BX$8&lt;=$D55,IF(AND(BX$8&gt;=$F55,BX$8&lt;=$G55),TRUE,FALSE),IF(AND(BX$8&gt;$D55,BX$8&lt;=$G55),3,FALSE)))</f>
        <v>FALSE</v>
      </c>
      <c r="BY56" s="37" t="str">
        <f t="shared" si="125"/>
        <v>FALSE</v>
      </c>
      <c r="BZ56" s="37" t="str">
        <f t="shared" si="125"/>
        <v>FALSE</v>
      </c>
      <c r="CA56" s="37" t="str">
        <f t="shared" si="125"/>
        <v>FALSE</v>
      </c>
      <c r="CB56" s="37" t="str">
        <f t="shared" si="125"/>
        <v>FALSE</v>
      </c>
      <c r="CC56" s="37" t="str">
        <f t="shared" si="125"/>
        <v>FALSE</v>
      </c>
      <c r="CD56" s="37" t="str">
        <f t="shared" si="125"/>
        <v>FALSE</v>
      </c>
      <c r="CE56" s="37" t="str">
        <f t="shared" si="125"/>
        <v>FALSE</v>
      </c>
      <c r="CF56" s="37" t="str">
        <f t="shared" si="125"/>
        <v>FALSE</v>
      </c>
      <c r="CG56" s="37" t="str">
        <f t="shared" si="125"/>
        <v>FALSE</v>
      </c>
      <c r="CH56" s="37" t="str">
        <f t="shared" si="125"/>
        <v>FALSE</v>
      </c>
      <c r="CI56" s="37" t="str">
        <f t="shared" si="125"/>
        <v>FALSE</v>
      </c>
      <c r="CJ56" s="37" t="str">
        <f t="shared" si="125"/>
        <v>FALSE</v>
      </c>
      <c r="CK56" s="37" t="str">
        <f t="shared" si="125"/>
        <v>FALSE</v>
      </c>
      <c r="CL56" s="37" t="str">
        <f t="shared" si="125"/>
        <v>FALSE</v>
      </c>
      <c r="CM56" s="37" t="str">
        <f t="shared" si="125"/>
        <v>FALSE</v>
      </c>
      <c r="CN56" s="37" t="str">
        <f t="shared" si="125"/>
        <v>FALSE</v>
      </c>
      <c r="CO56" s="37" t="str">
        <f t="shared" si="125"/>
        <v>FALSE</v>
      </c>
      <c r="CP56" s="37" t="str">
        <f t="shared" si="125"/>
        <v>FALSE</v>
      </c>
      <c r="CQ56" s="37" t="str">
        <f t="shared" si="125"/>
        <v>FALSE</v>
      </c>
      <c r="CR56" s="37" t="str">
        <f t="shared" si="125"/>
        <v>FALSE</v>
      </c>
      <c r="CS56" s="37" t="str">
        <f t="shared" si="125"/>
        <v>FALSE</v>
      </c>
      <c r="CT56" s="37" t="str">
        <f t="shared" si="125"/>
        <v>FALSE</v>
      </c>
      <c r="CU56" s="37" t="str">
        <f t="shared" si="125"/>
        <v>FALSE</v>
      </c>
      <c r="CV56" s="37" t="str">
        <f t="shared" si="125"/>
        <v>FALSE</v>
      </c>
      <c r="CW56" s="37" t="str">
        <f t="shared" si="125"/>
        <v>FALSE</v>
      </c>
      <c r="CX56" s="37" t="str">
        <f t="shared" si="125"/>
        <v>FALSE</v>
      </c>
      <c r="CY56" s="37" t="str">
        <f t="shared" si="125"/>
        <v>FALSE</v>
      </c>
      <c r="CZ56" s="37" t="str">
        <f t="shared" si="125"/>
        <v>FALSE</v>
      </c>
      <c r="DA56" s="37" t="str">
        <f t="shared" si="125"/>
        <v>FALSE</v>
      </c>
      <c r="DB56" s="37" t="str">
        <f t="shared" si="125"/>
        <v>FALSE</v>
      </c>
      <c r="DC56" s="37" t="str">
        <f t="shared" si="125"/>
        <v>FALSE</v>
      </c>
      <c r="DD56" s="37" t="str">
        <f t="shared" ref="DD56:EI56" si="126">IF($G55=0,IF($F55&lt;&gt;0,IF(DD$8&lt;=$D55,AND(DD$8&gt;=$F55,DD$8&lt;=$C$6),IF(AND(DD$8&gt;$D55,DD$8&lt;=$C$6),3,FALSE)),IF($D55=0,"FALSE",IF(AND(DD$8&gt;$D55,$C$6&gt;=DD$8),"3","FALSE"))),IF(DD$8&lt;=$D55,IF(AND(DD$8&gt;=$F55,DD$8&lt;=$G55),TRUE,FALSE),IF(AND(DD$8&gt;$D55,DD$8&lt;=$G55),3,FALSE)))</f>
        <v>FALSE</v>
      </c>
      <c r="DE56" s="37" t="str">
        <f t="shared" si="126"/>
        <v>FALSE</v>
      </c>
      <c r="DF56" s="37" t="str">
        <f t="shared" si="126"/>
        <v>FALSE</v>
      </c>
      <c r="DG56" s="37" t="str">
        <f t="shared" si="126"/>
        <v>FALSE</v>
      </c>
      <c r="DH56" s="37" t="str">
        <f t="shared" si="126"/>
        <v>FALSE</v>
      </c>
      <c r="DI56" s="37" t="str">
        <f t="shared" si="126"/>
        <v>FALSE</v>
      </c>
      <c r="DJ56" s="37" t="str">
        <f t="shared" si="126"/>
        <v>FALSE</v>
      </c>
      <c r="DK56" s="37" t="str">
        <f t="shared" si="126"/>
        <v>FALSE</v>
      </c>
      <c r="DL56" s="37" t="str">
        <f t="shared" si="126"/>
        <v>FALSE</v>
      </c>
      <c r="DM56" s="37" t="str">
        <f t="shared" si="126"/>
        <v>FALSE</v>
      </c>
      <c r="DN56" s="37" t="str">
        <f t="shared" si="126"/>
        <v>FALSE</v>
      </c>
      <c r="DO56" s="37" t="str">
        <f t="shared" si="126"/>
        <v>FALSE</v>
      </c>
      <c r="DP56" s="37" t="str">
        <f t="shared" si="126"/>
        <v>FALSE</v>
      </c>
      <c r="DQ56" s="37" t="str">
        <f t="shared" si="126"/>
        <v>FALSE</v>
      </c>
      <c r="DR56" s="37" t="str">
        <f t="shared" si="126"/>
        <v>FALSE</v>
      </c>
      <c r="DS56" s="37" t="str">
        <f t="shared" si="126"/>
        <v>FALSE</v>
      </c>
      <c r="DT56" s="37" t="str">
        <f t="shared" si="126"/>
        <v>FALSE</v>
      </c>
      <c r="DU56" s="37" t="str">
        <f t="shared" si="126"/>
        <v>FALSE</v>
      </c>
      <c r="DV56" s="37" t="str">
        <f t="shared" si="126"/>
        <v>FALSE</v>
      </c>
      <c r="DW56" s="37" t="str">
        <f t="shared" si="126"/>
        <v>FALSE</v>
      </c>
      <c r="DX56" s="37" t="str">
        <f t="shared" si="126"/>
        <v>FALSE</v>
      </c>
      <c r="DY56" s="37" t="str">
        <f t="shared" si="126"/>
        <v>FALSE</v>
      </c>
      <c r="DZ56" s="37" t="str">
        <f t="shared" si="126"/>
        <v>FALSE</v>
      </c>
      <c r="EA56" s="37" t="str">
        <f t="shared" si="126"/>
        <v>FALSE</v>
      </c>
      <c r="EB56" s="37" t="str">
        <f t="shared" si="126"/>
        <v>FALSE</v>
      </c>
      <c r="EC56" s="37" t="str">
        <f t="shared" si="126"/>
        <v>FALSE</v>
      </c>
      <c r="ED56" s="37" t="str">
        <f t="shared" si="126"/>
        <v>FALSE</v>
      </c>
      <c r="EE56" s="37" t="str">
        <f t="shared" si="126"/>
        <v>FALSE</v>
      </c>
      <c r="EF56" s="37" t="str">
        <f t="shared" si="126"/>
        <v>FALSE</v>
      </c>
      <c r="EG56" s="37" t="str">
        <f t="shared" si="126"/>
        <v>FALSE</v>
      </c>
      <c r="EH56" s="37" t="str">
        <f t="shared" si="126"/>
        <v>FALSE</v>
      </c>
      <c r="EI56" s="37" t="str">
        <f t="shared" si="126"/>
        <v>FALSE</v>
      </c>
      <c r="EJ56" s="37" t="str">
        <f t="shared" ref="EJ56:FI56" si="127">IF($G55=0,IF($F55&lt;&gt;0,IF(EJ$8&lt;=$D55,AND(EJ$8&gt;=$F55,EJ$8&lt;=$C$6),IF(AND(EJ$8&gt;$D55,EJ$8&lt;=$C$6),3,FALSE)),IF($D55=0,"FALSE",IF(AND(EJ$8&gt;$D55,$C$6&gt;=EJ$8),"3","FALSE"))),IF(EJ$8&lt;=$D55,IF(AND(EJ$8&gt;=$F55,EJ$8&lt;=$G55),TRUE,FALSE),IF(AND(EJ$8&gt;$D55,EJ$8&lt;=$G55),3,FALSE)))</f>
        <v>FALSE</v>
      </c>
      <c r="EK56" s="37" t="str">
        <f t="shared" si="127"/>
        <v>FALSE</v>
      </c>
      <c r="EL56" s="37" t="str">
        <f t="shared" si="127"/>
        <v>FALSE</v>
      </c>
      <c r="EM56" s="37" t="str">
        <f t="shared" si="127"/>
        <v>FALSE</v>
      </c>
      <c r="EN56" s="37" t="str">
        <f t="shared" si="127"/>
        <v>FALSE</v>
      </c>
      <c r="EO56" s="37" t="str">
        <f t="shared" si="127"/>
        <v>FALSE</v>
      </c>
      <c r="EP56" s="37" t="str">
        <f t="shared" si="127"/>
        <v>FALSE</v>
      </c>
      <c r="EQ56" s="37" t="str">
        <f t="shared" si="127"/>
        <v>FALSE</v>
      </c>
      <c r="ER56" s="37" t="str">
        <f t="shared" si="127"/>
        <v>FALSE</v>
      </c>
      <c r="ES56" s="37" t="str">
        <f t="shared" si="127"/>
        <v>FALSE</v>
      </c>
      <c r="ET56" s="37" t="str">
        <f t="shared" si="127"/>
        <v>FALSE</v>
      </c>
      <c r="EU56" s="37" t="str">
        <f t="shared" si="127"/>
        <v>FALSE</v>
      </c>
      <c r="EV56" s="37" t="str">
        <f t="shared" si="127"/>
        <v>FALSE</v>
      </c>
      <c r="EW56" s="37" t="str">
        <f t="shared" si="127"/>
        <v>FALSE</v>
      </c>
      <c r="EX56" s="37" t="str">
        <f t="shared" si="127"/>
        <v>FALSE</v>
      </c>
      <c r="EY56" s="37" t="str">
        <f t="shared" si="127"/>
        <v>FALSE</v>
      </c>
      <c r="EZ56" s="37" t="str">
        <f t="shared" si="127"/>
        <v>FALSE</v>
      </c>
      <c r="FA56" s="37" t="str">
        <f t="shared" si="127"/>
        <v>FALSE</v>
      </c>
      <c r="FB56" s="37" t="str">
        <f t="shared" si="127"/>
        <v>FALSE</v>
      </c>
      <c r="FC56" s="37" t="str">
        <f t="shared" si="127"/>
        <v>FALSE</v>
      </c>
      <c r="FD56" s="37" t="str">
        <f t="shared" si="127"/>
        <v>FALSE</v>
      </c>
      <c r="FE56" s="37" t="str">
        <f t="shared" si="127"/>
        <v>FALSE</v>
      </c>
      <c r="FF56" s="37" t="str">
        <f t="shared" si="127"/>
        <v>FALSE</v>
      </c>
      <c r="FG56" s="37" t="str">
        <f t="shared" si="127"/>
        <v>FALSE</v>
      </c>
      <c r="FH56" s="37" t="str">
        <f t="shared" si="127"/>
        <v>FALSE</v>
      </c>
      <c r="FI56" s="37" t="str">
        <f t="shared" si="127"/>
        <v>FALSE</v>
      </c>
      <c r="FJ56" s="26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</row>
    <row r="57" spans="1:394" ht="40" customHeight="1">
      <c r="A57" s="17"/>
      <c r="B57" s="185" t="s">
        <v>18</v>
      </c>
      <c r="C57" s="195"/>
      <c r="D57" s="195"/>
      <c r="E57" s="194">
        <v>6</v>
      </c>
      <c r="F57" s="209"/>
      <c r="G57" s="209"/>
      <c r="H57" s="160" t="str">
        <f t="shared" si="13"/>
        <v>-</v>
      </c>
      <c r="I57" s="260" t="str">
        <f t="shared" si="21"/>
        <v>ยังไม่เริ่มดำเนินการ</v>
      </c>
      <c r="J57" s="265" t="str">
        <f>IF(G57=0,IF($D57=0,"-",IF($C$6&gt;D57,$C$6-D57,"0")),IF(G57&gt;D57,G57-D57,"0"))</f>
        <v>-</v>
      </c>
      <c r="K57" s="148" t="str">
        <f t="shared" ca="1" si="22"/>
        <v>-</v>
      </c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26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</row>
    <row r="58" spans="1:394" ht="40" customHeight="1">
      <c r="A58" s="18"/>
      <c r="B58" s="189"/>
      <c r="C58" s="195"/>
      <c r="D58" s="195"/>
      <c r="E58" s="194"/>
      <c r="F58" s="209"/>
      <c r="G58" s="209"/>
      <c r="H58" s="161"/>
      <c r="I58" s="264"/>
      <c r="J58" s="177"/>
      <c r="K58" s="146"/>
      <c r="L58" s="37" t="str">
        <f t="shared" ref="L58:AQ58" si="128">IF($G57=0,IF($F57&lt;&gt;0,IF(L$8&lt;=$D57,AND(L$8&gt;=$F57,L$8&lt;=$C$6),IF(AND(L$8&gt;$D57,L$8&lt;=$C$6),3,FALSE)),IF($D57=0,"FALSE",IF(AND(L$8&gt;$D57,$C$6&gt;=L$8),"3","FALSE"))),IF(L$8&lt;=$D57,IF(AND(L$8&gt;=$F57,L$8&lt;=$G57),TRUE,FALSE),IF(AND(L$8&gt;$D57,L$8&lt;=$G57),3,FALSE)))</f>
        <v>FALSE</v>
      </c>
      <c r="M58" s="37" t="str">
        <f t="shared" si="128"/>
        <v>FALSE</v>
      </c>
      <c r="N58" s="37" t="str">
        <f t="shared" si="128"/>
        <v>FALSE</v>
      </c>
      <c r="O58" s="37" t="str">
        <f t="shared" si="128"/>
        <v>FALSE</v>
      </c>
      <c r="P58" s="37" t="str">
        <f t="shared" si="128"/>
        <v>FALSE</v>
      </c>
      <c r="Q58" s="37" t="str">
        <f t="shared" si="128"/>
        <v>FALSE</v>
      </c>
      <c r="R58" s="37" t="str">
        <f t="shared" si="128"/>
        <v>FALSE</v>
      </c>
      <c r="S58" s="37" t="str">
        <f t="shared" si="128"/>
        <v>FALSE</v>
      </c>
      <c r="T58" s="37" t="str">
        <f t="shared" si="128"/>
        <v>FALSE</v>
      </c>
      <c r="U58" s="37" t="str">
        <f t="shared" si="128"/>
        <v>FALSE</v>
      </c>
      <c r="V58" s="37" t="str">
        <f t="shared" si="128"/>
        <v>FALSE</v>
      </c>
      <c r="W58" s="37" t="str">
        <f t="shared" si="128"/>
        <v>FALSE</v>
      </c>
      <c r="X58" s="37" t="str">
        <f t="shared" si="128"/>
        <v>FALSE</v>
      </c>
      <c r="Y58" s="37" t="str">
        <f t="shared" si="128"/>
        <v>FALSE</v>
      </c>
      <c r="Z58" s="37" t="str">
        <f t="shared" si="128"/>
        <v>FALSE</v>
      </c>
      <c r="AA58" s="37" t="str">
        <f t="shared" si="128"/>
        <v>FALSE</v>
      </c>
      <c r="AB58" s="37" t="str">
        <f t="shared" si="128"/>
        <v>FALSE</v>
      </c>
      <c r="AC58" s="37" t="str">
        <f t="shared" si="128"/>
        <v>FALSE</v>
      </c>
      <c r="AD58" s="37" t="str">
        <f t="shared" si="128"/>
        <v>FALSE</v>
      </c>
      <c r="AE58" s="37" t="str">
        <f t="shared" si="128"/>
        <v>FALSE</v>
      </c>
      <c r="AF58" s="37" t="str">
        <f t="shared" si="128"/>
        <v>FALSE</v>
      </c>
      <c r="AG58" s="37" t="str">
        <f t="shared" si="128"/>
        <v>FALSE</v>
      </c>
      <c r="AH58" s="37" t="str">
        <f t="shared" si="128"/>
        <v>FALSE</v>
      </c>
      <c r="AI58" s="37" t="str">
        <f t="shared" si="128"/>
        <v>FALSE</v>
      </c>
      <c r="AJ58" s="37" t="str">
        <f t="shared" si="128"/>
        <v>FALSE</v>
      </c>
      <c r="AK58" s="37" t="str">
        <f t="shared" si="128"/>
        <v>FALSE</v>
      </c>
      <c r="AL58" s="37" t="str">
        <f t="shared" si="128"/>
        <v>FALSE</v>
      </c>
      <c r="AM58" s="37" t="str">
        <f t="shared" si="128"/>
        <v>FALSE</v>
      </c>
      <c r="AN58" s="37" t="str">
        <f t="shared" si="128"/>
        <v>FALSE</v>
      </c>
      <c r="AO58" s="37" t="str">
        <f t="shared" si="128"/>
        <v>FALSE</v>
      </c>
      <c r="AP58" s="37" t="str">
        <f t="shared" si="128"/>
        <v>FALSE</v>
      </c>
      <c r="AQ58" s="37" t="str">
        <f t="shared" si="128"/>
        <v>FALSE</v>
      </c>
      <c r="AR58" s="37" t="str">
        <f t="shared" ref="AR58:BW58" si="129">IF($G57=0,IF($F57&lt;&gt;0,IF(AR$8&lt;=$D57,AND(AR$8&gt;=$F57,AR$8&lt;=$C$6),IF(AND(AR$8&gt;$D57,AR$8&lt;=$C$6),3,FALSE)),IF($D57=0,"FALSE",IF(AND(AR$8&gt;$D57,$C$6&gt;=AR$8),"3","FALSE"))),IF(AR$8&lt;=$D57,IF(AND(AR$8&gt;=$F57,AR$8&lt;=$G57),TRUE,FALSE),IF(AND(AR$8&gt;$D57,AR$8&lt;=$G57),3,FALSE)))</f>
        <v>FALSE</v>
      </c>
      <c r="AS58" s="37" t="str">
        <f t="shared" si="129"/>
        <v>FALSE</v>
      </c>
      <c r="AT58" s="37" t="str">
        <f t="shared" si="129"/>
        <v>FALSE</v>
      </c>
      <c r="AU58" s="37" t="str">
        <f t="shared" si="129"/>
        <v>FALSE</v>
      </c>
      <c r="AV58" s="37" t="str">
        <f t="shared" si="129"/>
        <v>FALSE</v>
      </c>
      <c r="AW58" s="37" t="str">
        <f t="shared" si="129"/>
        <v>FALSE</v>
      </c>
      <c r="AX58" s="37" t="str">
        <f t="shared" si="129"/>
        <v>FALSE</v>
      </c>
      <c r="AY58" s="37" t="str">
        <f t="shared" si="129"/>
        <v>FALSE</v>
      </c>
      <c r="AZ58" s="37" t="str">
        <f t="shared" si="129"/>
        <v>FALSE</v>
      </c>
      <c r="BA58" s="37" t="str">
        <f t="shared" si="129"/>
        <v>FALSE</v>
      </c>
      <c r="BB58" s="37" t="str">
        <f t="shared" si="129"/>
        <v>FALSE</v>
      </c>
      <c r="BC58" s="37" t="str">
        <f t="shared" si="129"/>
        <v>FALSE</v>
      </c>
      <c r="BD58" s="37" t="str">
        <f t="shared" si="129"/>
        <v>FALSE</v>
      </c>
      <c r="BE58" s="37" t="str">
        <f t="shared" si="129"/>
        <v>FALSE</v>
      </c>
      <c r="BF58" s="37" t="str">
        <f t="shared" si="129"/>
        <v>FALSE</v>
      </c>
      <c r="BG58" s="37" t="str">
        <f t="shared" si="129"/>
        <v>FALSE</v>
      </c>
      <c r="BH58" s="37" t="str">
        <f t="shared" si="129"/>
        <v>FALSE</v>
      </c>
      <c r="BI58" s="37" t="str">
        <f t="shared" si="129"/>
        <v>FALSE</v>
      </c>
      <c r="BJ58" s="37" t="str">
        <f t="shared" si="129"/>
        <v>FALSE</v>
      </c>
      <c r="BK58" s="37" t="str">
        <f t="shared" si="129"/>
        <v>FALSE</v>
      </c>
      <c r="BL58" s="37" t="str">
        <f t="shared" si="129"/>
        <v>FALSE</v>
      </c>
      <c r="BM58" s="37" t="str">
        <f t="shared" si="129"/>
        <v>FALSE</v>
      </c>
      <c r="BN58" s="37" t="str">
        <f t="shared" si="129"/>
        <v>FALSE</v>
      </c>
      <c r="BO58" s="37" t="str">
        <f t="shared" si="129"/>
        <v>FALSE</v>
      </c>
      <c r="BP58" s="37" t="str">
        <f t="shared" si="129"/>
        <v>FALSE</v>
      </c>
      <c r="BQ58" s="37" t="str">
        <f t="shared" si="129"/>
        <v>FALSE</v>
      </c>
      <c r="BR58" s="37" t="str">
        <f t="shared" si="129"/>
        <v>FALSE</v>
      </c>
      <c r="BS58" s="37" t="str">
        <f t="shared" si="129"/>
        <v>FALSE</v>
      </c>
      <c r="BT58" s="37" t="str">
        <f t="shared" si="129"/>
        <v>FALSE</v>
      </c>
      <c r="BU58" s="37" t="str">
        <f t="shared" si="129"/>
        <v>FALSE</v>
      </c>
      <c r="BV58" s="37" t="str">
        <f t="shared" si="129"/>
        <v>FALSE</v>
      </c>
      <c r="BW58" s="37" t="str">
        <f t="shared" si="129"/>
        <v>FALSE</v>
      </c>
      <c r="BX58" s="37" t="str">
        <f t="shared" ref="BX58:DC58" si="130">IF($G57=0,IF($F57&lt;&gt;0,IF(BX$8&lt;=$D57,AND(BX$8&gt;=$F57,BX$8&lt;=$C$6),IF(AND(BX$8&gt;$D57,BX$8&lt;=$C$6),3,FALSE)),IF($D57=0,"FALSE",IF(AND(BX$8&gt;$D57,$C$6&gt;=BX$8),"3","FALSE"))),IF(BX$8&lt;=$D57,IF(AND(BX$8&gt;=$F57,BX$8&lt;=$G57),TRUE,FALSE),IF(AND(BX$8&gt;$D57,BX$8&lt;=$G57),3,FALSE)))</f>
        <v>FALSE</v>
      </c>
      <c r="BY58" s="37" t="str">
        <f t="shared" si="130"/>
        <v>FALSE</v>
      </c>
      <c r="BZ58" s="37" t="str">
        <f t="shared" si="130"/>
        <v>FALSE</v>
      </c>
      <c r="CA58" s="37" t="str">
        <f t="shared" si="130"/>
        <v>FALSE</v>
      </c>
      <c r="CB58" s="37" t="str">
        <f t="shared" si="130"/>
        <v>FALSE</v>
      </c>
      <c r="CC58" s="37" t="str">
        <f t="shared" si="130"/>
        <v>FALSE</v>
      </c>
      <c r="CD58" s="37" t="str">
        <f t="shared" si="130"/>
        <v>FALSE</v>
      </c>
      <c r="CE58" s="37" t="str">
        <f t="shared" si="130"/>
        <v>FALSE</v>
      </c>
      <c r="CF58" s="37" t="str">
        <f t="shared" si="130"/>
        <v>FALSE</v>
      </c>
      <c r="CG58" s="37" t="str">
        <f t="shared" si="130"/>
        <v>FALSE</v>
      </c>
      <c r="CH58" s="37" t="str">
        <f t="shared" si="130"/>
        <v>FALSE</v>
      </c>
      <c r="CI58" s="37" t="str">
        <f t="shared" si="130"/>
        <v>FALSE</v>
      </c>
      <c r="CJ58" s="37" t="str">
        <f t="shared" si="130"/>
        <v>FALSE</v>
      </c>
      <c r="CK58" s="37" t="str">
        <f t="shared" si="130"/>
        <v>FALSE</v>
      </c>
      <c r="CL58" s="37" t="str">
        <f t="shared" si="130"/>
        <v>FALSE</v>
      </c>
      <c r="CM58" s="37" t="str">
        <f t="shared" si="130"/>
        <v>FALSE</v>
      </c>
      <c r="CN58" s="37" t="str">
        <f t="shared" si="130"/>
        <v>FALSE</v>
      </c>
      <c r="CO58" s="37" t="str">
        <f t="shared" si="130"/>
        <v>FALSE</v>
      </c>
      <c r="CP58" s="37" t="str">
        <f t="shared" si="130"/>
        <v>FALSE</v>
      </c>
      <c r="CQ58" s="37" t="str">
        <f t="shared" si="130"/>
        <v>FALSE</v>
      </c>
      <c r="CR58" s="37" t="str">
        <f t="shared" si="130"/>
        <v>FALSE</v>
      </c>
      <c r="CS58" s="37" t="str">
        <f t="shared" si="130"/>
        <v>FALSE</v>
      </c>
      <c r="CT58" s="37" t="str">
        <f t="shared" si="130"/>
        <v>FALSE</v>
      </c>
      <c r="CU58" s="37" t="str">
        <f t="shared" si="130"/>
        <v>FALSE</v>
      </c>
      <c r="CV58" s="37" t="str">
        <f t="shared" si="130"/>
        <v>FALSE</v>
      </c>
      <c r="CW58" s="37" t="str">
        <f t="shared" si="130"/>
        <v>FALSE</v>
      </c>
      <c r="CX58" s="37" t="str">
        <f t="shared" si="130"/>
        <v>FALSE</v>
      </c>
      <c r="CY58" s="37" t="str">
        <f t="shared" si="130"/>
        <v>FALSE</v>
      </c>
      <c r="CZ58" s="37" t="str">
        <f t="shared" si="130"/>
        <v>FALSE</v>
      </c>
      <c r="DA58" s="37" t="str">
        <f t="shared" si="130"/>
        <v>FALSE</v>
      </c>
      <c r="DB58" s="37" t="str">
        <f t="shared" si="130"/>
        <v>FALSE</v>
      </c>
      <c r="DC58" s="37" t="str">
        <f t="shared" si="130"/>
        <v>FALSE</v>
      </c>
      <c r="DD58" s="37" t="str">
        <f t="shared" ref="DD58:EI58" si="131">IF($G57=0,IF($F57&lt;&gt;0,IF(DD$8&lt;=$D57,AND(DD$8&gt;=$F57,DD$8&lt;=$C$6),IF(AND(DD$8&gt;$D57,DD$8&lt;=$C$6),3,FALSE)),IF($D57=0,"FALSE",IF(AND(DD$8&gt;$D57,$C$6&gt;=DD$8),"3","FALSE"))),IF(DD$8&lt;=$D57,IF(AND(DD$8&gt;=$F57,DD$8&lt;=$G57),TRUE,FALSE),IF(AND(DD$8&gt;$D57,DD$8&lt;=$G57),3,FALSE)))</f>
        <v>FALSE</v>
      </c>
      <c r="DE58" s="37" t="str">
        <f t="shared" si="131"/>
        <v>FALSE</v>
      </c>
      <c r="DF58" s="37" t="str">
        <f t="shared" si="131"/>
        <v>FALSE</v>
      </c>
      <c r="DG58" s="37" t="str">
        <f t="shared" si="131"/>
        <v>FALSE</v>
      </c>
      <c r="DH58" s="37" t="str">
        <f t="shared" si="131"/>
        <v>FALSE</v>
      </c>
      <c r="DI58" s="37" t="str">
        <f t="shared" si="131"/>
        <v>FALSE</v>
      </c>
      <c r="DJ58" s="37" t="str">
        <f t="shared" si="131"/>
        <v>FALSE</v>
      </c>
      <c r="DK58" s="37" t="str">
        <f t="shared" si="131"/>
        <v>FALSE</v>
      </c>
      <c r="DL58" s="37" t="str">
        <f t="shared" si="131"/>
        <v>FALSE</v>
      </c>
      <c r="DM58" s="37" t="str">
        <f t="shared" si="131"/>
        <v>FALSE</v>
      </c>
      <c r="DN58" s="37" t="str">
        <f t="shared" si="131"/>
        <v>FALSE</v>
      </c>
      <c r="DO58" s="37" t="str">
        <f t="shared" si="131"/>
        <v>FALSE</v>
      </c>
      <c r="DP58" s="37" t="str">
        <f t="shared" si="131"/>
        <v>FALSE</v>
      </c>
      <c r="DQ58" s="37" t="str">
        <f t="shared" si="131"/>
        <v>FALSE</v>
      </c>
      <c r="DR58" s="37" t="str">
        <f t="shared" si="131"/>
        <v>FALSE</v>
      </c>
      <c r="DS58" s="37" t="str">
        <f t="shared" si="131"/>
        <v>FALSE</v>
      </c>
      <c r="DT58" s="37" t="str">
        <f t="shared" si="131"/>
        <v>FALSE</v>
      </c>
      <c r="DU58" s="37" t="str">
        <f t="shared" si="131"/>
        <v>FALSE</v>
      </c>
      <c r="DV58" s="37" t="str">
        <f t="shared" si="131"/>
        <v>FALSE</v>
      </c>
      <c r="DW58" s="37" t="str">
        <f t="shared" si="131"/>
        <v>FALSE</v>
      </c>
      <c r="DX58" s="37" t="str">
        <f t="shared" si="131"/>
        <v>FALSE</v>
      </c>
      <c r="DY58" s="37" t="str">
        <f t="shared" si="131"/>
        <v>FALSE</v>
      </c>
      <c r="DZ58" s="37" t="str">
        <f t="shared" si="131"/>
        <v>FALSE</v>
      </c>
      <c r="EA58" s="37" t="str">
        <f t="shared" si="131"/>
        <v>FALSE</v>
      </c>
      <c r="EB58" s="37" t="str">
        <f t="shared" si="131"/>
        <v>FALSE</v>
      </c>
      <c r="EC58" s="37" t="str">
        <f t="shared" si="131"/>
        <v>FALSE</v>
      </c>
      <c r="ED58" s="37" t="str">
        <f t="shared" si="131"/>
        <v>FALSE</v>
      </c>
      <c r="EE58" s="37" t="str">
        <f t="shared" si="131"/>
        <v>FALSE</v>
      </c>
      <c r="EF58" s="37" t="str">
        <f t="shared" si="131"/>
        <v>FALSE</v>
      </c>
      <c r="EG58" s="37" t="str">
        <f t="shared" si="131"/>
        <v>FALSE</v>
      </c>
      <c r="EH58" s="37" t="str">
        <f t="shared" si="131"/>
        <v>FALSE</v>
      </c>
      <c r="EI58" s="37" t="str">
        <f t="shared" si="131"/>
        <v>FALSE</v>
      </c>
      <c r="EJ58" s="37" t="str">
        <f t="shared" ref="EJ58:FI58" si="132">IF($G57=0,IF($F57&lt;&gt;0,IF(EJ$8&lt;=$D57,AND(EJ$8&gt;=$F57,EJ$8&lt;=$C$6),IF(AND(EJ$8&gt;$D57,EJ$8&lt;=$C$6),3,FALSE)),IF($D57=0,"FALSE",IF(AND(EJ$8&gt;$D57,$C$6&gt;=EJ$8),"3","FALSE"))),IF(EJ$8&lt;=$D57,IF(AND(EJ$8&gt;=$F57,EJ$8&lt;=$G57),TRUE,FALSE),IF(AND(EJ$8&gt;$D57,EJ$8&lt;=$G57),3,FALSE)))</f>
        <v>FALSE</v>
      </c>
      <c r="EK58" s="37" t="str">
        <f t="shared" si="132"/>
        <v>FALSE</v>
      </c>
      <c r="EL58" s="37" t="str">
        <f t="shared" si="132"/>
        <v>FALSE</v>
      </c>
      <c r="EM58" s="37" t="str">
        <f t="shared" si="132"/>
        <v>FALSE</v>
      </c>
      <c r="EN58" s="37" t="str">
        <f t="shared" si="132"/>
        <v>FALSE</v>
      </c>
      <c r="EO58" s="37" t="str">
        <f t="shared" si="132"/>
        <v>FALSE</v>
      </c>
      <c r="EP58" s="37" t="str">
        <f t="shared" si="132"/>
        <v>FALSE</v>
      </c>
      <c r="EQ58" s="37" t="str">
        <f t="shared" si="132"/>
        <v>FALSE</v>
      </c>
      <c r="ER58" s="37" t="str">
        <f t="shared" si="132"/>
        <v>FALSE</v>
      </c>
      <c r="ES58" s="37" t="str">
        <f t="shared" si="132"/>
        <v>FALSE</v>
      </c>
      <c r="ET58" s="37" t="str">
        <f t="shared" si="132"/>
        <v>FALSE</v>
      </c>
      <c r="EU58" s="37" t="str">
        <f t="shared" si="132"/>
        <v>FALSE</v>
      </c>
      <c r="EV58" s="37" t="str">
        <f t="shared" si="132"/>
        <v>FALSE</v>
      </c>
      <c r="EW58" s="37" t="str">
        <f t="shared" si="132"/>
        <v>FALSE</v>
      </c>
      <c r="EX58" s="37" t="str">
        <f t="shared" si="132"/>
        <v>FALSE</v>
      </c>
      <c r="EY58" s="37" t="str">
        <f t="shared" si="132"/>
        <v>FALSE</v>
      </c>
      <c r="EZ58" s="37" t="str">
        <f t="shared" si="132"/>
        <v>FALSE</v>
      </c>
      <c r="FA58" s="37" t="str">
        <f t="shared" si="132"/>
        <v>FALSE</v>
      </c>
      <c r="FB58" s="37" t="str">
        <f t="shared" si="132"/>
        <v>FALSE</v>
      </c>
      <c r="FC58" s="37" t="str">
        <f t="shared" si="132"/>
        <v>FALSE</v>
      </c>
      <c r="FD58" s="37" t="str">
        <f t="shared" si="132"/>
        <v>FALSE</v>
      </c>
      <c r="FE58" s="37" t="str">
        <f t="shared" si="132"/>
        <v>FALSE</v>
      </c>
      <c r="FF58" s="37" t="str">
        <f t="shared" si="132"/>
        <v>FALSE</v>
      </c>
      <c r="FG58" s="37" t="str">
        <f t="shared" si="132"/>
        <v>FALSE</v>
      </c>
      <c r="FH58" s="37" t="str">
        <f t="shared" si="132"/>
        <v>FALSE</v>
      </c>
      <c r="FI58" s="37" t="str">
        <f t="shared" si="132"/>
        <v>FALSE</v>
      </c>
      <c r="FJ58" s="26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</row>
    <row r="59" spans="1:394" ht="40" customHeight="1">
      <c r="A59" s="18"/>
      <c r="B59" s="225" t="s">
        <v>19</v>
      </c>
      <c r="C59" s="195"/>
      <c r="D59" s="195"/>
      <c r="E59" s="194">
        <v>2</v>
      </c>
      <c r="F59" s="209"/>
      <c r="G59" s="209"/>
      <c r="H59" s="160" t="str">
        <f t="shared" si="13"/>
        <v>-</v>
      </c>
      <c r="I59" s="260" t="str">
        <f t="shared" si="21"/>
        <v>ยังไม่เริ่มดำเนินการ</v>
      </c>
      <c r="J59" s="265" t="str">
        <f>IF(G59=0,IF($D59=0,"-",IF($C$6&gt;D59,$C$6-D59,"0")),IF(G59&gt;D59,G59-D59,"0"))</f>
        <v>-</v>
      </c>
      <c r="K59" s="148" t="str">
        <f t="shared" ca="1" si="22"/>
        <v>-</v>
      </c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26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</row>
    <row r="60" spans="1:394" ht="40" customHeight="1">
      <c r="A60" s="18"/>
      <c r="B60" s="215"/>
      <c r="C60" s="195"/>
      <c r="D60" s="195"/>
      <c r="E60" s="194"/>
      <c r="F60" s="209"/>
      <c r="G60" s="209"/>
      <c r="H60" s="161"/>
      <c r="I60" s="264"/>
      <c r="J60" s="177"/>
      <c r="K60" s="146"/>
      <c r="L60" s="37" t="str">
        <f t="shared" ref="L60:AQ60" si="133">IF($G59=0,IF($F59&lt;&gt;0,IF(L$8&lt;=$D59,AND(L$8&gt;=$F59,L$8&lt;=$C$6),IF(AND(L$8&gt;$D59,L$8&lt;=$C$6),3,FALSE)),IF($D59=0,"FALSE",IF(AND(L$8&gt;$D59,$C$6&gt;=L$8),"3","FALSE"))),IF(L$8&lt;=$D59,IF(AND(L$8&gt;=$F59,L$8&lt;=$G59),TRUE,FALSE),IF(AND(L$8&gt;$D59,L$8&lt;=$G59),3,FALSE)))</f>
        <v>FALSE</v>
      </c>
      <c r="M60" s="37" t="str">
        <f t="shared" si="133"/>
        <v>FALSE</v>
      </c>
      <c r="N60" s="37" t="str">
        <f t="shared" si="133"/>
        <v>FALSE</v>
      </c>
      <c r="O60" s="37" t="str">
        <f t="shared" si="133"/>
        <v>FALSE</v>
      </c>
      <c r="P60" s="37" t="str">
        <f t="shared" si="133"/>
        <v>FALSE</v>
      </c>
      <c r="Q60" s="37" t="str">
        <f t="shared" si="133"/>
        <v>FALSE</v>
      </c>
      <c r="R60" s="37" t="str">
        <f t="shared" si="133"/>
        <v>FALSE</v>
      </c>
      <c r="S60" s="37" t="str">
        <f t="shared" si="133"/>
        <v>FALSE</v>
      </c>
      <c r="T60" s="37" t="str">
        <f t="shared" si="133"/>
        <v>FALSE</v>
      </c>
      <c r="U60" s="37" t="str">
        <f t="shared" si="133"/>
        <v>FALSE</v>
      </c>
      <c r="V60" s="37" t="str">
        <f t="shared" si="133"/>
        <v>FALSE</v>
      </c>
      <c r="W60" s="37" t="str">
        <f t="shared" si="133"/>
        <v>FALSE</v>
      </c>
      <c r="X60" s="37" t="str">
        <f t="shared" si="133"/>
        <v>FALSE</v>
      </c>
      <c r="Y60" s="37" t="str">
        <f t="shared" si="133"/>
        <v>FALSE</v>
      </c>
      <c r="Z60" s="37" t="str">
        <f t="shared" si="133"/>
        <v>FALSE</v>
      </c>
      <c r="AA60" s="37" t="str">
        <f t="shared" si="133"/>
        <v>FALSE</v>
      </c>
      <c r="AB60" s="37" t="str">
        <f t="shared" si="133"/>
        <v>FALSE</v>
      </c>
      <c r="AC60" s="37" t="str">
        <f t="shared" si="133"/>
        <v>FALSE</v>
      </c>
      <c r="AD60" s="37" t="str">
        <f t="shared" si="133"/>
        <v>FALSE</v>
      </c>
      <c r="AE60" s="37" t="str">
        <f t="shared" si="133"/>
        <v>FALSE</v>
      </c>
      <c r="AF60" s="37" t="str">
        <f t="shared" si="133"/>
        <v>FALSE</v>
      </c>
      <c r="AG60" s="37" t="str">
        <f t="shared" si="133"/>
        <v>FALSE</v>
      </c>
      <c r="AH60" s="37" t="str">
        <f t="shared" si="133"/>
        <v>FALSE</v>
      </c>
      <c r="AI60" s="37" t="str">
        <f t="shared" si="133"/>
        <v>FALSE</v>
      </c>
      <c r="AJ60" s="37" t="str">
        <f t="shared" si="133"/>
        <v>FALSE</v>
      </c>
      <c r="AK60" s="37" t="str">
        <f t="shared" si="133"/>
        <v>FALSE</v>
      </c>
      <c r="AL60" s="37" t="str">
        <f t="shared" si="133"/>
        <v>FALSE</v>
      </c>
      <c r="AM60" s="37" t="str">
        <f t="shared" si="133"/>
        <v>FALSE</v>
      </c>
      <c r="AN60" s="37" t="str">
        <f t="shared" si="133"/>
        <v>FALSE</v>
      </c>
      <c r="AO60" s="37" t="str">
        <f t="shared" si="133"/>
        <v>FALSE</v>
      </c>
      <c r="AP60" s="37" t="str">
        <f t="shared" si="133"/>
        <v>FALSE</v>
      </c>
      <c r="AQ60" s="37" t="str">
        <f t="shared" si="133"/>
        <v>FALSE</v>
      </c>
      <c r="AR60" s="37" t="str">
        <f t="shared" ref="AR60:BW60" si="134">IF($G59=0,IF($F59&lt;&gt;0,IF(AR$8&lt;=$D59,AND(AR$8&gt;=$F59,AR$8&lt;=$C$6),IF(AND(AR$8&gt;$D59,AR$8&lt;=$C$6),3,FALSE)),IF($D59=0,"FALSE",IF(AND(AR$8&gt;$D59,$C$6&gt;=AR$8),"3","FALSE"))),IF(AR$8&lt;=$D59,IF(AND(AR$8&gt;=$F59,AR$8&lt;=$G59),TRUE,FALSE),IF(AND(AR$8&gt;$D59,AR$8&lt;=$G59),3,FALSE)))</f>
        <v>FALSE</v>
      </c>
      <c r="AS60" s="37" t="str">
        <f t="shared" si="134"/>
        <v>FALSE</v>
      </c>
      <c r="AT60" s="37" t="str">
        <f t="shared" si="134"/>
        <v>FALSE</v>
      </c>
      <c r="AU60" s="37" t="str">
        <f t="shared" si="134"/>
        <v>FALSE</v>
      </c>
      <c r="AV60" s="37" t="str">
        <f t="shared" si="134"/>
        <v>FALSE</v>
      </c>
      <c r="AW60" s="37" t="str">
        <f t="shared" si="134"/>
        <v>FALSE</v>
      </c>
      <c r="AX60" s="37" t="str">
        <f t="shared" si="134"/>
        <v>FALSE</v>
      </c>
      <c r="AY60" s="37" t="str">
        <f t="shared" si="134"/>
        <v>FALSE</v>
      </c>
      <c r="AZ60" s="37" t="str">
        <f t="shared" si="134"/>
        <v>FALSE</v>
      </c>
      <c r="BA60" s="37" t="str">
        <f t="shared" si="134"/>
        <v>FALSE</v>
      </c>
      <c r="BB60" s="37" t="str">
        <f t="shared" si="134"/>
        <v>FALSE</v>
      </c>
      <c r="BC60" s="37" t="str">
        <f t="shared" si="134"/>
        <v>FALSE</v>
      </c>
      <c r="BD60" s="37" t="str">
        <f t="shared" si="134"/>
        <v>FALSE</v>
      </c>
      <c r="BE60" s="37" t="str">
        <f t="shared" si="134"/>
        <v>FALSE</v>
      </c>
      <c r="BF60" s="37" t="str">
        <f t="shared" si="134"/>
        <v>FALSE</v>
      </c>
      <c r="BG60" s="37" t="str">
        <f t="shared" si="134"/>
        <v>FALSE</v>
      </c>
      <c r="BH60" s="37" t="str">
        <f t="shared" si="134"/>
        <v>FALSE</v>
      </c>
      <c r="BI60" s="37" t="str">
        <f t="shared" si="134"/>
        <v>FALSE</v>
      </c>
      <c r="BJ60" s="37" t="str">
        <f t="shared" si="134"/>
        <v>FALSE</v>
      </c>
      <c r="BK60" s="37" t="str">
        <f t="shared" si="134"/>
        <v>FALSE</v>
      </c>
      <c r="BL60" s="37" t="str">
        <f t="shared" si="134"/>
        <v>FALSE</v>
      </c>
      <c r="BM60" s="37" t="str">
        <f t="shared" si="134"/>
        <v>FALSE</v>
      </c>
      <c r="BN60" s="37" t="str">
        <f t="shared" si="134"/>
        <v>FALSE</v>
      </c>
      <c r="BO60" s="37" t="str">
        <f t="shared" si="134"/>
        <v>FALSE</v>
      </c>
      <c r="BP60" s="37" t="str">
        <f t="shared" si="134"/>
        <v>FALSE</v>
      </c>
      <c r="BQ60" s="37" t="str">
        <f t="shared" si="134"/>
        <v>FALSE</v>
      </c>
      <c r="BR60" s="37" t="str">
        <f t="shared" si="134"/>
        <v>FALSE</v>
      </c>
      <c r="BS60" s="37" t="str">
        <f t="shared" si="134"/>
        <v>FALSE</v>
      </c>
      <c r="BT60" s="37" t="str">
        <f t="shared" si="134"/>
        <v>FALSE</v>
      </c>
      <c r="BU60" s="37" t="str">
        <f t="shared" si="134"/>
        <v>FALSE</v>
      </c>
      <c r="BV60" s="37" t="str">
        <f t="shared" si="134"/>
        <v>FALSE</v>
      </c>
      <c r="BW60" s="37" t="str">
        <f t="shared" si="134"/>
        <v>FALSE</v>
      </c>
      <c r="BX60" s="37" t="str">
        <f t="shared" ref="BX60:DC60" si="135">IF($G59=0,IF($F59&lt;&gt;0,IF(BX$8&lt;=$D59,AND(BX$8&gt;=$F59,BX$8&lt;=$C$6),IF(AND(BX$8&gt;$D59,BX$8&lt;=$C$6),3,FALSE)),IF($D59=0,"FALSE",IF(AND(BX$8&gt;$D59,$C$6&gt;=BX$8),"3","FALSE"))),IF(BX$8&lt;=$D59,IF(AND(BX$8&gt;=$F59,BX$8&lt;=$G59),TRUE,FALSE),IF(AND(BX$8&gt;$D59,BX$8&lt;=$G59),3,FALSE)))</f>
        <v>FALSE</v>
      </c>
      <c r="BY60" s="37" t="str">
        <f t="shared" si="135"/>
        <v>FALSE</v>
      </c>
      <c r="BZ60" s="37" t="str">
        <f t="shared" si="135"/>
        <v>FALSE</v>
      </c>
      <c r="CA60" s="37" t="str">
        <f t="shared" si="135"/>
        <v>FALSE</v>
      </c>
      <c r="CB60" s="37" t="str">
        <f t="shared" si="135"/>
        <v>FALSE</v>
      </c>
      <c r="CC60" s="37" t="str">
        <f t="shared" si="135"/>
        <v>FALSE</v>
      </c>
      <c r="CD60" s="37" t="str">
        <f t="shared" si="135"/>
        <v>FALSE</v>
      </c>
      <c r="CE60" s="37" t="str">
        <f t="shared" si="135"/>
        <v>FALSE</v>
      </c>
      <c r="CF60" s="37" t="str">
        <f t="shared" si="135"/>
        <v>FALSE</v>
      </c>
      <c r="CG60" s="37" t="str">
        <f t="shared" si="135"/>
        <v>FALSE</v>
      </c>
      <c r="CH60" s="37" t="str">
        <f t="shared" si="135"/>
        <v>FALSE</v>
      </c>
      <c r="CI60" s="37" t="str">
        <f t="shared" si="135"/>
        <v>FALSE</v>
      </c>
      <c r="CJ60" s="37" t="str">
        <f t="shared" si="135"/>
        <v>FALSE</v>
      </c>
      <c r="CK60" s="37" t="str">
        <f t="shared" si="135"/>
        <v>FALSE</v>
      </c>
      <c r="CL60" s="37" t="str">
        <f t="shared" si="135"/>
        <v>FALSE</v>
      </c>
      <c r="CM60" s="37" t="str">
        <f t="shared" si="135"/>
        <v>FALSE</v>
      </c>
      <c r="CN60" s="37" t="str">
        <f t="shared" si="135"/>
        <v>FALSE</v>
      </c>
      <c r="CO60" s="37" t="str">
        <f t="shared" si="135"/>
        <v>FALSE</v>
      </c>
      <c r="CP60" s="37" t="str">
        <f t="shared" si="135"/>
        <v>FALSE</v>
      </c>
      <c r="CQ60" s="37" t="str">
        <f t="shared" si="135"/>
        <v>FALSE</v>
      </c>
      <c r="CR60" s="37" t="str">
        <f t="shared" si="135"/>
        <v>FALSE</v>
      </c>
      <c r="CS60" s="37" t="str">
        <f t="shared" si="135"/>
        <v>FALSE</v>
      </c>
      <c r="CT60" s="37" t="str">
        <f t="shared" si="135"/>
        <v>FALSE</v>
      </c>
      <c r="CU60" s="37" t="str">
        <f t="shared" si="135"/>
        <v>FALSE</v>
      </c>
      <c r="CV60" s="37" t="str">
        <f t="shared" si="135"/>
        <v>FALSE</v>
      </c>
      <c r="CW60" s="37" t="str">
        <f t="shared" si="135"/>
        <v>FALSE</v>
      </c>
      <c r="CX60" s="37" t="str">
        <f t="shared" si="135"/>
        <v>FALSE</v>
      </c>
      <c r="CY60" s="37" t="str">
        <f t="shared" si="135"/>
        <v>FALSE</v>
      </c>
      <c r="CZ60" s="37" t="str">
        <f t="shared" si="135"/>
        <v>FALSE</v>
      </c>
      <c r="DA60" s="37" t="str">
        <f t="shared" si="135"/>
        <v>FALSE</v>
      </c>
      <c r="DB60" s="37" t="str">
        <f t="shared" si="135"/>
        <v>FALSE</v>
      </c>
      <c r="DC60" s="37" t="str">
        <f t="shared" si="135"/>
        <v>FALSE</v>
      </c>
      <c r="DD60" s="37" t="str">
        <f t="shared" ref="DD60:EI60" si="136">IF($G59=0,IF($F59&lt;&gt;0,IF(DD$8&lt;=$D59,AND(DD$8&gt;=$F59,DD$8&lt;=$C$6),IF(AND(DD$8&gt;$D59,DD$8&lt;=$C$6),3,FALSE)),IF($D59=0,"FALSE",IF(AND(DD$8&gt;$D59,$C$6&gt;=DD$8),"3","FALSE"))),IF(DD$8&lt;=$D59,IF(AND(DD$8&gt;=$F59,DD$8&lt;=$G59),TRUE,FALSE),IF(AND(DD$8&gt;$D59,DD$8&lt;=$G59),3,FALSE)))</f>
        <v>FALSE</v>
      </c>
      <c r="DE60" s="37" t="str">
        <f t="shared" si="136"/>
        <v>FALSE</v>
      </c>
      <c r="DF60" s="37" t="str">
        <f t="shared" si="136"/>
        <v>FALSE</v>
      </c>
      <c r="DG60" s="37" t="str">
        <f t="shared" si="136"/>
        <v>FALSE</v>
      </c>
      <c r="DH60" s="37" t="str">
        <f t="shared" si="136"/>
        <v>FALSE</v>
      </c>
      <c r="DI60" s="37" t="str">
        <f t="shared" si="136"/>
        <v>FALSE</v>
      </c>
      <c r="DJ60" s="37" t="str">
        <f t="shared" si="136"/>
        <v>FALSE</v>
      </c>
      <c r="DK60" s="37" t="str">
        <f t="shared" si="136"/>
        <v>FALSE</v>
      </c>
      <c r="DL60" s="37" t="str">
        <f t="shared" si="136"/>
        <v>FALSE</v>
      </c>
      <c r="DM60" s="37" t="str">
        <f t="shared" si="136"/>
        <v>FALSE</v>
      </c>
      <c r="DN60" s="37" t="str">
        <f t="shared" si="136"/>
        <v>FALSE</v>
      </c>
      <c r="DO60" s="37" t="str">
        <f t="shared" si="136"/>
        <v>FALSE</v>
      </c>
      <c r="DP60" s="37" t="str">
        <f t="shared" si="136"/>
        <v>FALSE</v>
      </c>
      <c r="DQ60" s="37" t="str">
        <f t="shared" si="136"/>
        <v>FALSE</v>
      </c>
      <c r="DR60" s="37" t="str">
        <f t="shared" si="136"/>
        <v>FALSE</v>
      </c>
      <c r="DS60" s="37" t="str">
        <f t="shared" si="136"/>
        <v>FALSE</v>
      </c>
      <c r="DT60" s="37" t="str">
        <f t="shared" si="136"/>
        <v>FALSE</v>
      </c>
      <c r="DU60" s="37" t="str">
        <f t="shared" si="136"/>
        <v>FALSE</v>
      </c>
      <c r="DV60" s="37" t="str">
        <f t="shared" si="136"/>
        <v>FALSE</v>
      </c>
      <c r="DW60" s="37" t="str">
        <f t="shared" si="136"/>
        <v>FALSE</v>
      </c>
      <c r="DX60" s="37" t="str">
        <f t="shared" si="136"/>
        <v>FALSE</v>
      </c>
      <c r="DY60" s="37" t="str">
        <f t="shared" si="136"/>
        <v>FALSE</v>
      </c>
      <c r="DZ60" s="37" t="str">
        <f t="shared" si="136"/>
        <v>FALSE</v>
      </c>
      <c r="EA60" s="37" t="str">
        <f t="shared" si="136"/>
        <v>FALSE</v>
      </c>
      <c r="EB60" s="37" t="str">
        <f t="shared" si="136"/>
        <v>FALSE</v>
      </c>
      <c r="EC60" s="37" t="str">
        <f t="shared" si="136"/>
        <v>FALSE</v>
      </c>
      <c r="ED60" s="37" t="str">
        <f t="shared" si="136"/>
        <v>FALSE</v>
      </c>
      <c r="EE60" s="37" t="str">
        <f t="shared" si="136"/>
        <v>FALSE</v>
      </c>
      <c r="EF60" s="37" t="str">
        <f t="shared" si="136"/>
        <v>FALSE</v>
      </c>
      <c r="EG60" s="37" t="str">
        <f t="shared" si="136"/>
        <v>FALSE</v>
      </c>
      <c r="EH60" s="37" t="str">
        <f t="shared" si="136"/>
        <v>FALSE</v>
      </c>
      <c r="EI60" s="37" t="str">
        <f t="shared" si="136"/>
        <v>FALSE</v>
      </c>
      <c r="EJ60" s="37" t="str">
        <f t="shared" ref="EJ60:FI60" si="137">IF($G59=0,IF($F59&lt;&gt;0,IF(EJ$8&lt;=$D59,AND(EJ$8&gt;=$F59,EJ$8&lt;=$C$6),IF(AND(EJ$8&gt;$D59,EJ$8&lt;=$C$6),3,FALSE)),IF($D59=0,"FALSE",IF(AND(EJ$8&gt;$D59,$C$6&gt;=EJ$8),"3","FALSE"))),IF(EJ$8&lt;=$D59,IF(AND(EJ$8&gt;=$F59,EJ$8&lt;=$G59),TRUE,FALSE),IF(AND(EJ$8&gt;$D59,EJ$8&lt;=$G59),3,FALSE)))</f>
        <v>FALSE</v>
      </c>
      <c r="EK60" s="37" t="str">
        <f t="shared" si="137"/>
        <v>FALSE</v>
      </c>
      <c r="EL60" s="37" t="str">
        <f t="shared" si="137"/>
        <v>FALSE</v>
      </c>
      <c r="EM60" s="37" t="str">
        <f t="shared" si="137"/>
        <v>FALSE</v>
      </c>
      <c r="EN60" s="37" t="str">
        <f t="shared" si="137"/>
        <v>FALSE</v>
      </c>
      <c r="EO60" s="37" t="str">
        <f t="shared" si="137"/>
        <v>FALSE</v>
      </c>
      <c r="EP60" s="37" t="str">
        <f t="shared" si="137"/>
        <v>FALSE</v>
      </c>
      <c r="EQ60" s="37" t="str">
        <f t="shared" si="137"/>
        <v>FALSE</v>
      </c>
      <c r="ER60" s="37" t="str">
        <f t="shared" si="137"/>
        <v>FALSE</v>
      </c>
      <c r="ES60" s="37" t="str">
        <f t="shared" si="137"/>
        <v>FALSE</v>
      </c>
      <c r="ET60" s="37" t="str">
        <f t="shared" si="137"/>
        <v>FALSE</v>
      </c>
      <c r="EU60" s="37" t="str">
        <f t="shared" si="137"/>
        <v>FALSE</v>
      </c>
      <c r="EV60" s="37" t="str">
        <f t="shared" si="137"/>
        <v>FALSE</v>
      </c>
      <c r="EW60" s="37" t="str">
        <f t="shared" si="137"/>
        <v>FALSE</v>
      </c>
      <c r="EX60" s="37" t="str">
        <f t="shared" si="137"/>
        <v>FALSE</v>
      </c>
      <c r="EY60" s="37" t="str">
        <f t="shared" si="137"/>
        <v>FALSE</v>
      </c>
      <c r="EZ60" s="37" t="str">
        <f t="shared" si="137"/>
        <v>FALSE</v>
      </c>
      <c r="FA60" s="37" t="str">
        <f t="shared" si="137"/>
        <v>FALSE</v>
      </c>
      <c r="FB60" s="37" t="str">
        <f t="shared" si="137"/>
        <v>FALSE</v>
      </c>
      <c r="FC60" s="37" t="str">
        <f t="shared" si="137"/>
        <v>FALSE</v>
      </c>
      <c r="FD60" s="37" t="str">
        <f t="shared" si="137"/>
        <v>FALSE</v>
      </c>
      <c r="FE60" s="37" t="str">
        <f t="shared" si="137"/>
        <v>FALSE</v>
      </c>
      <c r="FF60" s="37" t="str">
        <f t="shared" si="137"/>
        <v>FALSE</v>
      </c>
      <c r="FG60" s="37" t="str">
        <f t="shared" si="137"/>
        <v>FALSE</v>
      </c>
      <c r="FH60" s="37" t="str">
        <f t="shared" si="137"/>
        <v>FALSE</v>
      </c>
      <c r="FI60" s="37" t="str">
        <f t="shared" si="137"/>
        <v>FALSE</v>
      </c>
      <c r="FJ60" s="26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</row>
    <row r="61" spans="1:394" ht="40" customHeight="1">
      <c r="A61" s="18"/>
      <c r="B61" s="258" t="s">
        <v>20</v>
      </c>
      <c r="C61" s="195"/>
      <c r="D61" s="195"/>
      <c r="E61" s="194">
        <v>2</v>
      </c>
      <c r="F61" s="209"/>
      <c r="G61" s="209"/>
      <c r="H61" s="160" t="str">
        <f t="shared" si="13"/>
        <v>-</v>
      </c>
      <c r="I61" s="260" t="str">
        <f t="shared" si="21"/>
        <v>ยังไม่เริ่มดำเนินการ</v>
      </c>
      <c r="J61" s="265" t="str">
        <f>IF(G61=0,IF($D61=0,"-",IF($C$6&gt;D61,$C$6-D61,"0")),IF(G61&gt;D61,G61-D61,"0"))</f>
        <v>-</v>
      </c>
      <c r="K61" s="148" t="str">
        <f t="shared" ca="1" si="22"/>
        <v>-</v>
      </c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26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</row>
    <row r="62" spans="1:394" ht="40" customHeight="1">
      <c r="A62" s="18"/>
      <c r="B62" s="259"/>
      <c r="C62" s="195"/>
      <c r="D62" s="195"/>
      <c r="E62" s="194"/>
      <c r="F62" s="209"/>
      <c r="G62" s="209"/>
      <c r="H62" s="161"/>
      <c r="I62" s="264"/>
      <c r="J62" s="177"/>
      <c r="K62" s="146"/>
      <c r="L62" s="37" t="str">
        <f t="shared" ref="L62:AQ62" si="138">IF($G61=0,IF($F61&lt;&gt;0,IF(L$8&lt;=$D61,AND(L$8&gt;=$F61,L$8&lt;=$C$6),IF(AND(L$8&gt;$D61,L$8&lt;=$C$6),3,FALSE)),IF($D61=0,"FALSE",IF(AND(L$8&gt;$D61,$C$6&gt;=L$8),"3","FALSE"))),IF(L$8&lt;=$D61,IF(AND(L$8&gt;=$F61,L$8&lt;=$G61),TRUE,FALSE),IF(AND(L$8&gt;$D61,L$8&lt;=$G61),3,FALSE)))</f>
        <v>FALSE</v>
      </c>
      <c r="M62" s="37" t="str">
        <f t="shared" si="138"/>
        <v>FALSE</v>
      </c>
      <c r="N62" s="37" t="str">
        <f t="shared" si="138"/>
        <v>FALSE</v>
      </c>
      <c r="O62" s="37" t="str">
        <f t="shared" si="138"/>
        <v>FALSE</v>
      </c>
      <c r="P62" s="37" t="str">
        <f t="shared" si="138"/>
        <v>FALSE</v>
      </c>
      <c r="Q62" s="37" t="str">
        <f t="shared" si="138"/>
        <v>FALSE</v>
      </c>
      <c r="R62" s="37" t="str">
        <f t="shared" si="138"/>
        <v>FALSE</v>
      </c>
      <c r="S62" s="37" t="str">
        <f t="shared" si="138"/>
        <v>FALSE</v>
      </c>
      <c r="T62" s="37" t="str">
        <f t="shared" si="138"/>
        <v>FALSE</v>
      </c>
      <c r="U62" s="37" t="str">
        <f t="shared" si="138"/>
        <v>FALSE</v>
      </c>
      <c r="V62" s="37" t="str">
        <f t="shared" si="138"/>
        <v>FALSE</v>
      </c>
      <c r="W62" s="37" t="str">
        <f t="shared" si="138"/>
        <v>FALSE</v>
      </c>
      <c r="X62" s="37" t="str">
        <f t="shared" si="138"/>
        <v>FALSE</v>
      </c>
      <c r="Y62" s="37" t="str">
        <f t="shared" si="138"/>
        <v>FALSE</v>
      </c>
      <c r="Z62" s="37" t="str">
        <f t="shared" si="138"/>
        <v>FALSE</v>
      </c>
      <c r="AA62" s="37" t="str">
        <f t="shared" si="138"/>
        <v>FALSE</v>
      </c>
      <c r="AB62" s="37" t="str">
        <f t="shared" si="138"/>
        <v>FALSE</v>
      </c>
      <c r="AC62" s="37" t="str">
        <f t="shared" si="138"/>
        <v>FALSE</v>
      </c>
      <c r="AD62" s="37" t="str">
        <f t="shared" si="138"/>
        <v>FALSE</v>
      </c>
      <c r="AE62" s="37" t="str">
        <f t="shared" si="138"/>
        <v>FALSE</v>
      </c>
      <c r="AF62" s="37" t="str">
        <f t="shared" si="138"/>
        <v>FALSE</v>
      </c>
      <c r="AG62" s="37" t="str">
        <f t="shared" si="138"/>
        <v>FALSE</v>
      </c>
      <c r="AH62" s="37" t="str">
        <f t="shared" si="138"/>
        <v>FALSE</v>
      </c>
      <c r="AI62" s="37" t="str">
        <f t="shared" si="138"/>
        <v>FALSE</v>
      </c>
      <c r="AJ62" s="37" t="str">
        <f t="shared" si="138"/>
        <v>FALSE</v>
      </c>
      <c r="AK62" s="37" t="str">
        <f t="shared" si="138"/>
        <v>FALSE</v>
      </c>
      <c r="AL62" s="37" t="str">
        <f t="shared" si="138"/>
        <v>FALSE</v>
      </c>
      <c r="AM62" s="37" t="str">
        <f t="shared" si="138"/>
        <v>FALSE</v>
      </c>
      <c r="AN62" s="37" t="str">
        <f t="shared" si="138"/>
        <v>FALSE</v>
      </c>
      <c r="AO62" s="37" t="str">
        <f t="shared" si="138"/>
        <v>FALSE</v>
      </c>
      <c r="AP62" s="37" t="str">
        <f t="shared" si="138"/>
        <v>FALSE</v>
      </c>
      <c r="AQ62" s="37" t="str">
        <f t="shared" si="138"/>
        <v>FALSE</v>
      </c>
      <c r="AR62" s="37" t="str">
        <f t="shared" ref="AR62:BW62" si="139">IF($G61=0,IF($F61&lt;&gt;0,IF(AR$8&lt;=$D61,AND(AR$8&gt;=$F61,AR$8&lt;=$C$6),IF(AND(AR$8&gt;$D61,AR$8&lt;=$C$6),3,FALSE)),IF($D61=0,"FALSE",IF(AND(AR$8&gt;$D61,$C$6&gt;=AR$8),"3","FALSE"))),IF(AR$8&lt;=$D61,IF(AND(AR$8&gt;=$F61,AR$8&lt;=$G61),TRUE,FALSE),IF(AND(AR$8&gt;$D61,AR$8&lt;=$G61),3,FALSE)))</f>
        <v>FALSE</v>
      </c>
      <c r="AS62" s="37" t="str">
        <f t="shared" si="139"/>
        <v>FALSE</v>
      </c>
      <c r="AT62" s="37" t="str">
        <f t="shared" si="139"/>
        <v>FALSE</v>
      </c>
      <c r="AU62" s="37" t="str">
        <f t="shared" si="139"/>
        <v>FALSE</v>
      </c>
      <c r="AV62" s="37" t="str">
        <f t="shared" si="139"/>
        <v>FALSE</v>
      </c>
      <c r="AW62" s="37" t="str">
        <f t="shared" si="139"/>
        <v>FALSE</v>
      </c>
      <c r="AX62" s="37" t="str">
        <f t="shared" si="139"/>
        <v>FALSE</v>
      </c>
      <c r="AY62" s="37" t="str">
        <f t="shared" si="139"/>
        <v>FALSE</v>
      </c>
      <c r="AZ62" s="37" t="str">
        <f t="shared" si="139"/>
        <v>FALSE</v>
      </c>
      <c r="BA62" s="37" t="str">
        <f t="shared" si="139"/>
        <v>FALSE</v>
      </c>
      <c r="BB62" s="37" t="str">
        <f t="shared" si="139"/>
        <v>FALSE</v>
      </c>
      <c r="BC62" s="37" t="str">
        <f t="shared" si="139"/>
        <v>FALSE</v>
      </c>
      <c r="BD62" s="37" t="str">
        <f t="shared" si="139"/>
        <v>FALSE</v>
      </c>
      <c r="BE62" s="37" t="str">
        <f t="shared" si="139"/>
        <v>FALSE</v>
      </c>
      <c r="BF62" s="37" t="str">
        <f t="shared" si="139"/>
        <v>FALSE</v>
      </c>
      <c r="BG62" s="37" t="str">
        <f t="shared" si="139"/>
        <v>FALSE</v>
      </c>
      <c r="BH62" s="37" t="str">
        <f t="shared" si="139"/>
        <v>FALSE</v>
      </c>
      <c r="BI62" s="37" t="str">
        <f t="shared" si="139"/>
        <v>FALSE</v>
      </c>
      <c r="BJ62" s="37" t="str">
        <f t="shared" si="139"/>
        <v>FALSE</v>
      </c>
      <c r="BK62" s="37" t="str">
        <f t="shared" si="139"/>
        <v>FALSE</v>
      </c>
      <c r="BL62" s="37" t="str">
        <f t="shared" si="139"/>
        <v>FALSE</v>
      </c>
      <c r="BM62" s="37" t="str">
        <f t="shared" si="139"/>
        <v>FALSE</v>
      </c>
      <c r="BN62" s="37" t="str">
        <f t="shared" si="139"/>
        <v>FALSE</v>
      </c>
      <c r="BO62" s="37" t="str">
        <f t="shared" si="139"/>
        <v>FALSE</v>
      </c>
      <c r="BP62" s="37" t="str">
        <f t="shared" si="139"/>
        <v>FALSE</v>
      </c>
      <c r="BQ62" s="37" t="str">
        <f t="shared" si="139"/>
        <v>FALSE</v>
      </c>
      <c r="BR62" s="37" t="str">
        <f t="shared" si="139"/>
        <v>FALSE</v>
      </c>
      <c r="BS62" s="37" t="str">
        <f t="shared" si="139"/>
        <v>FALSE</v>
      </c>
      <c r="BT62" s="37" t="str">
        <f t="shared" si="139"/>
        <v>FALSE</v>
      </c>
      <c r="BU62" s="37" t="str">
        <f t="shared" si="139"/>
        <v>FALSE</v>
      </c>
      <c r="BV62" s="37" t="str">
        <f t="shared" si="139"/>
        <v>FALSE</v>
      </c>
      <c r="BW62" s="37" t="str">
        <f t="shared" si="139"/>
        <v>FALSE</v>
      </c>
      <c r="BX62" s="37" t="str">
        <f t="shared" ref="BX62:DC62" si="140">IF($G61=0,IF($F61&lt;&gt;0,IF(BX$8&lt;=$D61,AND(BX$8&gt;=$F61,BX$8&lt;=$C$6),IF(AND(BX$8&gt;$D61,BX$8&lt;=$C$6),3,FALSE)),IF($D61=0,"FALSE",IF(AND(BX$8&gt;$D61,$C$6&gt;=BX$8),"3","FALSE"))),IF(BX$8&lt;=$D61,IF(AND(BX$8&gt;=$F61,BX$8&lt;=$G61),TRUE,FALSE),IF(AND(BX$8&gt;$D61,BX$8&lt;=$G61),3,FALSE)))</f>
        <v>FALSE</v>
      </c>
      <c r="BY62" s="37" t="str">
        <f t="shared" si="140"/>
        <v>FALSE</v>
      </c>
      <c r="BZ62" s="37" t="str">
        <f t="shared" si="140"/>
        <v>FALSE</v>
      </c>
      <c r="CA62" s="37" t="str">
        <f t="shared" si="140"/>
        <v>FALSE</v>
      </c>
      <c r="CB62" s="37" t="str">
        <f t="shared" si="140"/>
        <v>FALSE</v>
      </c>
      <c r="CC62" s="37" t="str">
        <f t="shared" si="140"/>
        <v>FALSE</v>
      </c>
      <c r="CD62" s="37" t="str">
        <f t="shared" si="140"/>
        <v>FALSE</v>
      </c>
      <c r="CE62" s="37" t="str">
        <f t="shared" si="140"/>
        <v>FALSE</v>
      </c>
      <c r="CF62" s="37" t="str">
        <f t="shared" si="140"/>
        <v>FALSE</v>
      </c>
      <c r="CG62" s="37" t="str">
        <f t="shared" si="140"/>
        <v>FALSE</v>
      </c>
      <c r="CH62" s="37" t="str">
        <f t="shared" si="140"/>
        <v>FALSE</v>
      </c>
      <c r="CI62" s="37" t="str">
        <f t="shared" si="140"/>
        <v>FALSE</v>
      </c>
      <c r="CJ62" s="37" t="str">
        <f t="shared" si="140"/>
        <v>FALSE</v>
      </c>
      <c r="CK62" s="37" t="str">
        <f t="shared" si="140"/>
        <v>FALSE</v>
      </c>
      <c r="CL62" s="37" t="str">
        <f t="shared" si="140"/>
        <v>FALSE</v>
      </c>
      <c r="CM62" s="37" t="str">
        <f t="shared" si="140"/>
        <v>FALSE</v>
      </c>
      <c r="CN62" s="37" t="str">
        <f t="shared" si="140"/>
        <v>FALSE</v>
      </c>
      <c r="CO62" s="37" t="str">
        <f t="shared" si="140"/>
        <v>FALSE</v>
      </c>
      <c r="CP62" s="37" t="str">
        <f t="shared" si="140"/>
        <v>FALSE</v>
      </c>
      <c r="CQ62" s="37" t="str">
        <f t="shared" si="140"/>
        <v>FALSE</v>
      </c>
      <c r="CR62" s="37" t="str">
        <f t="shared" si="140"/>
        <v>FALSE</v>
      </c>
      <c r="CS62" s="37" t="str">
        <f t="shared" si="140"/>
        <v>FALSE</v>
      </c>
      <c r="CT62" s="37" t="str">
        <f t="shared" si="140"/>
        <v>FALSE</v>
      </c>
      <c r="CU62" s="37" t="str">
        <f t="shared" si="140"/>
        <v>FALSE</v>
      </c>
      <c r="CV62" s="37" t="str">
        <f t="shared" si="140"/>
        <v>FALSE</v>
      </c>
      <c r="CW62" s="37" t="str">
        <f t="shared" si="140"/>
        <v>FALSE</v>
      </c>
      <c r="CX62" s="37" t="str">
        <f t="shared" si="140"/>
        <v>FALSE</v>
      </c>
      <c r="CY62" s="37" t="str">
        <f t="shared" si="140"/>
        <v>FALSE</v>
      </c>
      <c r="CZ62" s="37" t="str">
        <f t="shared" si="140"/>
        <v>FALSE</v>
      </c>
      <c r="DA62" s="37" t="str">
        <f t="shared" si="140"/>
        <v>FALSE</v>
      </c>
      <c r="DB62" s="37" t="str">
        <f t="shared" si="140"/>
        <v>FALSE</v>
      </c>
      <c r="DC62" s="37" t="str">
        <f t="shared" si="140"/>
        <v>FALSE</v>
      </c>
      <c r="DD62" s="37" t="str">
        <f t="shared" ref="DD62:EI62" si="141">IF($G61=0,IF($F61&lt;&gt;0,IF(DD$8&lt;=$D61,AND(DD$8&gt;=$F61,DD$8&lt;=$C$6),IF(AND(DD$8&gt;$D61,DD$8&lt;=$C$6),3,FALSE)),IF($D61=0,"FALSE",IF(AND(DD$8&gt;$D61,$C$6&gt;=DD$8),"3","FALSE"))),IF(DD$8&lt;=$D61,IF(AND(DD$8&gt;=$F61,DD$8&lt;=$G61),TRUE,FALSE),IF(AND(DD$8&gt;$D61,DD$8&lt;=$G61),3,FALSE)))</f>
        <v>FALSE</v>
      </c>
      <c r="DE62" s="37" t="str">
        <f t="shared" si="141"/>
        <v>FALSE</v>
      </c>
      <c r="DF62" s="37" t="str">
        <f t="shared" si="141"/>
        <v>FALSE</v>
      </c>
      <c r="DG62" s="37" t="str">
        <f t="shared" si="141"/>
        <v>FALSE</v>
      </c>
      <c r="DH62" s="37" t="str">
        <f t="shared" si="141"/>
        <v>FALSE</v>
      </c>
      <c r="DI62" s="37" t="str">
        <f t="shared" si="141"/>
        <v>FALSE</v>
      </c>
      <c r="DJ62" s="37" t="str">
        <f t="shared" si="141"/>
        <v>FALSE</v>
      </c>
      <c r="DK62" s="37" t="str">
        <f t="shared" si="141"/>
        <v>FALSE</v>
      </c>
      <c r="DL62" s="37" t="str">
        <f t="shared" si="141"/>
        <v>FALSE</v>
      </c>
      <c r="DM62" s="37" t="str">
        <f t="shared" si="141"/>
        <v>FALSE</v>
      </c>
      <c r="DN62" s="37" t="str">
        <f t="shared" si="141"/>
        <v>FALSE</v>
      </c>
      <c r="DO62" s="37" t="str">
        <f t="shared" si="141"/>
        <v>FALSE</v>
      </c>
      <c r="DP62" s="37" t="str">
        <f t="shared" si="141"/>
        <v>FALSE</v>
      </c>
      <c r="DQ62" s="37" t="str">
        <f t="shared" si="141"/>
        <v>FALSE</v>
      </c>
      <c r="DR62" s="37" t="str">
        <f t="shared" si="141"/>
        <v>FALSE</v>
      </c>
      <c r="DS62" s="37" t="str">
        <f t="shared" si="141"/>
        <v>FALSE</v>
      </c>
      <c r="DT62" s="37" t="str">
        <f t="shared" si="141"/>
        <v>FALSE</v>
      </c>
      <c r="DU62" s="37" t="str">
        <f t="shared" si="141"/>
        <v>FALSE</v>
      </c>
      <c r="DV62" s="37" t="str">
        <f t="shared" si="141"/>
        <v>FALSE</v>
      </c>
      <c r="DW62" s="37" t="str">
        <f t="shared" si="141"/>
        <v>FALSE</v>
      </c>
      <c r="DX62" s="37" t="str">
        <f t="shared" si="141"/>
        <v>FALSE</v>
      </c>
      <c r="DY62" s="37" t="str">
        <f t="shared" si="141"/>
        <v>FALSE</v>
      </c>
      <c r="DZ62" s="37" t="str">
        <f t="shared" si="141"/>
        <v>FALSE</v>
      </c>
      <c r="EA62" s="37" t="str">
        <f t="shared" si="141"/>
        <v>FALSE</v>
      </c>
      <c r="EB62" s="37" t="str">
        <f t="shared" si="141"/>
        <v>FALSE</v>
      </c>
      <c r="EC62" s="37" t="str">
        <f t="shared" si="141"/>
        <v>FALSE</v>
      </c>
      <c r="ED62" s="37" t="str">
        <f t="shared" si="141"/>
        <v>FALSE</v>
      </c>
      <c r="EE62" s="37" t="str">
        <f t="shared" si="141"/>
        <v>FALSE</v>
      </c>
      <c r="EF62" s="37" t="str">
        <f t="shared" si="141"/>
        <v>FALSE</v>
      </c>
      <c r="EG62" s="37" t="str">
        <f t="shared" si="141"/>
        <v>FALSE</v>
      </c>
      <c r="EH62" s="37" t="str">
        <f t="shared" si="141"/>
        <v>FALSE</v>
      </c>
      <c r="EI62" s="37" t="str">
        <f t="shared" si="141"/>
        <v>FALSE</v>
      </c>
      <c r="EJ62" s="37" t="str">
        <f t="shared" ref="EJ62:FI62" si="142">IF($G61=0,IF($F61&lt;&gt;0,IF(EJ$8&lt;=$D61,AND(EJ$8&gt;=$F61,EJ$8&lt;=$C$6),IF(AND(EJ$8&gt;$D61,EJ$8&lt;=$C$6),3,FALSE)),IF($D61=0,"FALSE",IF(AND(EJ$8&gt;$D61,$C$6&gt;=EJ$8),"3","FALSE"))),IF(EJ$8&lt;=$D61,IF(AND(EJ$8&gt;=$F61,EJ$8&lt;=$G61),TRUE,FALSE),IF(AND(EJ$8&gt;$D61,EJ$8&lt;=$G61),3,FALSE)))</f>
        <v>FALSE</v>
      </c>
      <c r="EK62" s="37" t="str">
        <f t="shared" si="142"/>
        <v>FALSE</v>
      </c>
      <c r="EL62" s="37" t="str">
        <f t="shared" si="142"/>
        <v>FALSE</v>
      </c>
      <c r="EM62" s="37" t="str">
        <f t="shared" si="142"/>
        <v>FALSE</v>
      </c>
      <c r="EN62" s="37" t="str">
        <f t="shared" si="142"/>
        <v>FALSE</v>
      </c>
      <c r="EO62" s="37" t="str">
        <f t="shared" si="142"/>
        <v>FALSE</v>
      </c>
      <c r="EP62" s="37" t="str">
        <f t="shared" si="142"/>
        <v>FALSE</v>
      </c>
      <c r="EQ62" s="37" t="str">
        <f t="shared" si="142"/>
        <v>FALSE</v>
      </c>
      <c r="ER62" s="37" t="str">
        <f t="shared" si="142"/>
        <v>FALSE</v>
      </c>
      <c r="ES62" s="37" t="str">
        <f t="shared" si="142"/>
        <v>FALSE</v>
      </c>
      <c r="ET62" s="37" t="str">
        <f t="shared" si="142"/>
        <v>FALSE</v>
      </c>
      <c r="EU62" s="37" t="str">
        <f t="shared" si="142"/>
        <v>FALSE</v>
      </c>
      <c r="EV62" s="37" t="str">
        <f t="shared" si="142"/>
        <v>FALSE</v>
      </c>
      <c r="EW62" s="37" t="str">
        <f t="shared" si="142"/>
        <v>FALSE</v>
      </c>
      <c r="EX62" s="37" t="str">
        <f t="shared" si="142"/>
        <v>FALSE</v>
      </c>
      <c r="EY62" s="37" t="str">
        <f t="shared" si="142"/>
        <v>FALSE</v>
      </c>
      <c r="EZ62" s="37" t="str">
        <f t="shared" si="142"/>
        <v>FALSE</v>
      </c>
      <c r="FA62" s="37" t="str">
        <f t="shared" si="142"/>
        <v>FALSE</v>
      </c>
      <c r="FB62" s="37" t="str">
        <f t="shared" si="142"/>
        <v>FALSE</v>
      </c>
      <c r="FC62" s="37" t="str">
        <f t="shared" si="142"/>
        <v>FALSE</v>
      </c>
      <c r="FD62" s="37" t="str">
        <f t="shared" si="142"/>
        <v>FALSE</v>
      </c>
      <c r="FE62" s="37" t="str">
        <f t="shared" si="142"/>
        <v>FALSE</v>
      </c>
      <c r="FF62" s="37" t="str">
        <f t="shared" si="142"/>
        <v>FALSE</v>
      </c>
      <c r="FG62" s="37" t="str">
        <f t="shared" si="142"/>
        <v>FALSE</v>
      </c>
      <c r="FH62" s="37" t="str">
        <f t="shared" si="142"/>
        <v>FALSE</v>
      </c>
      <c r="FI62" s="37" t="str">
        <f t="shared" si="142"/>
        <v>FALSE</v>
      </c>
      <c r="FJ62" s="26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</row>
    <row r="63" spans="1:394" ht="40" customHeight="1">
      <c r="A63" s="18"/>
      <c r="B63" s="225" t="s">
        <v>21</v>
      </c>
      <c r="C63" s="195"/>
      <c r="D63" s="195"/>
      <c r="E63" s="194">
        <v>15</v>
      </c>
      <c r="F63" s="209"/>
      <c r="G63" s="209"/>
      <c r="H63" s="160" t="str">
        <f t="shared" si="13"/>
        <v>-</v>
      </c>
      <c r="I63" s="260" t="str">
        <f t="shared" si="21"/>
        <v>ยังไม่เริ่มดำเนินการ</v>
      </c>
      <c r="J63" s="265" t="str">
        <f>IF(G63=0,IF($D63=0,"-",IF($C$6&gt;D63,$C$6-D63,"0")),IF(G63&gt;D63,G63-D63,"0"))</f>
        <v>-</v>
      </c>
      <c r="K63" s="148" t="str">
        <f t="shared" ca="1" si="22"/>
        <v>-</v>
      </c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26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</row>
    <row r="64" spans="1:394" ht="40" customHeight="1" thickBot="1">
      <c r="A64" s="18"/>
      <c r="B64" s="226"/>
      <c r="C64" s="190"/>
      <c r="D64" s="190"/>
      <c r="E64" s="192"/>
      <c r="F64" s="162"/>
      <c r="G64" s="162"/>
      <c r="H64" s="160"/>
      <c r="I64" s="261"/>
      <c r="J64" s="176"/>
      <c r="K64" s="145"/>
      <c r="L64" s="43" t="str">
        <f t="shared" ref="L64:AQ64" si="143">IF($G63=0,IF($F63&lt;&gt;0,IF(L$8&lt;=$D63,AND(L$8&gt;=$F63,L$8&lt;=$C$6),IF(AND(L$8&gt;$D63,L$8&lt;=$C$6),3,FALSE)),IF($D63=0,"FALSE",IF(AND(L$8&gt;$D63,$C$6&gt;=L$8),"3","FALSE"))),IF(L$8&lt;=$D63,IF(AND(L$8&gt;=$F63,L$8&lt;=$G63),TRUE,FALSE),IF(AND(L$8&gt;$D63,L$8&lt;=$G63),3,FALSE)))</f>
        <v>FALSE</v>
      </c>
      <c r="M64" s="43" t="str">
        <f t="shared" si="143"/>
        <v>FALSE</v>
      </c>
      <c r="N64" s="43" t="str">
        <f t="shared" si="143"/>
        <v>FALSE</v>
      </c>
      <c r="O64" s="43" t="str">
        <f t="shared" si="143"/>
        <v>FALSE</v>
      </c>
      <c r="P64" s="43" t="str">
        <f t="shared" si="143"/>
        <v>FALSE</v>
      </c>
      <c r="Q64" s="43" t="str">
        <f t="shared" si="143"/>
        <v>FALSE</v>
      </c>
      <c r="R64" s="43" t="str">
        <f t="shared" si="143"/>
        <v>FALSE</v>
      </c>
      <c r="S64" s="43" t="str">
        <f t="shared" si="143"/>
        <v>FALSE</v>
      </c>
      <c r="T64" s="43" t="str">
        <f t="shared" si="143"/>
        <v>FALSE</v>
      </c>
      <c r="U64" s="43" t="str">
        <f t="shared" si="143"/>
        <v>FALSE</v>
      </c>
      <c r="V64" s="43" t="str">
        <f t="shared" si="143"/>
        <v>FALSE</v>
      </c>
      <c r="W64" s="43" t="str">
        <f t="shared" si="143"/>
        <v>FALSE</v>
      </c>
      <c r="X64" s="43" t="str">
        <f t="shared" si="143"/>
        <v>FALSE</v>
      </c>
      <c r="Y64" s="43" t="str">
        <f t="shared" si="143"/>
        <v>FALSE</v>
      </c>
      <c r="Z64" s="43" t="str">
        <f t="shared" si="143"/>
        <v>FALSE</v>
      </c>
      <c r="AA64" s="43" t="str">
        <f t="shared" si="143"/>
        <v>FALSE</v>
      </c>
      <c r="AB64" s="43" t="str">
        <f t="shared" si="143"/>
        <v>FALSE</v>
      </c>
      <c r="AC64" s="43" t="str">
        <f t="shared" si="143"/>
        <v>FALSE</v>
      </c>
      <c r="AD64" s="43" t="str">
        <f t="shared" si="143"/>
        <v>FALSE</v>
      </c>
      <c r="AE64" s="43" t="str">
        <f t="shared" si="143"/>
        <v>FALSE</v>
      </c>
      <c r="AF64" s="43" t="str">
        <f t="shared" si="143"/>
        <v>FALSE</v>
      </c>
      <c r="AG64" s="43" t="str">
        <f t="shared" si="143"/>
        <v>FALSE</v>
      </c>
      <c r="AH64" s="43" t="str">
        <f t="shared" si="143"/>
        <v>FALSE</v>
      </c>
      <c r="AI64" s="43" t="str">
        <f t="shared" si="143"/>
        <v>FALSE</v>
      </c>
      <c r="AJ64" s="43" t="str">
        <f t="shared" si="143"/>
        <v>FALSE</v>
      </c>
      <c r="AK64" s="43" t="str">
        <f t="shared" si="143"/>
        <v>FALSE</v>
      </c>
      <c r="AL64" s="43" t="str">
        <f t="shared" si="143"/>
        <v>FALSE</v>
      </c>
      <c r="AM64" s="43" t="str">
        <f t="shared" si="143"/>
        <v>FALSE</v>
      </c>
      <c r="AN64" s="43" t="str">
        <f t="shared" si="143"/>
        <v>FALSE</v>
      </c>
      <c r="AO64" s="43" t="str">
        <f t="shared" si="143"/>
        <v>FALSE</v>
      </c>
      <c r="AP64" s="43" t="str">
        <f t="shared" si="143"/>
        <v>FALSE</v>
      </c>
      <c r="AQ64" s="43" t="str">
        <f t="shared" si="143"/>
        <v>FALSE</v>
      </c>
      <c r="AR64" s="43" t="str">
        <f t="shared" ref="AR64:BW64" si="144">IF($G63=0,IF($F63&lt;&gt;0,IF(AR$8&lt;=$D63,AND(AR$8&gt;=$F63,AR$8&lt;=$C$6),IF(AND(AR$8&gt;$D63,AR$8&lt;=$C$6),3,FALSE)),IF($D63=0,"FALSE",IF(AND(AR$8&gt;$D63,$C$6&gt;=AR$8),"3","FALSE"))),IF(AR$8&lt;=$D63,IF(AND(AR$8&gt;=$F63,AR$8&lt;=$G63),TRUE,FALSE),IF(AND(AR$8&gt;$D63,AR$8&lt;=$G63),3,FALSE)))</f>
        <v>FALSE</v>
      </c>
      <c r="AS64" s="43" t="str">
        <f t="shared" si="144"/>
        <v>FALSE</v>
      </c>
      <c r="AT64" s="43" t="str">
        <f t="shared" si="144"/>
        <v>FALSE</v>
      </c>
      <c r="AU64" s="43" t="str">
        <f t="shared" si="144"/>
        <v>FALSE</v>
      </c>
      <c r="AV64" s="43" t="str">
        <f t="shared" si="144"/>
        <v>FALSE</v>
      </c>
      <c r="AW64" s="43" t="str">
        <f t="shared" si="144"/>
        <v>FALSE</v>
      </c>
      <c r="AX64" s="43" t="str">
        <f t="shared" si="144"/>
        <v>FALSE</v>
      </c>
      <c r="AY64" s="43" t="str">
        <f t="shared" si="144"/>
        <v>FALSE</v>
      </c>
      <c r="AZ64" s="43" t="str">
        <f t="shared" si="144"/>
        <v>FALSE</v>
      </c>
      <c r="BA64" s="43" t="str">
        <f t="shared" si="144"/>
        <v>FALSE</v>
      </c>
      <c r="BB64" s="43" t="str">
        <f t="shared" si="144"/>
        <v>FALSE</v>
      </c>
      <c r="BC64" s="43" t="str">
        <f t="shared" si="144"/>
        <v>FALSE</v>
      </c>
      <c r="BD64" s="43" t="str">
        <f t="shared" si="144"/>
        <v>FALSE</v>
      </c>
      <c r="BE64" s="43" t="str">
        <f t="shared" si="144"/>
        <v>FALSE</v>
      </c>
      <c r="BF64" s="43" t="str">
        <f t="shared" si="144"/>
        <v>FALSE</v>
      </c>
      <c r="BG64" s="43" t="str">
        <f t="shared" si="144"/>
        <v>FALSE</v>
      </c>
      <c r="BH64" s="43" t="str">
        <f t="shared" si="144"/>
        <v>FALSE</v>
      </c>
      <c r="BI64" s="43" t="str">
        <f t="shared" si="144"/>
        <v>FALSE</v>
      </c>
      <c r="BJ64" s="43" t="str">
        <f t="shared" si="144"/>
        <v>FALSE</v>
      </c>
      <c r="BK64" s="43" t="str">
        <f t="shared" si="144"/>
        <v>FALSE</v>
      </c>
      <c r="BL64" s="43" t="str">
        <f t="shared" si="144"/>
        <v>FALSE</v>
      </c>
      <c r="BM64" s="43" t="str">
        <f t="shared" si="144"/>
        <v>FALSE</v>
      </c>
      <c r="BN64" s="43" t="str">
        <f t="shared" si="144"/>
        <v>FALSE</v>
      </c>
      <c r="BO64" s="43" t="str">
        <f t="shared" si="144"/>
        <v>FALSE</v>
      </c>
      <c r="BP64" s="43" t="str">
        <f t="shared" si="144"/>
        <v>FALSE</v>
      </c>
      <c r="BQ64" s="43" t="str">
        <f t="shared" si="144"/>
        <v>FALSE</v>
      </c>
      <c r="BR64" s="43" t="str">
        <f t="shared" si="144"/>
        <v>FALSE</v>
      </c>
      <c r="BS64" s="43" t="str">
        <f t="shared" si="144"/>
        <v>FALSE</v>
      </c>
      <c r="BT64" s="43" t="str">
        <f t="shared" si="144"/>
        <v>FALSE</v>
      </c>
      <c r="BU64" s="43" t="str">
        <f t="shared" si="144"/>
        <v>FALSE</v>
      </c>
      <c r="BV64" s="43" t="str">
        <f t="shared" si="144"/>
        <v>FALSE</v>
      </c>
      <c r="BW64" s="43" t="str">
        <f t="shared" si="144"/>
        <v>FALSE</v>
      </c>
      <c r="BX64" s="43" t="str">
        <f t="shared" ref="BX64:DC64" si="145">IF($G63=0,IF($F63&lt;&gt;0,IF(BX$8&lt;=$D63,AND(BX$8&gt;=$F63,BX$8&lt;=$C$6),IF(AND(BX$8&gt;$D63,BX$8&lt;=$C$6),3,FALSE)),IF($D63=0,"FALSE",IF(AND(BX$8&gt;$D63,$C$6&gt;=BX$8),"3","FALSE"))),IF(BX$8&lt;=$D63,IF(AND(BX$8&gt;=$F63,BX$8&lt;=$G63),TRUE,FALSE),IF(AND(BX$8&gt;$D63,BX$8&lt;=$G63),3,FALSE)))</f>
        <v>FALSE</v>
      </c>
      <c r="BY64" s="43" t="str">
        <f t="shared" si="145"/>
        <v>FALSE</v>
      </c>
      <c r="BZ64" s="43" t="str">
        <f t="shared" si="145"/>
        <v>FALSE</v>
      </c>
      <c r="CA64" s="43" t="str">
        <f t="shared" si="145"/>
        <v>FALSE</v>
      </c>
      <c r="CB64" s="43" t="str">
        <f t="shared" si="145"/>
        <v>FALSE</v>
      </c>
      <c r="CC64" s="43" t="str">
        <f t="shared" si="145"/>
        <v>FALSE</v>
      </c>
      <c r="CD64" s="43" t="str">
        <f t="shared" si="145"/>
        <v>FALSE</v>
      </c>
      <c r="CE64" s="43" t="str">
        <f t="shared" si="145"/>
        <v>FALSE</v>
      </c>
      <c r="CF64" s="43" t="str">
        <f t="shared" si="145"/>
        <v>FALSE</v>
      </c>
      <c r="CG64" s="43" t="str">
        <f t="shared" si="145"/>
        <v>FALSE</v>
      </c>
      <c r="CH64" s="43" t="str">
        <f t="shared" si="145"/>
        <v>FALSE</v>
      </c>
      <c r="CI64" s="43" t="str">
        <f t="shared" si="145"/>
        <v>FALSE</v>
      </c>
      <c r="CJ64" s="43" t="str">
        <f t="shared" si="145"/>
        <v>FALSE</v>
      </c>
      <c r="CK64" s="43" t="str">
        <f t="shared" si="145"/>
        <v>FALSE</v>
      </c>
      <c r="CL64" s="43" t="str">
        <f t="shared" si="145"/>
        <v>FALSE</v>
      </c>
      <c r="CM64" s="43" t="str">
        <f t="shared" si="145"/>
        <v>FALSE</v>
      </c>
      <c r="CN64" s="43" t="str">
        <f t="shared" si="145"/>
        <v>FALSE</v>
      </c>
      <c r="CO64" s="43" t="str">
        <f t="shared" si="145"/>
        <v>FALSE</v>
      </c>
      <c r="CP64" s="43" t="str">
        <f t="shared" si="145"/>
        <v>FALSE</v>
      </c>
      <c r="CQ64" s="43" t="str">
        <f t="shared" si="145"/>
        <v>FALSE</v>
      </c>
      <c r="CR64" s="43" t="str">
        <f t="shared" si="145"/>
        <v>FALSE</v>
      </c>
      <c r="CS64" s="43" t="str">
        <f t="shared" si="145"/>
        <v>FALSE</v>
      </c>
      <c r="CT64" s="43" t="str">
        <f t="shared" si="145"/>
        <v>FALSE</v>
      </c>
      <c r="CU64" s="43" t="str">
        <f t="shared" si="145"/>
        <v>FALSE</v>
      </c>
      <c r="CV64" s="43" t="str">
        <f t="shared" si="145"/>
        <v>FALSE</v>
      </c>
      <c r="CW64" s="43" t="str">
        <f t="shared" si="145"/>
        <v>FALSE</v>
      </c>
      <c r="CX64" s="43" t="str">
        <f t="shared" si="145"/>
        <v>FALSE</v>
      </c>
      <c r="CY64" s="43" t="str">
        <f t="shared" si="145"/>
        <v>FALSE</v>
      </c>
      <c r="CZ64" s="43" t="str">
        <f t="shared" si="145"/>
        <v>FALSE</v>
      </c>
      <c r="DA64" s="43" t="str">
        <f t="shared" si="145"/>
        <v>FALSE</v>
      </c>
      <c r="DB64" s="43" t="str">
        <f t="shared" si="145"/>
        <v>FALSE</v>
      </c>
      <c r="DC64" s="43" t="str">
        <f t="shared" si="145"/>
        <v>FALSE</v>
      </c>
      <c r="DD64" s="43" t="str">
        <f t="shared" ref="DD64:EI64" si="146">IF($G63=0,IF($F63&lt;&gt;0,IF(DD$8&lt;=$D63,AND(DD$8&gt;=$F63,DD$8&lt;=$C$6),IF(AND(DD$8&gt;$D63,DD$8&lt;=$C$6),3,FALSE)),IF($D63=0,"FALSE",IF(AND(DD$8&gt;$D63,$C$6&gt;=DD$8),"3","FALSE"))),IF(DD$8&lt;=$D63,IF(AND(DD$8&gt;=$F63,DD$8&lt;=$G63),TRUE,FALSE),IF(AND(DD$8&gt;$D63,DD$8&lt;=$G63),3,FALSE)))</f>
        <v>FALSE</v>
      </c>
      <c r="DE64" s="43" t="str">
        <f t="shared" si="146"/>
        <v>FALSE</v>
      </c>
      <c r="DF64" s="43" t="str">
        <f t="shared" si="146"/>
        <v>FALSE</v>
      </c>
      <c r="DG64" s="43" t="str">
        <f t="shared" si="146"/>
        <v>FALSE</v>
      </c>
      <c r="DH64" s="43" t="str">
        <f t="shared" si="146"/>
        <v>FALSE</v>
      </c>
      <c r="DI64" s="43" t="str">
        <f t="shared" si="146"/>
        <v>FALSE</v>
      </c>
      <c r="DJ64" s="43" t="str">
        <f t="shared" si="146"/>
        <v>FALSE</v>
      </c>
      <c r="DK64" s="43" t="str">
        <f t="shared" si="146"/>
        <v>FALSE</v>
      </c>
      <c r="DL64" s="43" t="str">
        <f t="shared" si="146"/>
        <v>FALSE</v>
      </c>
      <c r="DM64" s="43" t="str">
        <f t="shared" si="146"/>
        <v>FALSE</v>
      </c>
      <c r="DN64" s="43" t="str">
        <f t="shared" si="146"/>
        <v>FALSE</v>
      </c>
      <c r="DO64" s="43" t="str">
        <f t="shared" si="146"/>
        <v>FALSE</v>
      </c>
      <c r="DP64" s="43" t="str">
        <f t="shared" si="146"/>
        <v>FALSE</v>
      </c>
      <c r="DQ64" s="43" t="str">
        <f t="shared" si="146"/>
        <v>FALSE</v>
      </c>
      <c r="DR64" s="43" t="str">
        <f t="shared" si="146"/>
        <v>FALSE</v>
      </c>
      <c r="DS64" s="43" t="str">
        <f t="shared" si="146"/>
        <v>FALSE</v>
      </c>
      <c r="DT64" s="43" t="str">
        <f t="shared" si="146"/>
        <v>FALSE</v>
      </c>
      <c r="DU64" s="43" t="str">
        <f t="shared" si="146"/>
        <v>FALSE</v>
      </c>
      <c r="DV64" s="43" t="str">
        <f t="shared" si="146"/>
        <v>FALSE</v>
      </c>
      <c r="DW64" s="43" t="str">
        <f t="shared" si="146"/>
        <v>FALSE</v>
      </c>
      <c r="DX64" s="43" t="str">
        <f t="shared" si="146"/>
        <v>FALSE</v>
      </c>
      <c r="DY64" s="43" t="str">
        <f t="shared" si="146"/>
        <v>FALSE</v>
      </c>
      <c r="DZ64" s="43" t="str">
        <f t="shared" si="146"/>
        <v>FALSE</v>
      </c>
      <c r="EA64" s="43" t="str">
        <f t="shared" si="146"/>
        <v>FALSE</v>
      </c>
      <c r="EB64" s="43" t="str">
        <f t="shared" si="146"/>
        <v>FALSE</v>
      </c>
      <c r="EC64" s="43" t="str">
        <f t="shared" si="146"/>
        <v>FALSE</v>
      </c>
      <c r="ED64" s="43" t="str">
        <f t="shared" si="146"/>
        <v>FALSE</v>
      </c>
      <c r="EE64" s="43" t="str">
        <f t="shared" si="146"/>
        <v>FALSE</v>
      </c>
      <c r="EF64" s="43" t="str">
        <f t="shared" si="146"/>
        <v>FALSE</v>
      </c>
      <c r="EG64" s="43" t="str">
        <f t="shared" si="146"/>
        <v>FALSE</v>
      </c>
      <c r="EH64" s="43" t="str">
        <f t="shared" si="146"/>
        <v>FALSE</v>
      </c>
      <c r="EI64" s="43" t="str">
        <f t="shared" si="146"/>
        <v>FALSE</v>
      </c>
      <c r="EJ64" s="43" t="str">
        <f t="shared" ref="EJ64:FI64" si="147">IF($G63=0,IF($F63&lt;&gt;0,IF(EJ$8&lt;=$D63,AND(EJ$8&gt;=$F63,EJ$8&lt;=$C$6),IF(AND(EJ$8&gt;$D63,EJ$8&lt;=$C$6),3,FALSE)),IF($D63=0,"FALSE",IF(AND(EJ$8&gt;$D63,$C$6&gt;=EJ$8),"3","FALSE"))),IF(EJ$8&lt;=$D63,IF(AND(EJ$8&gt;=$F63,EJ$8&lt;=$G63),TRUE,FALSE),IF(AND(EJ$8&gt;$D63,EJ$8&lt;=$G63),3,FALSE)))</f>
        <v>FALSE</v>
      </c>
      <c r="EK64" s="43" t="str">
        <f t="shared" si="147"/>
        <v>FALSE</v>
      </c>
      <c r="EL64" s="43" t="str">
        <f t="shared" si="147"/>
        <v>FALSE</v>
      </c>
      <c r="EM64" s="43" t="str">
        <f t="shared" si="147"/>
        <v>FALSE</v>
      </c>
      <c r="EN64" s="43" t="str">
        <f t="shared" si="147"/>
        <v>FALSE</v>
      </c>
      <c r="EO64" s="43" t="str">
        <f t="shared" si="147"/>
        <v>FALSE</v>
      </c>
      <c r="EP64" s="43" t="str">
        <f t="shared" si="147"/>
        <v>FALSE</v>
      </c>
      <c r="EQ64" s="43" t="str">
        <f t="shared" si="147"/>
        <v>FALSE</v>
      </c>
      <c r="ER64" s="43" t="str">
        <f t="shared" si="147"/>
        <v>FALSE</v>
      </c>
      <c r="ES64" s="43" t="str">
        <f t="shared" si="147"/>
        <v>FALSE</v>
      </c>
      <c r="ET64" s="43" t="str">
        <f t="shared" si="147"/>
        <v>FALSE</v>
      </c>
      <c r="EU64" s="43" t="str">
        <f t="shared" si="147"/>
        <v>FALSE</v>
      </c>
      <c r="EV64" s="43" t="str">
        <f t="shared" si="147"/>
        <v>FALSE</v>
      </c>
      <c r="EW64" s="43" t="str">
        <f t="shared" si="147"/>
        <v>FALSE</v>
      </c>
      <c r="EX64" s="43" t="str">
        <f t="shared" si="147"/>
        <v>FALSE</v>
      </c>
      <c r="EY64" s="43" t="str">
        <f t="shared" si="147"/>
        <v>FALSE</v>
      </c>
      <c r="EZ64" s="43" t="str">
        <f t="shared" si="147"/>
        <v>FALSE</v>
      </c>
      <c r="FA64" s="43" t="str">
        <f t="shared" si="147"/>
        <v>FALSE</v>
      </c>
      <c r="FB64" s="43" t="str">
        <f t="shared" si="147"/>
        <v>FALSE</v>
      </c>
      <c r="FC64" s="43" t="str">
        <f t="shared" si="147"/>
        <v>FALSE</v>
      </c>
      <c r="FD64" s="43" t="str">
        <f t="shared" si="147"/>
        <v>FALSE</v>
      </c>
      <c r="FE64" s="43" t="str">
        <f t="shared" si="147"/>
        <v>FALSE</v>
      </c>
      <c r="FF64" s="43" t="str">
        <f t="shared" si="147"/>
        <v>FALSE</v>
      </c>
      <c r="FG64" s="43" t="str">
        <f t="shared" si="147"/>
        <v>FALSE</v>
      </c>
      <c r="FH64" s="43" t="str">
        <f t="shared" si="147"/>
        <v>FALSE</v>
      </c>
      <c r="FI64" s="43" t="str">
        <f t="shared" si="147"/>
        <v>FALSE</v>
      </c>
      <c r="FJ64" s="26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</row>
    <row r="65" spans="1:394" ht="40" customHeight="1" thickTop="1">
      <c r="A65" s="18"/>
      <c r="B65" s="248" t="s">
        <v>22</v>
      </c>
      <c r="C65" s="250"/>
      <c r="D65" s="250"/>
      <c r="E65" s="252">
        <v>26</v>
      </c>
      <c r="F65" s="254"/>
      <c r="G65" s="254"/>
      <c r="H65" s="172" t="str">
        <f t="shared" si="13"/>
        <v>-</v>
      </c>
      <c r="I65" s="262" t="str">
        <f t="shared" si="21"/>
        <v>ยังไม่เริ่มดำเนินการ</v>
      </c>
      <c r="J65" s="266" t="str">
        <f>IF(G65=0,IF($D65=0,"-",IF($C$6&gt;D65,$C$6-D65,"0")),IF(G65&gt;D65,G65-D65,"0"))</f>
        <v>-</v>
      </c>
      <c r="K65" s="143" t="str">
        <f t="shared" ca="1" si="22"/>
        <v>-</v>
      </c>
      <c r="L65" s="80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/>
      <c r="DK65" s="39"/>
      <c r="DL65" s="39"/>
      <c r="DM65" s="39"/>
      <c r="DN65" s="39"/>
      <c r="DO65" s="39"/>
      <c r="DP65" s="39"/>
      <c r="DQ65" s="39"/>
      <c r="DR65" s="39"/>
      <c r="DS65" s="39"/>
      <c r="DT65" s="39"/>
      <c r="DU65" s="39"/>
      <c r="DV65" s="39"/>
      <c r="DW65" s="39"/>
      <c r="DX65" s="39"/>
      <c r="DY65" s="39"/>
      <c r="DZ65" s="39"/>
      <c r="EA65" s="39"/>
      <c r="EB65" s="39"/>
      <c r="EC65" s="39"/>
      <c r="ED65" s="39"/>
      <c r="EE65" s="39"/>
      <c r="EF65" s="39"/>
      <c r="EG65" s="39"/>
      <c r="EH65" s="39"/>
      <c r="EI65" s="39"/>
      <c r="EJ65" s="39"/>
      <c r="EK65" s="39"/>
      <c r="EL65" s="39"/>
      <c r="EM65" s="39"/>
      <c r="EN65" s="39"/>
      <c r="EO65" s="39"/>
      <c r="EP65" s="39"/>
      <c r="EQ65" s="39"/>
      <c r="ER65" s="39"/>
      <c r="ES65" s="39"/>
      <c r="ET65" s="39"/>
      <c r="EU65" s="39"/>
      <c r="EV65" s="39"/>
      <c r="EW65" s="39"/>
      <c r="EX65" s="39"/>
      <c r="EY65" s="39"/>
      <c r="EZ65" s="39"/>
      <c r="FA65" s="39"/>
      <c r="FB65" s="39"/>
      <c r="FC65" s="39"/>
      <c r="FD65" s="39"/>
      <c r="FE65" s="39"/>
      <c r="FF65" s="39"/>
      <c r="FG65" s="39"/>
      <c r="FH65" s="39"/>
      <c r="FI65" s="40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</row>
    <row r="66" spans="1:394" ht="40" customHeight="1" thickBot="1">
      <c r="A66" s="18"/>
      <c r="B66" s="249"/>
      <c r="C66" s="251"/>
      <c r="D66" s="251"/>
      <c r="E66" s="253"/>
      <c r="F66" s="255"/>
      <c r="G66" s="255"/>
      <c r="H66" s="173"/>
      <c r="I66" s="263"/>
      <c r="J66" s="267"/>
      <c r="K66" s="144"/>
      <c r="L66" s="45" t="str">
        <f t="shared" ref="L66:AQ66" si="148">IF($G65=0,IF($F65&lt;&gt;0,IF(L$8&lt;=$D65,AND(L$8&gt;=$F65,L$8&lt;=$C$6),IF(AND(L$8&gt;$D65,L$8&lt;=$C$6),3,FALSE)),IF($D65=0,"FALSE",IF(AND(L$8&gt;$D65,$C$6&gt;=L$8),"3","FALSE"))),IF(L$8&lt;=$D65,IF(AND(L$8&gt;=$F65,L$8&lt;=$G65),TRUE,FALSE),IF(AND(L$8&gt;$D65,L$8&lt;=$G65),3,FALSE)))</f>
        <v>FALSE</v>
      </c>
      <c r="M66" s="41" t="str">
        <f t="shared" si="148"/>
        <v>FALSE</v>
      </c>
      <c r="N66" s="41" t="str">
        <f t="shared" si="148"/>
        <v>FALSE</v>
      </c>
      <c r="O66" s="41" t="str">
        <f t="shared" si="148"/>
        <v>FALSE</v>
      </c>
      <c r="P66" s="41" t="str">
        <f t="shared" si="148"/>
        <v>FALSE</v>
      </c>
      <c r="Q66" s="41" t="str">
        <f t="shared" si="148"/>
        <v>FALSE</v>
      </c>
      <c r="R66" s="41" t="str">
        <f t="shared" si="148"/>
        <v>FALSE</v>
      </c>
      <c r="S66" s="41" t="str">
        <f t="shared" si="148"/>
        <v>FALSE</v>
      </c>
      <c r="T66" s="41" t="str">
        <f t="shared" si="148"/>
        <v>FALSE</v>
      </c>
      <c r="U66" s="41" t="str">
        <f t="shared" si="148"/>
        <v>FALSE</v>
      </c>
      <c r="V66" s="41" t="str">
        <f t="shared" si="148"/>
        <v>FALSE</v>
      </c>
      <c r="W66" s="41" t="str">
        <f t="shared" si="148"/>
        <v>FALSE</v>
      </c>
      <c r="X66" s="41" t="str">
        <f t="shared" si="148"/>
        <v>FALSE</v>
      </c>
      <c r="Y66" s="41" t="str">
        <f t="shared" si="148"/>
        <v>FALSE</v>
      </c>
      <c r="Z66" s="41" t="str">
        <f t="shared" si="148"/>
        <v>FALSE</v>
      </c>
      <c r="AA66" s="41" t="str">
        <f t="shared" si="148"/>
        <v>FALSE</v>
      </c>
      <c r="AB66" s="41" t="str">
        <f t="shared" si="148"/>
        <v>FALSE</v>
      </c>
      <c r="AC66" s="41" t="str">
        <f t="shared" si="148"/>
        <v>FALSE</v>
      </c>
      <c r="AD66" s="41" t="str">
        <f t="shared" si="148"/>
        <v>FALSE</v>
      </c>
      <c r="AE66" s="41" t="str">
        <f t="shared" si="148"/>
        <v>FALSE</v>
      </c>
      <c r="AF66" s="41" t="str">
        <f t="shared" si="148"/>
        <v>FALSE</v>
      </c>
      <c r="AG66" s="41" t="str">
        <f t="shared" si="148"/>
        <v>FALSE</v>
      </c>
      <c r="AH66" s="41" t="str">
        <f t="shared" si="148"/>
        <v>FALSE</v>
      </c>
      <c r="AI66" s="41" t="str">
        <f t="shared" si="148"/>
        <v>FALSE</v>
      </c>
      <c r="AJ66" s="41" t="str">
        <f t="shared" si="148"/>
        <v>FALSE</v>
      </c>
      <c r="AK66" s="41" t="str">
        <f t="shared" si="148"/>
        <v>FALSE</v>
      </c>
      <c r="AL66" s="41" t="str">
        <f t="shared" si="148"/>
        <v>FALSE</v>
      </c>
      <c r="AM66" s="41" t="str">
        <f t="shared" si="148"/>
        <v>FALSE</v>
      </c>
      <c r="AN66" s="41" t="str">
        <f t="shared" si="148"/>
        <v>FALSE</v>
      </c>
      <c r="AO66" s="41" t="str">
        <f t="shared" si="148"/>
        <v>FALSE</v>
      </c>
      <c r="AP66" s="41" t="str">
        <f t="shared" si="148"/>
        <v>FALSE</v>
      </c>
      <c r="AQ66" s="41" t="str">
        <f t="shared" si="148"/>
        <v>FALSE</v>
      </c>
      <c r="AR66" s="41" t="str">
        <f t="shared" ref="AR66:BW66" si="149">IF($G65=0,IF($F65&lt;&gt;0,IF(AR$8&lt;=$D65,AND(AR$8&gt;=$F65,AR$8&lt;=$C$6),IF(AND(AR$8&gt;$D65,AR$8&lt;=$C$6),3,FALSE)),IF($D65=0,"FALSE",IF(AND(AR$8&gt;$D65,$C$6&gt;=AR$8),"3","FALSE"))),IF(AR$8&lt;=$D65,IF(AND(AR$8&gt;=$F65,AR$8&lt;=$G65),TRUE,FALSE),IF(AND(AR$8&gt;$D65,AR$8&lt;=$G65),3,FALSE)))</f>
        <v>FALSE</v>
      </c>
      <c r="AS66" s="41" t="str">
        <f t="shared" si="149"/>
        <v>FALSE</v>
      </c>
      <c r="AT66" s="41" t="str">
        <f t="shared" si="149"/>
        <v>FALSE</v>
      </c>
      <c r="AU66" s="41" t="str">
        <f t="shared" si="149"/>
        <v>FALSE</v>
      </c>
      <c r="AV66" s="41" t="str">
        <f t="shared" si="149"/>
        <v>FALSE</v>
      </c>
      <c r="AW66" s="41" t="str">
        <f t="shared" si="149"/>
        <v>FALSE</v>
      </c>
      <c r="AX66" s="41" t="str">
        <f t="shared" si="149"/>
        <v>FALSE</v>
      </c>
      <c r="AY66" s="41" t="str">
        <f t="shared" si="149"/>
        <v>FALSE</v>
      </c>
      <c r="AZ66" s="41" t="str">
        <f t="shared" si="149"/>
        <v>FALSE</v>
      </c>
      <c r="BA66" s="41" t="str">
        <f t="shared" si="149"/>
        <v>FALSE</v>
      </c>
      <c r="BB66" s="41" t="str">
        <f t="shared" si="149"/>
        <v>FALSE</v>
      </c>
      <c r="BC66" s="41" t="str">
        <f t="shared" si="149"/>
        <v>FALSE</v>
      </c>
      <c r="BD66" s="41" t="str">
        <f t="shared" si="149"/>
        <v>FALSE</v>
      </c>
      <c r="BE66" s="41" t="str">
        <f t="shared" si="149"/>
        <v>FALSE</v>
      </c>
      <c r="BF66" s="41" t="str">
        <f t="shared" si="149"/>
        <v>FALSE</v>
      </c>
      <c r="BG66" s="41" t="str">
        <f t="shared" si="149"/>
        <v>FALSE</v>
      </c>
      <c r="BH66" s="41" t="str">
        <f t="shared" si="149"/>
        <v>FALSE</v>
      </c>
      <c r="BI66" s="41" t="str">
        <f t="shared" si="149"/>
        <v>FALSE</v>
      </c>
      <c r="BJ66" s="41" t="str">
        <f t="shared" si="149"/>
        <v>FALSE</v>
      </c>
      <c r="BK66" s="41" t="str">
        <f t="shared" si="149"/>
        <v>FALSE</v>
      </c>
      <c r="BL66" s="41" t="str">
        <f t="shared" si="149"/>
        <v>FALSE</v>
      </c>
      <c r="BM66" s="41" t="str">
        <f t="shared" si="149"/>
        <v>FALSE</v>
      </c>
      <c r="BN66" s="41" t="str">
        <f t="shared" si="149"/>
        <v>FALSE</v>
      </c>
      <c r="BO66" s="41" t="str">
        <f t="shared" si="149"/>
        <v>FALSE</v>
      </c>
      <c r="BP66" s="41" t="str">
        <f t="shared" si="149"/>
        <v>FALSE</v>
      </c>
      <c r="BQ66" s="41" t="str">
        <f t="shared" si="149"/>
        <v>FALSE</v>
      </c>
      <c r="BR66" s="41" t="str">
        <f t="shared" si="149"/>
        <v>FALSE</v>
      </c>
      <c r="BS66" s="41" t="str">
        <f t="shared" si="149"/>
        <v>FALSE</v>
      </c>
      <c r="BT66" s="41" t="str">
        <f t="shared" si="149"/>
        <v>FALSE</v>
      </c>
      <c r="BU66" s="41" t="str">
        <f t="shared" si="149"/>
        <v>FALSE</v>
      </c>
      <c r="BV66" s="41" t="str">
        <f t="shared" si="149"/>
        <v>FALSE</v>
      </c>
      <c r="BW66" s="41" t="str">
        <f t="shared" si="149"/>
        <v>FALSE</v>
      </c>
      <c r="BX66" s="41" t="str">
        <f t="shared" ref="BX66:DC66" si="150">IF($G65=0,IF($F65&lt;&gt;0,IF(BX$8&lt;=$D65,AND(BX$8&gt;=$F65,BX$8&lt;=$C$6),IF(AND(BX$8&gt;$D65,BX$8&lt;=$C$6),3,FALSE)),IF($D65=0,"FALSE",IF(AND(BX$8&gt;$D65,$C$6&gt;=BX$8),"3","FALSE"))),IF(BX$8&lt;=$D65,IF(AND(BX$8&gt;=$F65,BX$8&lt;=$G65),TRUE,FALSE),IF(AND(BX$8&gt;$D65,BX$8&lt;=$G65),3,FALSE)))</f>
        <v>FALSE</v>
      </c>
      <c r="BY66" s="41" t="str">
        <f t="shared" si="150"/>
        <v>FALSE</v>
      </c>
      <c r="BZ66" s="41" t="str">
        <f t="shared" si="150"/>
        <v>FALSE</v>
      </c>
      <c r="CA66" s="41" t="str">
        <f t="shared" si="150"/>
        <v>FALSE</v>
      </c>
      <c r="CB66" s="41" t="str">
        <f t="shared" si="150"/>
        <v>FALSE</v>
      </c>
      <c r="CC66" s="41" t="str">
        <f t="shared" si="150"/>
        <v>FALSE</v>
      </c>
      <c r="CD66" s="41" t="str">
        <f t="shared" si="150"/>
        <v>FALSE</v>
      </c>
      <c r="CE66" s="41" t="str">
        <f t="shared" si="150"/>
        <v>FALSE</v>
      </c>
      <c r="CF66" s="41" t="str">
        <f t="shared" si="150"/>
        <v>FALSE</v>
      </c>
      <c r="CG66" s="41" t="str">
        <f t="shared" si="150"/>
        <v>FALSE</v>
      </c>
      <c r="CH66" s="41" t="str">
        <f t="shared" si="150"/>
        <v>FALSE</v>
      </c>
      <c r="CI66" s="41" t="str">
        <f t="shared" si="150"/>
        <v>FALSE</v>
      </c>
      <c r="CJ66" s="41" t="str">
        <f t="shared" si="150"/>
        <v>FALSE</v>
      </c>
      <c r="CK66" s="41" t="str">
        <f t="shared" si="150"/>
        <v>FALSE</v>
      </c>
      <c r="CL66" s="41" t="str">
        <f t="shared" si="150"/>
        <v>FALSE</v>
      </c>
      <c r="CM66" s="41" t="str">
        <f t="shared" si="150"/>
        <v>FALSE</v>
      </c>
      <c r="CN66" s="41" t="str">
        <f t="shared" si="150"/>
        <v>FALSE</v>
      </c>
      <c r="CO66" s="41" t="str">
        <f t="shared" si="150"/>
        <v>FALSE</v>
      </c>
      <c r="CP66" s="41" t="str">
        <f t="shared" si="150"/>
        <v>FALSE</v>
      </c>
      <c r="CQ66" s="41" t="str">
        <f t="shared" si="150"/>
        <v>FALSE</v>
      </c>
      <c r="CR66" s="41" t="str">
        <f t="shared" si="150"/>
        <v>FALSE</v>
      </c>
      <c r="CS66" s="41" t="str">
        <f t="shared" si="150"/>
        <v>FALSE</v>
      </c>
      <c r="CT66" s="41" t="str">
        <f t="shared" si="150"/>
        <v>FALSE</v>
      </c>
      <c r="CU66" s="41" t="str">
        <f t="shared" si="150"/>
        <v>FALSE</v>
      </c>
      <c r="CV66" s="41" t="str">
        <f t="shared" si="150"/>
        <v>FALSE</v>
      </c>
      <c r="CW66" s="41" t="str">
        <f t="shared" si="150"/>
        <v>FALSE</v>
      </c>
      <c r="CX66" s="41" t="str">
        <f t="shared" si="150"/>
        <v>FALSE</v>
      </c>
      <c r="CY66" s="41" t="str">
        <f t="shared" si="150"/>
        <v>FALSE</v>
      </c>
      <c r="CZ66" s="41" t="str">
        <f t="shared" si="150"/>
        <v>FALSE</v>
      </c>
      <c r="DA66" s="41" t="str">
        <f t="shared" si="150"/>
        <v>FALSE</v>
      </c>
      <c r="DB66" s="41" t="str">
        <f t="shared" si="150"/>
        <v>FALSE</v>
      </c>
      <c r="DC66" s="41" t="str">
        <f t="shared" si="150"/>
        <v>FALSE</v>
      </c>
      <c r="DD66" s="41" t="str">
        <f t="shared" ref="DD66:EI66" si="151">IF($G65=0,IF($F65&lt;&gt;0,IF(DD$8&lt;=$D65,AND(DD$8&gt;=$F65,DD$8&lt;=$C$6),IF(AND(DD$8&gt;$D65,DD$8&lt;=$C$6),3,FALSE)),IF($D65=0,"FALSE",IF(AND(DD$8&gt;$D65,$C$6&gt;=DD$8),"3","FALSE"))),IF(DD$8&lt;=$D65,IF(AND(DD$8&gt;=$F65,DD$8&lt;=$G65),TRUE,FALSE),IF(AND(DD$8&gt;$D65,DD$8&lt;=$G65),3,FALSE)))</f>
        <v>FALSE</v>
      </c>
      <c r="DE66" s="41" t="str">
        <f t="shared" si="151"/>
        <v>FALSE</v>
      </c>
      <c r="DF66" s="41" t="str">
        <f t="shared" si="151"/>
        <v>FALSE</v>
      </c>
      <c r="DG66" s="41" t="str">
        <f t="shared" si="151"/>
        <v>FALSE</v>
      </c>
      <c r="DH66" s="41" t="str">
        <f t="shared" si="151"/>
        <v>FALSE</v>
      </c>
      <c r="DI66" s="41" t="str">
        <f t="shared" si="151"/>
        <v>FALSE</v>
      </c>
      <c r="DJ66" s="41" t="str">
        <f t="shared" si="151"/>
        <v>FALSE</v>
      </c>
      <c r="DK66" s="41" t="str">
        <f t="shared" si="151"/>
        <v>FALSE</v>
      </c>
      <c r="DL66" s="41" t="str">
        <f t="shared" si="151"/>
        <v>FALSE</v>
      </c>
      <c r="DM66" s="41" t="str">
        <f t="shared" si="151"/>
        <v>FALSE</v>
      </c>
      <c r="DN66" s="41" t="str">
        <f t="shared" si="151"/>
        <v>FALSE</v>
      </c>
      <c r="DO66" s="41" t="str">
        <f t="shared" si="151"/>
        <v>FALSE</v>
      </c>
      <c r="DP66" s="41" t="str">
        <f t="shared" si="151"/>
        <v>FALSE</v>
      </c>
      <c r="DQ66" s="41" t="str">
        <f t="shared" si="151"/>
        <v>FALSE</v>
      </c>
      <c r="DR66" s="41" t="str">
        <f t="shared" si="151"/>
        <v>FALSE</v>
      </c>
      <c r="DS66" s="41" t="str">
        <f t="shared" si="151"/>
        <v>FALSE</v>
      </c>
      <c r="DT66" s="41" t="str">
        <f t="shared" si="151"/>
        <v>FALSE</v>
      </c>
      <c r="DU66" s="41" t="str">
        <f t="shared" si="151"/>
        <v>FALSE</v>
      </c>
      <c r="DV66" s="41" t="str">
        <f t="shared" si="151"/>
        <v>FALSE</v>
      </c>
      <c r="DW66" s="41" t="str">
        <f t="shared" si="151"/>
        <v>FALSE</v>
      </c>
      <c r="DX66" s="41" t="str">
        <f t="shared" si="151"/>
        <v>FALSE</v>
      </c>
      <c r="DY66" s="41" t="str">
        <f t="shared" si="151"/>
        <v>FALSE</v>
      </c>
      <c r="DZ66" s="41" t="str">
        <f t="shared" si="151"/>
        <v>FALSE</v>
      </c>
      <c r="EA66" s="41" t="str">
        <f t="shared" si="151"/>
        <v>FALSE</v>
      </c>
      <c r="EB66" s="41" t="str">
        <f t="shared" si="151"/>
        <v>FALSE</v>
      </c>
      <c r="EC66" s="41" t="str">
        <f t="shared" si="151"/>
        <v>FALSE</v>
      </c>
      <c r="ED66" s="41" t="str">
        <f t="shared" si="151"/>
        <v>FALSE</v>
      </c>
      <c r="EE66" s="41" t="str">
        <f t="shared" si="151"/>
        <v>FALSE</v>
      </c>
      <c r="EF66" s="41" t="str">
        <f t="shared" si="151"/>
        <v>FALSE</v>
      </c>
      <c r="EG66" s="41" t="str">
        <f t="shared" si="151"/>
        <v>FALSE</v>
      </c>
      <c r="EH66" s="41" t="str">
        <f t="shared" si="151"/>
        <v>FALSE</v>
      </c>
      <c r="EI66" s="41" t="str">
        <f t="shared" si="151"/>
        <v>FALSE</v>
      </c>
      <c r="EJ66" s="41" t="str">
        <f t="shared" ref="EJ66:FI66" si="152">IF($G65=0,IF($F65&lt;&gt;0,IF(EJ$8&lt;=$D65,AND(EJ$8&gt;=$F65,EJ$8&lt;=$C$6),IF(AND(EJ$8&gt;$D65,EJ$8&lt;=$C$6),3,FALSE)),IF($D65=0,"FALSE",IF(AND(EJ$8&gt;$D65,$C$6&gt;=EJ$8),"3","FALSE"))),IF(EJ$8&lt;=$D65,IF(AND(EJ$8&gt;=$F65,EJ$8&lt;=$G65),TRUE,FALSE),IF(AND(EJ$8&gt;$D65,EJ$8&lt;=$G65),3,FALSE)))</f>
        <v>FALSE</v>
      </c>
      <c r="EK66" s="41" t="str">
        <f t="shared" si="152"/>
        <v>FALSE</v>
      </c>
      <c r="EL66" s="41" t="str">
        <f t="shared" si="152"/>
        <v>FALSE</v>
      </c>
      <c r="EM66" s="41" t="str">
        <f t="shared" si="152"/>
        <v>FALSE</v>
      </c>
      <c r="EN66" s="41" t="str">
        <f t="shared" si="152"/>
        <v>FALSE</v>
      </c>
      <c r="EO66" s="41" t="str">
        <f t="shared" si="152"/>
        <v>FALSE</v>
      </c>
      <c r="EP66" s="41" t="str">
        <f t="shared" si="152"/>
        <v>FALSE</v>
      </c>
      <c r="EQ66" s="41" t="str">
        <f t="shared" si="152"/>
        <v>FALSE</v>
      </c>
      <c r="ER66" s="41" t="str">
        <f t="shared" si="152"/>
        <v>FALSE</v>
      </c>
      <c r="ES66" s="41" t="str">
        <f t="shared" si="152"/>
        <v>FALSE</v>
      </c>
      <c r="ET66" s="41" t="str">
        <f t="shared" si="152"/>
        <v>FALSE</v>
      </c>
      <c r="EU66" s="41" t="str">
        <f t="shared" si="152"/>
        <v>FALSE</v>
      </c>
      <c r="EV66" s="41" t="str">
        <f t="shared" si="152"/>
        <v>FALSE</v>
      </c>
      <c r="EW66" s="41" t="str">
        <f t="shared" si="152"/>
        <v>FALSE</v>
      </c>
      <c r="EX66" s="41" t="str">
        <f t="shared" si="152"/>
        <v>FALSE</v>
      </c>
      <c r="EY66" s="41" t="str">
        <f t="shared" si="152"/>
        <v>FALSE</v>
      </c>
      <c r="EZ66" s="41" t="str">
        <f t="shared" si="152"/>
        <v>FALSE</v>
      </c>
      <c r="FA66" s="41" t="str">
        <f t="shared" si="152"/>
        <v>FALSE</v>
      </c>
      <c r="FB66" s="41" t="str">
        <f t="shared" si="152"/>
        <v>FALSE</v>
      </c>
      <c r="FC66" s="41" t="str">
        <f t="shared" si="152"/>
        <v>FALSE</v>
      </c>
      <c r="FD66" s="41" t="str">
        <f t="shared" si="152"/>
        <v>FALSE</v>
      </c>
      <c r="FE66" s="41" t="str">
        <f t="shared" si="152"/>
        <v>FALSE</v>
      </c>
      <c r="FF66" s="41" t="str">
        <f t="shared" si="152"/>
        <v>FALSE</v>
      </c>
      <c r="FG66" s="41" t="str">
        <f t="shared" si="152"/>
        <v>FALSE</v>
      </c>
      <c r="FH66" s="41" t="str">
        <f t="shared" si="152"/>
        <v>FALSE</v>
      </c>
      <c r="FI66" s="42" t="str">
        <f t="shared" si="152"/>
        <v>FALSE</v>
      </c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</row>
    <row r="67" spans="1:394" s="3" customFormat="1" ht="40" customHeight="1" thickTop="1">
      <c r="A67" s="227"/>
      <c r="B67" s="226" t="s">
        <v>23</v>
      </c>
      <c r="C67" s="191"/>
      <c r="D67" s="191"/>
      <c r="E67" s="193">
        <v>13</v>
      </c>
      <c r="F67" s="163"/>
      <c r="G67" s="163"/>
      <c r="H67" s="160" t="str">
        <f t="shared" si="13"/>
        <v>-</v>
      </c>
      <c r="I67" s="261" t="str">
        <f t="shared" si="21"/>
        <v>ยังไม่เริ่มดำเนินการ</v>
      </c>
      <c r="J67" s="176" t="str">
        <f>IF(G67=0,IF($D67=0,"-",IF($C$6&gt;D67,$C$6-D67,"0")),IF(G67&gt;D67,G67-D67,"0"))</f>
        <v>-</v>
      </c>
      <c r="K67" s="145" t="str">
        <f t="shared" ca="1" si="22"/>
        <v>-</v>
      </c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26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</row>
    <row r="68" spans="1:394" ht="40" customHeight="1">
      <c r="A68" s="228"/>
      <c r="B68" s="215"/>
      <c r="C68" s="195"/>
      <c r="D68" s="195"/>
      <c r="E68" s="194"/>
      <c r="F68" s="209"/>
      <c r="G68" s="209"/>
      <c r="H68" s="161"/>
      <c r="I68" s="264"/>
      <c r="J68" s="177"/>
      <c r="K68" s="146"/>
      <c r="L68" s="37" t="str">
        <f t="shared" ref="L68:AQ68" si="153">IF($G67=0,IF($F67&lt;&gt;0,IF(L$8&lt;=$D67,AND(L$8&gt;=$F67,L$8&lt;=$C$6),IF(AND(L$8&gt;$D67,L$8&lt;=$C$6),3,FALSE)),IF($D67=0,"FALSE",IF(AND(L$8&gt;$D67,$C$6&gt;=L$8),"3","FALSE"))),IF(L$8&lt;=$D67,IF(AND(L$8&gt;=$F67,L$8&lt;=$G67),TRUE,FALSE),IF(AND(L$8&gt;$D67,L$8&lt;=$G67),3,FALSE)))</f>
        <v>FALSE</v>
      </c>
      <c r="M68" s="37" t="str">
        <f t="shared" si="153"/>
        <v>FALSE</v>
      </c>
      <c r="N68" s="37" t="str">
        <f t="shared" si="153"/>
        <v>FALSE</v>
      </c>
      <c r="O68" s="37" t="str">
        <f t="shared" si="153"/>
        <v>FALSE</v>
      </c>
      <c r="P68" s="37" t="str">
        <f t="shared" si="153"/>
        <v>FALSE</v>
      </c>
      <c r="Q68" s="37" t="str">
        <f t="shared" si="153"/>
        <v>FALSE</v>
      </c>
      <c r="R68" s="37" t="str">
        <f t="shared" si="153"/>
        <v>FALSE</v>
      </c>
      <c r="S68" s="37" t="str">
        <f t="shared" si="153"/>
        <v>FALSE</v>
      </c>
      <c r="T68" s="37" t="str">
        <f t="shared" si="153"/>
        <v>FALSE</v>
      </c>
      <c r="U68" s="37" t="str">
        <f t="shared" si="153"/>
        <v>FALSE</v>
      </c>
      <c r="V68" s="37" t="str">
        <f t="shared" si="153"/>
        <v>FALSE</v>
      </c>
      <c r="W68" s="37" t="str">
        <f t="shared" si="153"/>
        <v>FALSE</v>
      </c>
      <c r="X68" s="37" t="str">
        <f t="shared" si="153"/>
        <v>FALSE</v>
      </c>
      <c r="Y68" s="37" t="str">
        <f t="shared" si="153"/>
        <v>FALSE</v>
      </c>
      <c r="Z68" s="37" t="str">
        <f t="shared" si="153"/>
        <v>FALSE</v>
      </c>
      <c r="AA68" s="37" t="str">
        <f t="shared" si="153"/>
        <v>FALSE</v>
      </c>
      <c r="AB68" s="37" t="str">
        <f t="shared" si="153"/>
        <v>FALSE</v>
      </c>
      <c r="AC68" s="37" t="str">
        <f t="shared" si="153"/>
        <v>FALSE</v>
      </c>
      <c r="AD68" s="37" t="str">
        <f t="shared" si="153"/>
        <v>FALSE</v>
      </c>
      <c r="AE68" s="37" t="str">
        <f t="shared" si="153"/>
        <v>FALSE</v>
      </c>
      <c r="AF68" s="37" t="str">
        <f t="shared" si="153"/>
        <v>FALSE</v>
      </c>
      <c r="AG68" s="37" t="str">
        <f t="shared" si="153"/>
        <v>FALSE</v>
      </c>
      <c r="AH68" s="37" t="str">
        <f t="shared" si="153"/>
        <v>FALSE</v>
      </c>
      <c r="AI68" s="37" t="str">
        <f t="shared" si="153"/>
        <v>FALSE</v>
      </c>
      <c r="AJ68" s="37" t="str">
        <f t="shared" si="153"/>
        <v>FALSE</v>
      </c>
      <c r="AK68" s="37" t="str">
        <f t="shared" si="153"/>
        <v>FALSE</v>
      </c>
      <c r="AL68" s="37" t="str">
        <f t="shared" si="153"/>
        <v>FALSE</v>
      </c>
      <c r="AM68" s="37" t="str">
        <f t="shared" si="153"/>
        <v>FALSE</v>
      </c>
      <c r="AN68" s="37" t="str">
        <f t="shared" si="153"/>
        <v>FALSE</v>
      </c>
      <c r="AO68" s="37" t="str">
        <f t="shared" si="153"/>
        <v>FALSE</v>
      </c>
      <c r="AP68" s="37" t="str">
        <f t="shared" si="153"/>
        <v>FALSE</v>
      </c>
      <c r="AQ68" s="37" t="str">
        <f t="shared" si="153"/>
        <v>FALSE</v>
      </c>
      <c r="AR68" s="37" t="str">
        <f t="shared" ref="AR68:BW68" si="154">IF($G67=0,IF($F67&lt;&gt;0,IF(AR$8&lt;=$D67,AND(AR$8&gt;=$F67,AR$8&lt;=$C$6),IF(AND(AR$8&gt;$D67,AR$8&lt;=$C$6),3,FALSE)),IF($D67=0,"FALSE",IF(AND(AR$8&gt;$D67,$C$6&gt;=AR$8),"3","FALSE"))),IF(AR$8&lt;=$D67,IF(AND(AR$8&gt;=$F67,AR$8&lt;=$G67),TRUE,FALSE),IF(AND(AR$8&gt;$D67,AR$8&lt;=$G67),3,FALSE)))</f>
        <v>FALSE</v>
      </c>
      <c r="AS68" s="37" t="str">
        <f t="shared" si="154"/>
        <v>FALSE</v>
      </c>
      <c r="AT68" s="37" t="str">
        <f t="shared" si="154"/>
        <v>FALSE</v>
      </c>
      <c r="AU68" s="37" t="str">
        <f t="shared" si="154"/>
        <v>FALSE</v>
      </c>
      <c r="AV68" s="37" t="str">
        <f t="shared" si="154"/>
        <v>FALSE</v>
      </c>
      <c r="AW68" s="37" t="str">
        <f t="shared" si="154"/>
        <v>FALSE</v>
      </c>
      <c r="AX68" s="37" t="str">
        <f t="shared" si="154"/>
        <v>FALSE</v>
      </c>
      <c r="AY68" s="37" t="str">
        <f t="shared" si="154"/>
        <v>FALSE</v>
      </c>
      <c r="AZ68" s="37" t="str">
        <f t="shared" si="154"/>
        <v>FALSE</v>
      </c>
      <c r="BA68" s="37" t="str">
        <f t="shared" si="154"/>
        <v>FALSE</v>
      </c>
      <c r="BB68" s="37" t="str">
        <f t="shared" si="154"/>
        <v>FALSE</v>
      </c>
      <c r="BC68" s="37" t="str">
        <f t="shared" si="154"/>
        <v>FALSE</v>
      </c>
      <c r="BD68" s="37" t="str">
        <f t="shared" si="154"/>
        <v>FALSE</v>
      </c>
      <c r="BE68" s="37" t="str">
        <f t="shared" si="154"/>
        <v>FALSE</v>
      </c>
      <c r="BF68" s="37" t="str">
        <f t="shared" si="154"/>
        <v>FALSE</v>
      </c>
      <c r="BG68" s="37" t="str">
        <f t="shared" si="154"/>
        <v>FALSE</v>
      </c>
      <c r="BH68" s="37" t="str">
        <f t="shared" si="154"/>
        <v>FALSE</v>
      </c>
      <c r="BI68" s="37" t="str">
        <f t="shared" si="154"/>
        <v>FALSE</v>
      </c>
      <c r="BJ68" s="37" t="str">
        <f t="shared" si="154"/>
        <v>FALSE</v>
      </c>
      <c r="BK68" s="37" t="str">
        <f t="shared" si="154"/>
        <v>FALSE</v>
      </c>
      <c r="BL68" s="37" t="str">
        <f t="shared" si="154"/>
        <v>FALSE</v>
      </c>
      <c r="BM68" s="37" t="str">
        <f t="shared" si="154"/>
        <v>FALSE</v>
      </c>
      <c r="BN68" s="37" t="str">
        <f t="shared" si="154"/>
        <v>FALSE</v>
      </c>
      <c r="BO68" s="37" t="str">
        <f t="shared" si="154"/>
        <v>FALSE</v>
      </c>
      <c r="BP68" s="37" t="str">
        <f t="shared" si="154"/>
        <v>FALSE</v>
      </c>
      <c r="BQ68" s="37" t="str">
        <f t="shared" si="154"/>
        <v>FALSE</v>
      </c>
      <c r="BR68" s="37" t="str">
        <f t="shared" si="154"/>
        <v>FALSE</v>
      </c>
      <c r="BS68" s="37" t="str">
        <f t="shared" si="154"/>
        <v>FALSE</v>
      </c>
      <c r="BT68" s="37" t="str">
        <f t="shared" si="154"/>
        <v>FALSE</v>
      </c>
      <c r="BU68" s="37" t="str">
        <f t="shared" si="154"/>
        <v>FALSE</v>
      </c>
      <c r="BV68" s="37" t="str">
        <f t="shared" si="154"/>
        <v>FALSE</v>
      </c>
      <c r="BW68" s="37" t="str">
        <f t="shared" si="154"/>
        <v>FALSE</v>
      </c>
      <c r="BX68" s="37" t="str">
        <f t="shared" ref="BX68:DC68" si="155">IF($G67=0,IF($F67&lt;&gt;0,IF(BX$8&lt;=$D67,AND(BX$8&gt;=$F67,BX$8&lt;=$C$6),IF(AND(BX$8&gt;$D67,BX$8&lt;=$C$6),3,FALSE)),IF($D67=0,"FALSE",IF(AND(BX$8&gt;$D67,$C$6&gt;=BX$8),"3","FALSE"))),IF(BX$8&lt;=$D67,IF(AND(BX$8&gt;=$F67,BX$8&lt;=$G67),TRUE,FALSE),IF(AND(BX$8&gt;$D67,BX$8&lt;=$G67),3,FALSE)))</f>
        <v>FALSE</v>
      </c>
      <c r="BY68" s="37" t="str">
        <f t="shared" si="155"/>
        <v>FALSE</v>
      </c>
      <c r="BZ68" s="37" t="str">
        <f t="shared" si="155"/>
        <v>FALSE</v>
      </c>
      <c r="CA68" s="37" t="str">
        <f t="shared" si="155"/>
        <v>FALSE</v>
      </c>
      <c r="CB68" s="37" t="str">
        <f t="shared" si="155"/>
        <v>FALSE</v>
      </c>
      <c r="CC68" s="37" t="str">
        <f t="shared" si="155"/>
        <v>FALSE</v>
      </c>
      <c r="CD68" s="37" t="str">
        <f t="shared" si="155"/>
        <v>FALSE</v>
      </c>
      <c r="CE68" s="37" t="str">
        <f t="shared" si="155"/>
        <v>FALSE</v>
      </c>
      <c r="CF68" s="37" t="str">
        <f t="shared" si="155"/>
        <v>FALSE</v>
      </c>
      <c r="CG68" s="37" t="str">
        <f t="shared" si="155"/>
        <v>FALSE</v>
      </c>
      <c r="CH68" s="37" t="str">
        <f t="shared" si="155"/>
        <v>FALSE</v>
      </c>
      <c r="CI68" s="37" t="str">
        <f t="shared" si="155"/>
        <v>FALSE</v>
      </c>
      <c r="CJ68" s="37" t="str">
        <f t="shared" si="155"/>
        <v>FALSE</v>
      </c>
      <c r="CK68" s="37" t="str">
        <f t="shared" si="155"/>
        <v>FALSE</v>
      </c>
      <c r="CL68" s="37" t="str">
        <f t="shared" si="155"/>
        <v>FALSE</v>
      </c>
      <c r="CM68" s="37" t="str">
        <f t="shared" si="155"/>
        <v>FALSE</v>
      </c>
      <c r="CN68" s="37" t="str">
        <f t="shared" si="155"/>
        <v>FALSE</v>
      </c>
      <c r="CO68" s="37" t="str">
        <f t="shared" si="155"/>
        <v>FALSE</v>
      </c>
      <c r="CP68" s="37" t="str">
        <f t="shared" si="155"/>
        <v>FALSE</v>
      </c>
      <c r="CQ68" s="37" t="str">
        <f t="shared" si="155"/>
        <v>FALSE</v>
      </c>
      <c r="CR68" s="37" t="str">
        <f t="shared" si="155"/>
        <v>FALSE</v>
      </c>
      <c r="CS68" s="37" t="str">
        <f t="shared" si="155"/>
        <v>FALSE</v>
      </c>
      <c r="CT68" s="37" t="str">
        <f t="shared" si="155"/>
        <v>FALSE</v>
      </c>
      <c r="CU68" s="37" t="str">
        <f t="shared" si="155"/>
        <v>FALSE</v>
      </c>
      <c r="CV68" s="37" t="str">
        <f t="shared" si="155"/>
        <v>FALSE</v>
      </c>
      <c r="CW68" s="37" t="str">
        <f t="shared" si="155"/>
        <v>FALSE</v>
      </c>
      <c r="CX68" s="37" t="str">
        <f t="shared" si="155"/>
        <v>FALSE</v>
      </c>
      <c r="CY68" s="37" t="str">
        <f t="shared" si="155"/>
        <v>FALSE</v>
      </c>
      <c r="CZ68" s="37" t="str">
        <f t="shared" si="155"/>
        <v>FALSE</v>
      </c>
      <c r="DA68" s="37" t="str">
        <f t="shared" si="155"/>
        <v>FALSE</v>
      </c>
      <c r="DB68" s="37" t="str">
        <f t="shared" si="155"/>
        <v>FALSE</v>
      </c>
      <c r="DC68" s="37" t="str">
        <f t="shared" si="155"/>
        <v>FALSE</v>
      </c>
      <c r="DD68" s="37" t="str">
        <f t="shared" ref="DD68:EI68" si="156">IF($G67=0,IF($F67&lt;&gt;0,IF(DD$8&lt;=$D67,AND(DD$8&gt;=$F67,DD$8&lt;=$C$6),IF(AND(DD$8&gt;$D67,DD$8&lt;=$C$6),3,FALSE)),IF($D67=0,"FALSE",IF(AND(DD$8&gt;$D67,$C$6&gt;=DD$8),"3","FALSE"))),IF(DD$8&lt;=$D67,IF(AND(DD$8&gt;=$F67,DD$8&lt;=$G67),TRUE,FALSE),IF(AND(DD$8&gt;$D67,DD$8&lt;=$G67),3,FALSE)))</f>
        <v>FALSE</v>
      </c>
      <c r="DE68" s="37" t="str">
        <f t="shared" si="156"/>
        <v>FALSE</v>
      </c>
      <c r="DF68" s="37" t="str">
        <f t="shared" si="156"/>
        <v>FALSE</v>
      </c>
      <c r="DG68" s="37" t="str">
        <f t="shared" si="156"/>
        <v>FALSE</v>
      </c>
      <c r="DH68" s="37" t="str">
        <f t="shared" si="156"/>
        <v>FALSE</v>
      </c>
      <c r="DI68" s="37" t="str">
        <f t="shared" si="156"/>
        <v>FALSE</v>
      </c>
      <c r="DJ68" s="37" t="str">
        <f t="shared" si="156"/>
        <v>FALSE</v>
      </c>
      <c r="DK68" s="37" t="str">
        <f t="shared" si="156"/>
        <v>FALSE</v>
      </c>
      <c r="DL68" s="37" t="str">
        <f t="shared" si="156"/>
        <v>FALSE</v>
      </c>
      <c r="DM68" s="37" t="str">
        <f t="shared" si="156"/>
        <v>FALSE</v>
      </c>
      <c r="DN68" s="37" t="str">
        <f t="shared" si="156"/>
        <v>FALSE</v>
      </c>
      <c r="DO68" s="37" t="str">
        <f t="shared" si="156"/>
        <v>FALSE</v>
      </c>
      <c r="DP68" s="37" t="str">
        <f t="shared" si="156"/>
        <v>FALSE</v>
      </c>
      <c r="DQ68" s="37" t="str">
        <f t="shared" si="156"/>
        <v>FALSE</v>
      </c>
      <c r="DR68" s="37" t="str">
        <f t="shared" si="156"/>
        <v>FALSE</v>
      </c>
      <c r="DS68" s="37" t="str">
        <f t="shared" si="156"/>
        <v>FALSE</v>
      </c>
      <c r="DT68" s="37" t="str">
        <f t="shared" si="156"/>
        <v>FALSE</v>
      </c>
      <c r="DU68" s="37" t="str">
        <f t="shared" si="156"/>
        <v>FALSE</v>
      </c>
      <c r="DV68" s="37" t="str">
        <f t="shared" si="156"/>
        <v>FALSE</v>
      </c>
      <c r="DW68" s="37" t="str">
        <f t="shared" si="156"/>
        <v>FALSE</v>
      </c>
      <c r="DX68" s="37" t="str">
        <f t="shared" si="156"/>
        <v>FALSE</v>
      </c>
      <c r="DY68" s="37" t="str">
        <f t="shared" si="156"/>
        <v>FALSE</v>
      </c>
      <c r="DZ68" s="37" t="str">
        <f t="shared" si="156"/>
        <v>FALSE</v>
      </c>
      <c r="EA68" s="37" t="str">
        <f t="shared" si="156"/>
        <v>FALSE</v>
      </c>
      <c r="EB68" s="37" t="str">
        <f t="shared" si="156"/>
        <v>FALSE</v>
      </c>
      <c r="EC68" s="37" t="str">
        <f t="shared" si="156"/>
        <v>FALSE</v>
      </c>
      <c r="ED68" s="37" t="str">
        <f t="shared" si="156"/>
        <v>FALSE</v>
      </c>
      <c r="EE68" s="37" t="str">
        <f t="shared" si="156"/>
        <v>FALSE</v>
      </c>
      <c r="EF68" s="37" t="str">
        <f t="shared" si="156"/>
        <v>FALSE</v>
      </c>
      <c r="EG68" s="37" t="str">
        <f t="shared" si="156"/>
        <v>FALSE</v>
      </c>
      <c r="EH68" s="37" t="str">
        <f t="shared" si="156"/>
        <v>FALSE</v>
      </c>
      <c r="EI68" s="37" t="str">
        <f t="shared" si="156"/>
        <v>FALSE</v>
      </c>
      <c r="EJ68" s="37" t="str">
        <f t="shared" ref="EJ68:FI68" si="157">IF($G67=0,IF($F67&lt;&gt;0,IF(EJ$8&lt;=$D67,AND(EJ$8&gt;=$F67,EJ$8&lt;=$C$6),IF(AND(EJ$8&gt;$D67,EJ$8&lt;=$C$6),3,FALSE)),IF($D67=0,"FALSE",IF(AND(EJ$8&gt;$D67,$C$6&gt;=EJ$8),"3","FALSE"))),IF(EJ$8&lt;=$D67,IF(AND(EJ$8&gt;=$F67,EJ$8&lt;=$G67),TRUE,FALSE),IF(AND(EJ$8&gt;$D67,EJ$8&lt;=$G67),3,FALSE)))</f>
        <v>FALSE</v>
      </c>
      <c r="EK68" s="37" t="str">
        <f t="shared" si="157"/>
        <v>FALSE</v>
      </c>
      <c r="EL68" s="37" t="str">
        <f t="shared" si="157"/>
        <v>FALSE</v>
      </c>
      <c r="EM68" s="37" t="str">
        <f t="shared" si="157"/>
        <v>FALSE</v>
      </c>
      <c r="EN68" s="37" t="str">
        <f t="shared" si="157"/>
        <v>FALSE</v>
      </c>
      <c r="EO68" s="37" t="str">
        <f t="shared" si="157"/>
        <v>FALSE</v>
      </c>
      <c r="EP68" s="37" t="str">
        <f t="shared" si="157"/>
        <v>FALSE</v>
      </c>
      <c r="EQ68" s="37" t="str">
        <f t="shared" si="157"/>
        <v>FALSE</v>
      </c>
      <c r="ER68" s="37" t="str">
        <f t="shared" si="157"/>
        <v>FALSE</v>
      </c>
      <c r="ES68" s="37" t="str">
        <f t="shared" si="157"/>
        <v>FALSE</v>
      </c>
      <c r="ET68" s="37" t="str">
        <f t="shared" si="157"/>
        <v>FALSE</v>
      </c>
      <c r="EU68" s="37" t="str">
        <f t="shared" si="157"/>
        <v>FALSE</v>
      </c>
      <c r="EV68" s="37" t="str">
        <f t="shared" si="157"/>
        <v>FALSE</v>
      </c>
      <c r="EW68" s="37" t="str">
        <f t="shared" si="157"/>
        <v>FALSE</v>
      </c>
      <c r="EX68" s="37" t="str">
        <f t="shared" si="157"/>
        <v>FALSE</v>
      </c>
      <c r="EY68" s="37" t="str">
        <f t="shared" si="157"/>
        <v>FALSE</v>
      </c>
      <c r="EZ68" s="37" t="str">
        <f t="shared" si="157"/>
        <v>FALSE</v>
      </c>
      <c r="FA68" s="37" t="str">
        <f t="shared" si="157"/>
        <v>FALSE</v>
      </c>
      <c r="FB68" s="37" t="str">
        <f t="shared" si="157"/>
        <v>FALSE</v>
      </c>
      <c r="FC68" s="37" t="str">
        <f t="shared" si="157"/>
        <v>FALSE</v>
      </c>
      <c r="FD68" s="37" t="str">
        <f t="shared" si="157"/>
        <v>FALSE</v>
      </c>
      <c r="FE68" s="37" t="str">
        <f t="shared" si="157"/>
        <v>FALSE</v>
      </c>
      <c r="FF68" s="37" t="str">
        <f t="shared" si="157"/>
        <v>FALSE</v>
      </c>
      <c r="FG68" s="37" t="str">
        <f t="shared" si="157"/>
        <v>FALSE</v>
      </c>
      <c r="FH68" s="37" t="str">
        <f t="shared" si="157"/>
        <v>FALSE</v>
      </c>
      <c r="FI68" s="37" t="str">
        <f t="shared" si="157"/>
        <v>FALSE</v>
      </c>
      <c r="FJ68" s="26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</row>
    <row r="69" spans="1:394" ht="40" customHeight="1">
      <c r="A69" s="16"/>
      <c r="B69" s="225" t="s">
        <v>24</v>
      </c>
      <c r="C69" s="195"/>
      <c r="D69" s="195"/>
      <c r="E69" s="194">
        <v>13</v>
      </c>
      <c r="F69" s="209"/>
      <c r="G69" s="209"/>
      <c r="H69" s="160" t="str">
        <f t="shared" si="13"/>
        <v>-</v>
      </c>
      <c r="I69" s="260" t="str">
        <f t="shared" si="21"/>
        <v>ยังไม่เริ่มดำเนินการ</v>
      </c>
      <c r="J69" s="265" t="str">
        <f>IF(G69=0,IF($D69=0,"-",IF($C$6&gt;D69,$C$6-D69,"0")),IF(G69&gt;D69,G69-D69,"0"))</f>
        <v>-</v>
      </c>
      <c r="K69" s="148" t="str">
        <f t="shared" ca="1" si="22"/>
        <v>-</v>
      </c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26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</row>
    <row r="70" spans="1:394" ht="40" customHeight="1" thickBot="1">
      <c r="A70" s="18"/>
      <c r="B70" s="226"/>
      <c r="C70" s="190"/>
      <c r="D70" s="190"/>
      <c r="E70" s="192"/>
      <c r="F70" s="162"/>
      <c r="G70" s="162"/>
      <c r="H70" s="160"/>
      <c r="I70" s="261"/>
      <c r="J70" s="176"/>
      <c r="K70" s="145"/>
      <c r="L70" s="43" t="str">
        <f t="shared" ref="L70:AQ70" si="158">IF($G69=0,IF($F69&lt;&gt;0,IF(L$8&lt;=$D69,AND(L$8&gt;=$F69,L$8&lt;=$C$6),IF(AND(L$8&gt;$D69,L$8&lt;=$C$6),3,FALSE)),IF($D69=0,"FALSE",IF(AND(L$8&gt;$D69,$C$6&gt;=L$8),"3","FALSE"))),IF(L$8&lt;=$D69,IF(AND(L$8&gt;=$F69,L$8&lt;=$G69),TRUE,FALSE),IF(AND(L$8&gt;$D69,L$8&lt;=$G69),3,FALSE)))</f>
        <v>FALSE</v>
      </c>
      <c r="M70" s="43" t="str">
        <f t="shared" si="158"/>
        <v>FALSE</v>
      </c>
      <c r="N70" s="43" t="str">
        <f t="shared" si="158"/>
        <v>FALSE</v>
      </c>
      <c r="O70" s="43" t="str">
        <f t="shared" si="158"/>
        <v>FALSE</v>
      </c>
      <c r="P70" s="43" t="str">
        <f t="shared" si="158"/>
        <v>FALSE</v>
      </c>
      <c r="Q70" s="43" t="str">
        <f t="shared" si="158"/>
        <v>FALSE</v>
      </c>
      <c r="R70" s="43" t="str">
        <f t="shared" si="158"/>
        <v>FALSE</v>
      </c>
      <c r="S70" s="43" t="str">
        <f t="shared" si="158"/>
        <v>FALSE</v>
      </c>
      <c r="T70" s="43" t="str">
        <f t="shared" si="158"/>
        <v>FALSE</v>
      </c>
      <c r="U70" s="43" t="str">
        <f t="shared" si="158"/>
        <v>FALSE</v>
      </c>
      <c r="V70" s="43" t="str">
        <f t="shared" si="158"/>
        <v>FALSE</v>
      </c>
      <c r="W70" s="43" t="str">
        <f t="shared" si="158"/>
        <v>FALSE</v>
      </c>
      <c r="X70" s="43" t="str">
        <f t="shared" si="158"/>
        <v>FALSE</v>
      </c>
      <c r="Y70" s="43" t="str">
        <f t="shared" si="158"/>
        <v>FALSE</v>
      </c>
      <c r="Z70" s="43" t="str">
        <f t="shared" si="158"/>
        <v>FALSE</v>
      </c>
      <c r="AA70" s="43" t="str">
        <f t="shared" si="158"/>
        <v>FALSE</v>
      </c>
      <c r="AB70" s="43" t="str">
        <f t="shared" si="158"/>
        <v>FALSE</v>
      </c>
      <c r="AC70" s="43" t="str">
        <f t="shared" si="158"/>
        <v>FALSE</v>
      </c>
      <c r="AD70" s="43" t="str">
        <f t="shared" si="158"/>
        <v>FALSE</v>
      </c>
      <c r="AE70" s="43" t="str">
        <f t="shared" si="158"/>
        <v>FALSE</v>
      </c>
      <c r="AF70" s="43" t="str">
        <f t="shared" si="158"/>
        <v>FALSE</v>
      </c>
      <c r="AG70" s="43" t="str">
        <f t="shared" si="158"/>
        <v>FALSE</v>
      </c>
      <c r="AH70" s="43" t="str">
        <f t="shared" si="158"/>
        <v>FALSE</v>
      </c>
      <c r="AI70" s="43" t="str">
        <f t="shared" si="158"/>
        <v>FALSE</v>
      </c>
      <c r="AJ70" s="43" t="str">
        <f t="shared" si="158"/>
        <v>FALSE</v>
      </c>
      <c r="AK70" s="43" t="str">
        <f t="shared" si="158"/>
        <v>FALSE</v>
      </c>
      <c r="AL70" s="43" t="str">
        <f t="shared" si="158"/>
        <v>FALSE</v>
      </c>
      <c r="AM70" s="43" t="str">
        <f t="shared" si="158"/>
        <v>FALSE</v>
      </c>
      <c r="AN70" s="43" t="str">
        <f t="shared" si="158"/>
        <v>FALSE</v>
      </c>
      <c r="AO70" s="43" t="str">
        <f t="shared" si="158"/>
        <v>FALSE</v>
      </c>
      <c r="AP70" s="43" t="str">
        <f t="shared" si="158"/>
        <v>FALSE</v>
      </c>
      <c r="AQ70" s="43" t="str">
        <f t="shared" si="158"/>
        <v>FALSE</v>
      </c>
      <c r="AR70" s="43" t="str">
        <f t="shared" ref="AR70:BW70" si="159">IF($G69=0,IF($F69&lt;&gt;0,IF(AR$8&lt;=$D69,AND(AR$8&gt;=$F69,AR$8&lt;=$C$6),IF(AND(AR$8&gt;$D69,AR$8&lt;=$C$6),3,FALSE)),IF($D69=0,"FALSE",IF(AND(AR$8&gt;$D69,$C$6&gt;=AR$8),"3","FALSE"))),IF(AR$8&lt;=$D69,IF(AND(AR$8&gt;=$F69,AR$8&lt;=$G69),TRUE,FALSE),IF(AND(AR$8&gt;$D69,AR$8&lt;=$G69),3,FALSE)))</f>
        <v>FALSE</v>
      </c>
      <c r="AS70" s="43" t="str">
        <f t="shared" si="159"/>
        <v>FALSE</v>
      </c>
      <c r="AT70" s="43" t="str">
        <f t="shared" si="159"/>
        <v>FALSE</v>
      </c>
      <c r="AU70" s="43" t="str">
        <f t="shared" si="159"/>
        <v>FALSE</v>
      </c>
      <c r="AV70" s="43" t="str">
        <f t="shared" si="159"/>
        <v>FALSE</v>
      </c>
      <c r="AW70" s="43" t="str">
        <f t="shared" si="159"/>
        <v>FALSE</v>
      </c>
      <c r="AX70" s="43" t="str">
        <f t="shared" si="159"/>
        <v>FALSE</v>
      </c>
      <c r="AY70" s="43" t="str">
        <f t="shared" si="159"/>
        <v>FALSE</v>
      </c>
      <c r="AZ70" s="43" t="str">
        <f t="shared" si="159"/>
        <v>FALSE</v>
      </c>
      <c r="BA70" s="43" t="str">
        <f t="shared" si="159"/>
        <v>FALSE</v>
      </c>
      <c r="BB70" s="43" t="str">
        <f t="shared" si="159"/>
        <v>FALSE</v>
      </c>
      <c r="BC70" s="43" t="str">
        <f t="shared" si="159"/>
        <v>FALSE</v>
      </c>
      <c r="BD70" s="43" t="str">
        <f t="shared" si="159"/>
        <v>FALSE</v>
      </c>
      <c r="BE70" s="43" t="str">
        <f t="shared" si="159"/>
        <v>FALSE</v>
      </c>
      <c r="BF70" s="43" t="str">
        <f t="shared" si="159"/>
        <v>FALSE</v>
      </c>
      <c r="BG70" s="43" t="str">
        <f t="shared" si="159"/>
        <v>FALSE</v>
      </c>
      <c r="BH70" s="43" t="str">
        <f t="shared" si="159"/>
        <v>FALSE</v>
      </c>
      <c r="BI70" s="43" t="str">
        <f t="shared" si="159"/>
        <v>FALSE</v>
      </c>
      <c r="BJ70" s="43" t="str">
        <f t="shared" si="159"/>
        <v>FALSE</v>
      </c>
      <c r="BK70" s="43" t="str">
        <f t="shared" si="159"/>
        <v>FALSE</v>
      </c>
      <c r="BL70" s="43" t="str">
        <f t="shared" si="159"/>
        <v>FALSE</v>
      </c>
      <c r="BM70" s="43" t="str">
        <f t="shared" si="159"/>
        <v>FALSE</v>
      </c>
      <c r="BN70" s="43" t="str">
        <f t="shared" si="159"/>
        <v>FALSE</v>
      </c>
      <c r="BO70" s="43" t="str">
        <f t="shared" si="159"/>
        <v>FALSE</v>
      </c>
      <c r="BP70" s="43" t="str">
        <f t="shared" si="159"/>
        <v>FALSE</v>
      </c>
      <c r="BQ70" s="43" t="str">
        <f t="shared" si="159"/>
        <v>FALSE</v>
      </c>
      <c r="BR70" s="43" t="str">
        <f t="shared" si="159"/>
        <v>FALSE</v>
      </c>
      <c r="BS70" s="43" t="str">
        <f t="shared" si="159"/>
        <v>FALSE</v>
      </c>
      <c r="BT70" s="43" t="str">
        <f t="shared" si="159"/>
        <v>FALSE</v>
      </c>
      <c r="BU70" s="43" t="str">
        <f t="shared" si="159"/>
        <v>FALSE</v>
      </c>
      <c r="BV70" s="43" t="str">
        <f t="shared" si="159"/>
        <v>FALSE</v>
      </c>
      <c r="BW70" s="43" t="str">
        <f t="shared" si="159"/>
        <v>FALSE</v>
      </c>
      <c r="BX70" s="43" t="str">
        <f t="shared" ref="BX70:DC70" si="160">IF($G69=0,IF($F69&lt;&gt;0,IF(BX$8&lt;=$D69,AND(BX$8&gt;=$F69,BX$8&lt;=$C$6),IF(AND(BX$8&gt;$D69,BX$8&lt;=$C$6),3,FALSE)),IF($D69=0,"FALSE",IF(AND(BX$8&gt;$D69,$C$6&gt;=BX$8),"3","FALSE"))),IF(BX$8&lt;=$D69,IF(AND(BX$8&gt;=$F69,BX$8&lt;=$G69),TRUE,FALSE),IF(AND(BX$8&gt;$D69,BX$8&lt;=$G69),3,FALSE)))</f>
        <v>FALSE</v>
      </c>
      <c r="BY70" s="43" t="str">
        <f t="shared" si="160"/>
        <v>FALSE</v>
      </c>
      <c r="BZ70" s="43" t="str">
        <f t="shared" si="160"/>
        <v>FALSE</v>
      </c>
      <c r="CA70" s="43" t="str">
        <f t="shared" si="160"/>
        <v>FALSE</v>
      </c>
      <c r="CB70" s="43" t="str">
        <f t="shared" si="160"/>
        <v>FALSE</v>
      </c>
      <c r="CC70" s="43" t="str">
        <f t="shared" si="160"/>
        <v>FALSE</v>
      </c>
      <c r="CD70" s="43" t="str">
        <f t="shared" si="160"/>
        <v>FALSE</v>
      </c>
      <c r="CE70" s="43" t="str">
        <f t="shared" si="160"/>
        <v>FALSE</v>
      </c>
      <c r="CF70" s="43" t="str">
        <f t="shared" si="160"/>
        <v>FALSE</v>
      </c>
      <c r="CG70" s="43" t="str">
        <f t="shared" si="160"/>
        <v>FALSE</v>
      </c>
      <c r="CH70" s="43" t="str">
        <f t="shared" si="160"/>
        <v>FALSE</v>
      </c>
      <c r="CI70" s="43" t="str">
        <f t="shared" si="160"/>
        <v>FALSE</v>
      </c>
      <c r="CJ70" s="43" t="str">
        <f t="shared" si="160"/>
        <v>FALSE</v>
      </c>
      <c r="CK70" s="43" t="str">
        <f t="shared" si="160"/>
        <v>FALSE</v>
      </c>
      <c r="CL70" s="43" t="str">
        <f t="shared" si="160"/>
        <v>FALSE</v>
      </c>
      <c r="CM70" s="43" t="str">
        <f t="shared" si="160"/>
        <v>FALSE</v>
      </c>
      <c r="CN70" s="43" t="str">
        <f t="shared" si="160"/>
        <v>FALSE</v>
      </c>
      <c r="CO70" s="43" t="str">
        <f t="shared" si="160"/>
        <v>FALSE</v>
      </c>
      <c r="CP70" s="43" t="str">
        <f t="shared" si="160"/>
        <v>FALSE</v>
      </c>
      <c r="CQ70" s="43" t="str">
        <f t="shared" si="160"/>
        <v>FALSE</v>
      </c>
      <c r="CR70" s="43" t="str">
        <f t="shared" si="160"/>
        <v>FALSE</v>
      </c>
      <c r="CS70" s="43" t="str">
        <f t="shared" si="160"/>
        <v>FALSE</v>
      </c>
      <c r="CT70" s="43" t="str">
        <f t="shared" si="160"/>
        <v>FALSE</v>
      </c>
      <c r="CU70" s="43" t="str">
        <f t="shared" si="160"/>
        <v>FALSE</v>
      </c>
      <c r="CV70" s="43" t="str">
        <f t="shared" si="160"/>
        <v>FALSE</v>
      </c>
      <c r="CW70" s="43" t="str">
        <f t="shared" si="160"/>
        <v>FALSE</v>
      </c>
      <c r="CX70" s="43" t="str">
        <f t="shared" si="160"/>
        <v>FALSE</v>
      </c>
      <c r="CY70" s="43" t="str">
        <f t="shared" si="160"/>
        <v>FALSE</v>
      </c>
      <c r="CZ70" s="43" t="str">
        <f t="shared" si="160"/>
        <v>FALSE</v>
      </c>
      <c r="DA70" s="43" t="str">
        <f t="shared" si="160"/>
        <v>FALSE</v>
      </c>
      <c r="DB70" s="43" t="str">
        <f t="shared" si="160"/>
        <v>FALSE</v>
      </c>
      <c r="DC70" s="43" t="str">
        <f t="shared" si="160"/>
        <v>FALSE</v>
      </c>
      <c r="DD70" s="43" t="str">
        <f t="shared" ref="DD70:EI70" si="161">IF($G69=0,IF($F69&lt;&gt;0,IF(DD$8&lt;=$D69,AND(DD$8&gt;=$F69,DD$8&lt;=$C$6),IF(AND(DD$8&gt;$D69,DD$8&lt;=$C$6),3,FALSE)),IF($D69=0,"FALSE",IF(AND(DD$8&gt;$D69,$C$6&gt;=DD$8),"3","FALSE"))),IF(DD$8&lt;=$D69,IF(AND(DD$8&gt;=$F69,DD$8&lt;=$G69),TRUE,FALSE),IF(AND(DD$8&gt;$D69,DD$8&lt;=$G69),3,FALSE)))</f>
        <v>FALSE</v>
      </c>
      <c r="DE70" s="43" t="str">
        <f t="shared" si="161"/>
        <v>FALSE</v>
      </c>
      <c r="DF70" s="43" t="str">
        <f t="shared" si="161"/>
        <v>FALSE</v>
      </c>
      <c r="DG70" s="43" t="str">
        <f t="shared" si="161"/>
        <v>FALSE</v>
      </c>
      <c r="DH70" s="43" t="str">
        <f t="shared" si="161"/>
        <v>FALSE</v>
      </c>
      <c r="DI70" s="43" t="str">
        <f t="shared" si="161"/>
        <v>FALSE</v>
      </c>
      <c r="DJ70" s="43" t="str">
        <f t="shared" si="161"/>
        <v>FALSE</v>
      </c>
      <c r="DK70" s="43" t="str">
        <f t="shared" si="161"/>
        <v>FALSE</v>
      </c>
      <c r="DL70" s="43" t="str">
        <f t="shared" si="161"/>
        <v>FALSE</v>
      </c>
      <c r="DM70" s="43" t="str">
        <f t="shared" si="161"/>
        <v>FALSE</v>
      </c>
      <c r="DN70" s="43" t="str">
        <f t="shared" si="161"/>
        <v>FALSE</v>
      </c>
      <c r="DO70" s="43" t="str">
        <f t="shared" si="161"/>
        <v>FALSE</v>
      </c>
      <c r="DP70" s="43" t="str">
        <f t="shared" si="161"/>
        <v>FALSE</v>
      </c>
      <c r="DQ70" s="43" t="str">
        <f t="shared" si="161"/>
        <v>FALSE</v>
      </c>
      <c r="DR70" s="43" t="str">
        <f t="shared" si="161"/>
        <v>FALSE</v>
      </c>
      <c r="DS70" s="43" t="str">
        <f t="shared" si="161"/>
        <v>FALSE</v>
      </c>
      <c r="DT70" s="43" t="str">
        <f t="shared" si="161"/>
        <v>FALSE</v>
      </c>
      <c r="DU70" s="43" t="str">
        <f t="shared" si="161"/>
        <v>FALSE</v>
      </c>
      <c r="DV70" s="43" t="str">
        <f t="shared" si="161"/>
        <v>FALSE</v>
      </c>
      <c r="DW70" s="43" t="str">
        <f t="shared" si="161"/>
        <v>FALSE</v>
      </c>
      <c r="DX70" s="43" t="str">
        <f t="shared" si="161"/>
        <v>FALSE</v>
      </c>
      <c r="DY70" s="43" t="str">
        <f t="shared" si="161"/>
        <v>FALSE</v>
      </c>
      <c r="DZ70" s="43" t="str">
        <f t="shared" si="161"/>
        <v>FALSE</v>
      </c>
      <c r="EA70" s="43" t="str">
        <f t="shared" si="161"/>
        <v>FALSE</v>
      </c>
      <c r="EB70" s="43" t="str">
        <f t="shared" si="161"/>
        <v>FALSE</v>
      </c>
      <c r="EC70" s="43" t="str">
        <f t="shared" si="161"/>
        <v>FALSE</v>
      </c>
      <c r="ED70" s="43" t="str">
        <f t="shared" si="161"/>
        <v>FALSE</v>
      </c>
      <c r="EE70" s="43" t="str">
        <f t="shared" si="161"/>
        <v>FALSE</v>
      </c>
      <c r="EF70" s="43" t="str">
        <f t="shared" si="161"/>
        <v>FALSE</v>
      </c>
      <c r="EG70" s="43" t="str">
        <f t="shared" si="161"/>
        <v>FALSE</v>
      </c>
      <c r="EH70" s="43" t="str">
        <f t="shared" si="161"/>
        <v>FALSE</v>
      </c>
      <c r="EI70" s="43" t="str">
        <f t="shared" si="161"/>
        <v>FALSE</v>
      </c>
      <c r="EJ70" s="43" t="str">
        <f t="shared" ref="EJ70:FI70" si="162">IF($G69=0,IF($F69&lt;&gt;0,IF(EJ$8&lt;=$D69,AND(EJ$8&gt;=$F69,EJ$8&lt;=$C$6),IF(AND(EJ$8&gt;$D69,EJ$8&lt;=$C$6),3,FALSE)),IF($D69=0,"FALSE",IF(AND(EJ$8&gt;$D69,$C$6&gt;=EJ$8),"3","FALSE"))),IF(EJ$8&lt;=$D69,IF(AND(EJ$8&gt;=$F69,EJ$8&lt;=$G69),TRUE,FALSE),IF(AND(EJ$8&gt;$D69,EJ$8&lt;=$G69),3,FALSE)))</f>
        <v>FALSE</v>
      </c>
      <c r="EK70" s="43" t="str">
        <f t="shared" si="162"/>
        <v>FALSE</v>
      </c>
      <c r="EL70" s="43" t="str">
        <f t="shared" si="162"/>
        <v>FALSE</v>
      </c>
      <c r="EM70" s="43" t="str">
        <f t="shared" si="162"/>
        <v>FALSE</v>
      </c>
      <c r="EN70" s="43" t="str">
        <f t="shared" si="162"/>
        <v>FALSE</v>
      </c>
      <c r="EO70" s="43" t="str">
        <f t="shared" si="162"/>
        <v>FALSE</v>
      </c>
      <c r="EP70" s="43" t="str">
        <f t="shared" si="162"/>
        <v>FALSE</v>
      </c>
      <c r="EQ70" s="43" t="str">
        <f t="shared" si="162"/>
        <v>FALSE</v>
      </c>
      <c r="ER70" s="43" t="str">
        <f t="shared" si="162"/>
        <v>FALSE</v>
      </c>
      <c r="ES70" s="43" t="str">
        <f t="shared" si="162"/>
        <v>FALSE</v>
      </c>
      <c r="ET70" s="43" t="str">
        <f t="shared" si="162"/>
        <v>FALSE</v>
      </c>
      <c r="EU70" s="43" t="str">
        <f t="shared" si="162"/>
        <v>FALSE</v>
      </c>
      <c r="EV70" s="43" t="str">
        <f t="shared" si="162"/>
        <v>FALSE</v>
      </c>
      <c r="EW70" s="43" t="str">
        <f t="shared" si="162"/>
        <v>FALSE</v>
      </c>
      <c r="EX70" s="43" t="str">
        <f t="shared" si="162"/>
        <v>FALSE</v>
      </c>
      <c r="EY70" s="43" t="str">
        <f t="shared" si="162"/>
        <v>FALSE</v>
      </c>
      <c r="EZ70" s="43" t="str">
        <f t="shared" si="162"/>
        <v>FALSE</v>
      </c>
      <c r="FA70" s="43" t="str">
        <f t="shared" si="162"/>
        <v>FALSE</v>
      </c>
      <c r="FB70" s="43" t="str">
        <f t="shared" si="162"/>
        <v>FALSE</v>
      </c>
      <c r="FC70" s="43" t="str">
        <f t="shared" si="162"/>
        <v>FALSE</v>
      </c>
      <c r="FD70" s="43" t="str">
        <f t="shared" si="162"/>
        <v>FALSE</v>
      </c>
      <c r="FE70" s="43" t="str">
        <f t="shared" si="162"/>
        <v>FALSE</v>
      </c>
      <c r="FF70" s="43" t="str">
        <f t="shared" si="162"/>
        <v>FALSE</v>
      </c>
      <c r="FG70" s="43" t="str">
        <f t="shared" si="162"/>
        <v>FALSE</v>
      </c>
      <c r="FH70" s="43" t="str">
        <f t="shared" si="162"/>
        <v>FALSE</v>
      </c>
      <c r="FI70" s="43" t="str">
        <f t="shared" si="162"/>
        <v>FALSE</v>
      </c>
      <c r="FJ70" s="26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</row>
    <row r="71" spans="1:394" ht="40" customHeight="1" thickTop="1">
      <c r="A71" s="18"/>
      <c r="B71" s="256" t="s">
        <v>25</v>
      </c>
      <c r="C71" s="250"/>
      <c r="D71" s="250"/>
      <c r="E71" s="252">
        <v>12</v>
      </c>
      <c r="F71" s="254"/>
      <c r="G71" s="254"/>
      <c r="H71" s="172" t="str">
        <f t="shared" si="13"/>
        <v>-</v>
      </c>
      <c r="I71" s="262" t="str">
        <f t="shared" si="21"/>
        <v>ยังไม่เริ่มดำเนินการ</v>
      </c>
      <c r="J71" s="266" t="str">
        <f>IF(G71=0,IF($D71=0,"-",IF($C$6&gt;D71,$C$6-D71,"0")),IF(G71&gt;D71,G71-D71,"0"))</f>
        <v>-</v>
      </c>
      <c r="K71" s="149" t="str">
        <f t="shared" ca="1" si="22"/>
        <v>-</v>
      </c>
      <c r="L71" s="80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39"/>
      <c r="EH71" s="39"/>
      <c r="EI71" s="39"/>
      <c r="EJ71" s="39"/>
      <c r="EK71" s="39"/>
      <c r="EL71" s="39"/>
      <c r="EM71" s="39"/>
      <c r="EN71" s="39"/>
      <c r="EO71" s="39"/>
      <c r="EP71" s="39"/>
      <c r="EQ71" s="39"/>
      <c r="ER71" s="39"/>
      <c r="ES71" s="39"/>
      <c r="ET71" s="39"/>
      <c r="EU71" s="39"/>
      <c r="EV71" s="39"/>
      <c r="EW71" s="39"/>
      <c r="EX71" s="39"/>
      <c r="EY71" s="39"/>
      <c r="EZ71" s="39"/>
      <c r="FA71" s="39"/>
      <c r="FB71" s="39"/>
      <c r="FC71" s="39"/>
      <c r="FD71" s="39"/>
      <c r="FE71" s="39"/>
      <c r="FF71" s="39"/>
      <c r="FG71" s="39"/>
      <c r="FH71" s="39"/>
      <c r="FI71" s="40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</row>
    <row r="72" spans="1:394" ht="40" customHeight="1" thickBot="1">
      <c r="A72" s="18"/>
      <c r="B72" s="257"/>
      <c r="C72" s="251"/>
      <c r="D72" s="251"/>
      <c r="E72" s="253"/>
      <c r="F72" s="255"/>
      <c r="G72" s="255"/>
      <c r="H72" s="173"/>
      <c r="I72" s="263"/>
      <c r="J72" s="267"/>
      <c r="K72" s="150"/>
      <c r="L72" s="45" t="str">
        <f t="shared" ref="L72:AQ72" si="163">IF($G71=0,IF($F71&lt;&gt;0,IF(L$8&lt;=$D71,AND(L$8&gt;=$F71,L$8&lt;=$C$6),IF(AND(L$8&gt;$D71,L$8&lt;=$C$6),3,FALSE)),IF($D71=0,"FALSE",IF(AND(L$8&gt;$D71,$C$6&gt;=L$8),"3","FALSE"))),IF(L$8&lt;=$D71,IF(AND(L$8&gt;=$F71,L$8&lt;=$G71),TRUE,FALSE),IF(AND(L$8&gt;$D71,L$8&lt;=$G71),3,FALSE)))</f>
        <v>FALSE</v>
      </c>
      <c r="M72" s="41" t="str">
        <f t="shared" si="163"/>
        <v>FALSE</v>
      </c>
      <c r="N72" s="41" t="str">
        <f t="shared" si="163"/>
        <v>FALSE</v>
      </c>
      <c r="O72" s="41" t="str">
        <f t="shared" si="163"/>
        <v>FALSE</v>
      </c>
      <c r="P72" s="41" t="str">
        <f t="shared" si="163"/>
        <v>FALSE</v>
      </c>
      <c r="Q72" s="41" t="str">
        <f t="shared" si="163"/>
        <v>FALSE</v>
      </c>
      <c r="R72" s="41" t="str">
        <f t="shared" si="163"/>
        <v>FALSE</v>
      </c>
      <c r="S72" s="41" t="str">
        <f t="shared" si="163"/>
        <v>FALSE</v>
      </c>
      <c r="T72" s="41" t="str">
        <f t="shared" si="163"/>
        <v>FALSE</v>
      </c>
      <c r="U72" s="41" t="str">
        <f t="shared" si="163"/>
        <v>FALSE</v>
      </c>
      <c r="V72" s="41" t="str">
        <f t="shared" si="163"/>
        <v>FALSE</v>
      </c>
      <c r="W72" s="41" t="str">
        <f t="shared" si="163"/>
        <v>FALSE</v>
      </c>
      <c r="X72" s="41" t="str">
        <f t="shared" si="163"/>
        <v>FALSE</v>
      </c>
      <c r="Y72" s="41" t="str">
        <f t="shared" si="163"/>
        <v>FALSE</v>
      </c>
      <c r="Z72" s="41" t="str">
        <f t="shared" si="163"/>
        <v>FALSE</v>
      </c>
      <c r="AA72" s="41" t="str">
        <f t="shared" si="163"/>
        <v>FALSE</v>
      </c>
      <c r="AB72" s="41" t="str">
        <f t="shared" si="163"/>
        <v>FALSE</v>
      </c>
      <c r="AC72" s="41" t="str">
        <f t="shared" si="163"/>
        <v>FALSE</v>
      </c>
      <c r="AD72" s="41" t="str">
        <f t="shared" si="163"/>
        <v>FALSE</v>
      </c>
      <c r="AE72" s="41" t="str">
        <f t="shared" si="163"/>
        <v>FALSE</v>
      </c>
      <c r="AF72" s="41" t="str">
        <f t="shared" si="163"/>
        <v>FALSE</v>
      </c>
      <c r="AG72" s="41" t="str">
        <f t="shared" si="163"/>
        <v>FALSE</v>
      </c>
      <c r="AH72" s="41" t="str">
        <f t="shared" si="163"/>
        <v>FALSE</v>
      </c>
      <c r="AI72" s="41" t="str">
        <f t="shared" si="163"/>
        <v>FALSE</v>
      </c>
      <c r="AJ72" s="41" t="str">
        <f t="shared" si="163"/>
        <v>FALSE</v>
      </c>
      <c r="AK72" s="41" t="str">
        <f t="shared" si="163"/>
        <v>FALSE</v>
      </c>
      <c r="AL72" s="41" t="str">
        <f t="shared" si="163"/>
        <v>FALSE</v>
      </c>
      <c r="AM72" s="41" t="str">
        <f t="shared" si="163"/>
        <v>FALSE</v>
      </c>
      <c r="AN72" s="41" t="str">
        <f t="shared" si="163"/>
        <v>FALSE</v>
      </c>
      <c r="AO72" s="41" t="str">
        <f t="shared" si="163"/>
        <v>FALSE</v>
      </c>
      <c r="AP72" s="41" t="str">
        <f t="shared" si="163"/>
        <v>FALSE</v>
      </c>
      <c r="AQ72" s="41" t="str">
        <f t="shared" si="163"/>
        <v>FALSE</v>
      </c>
      <c r="AR72" s="41" t="str">
        <f t="shared" ref="AR72:BW72" si="164">IF($G71=0,IF($F71&lt;&gt;0,IF(AR$8&lt;=$D71,AND(AR$8&gt;=$F71,AR$8&lt;=$C$6),IF(AND(AR$8&gt;$D71,AR$8&lt;=$C$6),3,FALSE)),IF($D71=0,"FALSE",IF(AND(AR$8&gt;$D71,$C$6&gt;=AR$8),"3","FALSE"))),IF(AR$8&lt;=$D71,IF(AND(AR$8&gt;=$F71,AR$8&lt;=$G71),TRUE,FALSE),IF(AND(AR$8&gt;$D71,AR$8&lt;=$G71),3,FALSE)))</f>
        <v>FALSE</v>
      </c>
      <c r="AS72" s="41" t="str">
        <f t="shared" si="164"/>
        <v>FALSE</v>
      </c>
      <c r="AT72" s="41" t="str">
        <f t="shared" si="164"/>
        <v>FALSE</v>
      </c>
      <c r="AU72" s="41" t="str">
        <f t="shared" si="164"/>
        <v>FALSE</v>
      </c>
      <c r="AV72" s="41" t="str">
        <f t="shared" si="164"/>
        <v>FALSE</v>
      </c>
      <c r="AW72" s="41" t="str">
        <f t="shared" si="164"/>
        <v>FALSE</v>
      </c>
      <c r="AX72" s="41" t="str">
        <f t="shared" si="164"/>
        <v>FALSE</v>
      </c>
      <c r="AY72" s="41" t="str">
        <f t="shared" si="164"/>
        <v>FALSE</v>
      </c>
      <c r="AZ72" s="41" t="str">
        <f t="shared" si="164"/>
        <v>FALSE</v>
      </c>
      <c r="BA72" s="41" t="str">
        <f t="shared" si="164"/>
        <v>FALSE</v>
      </c>
      <c r="BB72" s="41" t="str">
        <f t="shared" si="164"/>
        <v>FALSE</v>
      </c>
      <c r="BC72" s="41" t="str">
        <f t="shared" si="164"/>
        <v>FALSE</v>
      </c>
      <c r="BD72" s="41" t="str">
        <f t="shared" si="164"/>
        <v>FALSE</v>
      </c>
      <c r="BE72" s="41" t="str">
        <f t="shared" si="164"/>
        <v>FALSE</v>
      </c>
      <c r="BF72" s="41" t="str">
        <f t="shared" si="164"/>
        <v>FALSE</v>
      </c>
      <c r="BG72" s="41" t="str">
        <f t="shared" si="164"/>
        <v>FALSE</v>
      </c>
      <c r="BH72" s="41" t="str">
        <f t="shared" si="164"/>
        <v>FALSE</v>
      </c>
      <c r="BI72" s="41" t="str">
        <f t="shared" si="164"/>
        <v>FALSE</v>
      </c>
      <c r="BJ72" s="41" t="str">
        <f t="shared" si="164"/>
        <v>FALSE</v>
      </c>
      <c r="BK72" s="41" t="str">
        <f t="shared" si="164"/>
        <v>FALSE</v>
      </c>
      <c r="BL72" s="41" t="str">
        <f t="shared" si="164"/>
        <v>FALSE</v>
      </c>
      <c r="BM72" s="41" t="str">
        <f t="shared" si="164"/>
        <v>FALSE</v>
      </c>
      <c r="BN72" s="41" t="str">
        <f t="shared" si="164"/>
        <v>FALSE</v>
      </c>
      <c r="BO72" s="41" t="str">
        <f t="shared" si="164"/>
        <v>FALSE</v>
      </c>
      <c r="BP72" s="41" t="str">
        <f t="shared" si="164"/>
        <v>FALSE</v>
      </c>
      <c r="BQ72" s="41" t="str">
        <f t="shared" si="164"/>
        <v>FALSE</v>
      </c>
      <c r="BR72" s="41" t="str">
        <f t="shared" si="164"/>
        <v>FALSE</v>
      </c>
      <c r="BS72" s="41" t="str">
        <f t="shared" si="164"/>
        <v>FALSE</v>
      </c>
      <c r="BT72" s="41" t="str">
        <f t="shared" si="164"/>
        <v>FALSE</v>
      </c>
      <c r="BU72" s="41" t="str">
        <f t="shared" si="164"/>
        <v>FALSE</v>
      </c>
      <c r="BV72" s="41" t="str">
        <f t="shared" si="164"/>
        <v>FALSE</v>
      </c>
      <c r="BW72" s="41" t="str">
        <f t="shared" si="164"/>
        <v>FALSE</v>
      </c>
      <c r="BX72" s="41" t="str">
        <f t="shared" ref="BX72:DC72" si="165">IF($G71=0,IF($F71&lt;&gt;0,IF(BX$8&lt;=$D71,AND(BX$8&gt;=$F71,BX$8&lt;=$C$6),IF(AND(BX$8&gt;$D71,BX$8&lt;=$C$6),3,FALSE)),IF($D71=0,"FALSE",IF(AND(BX$8&gt;$D71,$C$6&gt;=BX$8),"3","FALSE"))),IF(BX$8&lt;=$D71,IF(AND(BX$8&gt;=$F71,BX$8&lt;=$G71),TRUE,FALSE),IF(AND(BX$8&gt;$D71,BX$8&lt;=$G71),3,FALSE)))</f>
        <v>FALSE</v>
      </c>
      <c r="BY72" s="41" t="str">
        <f t="shared" si="165"/>
        <v>FALSE</v>
      </c>
      <c r="BZ72" s="41" t="str">
        <f t="shared" si="165"/>
        <v>FALSE</v>
      </c>
      <c r="CA72" s="41" t="str">
        <f t="shared" si="165"/>
        <v>FALSE</v>
      </c>
      <c r="CB72" s="41" t="str">
        <f t="shared" si="165"/>
        <v>FALSE</v>
      </c>
      <c r="CC72" s="41" t="str">
        <f t="shared" si="165"/>
        <v>FALSE</v>
      </c>
      <c r="CD72" s="41" t="str">
        <f t="shared" si="165"/>
        <v>FALSE</v>
      </c>
      <c r="CE72" s="41" t="str">
        <f t="shared" si="165"/>
        <v>FALSE</v>
      </c>
      <c r="CF72" s="41" t="str">
        <f t="shared" si="165"/>
        <v>FALSE</v>
      </c>
      <c r="CG72" s="41" t="str">
        <f t="shared" si="165"/>
        <v>FALSE</v>
      </c>
      <c r="CH72" s="41" t="str">
        <f t="shared" si="165"/>
        <v>FALSE</v>
      </c>
      <c r="CI72" s="41" t="str">
        <f t="shared" si="165"/>
        <v>FALSE</v>
      </c>
      <c r="CJ72" s="41" t="str">
        <f t="shared" si="165"/>
        <v>FALSE</v>
      </c>
      <c r="CK72" s="41" t="str">
        <f t="shared" si="165"/>
        <v>FALSE</v>
      </c>
      <c r="CL72" s="41" t="str">
        <f t="shared" si="165"/>
        <v>FALSE</v>
      </c>
      <c r="CM72" s="41" t="str">
        <f t="shared" si="165"/>
        <v>FALSE</v>
      </c>
      <c r="CN72" s="41" t="str">
        <f t="shared" si="165"/>
        <v>FALSE</v>
      </c>
      <c r="CO72" s="41" t="str">
        <f t="shared" si="165"/>
        <v>FALSE</v>
      </c>
      <c r="CP72" s="41" t="str">
        <f t="shared" si="165"/>
        <v>FALSE</v>
      </c>
      <c r="CQ72" s="41" t="str">
        <f t="shared" si="165"/>
        <v>FALSE</v>
      </c>
      <c r="CR72" s="41" t="str">
        <f t="shared" si="165"/>
        <v>FALSE</v>
      </c>
      <c r="CS72" s="41" t="str">
        <f t="shared" si="165"/>
        <v>FALSE</v>
      </c>
      <c r="CT72" s="41" t="str">
        <f t="shared" si="165"/>
        <v>FALSE</v>
      </c>
      <c r="CU72" s="41" t="str">
        <f t="shared" si="165"/>
        <v>FALSE</v>
      </c>
      <c r="CV72" s="41" t="str">
        <f t="shared" si="165"/>
        <v>FALSE</v>
      </c>
      <c r="CW72" s="41" t="str">
        <f t="shared" si="165"/>
        <v>FALSE</v>
      </c>
      <c r="CX72" s="41" t="str">
        <f t="shared" si="165"/>
        <v>FALSE</v>
      </c>
      <c r="CY72" s="41" t="str">
        <f t="shared" si="165"/>
        <v>FALSE</v>
      </c>
      <c r="CZ72" s="41" t="str">
        <f t="shared" si="165"/>
        <v>FALSE</v>
      </c>
      <c r="DA72" s="41" t="str">
        <f t="shared" si="165"/>
        <v>FALSE</v>
      </c>
      <c r="DB72" s="41" t="str">
        <f t="shared" si="165"/>
        <v>FALSE</v>
      </c>
      <c r="DC72" s="41" t="str">
        <f t="shared" si="165"/>
        <v>FALSE</v>
      </c>
      <c r="DD72" s="41" t="str">
        <f t="shared" ref="DD72:EI72" si="166">IF($G71=0,IF($F71&lt;&gt;0,IF(DD$8&lt;=$D71,AND(DD$8&gt;=$F71,DD$8&lt;=$C$6),IF(AND(DD$8&gt;$D71,DD$8&lt;=$C$6),3,FALSE)),IF($D71=0,"FALSE",IF(AND(DD$8&gt;$D71,$C$6&gt;=DD$8),"3","FALSE"))),IF(DD$8&lt;=$D71,IF(AND(DD$8&gt;=$F71,DD$8&lt;=$G71),TRUE,FALSE),IF(AND(DD$8&gt;$D71,DD$8&lt;=$G71),3,FALSE)))</f>
        <v>FALSE</v>
      </c>
      <c r="DE72" s="41" t="str">
        <f t="shared" si="166"/>
        <v>FALSE</v>
      </c>
      <c r="DF72" s="41" t="str">
        <f t="shared" si="166"/>
        <v>FALSE</v>
      </c>
      <c r="DG72" s="41" t="str">
        <f t="shared" si="166"/>
        <v>FALSE</v>
      </c>
      <c r="DH72" s="41" t="str">
        <f t="shared" si="166"/>
        <v>FALSE</v>
      </c>
      <c r="DI72" s="41" t="str">
        <f t="shared" si="166"/>
        <v>FALSE</v>
      </c>
      <c r="DJ72" s="41" t="str">
        <f t="shared" si="166"/>
        <v>FALSE</v>
      </c>
      <c r="DK72" s="41" t="str">
        <f t="shared" si="166"/>
        <v>FALSE</v>
      </c>
      <c r="DL72" s="41" t="str">
        <f t="shared" si="166"/>
        <v>FALSE</v>
      </c>
      <c r="DM72" s="41" t="str">
        <f t="shared" si="166"/>
        <v>FALSE</v>
      </c>
      <c r="DN72" s="41" t="str">
        <f t="shared" si="166"/>
        <v>FALSE</v>
      </c>
      <c r="DO72" s="41" t="str">
        <f t="shared" si="166"/>
        <v>FALSE</v>
      </c>
      <c r="DP72" s="41" t="str">
        <f t="shared" si="166"/>
        <v>FALSE</v>
      </c>
      <c r="DQ72" s="41" t="str">
        <f t="shared" si="166"/>
        <v>FALSE</v>
      </c>
      <c r="DR72" s="41" t="str">
        <f t="shared" si="166"/>
        <v>FALSE</v>
      </c>
      <c r="DS72" s="41" t="str">
        <f t="shared" si="166"/>
        <v>FALSE</v>
      </c>
      <c r="DT72" s="41" t="str">
        <f t="shared" si="166"/>
        <v>FALSE</v>
      </c>
      <c r="DU72" s="41" t="str">
        <f t="shared" si="166"/>
        <v>FALSE</v>
      </c>
      <c r="DV72" s="41" t="str">
        <f t="shared" si="166"/>
        <v>FALSE</v>
      </c>
      <c r="DW72" s="41" t="str">
        <f t="shared" si="166"/>
        <v>FALSE</v>
      </c>
      <c r="DX72" s="41" t="str">
        <f t="shared" si="166"/>
        <v>FALSE</v>
      </c>
      <c r="DY72" s="41" t="str">
        <f t="shared" si="166"/>
        <v>FALSE</v>
      </c>
      <c r="DZ72" s="41" t="str">
        <f t="shared" si="166"/>
        <v>FALSE</v>
      </c>
      <c r="EA72" s="41" t="str">
        <f t="shared" si="166"/>
        <v>FALSE</v>
      </c>
      <c r="EB72" s="41" t="str">
        <f t="shared" si="166"/>
        <v>FALSE</v>
      </c>
      <c r="EC72" s="41" t="str">
        <f t="shared" si="166"/>
        <v>FALSE</v>
      </c>
      <c r="ED72" s="41" t="str">
        <f t="shared" si="166"/>
        <v>FALSE</v>
      </c>
      <c r="EE72" s="41" t="str">
        <f t="shared" si="166"/>
        <v>FALSE</v>
      </c>
      <c r="EF72" s="41" t="str">
        <f t="shared" si="166"/>
        <v>FALSE</v>
      </c>
      <c r="EG72" s="41" t="str">
        <f t="shared" si="166"/>
        <v>FALSE</v>
      </c>
      <c r="EH72" s="41" t="str">
        <f t="shared" si="166"/>
        <v>FALSE</v>
      </c>
      <c r="EI72" s="41" t="str">
        <f t="shared" si="166"/>
        <v>FALSE</v>
      </c>
      <c r="EJ72" s="41" t="str">
        <f t="shared" ref="EJ72:FI72" si="167">IF($G71=0,IF($F71&lt;&gt;0,IF(EJ$8&lt;=$D71,AND(EJ$8&gt;=$F71,EJ$8&lt;=$C$6),IF(AND(EJ$8&gt;$D71,EJ$8&lt;=$C$6),3,FALSE)),IF($D71=0,"FALSE",IF(AND(EJ$8&gt;$D71,$C$6&gt;=EJ$8),"3","FALSE"))),IF(EJ$8&lt;=$D71,IF(AND(EJ$8&gt;=$F71,EJ$8&lt;=$G71),TRUE,FALSE),IF(AND(EJ$8&gt;$D71,EJ$8&lt;=$G71),3,FALSE)))</f>
        <v>FALSE</v>
      </c>
      <c r="EK72" s="41" t="str">
        <f t="shared" si="167"/>
        <v>FALSE</v>
      </c>
      <c r="EL72" s="41" t="str">
        <f t="shared" si="167"/>
        <v>FALSE</v>
      </c>
      <c r="EM72" s="41" t="str">
        <f t="shared" si="167"/>
        <v>FALSE</v>
      </c>
      <c r="EN72" s="41" t="str">
        <f t="shared" si="167"/>
        <v>FALSE</v>
      </c>
      <c r="EO72" s="41" t="str">
        <f t="shared" si="167"/>
        <v>FALSE</v>
      </c>
      <c r="EP72" s="41" t="str">
        <f t="shared" si="167"/>
        <v>FALSE</v>
      </c>
      <c r="EQ72" s="41" t="str">
        <f t="shared" si="167"/>
        <v>FALSE</v>
      </c>
      <c r="ER72" s="41" t="str">
        <f t="shared" si="167"/>
        <v>FALSE</v>
      </c>
      <c r="ES72" s="41" t="str">
        <f t="shared" si="167"/>
        <v>FALSE</v>
      </c>
      <c r="ET72" s="41" t="str">
        <f t="shared" si="167"/>
        <v>FALSE</v>
      </c>
      <c r="EU72" s="41" t="str">
        <f t="shared" si="167"/>
        <v>FALSE</v>
      </c>
      <c r="EV72" s="41" t="str">
        <f t="shared" si="167"/>
        <v>FALSE</v>
      </c>
      <c r="EW72" s="41" t="str">
        <f t="shared" si="167"/>
        <v>FALSE</v>
      </c>
      <c r="EX72" s="41" t="str">
        <f t="shared" si="167"/>
        <v>FALSE</v>
      </c>
      <c r="EY72" s="41" t="str">
        <f t="shared" si="167"/>
        <v>FALSE</v>
      </c>
      <c r="EZ72" s="41" t="str">
        <f t="shared" si="167"/>
        <v>FALSE</v>
      </c>
      <c r="FA72" s="41" t="str">
        <f t="shared" si="167"/>
        <v>FALSE</v>
      </c>
      <c r="FB72" s="41" t="str">
        <f t="shared" si="167"/>
        <v>FALSE</v>
      </c>
      <c r="FC72" s="41" t="str">
        <f t="shared" si="167"/>
        <v>FALSE</v>
      </c>
      <c r="FD72" s="41" t="str">
        <f t="shared" si="167"/>
        <v>FALSE</v>
      </c>
      <c r="FE72" s="41" t="str">
        <f t="shared" si="167"/>
        <v>FALSE</v>
      </c>
      <c r="FF72" s="41" t="str">
        <f t="shared" si="167"/>
        <v>FALSE</v>
      </c>
      <c r="FG72" s="41" t="str">
        <f t="shared" si="167"/>
        <v>FALSE</v>
      </c>
      <c r="FH72" s="41" t="str">
        <f t="shared" si="167"/>
        <v>FALSE</v>
      </c>
      <c r="FI72" s="42" t="str">
        <f t="shared" si="167"/>
        <v>FALSE</v>
      </c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</row>
    <row r="73" spans="1:394" s="3" customFormat="1" ht="40" customHeight="1" thickTop="1">
      <c r="A73" s="184"/>
      <c r="B73" s="226" t="s">
        <v>52</v>
      </c>
      <c r="C73" s="197"/>
      <c r="D73" s="197"/>
      <c r="E73" s="198">
        <v>5</v>
      </c>
      <c r="F73" s="159"/>
      <c r="G73" s="159"/>
      <c r="H73" s="160" t="str">
        <f t="shared" si="13"/>
        <v>-</v>
      </c>
      <c r="I73" s="261" t="str">
        <f t="shared" si="21"/>
        <v>ยังไม่เริ่มดำเนินการ</v>
      </c>
      <c r="J73" s="176" t="str">
        <f>IF(G73=0,IF($D73=0,"-",IF($C$6&gt;D73,$C$6-D73,"0")),IF(G73&gt;D73,G73-D73,"0"))</f>
        <v>-</v>
      </c>
      <c r="K73" s="145" t="str">
        <f t="shared" ca="1" si="22"/>
        <v>-</v>
      </c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38"/>
      <c r="DX73" s="38"/>
      <c r="DY73" s="38"/>
      <c r="DZ73" s="38"/>
      <c r="EA73" s="38"/>
      <c r="EB73" s="38"/>
      <c r="EC73" s="38"/>
      <c r="ED73" s="38"/>
      <c r="EE73" s="38"/>
      <c r="EF73" s="38"/>
      <c r="EG73" s="38"/>
      <c r="EH73" s="38"/>
      <c r="EI73" s="38"/>
      <c r="EJ73" s="38"/>
      <c r="EK73" s="38"/>
      <c r="EL73" s="38"/>
      <c r="EM73" s="38"/>
      <c r="EN73" s="38"/>
      <c r="EO73" s="38"/>
      <c r="EP73" s="38"/>
      <c r="EQ73" s="38"/>
      <c r="ER73" s="38"/>
      <c r="ES73" s="38"/>
      <c r="ET73" s="38"/>
      <c r="EU73" s="38"/>
      <c r="EV73" s="38"/>
      <c r="EW73" s="38"/>
      <c r="EX73" s="38"/>
      <c r="EY73" s="38"/>
      <c r="EZ73" s="38"/>
      <c r="FA73" s="38"/>
      <c r="FB73" s="38"/>
      <c r="FC73" s="38"/>
      <c r="FD73" s="38"/>
      <c r="FE73" s="38"/>
      <c r="FF73" s="38"/>
      <c r="FG73" s="38"/>
      <c r="FH73" s="38"/>
      <c r="FI73" s="38"/>
      <c r="FJ73" s="26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</row>
    <row r="74" spans="1:394" ht="40" customHeight="1">
      <c r="A74" s="184"/>
      <c r="B74" s="226"/>
      <c r="C74" s="197"/>
      <c r="D74" s="197"/>
      <c r="E74" s="198"/>
      <c r="F74" s="159"/>
      <c r="G74" s="159"/>
      <c r="H74" s="161"/>
      <c r="I74" s="264"/>
      <c r="J74" s="177"/>
      <c r="K74" s="146"/>
      <c r="L74" s="37" t="str">
        <f t="shared" ref="L74:AQ74" si="168">IF($G73=0,IF($F73&lt;&gt;0,IF(L$8&lt;=$D73,AND(L$8&gt;=$F73,L$8&lt;=$C$6),IF(AND(L$8&gt;$D73,L$8&lt;=$C$6),3,FALSE)),IF($D73=0,"FALSE",IF(AND(L$8&gt;$D73,$C$6&gt;=L$8),"3","FALSE"))),IF(L$8&lt;=$D73,IF(AND(L$8&gt;=$F73,L$8&lt;=$G73),TRUE,FALSE),IF(AND(L$8&gt;$D73,L$8&lt;=$G73),3,FALSE)))</f>
        <v>FALSE</v>
      </c>
      <c r="M74" s="37" t="str">
        <f t="shared" si="168"/>
        <v>FALSE</v>
      </c>
      <c r="N74" s="37" t="str">
        <f t="shared" si="168"/>
        <v>FALSE</v>
      </c>
      <c r="O74" s="37" t="str">
        <f t="shared" si="168"/>
        <v>FALSE</v>
      </c>
      <c r="P74" s="37" t="str">
        <f t="shared" si="168"/>
        <v>FALSE</v>
      </c>
      <c r="Q74" s="37" t="str">
        <f t="shared" si="168"/>
        <v>FALSE</v>
      </c>
      <c r="R74" s="37" t="str">
        <f t="shared" si="168"/>
        <v>FALSE</v>
      </c>
      <c r="S74" s="37" t="str">
        <f t="shared" si="168"/>
        <v>FALSE</v>
      </c>
      <c r="T74" s="37" t="str">
        <f t="shared" si="168"/>
        <v>FALSE</v>
      </c>
      <c r="U74" s="37" t="str">
        <f t="shared" si="168"/>
        <v>FALSE</v>
      </c>
      <c r="V74" s="37" t="str">
        <f t="shared" si="168"/>
        <v>FALSE</v>
      </c>
      <c r="W74" s="37" t="str">
        <f t="shared" si="168"/>
        <v>FALSE</v>
      </c>
      <c r="X74" s="37" t="str">
        <f t="shared" si="168"/>
        <v>FALSE</v>
      </c>
      <c r="Y74" s="37" t="str">
        <f t="shared" si="168"/>
        <v>FALSE</v>
      </c>
      <c r="Z74" s="37" t="str">
        <f t="shared" si="168"/>
        <v>FALSE</v>
      </c>
      <c r="AA74" s="37" t="str">
        <f t="shared" si="168"/>
        <v>FALSE</v>
      </c>
      <c r="AB74" s="37" t="str">
        <f t="shared" si="168"/>
        <v>FALSE</v>
      </c>
      <c r="AC74" s="37" t="str">
        <f t="shared" si="168"/>
        <v>FALSE</v>
      </c>
      <c r="AD74" s="37" t="str">
        <f t="shared" si="168"/>
        <v>FALSE</v>
      </c>
      <c r="AE74" s="37" t="str">
        <f t="shared" si="168"/>
        <v>FALSE</v>
      </c>
      <c r="AF74" s="37" t="str">
        <f t="shared" si="168"/>
        <v>FALSE</v>
      </c>
      <c r="AG74" s="37" t="str">
        <f t="shared" si="168"/>
        <v>FALSE</v>
      </c>
      <c r="AH74" s="37" t="str">
        <f t="shared" si="168"/>
        <v>FALSE</v>
      </c>
      <c r="AI74" s="37" t="str">
        <f t="shared" si="168"/>
        <v>FALSE</v>
      </c>
      <c r="AJ74" s="37" t="str">
        <f t="shared" si="168"/>
        <v>FALSE</v>
      </c>
      <c r="AK74" s="37" t="str">
        <f t="shared" si="168"/>
        <v>FALSE</v>
      </c>
      <c r="AL74" s="37" t="str">
        <f t="shared" si="168"/>
        <v>FALSE</v>
      </c>
      <c r="AM74" s="37" t="str">
        <f t="shared" si="168"/>
        <v>FALSE</v>
      </c>
      <c r="AN74" s="37" t="str">
        <f t="shared" si="168"/>
        <v>FALSE</v>
      </c>
      <c r="AO74" s="37" t="str">
        <f t="shared" si="168"/>
        <v>FALSE</v>
      </c>
      <c r="AP74" s="37" t="str">
        <f t="shared" si="168"/>
        <v>FALSE</v>
      </c>
      <c r="AQ74" s="37" t="str">
        <f t="shared" si="168"/>
        <v>FALSE</v>
      </c>
      <c r="AR74" s="37" t="str">
        <f t="shared" ref="AR74:BW74" si="169">IF($G73=0,IF($F73&lt;&gt;0,IF(AR$8&lt;=$D73,AND(AR$8&gt;=$F73,AR$8&lt;=$C$6),IF(AND(AR$8&gt;$D73,AR$8&lt;=$C$6),3,FALSE)),IF($D73=0,"FALSE",IF(AND(AR$8&gt;$D73,$C$6&gt;=AR$8),"3","FALSE"))),IF(AR$8&lt;=$D73,IF(AND(AR$8&gt;=$F73,AR$8&lt;=$G73),TRUE,FALSE),IF(AND(AR$8&gt;$D73,AR$8&lt;=$G73),3,FALSE)))</f>
        <v>FALSE</v>
      </c>
      <c r="AS74" s="37" t="str">
        <f t="shared" si="169"/>
        <v>FALSE</v>
      </c>
      <c r="AT74" s="37" t="str">
        <f t="shared" si="169"/>
        <v>FALSE</v>
      </c>
      <c r="AU74" s="37" t="str">
        <f t="shared" si="169"/>
        <v>FALSE</v>
      </c>
      <c r="AV74" s="37" t="str">
        <f t="shared" si="169"/>
        <v>FALSE</v>
      </c>
      <c r="AW74" s="37" t="str">
        <f t="shared" si="169"/>
        <v>FALSE</v>
      </c>
      <c r="AX74" s="37" t="str">
        <f t="shared" si="169"/>
        <v>FALSE</v>
      </c>
      <c r="AY74" s="37" t="str">
        <f t="shared" si="169"/>
        <v>FALSE</v>
      </c>
      <c r="AZ74" s="37" t="str">
        <f t="shared" si="169"/>
        <v>FALSE</v>
      </c>
      <c r="BA74" s="37" t="str">
        <f t="shared" si="169"/>
        <v>FALSE</v>
      </c>
      <c r="BB74" s="37" t="str">
        <f t="shared" si="169"/>
        <v>FALSE</v>
      </c>
      <c r="BC74" s="37" t="str">
        <f t="shared" si="169"/>
        <v>FALSE</v>
      </c>
      <c r="BD74" s="37" t="str">
        <f t="shared" si="169"/>
        <v>FALSE</v>
      </c>
      <c r="BE74" s="37" t="str">
        <f t="shared" si="169"/>
        <v>FALSE</v>
      </c>
      <c r="BF74" s="37" t="str">
        <f t="shared" si="169"/>
        <v>FALSE</v>
      </c>
      <c r="BG74" s="37" t="str">
        <f t="shared" si="169"/>
        <v>FALSE</v>
      </c>
      <c r="BH74" s="37" t="str">
        <f t="shared" si="169"/>
        <v>FALSE</v>
      </c>
      <c r="BI74" s="37" t="str">
        <f t="shared" si="169"/>
        <v>FALSE</v>
      </c>
      <c r="BJ74" s="37" t="str">
        <f t="shared" si="169"/>
        <v>FALSE</v>
      </c>
      <c r="BK74" s="37" t="str">
        <f t="shared" si="169"/>
        <v>FALSE</v>
      </c>
      <c r="BL74" s="37" t="str">
        <f t="shared" si="169"/>
        <v>FALSE</v>
      </c>
      <c r="BM74" s="37" t="str">
        <f t="shared" si="169"/>
        <v>FALSE</v>
      </c>
      <c r="BN74" s="37" t="str">
        <f t="shared" si="169"/>
        <v>FALSE</v>
      </c>
      <c r="BO74" s="37" t="str">
        <f t="shared" si="169"/>
        <v>FALSE</v>
      </c>
      <c r="BP74" s="37" t="str">
        <f t="shared" si="169"/>
        <v>FALSE</v>
      </c>
      <c r="BQ74" s="37" t="str">
        <f t="shared" si="169"/>
        <v>FALSE</v>
      </c>
      <c r="BR74" s="37" t="str">
        <f t="shared" si="169"/>
        <v>FALSE</v>
      </c>
      <c r="BS74" s="37" t="str">
        <f t="shared" si="169"/>
        <v>FALSE</v>
      </c>
      <c r="BT74" s="37" t="str">
        <f t="shared" si="169"/>
        <v>FALSE</v>
      </c>
      <c r="BU74" s="37" t="str">
        <f t="shared" si="169"/>
        <v>FALSE</v>
      </c>
      <c r="BV74" s="37" t="str">
        <f t="shared" si="169"/>
        <v>FALSE</v>
      </c>
      <c r="BW74" s="37" t="str">
        <f t="shared" si="169"/>
        <v>FALSE</v>
      </c>
      <c r="BX74" s="37" t="str">
        <f t="shared" ref="BX74:DC74" si="170">IF($G73=0,IF($F73&lt;&gt;0,IF(BX$8&lt;=$D73,AND(BX$8&gt;=$F73,BX$8&lt;=$C$6),IF(AND(BX$8&gt;$D73,BX$8&lt;=$C$6),3,FALSE)),IF($D73=0,"FALSE",IF(AND(BX$8&gt;$D73,$C$6&gt;=BX$8),"3","FALSE"))),IF(BX$8&lt;=$D73,IF(AND(BX$8&gt;=$F73,BX$8&lt;=$G73),TRUE,FALSE),IF(AND(BX$8&gt;$D73,BX$8&lt;=$G73),3,FALSE)))</f>
        <v>FALSE</v>
      </c>
      <c r="BY74" s="37" t="str">
        <f t="shared" si="170"/>
        <v>FALSE</v>
      </c>
      <c r="BZ74" s="37" t="str">
        <f t="shared" si="170"/>
        <v>FALSE</v>
      </c>
      <c r="CA74" s="37" t="str">
        <f t="shared" si="170"/>
        <v>FALSE</v>
      </c>
      <c r="CB74" s="37" t="str">
        <f t="shared" si="170"/>
        <v>FALSE</v>
      </c>
      <c r="CC74" s="37" t="str">
        <f t="shared" si="170"/>
        <v>FALSE</v>
      </c>
      <c r="CD74" s="37" t="str">
        <f t="shared" si="170"/>
        <v>FALSE</v>
      </c>
      <c r="CE74" s="37" t="str">
        <f t="shared" si="170"/>
        <v>FALSE</v>
      </c>
      <c r="CF74" s="37" t="str">
        <f t="shared" si="170"/>
        <v>FALSE</v>
      </c>
      <c r="CG74" s="37" t="str">
        <f t="shared" si="170"/>
        <v>FALSE</v>
      </c>
      <c r="CH74" s="37" t="str">
        <f t="shared" si="170"/>
        <v>FALSE</v>
      </c>
      <c r="CI74" s="37" t="str">
        <f t="shared" si="170"/>
        <v>FALSE</v>
      </c>
      <c r="CJ74" s="37" t="str">
        <f t="shared" si="170"/>
        <v>FALSE</v>
      </c>
      <c r="CK74" s="37" t="str">
        <f t="shared" si="170"/>
        <v>FALSE</v>
      </c>
      <c r="CL74" s="37" t="str">
        <f t="shared" si="170"/>
        <v>FALSE</v>
      </c>
      <c r="CM74" s="37" t="str">
        <f t="shared" si="170"/>
        <v>FALSE</v>
      </c>
      <c r="CN74" s="37" t="str">
        <f t="shared" si="170"/>
        <v>FALSE</v>
      </c>
      <c r="CO74" s="37" t="str">
        <f t="shared" si="170"/>
        <v>FALSE</v>
      </c>
      <c r="CP74" s="37" t="str">
        <f t="shared" si="170"/>
        <v>FALSE</v>
      </c>
      <c r="CQ74" s="37" t="str">
        <f t="shared" si="170"/>
        <v>FALSE</v>
      </c>
      <c r="CR74" s="37" t="str">
        <f t="shared" si="170"/>
        <v>FALSE</v>
      </c>
      <c r="CS74" s="37" t="str">
        <f t="shared" si="170"/>
        <v>FALSE</v>
      </c>
      <c r="CT74" s="37" t="str">
        <f t="shared" si="170"/>
        <v>FALSE</v>
      </c>
      <c r="CU74" s="37" t="str">
        <f t="shared" si="170"/>
        <v>FALSE</v>
      </c>
      <c r="CV74" s="37" t="str">
        <f t="shared" si="170"/>
        <v>FALSE</v>
      </c>
      <c r="CW74" s="37" t="str">
        <f t="shared" si="170"/>
        <v>FALSE</v>
      </c>
      <c r="CX74" s="37" t="str">
        <f t="shared" si="170"/>
        <v>FALSE</v>
      </c>
      <c r="CY74" s="37" t="str">
        <f t="shared" si="170"/>
        <v>FALSE</v>
      </c>
      <c r="CZ74" s="37" t="str">
        <f t="shared" si="170"/>
        <v>FALSE</v>
      </c>
      <c r="DA74" s="37" t="str">
        <f t="shared" si="170"/>
        <v>FALSE</v>
      </c>
      <c r="DB74" s="37" t="str">
        <f t="shared" si="170"/>
        <v>FALSE</v>
      </c>
      <c r="DC74" s="37" t="str">
        <f t="shared" si="170"/>
        <v>FALSE</v>
      </c>
      <c r="DD74" s="37" t="str">
        <f t="shared" ref="DD74:EI74" si="171">IF($G73=0,IF($F73&lt;&gt;0,IF(DD$8&lt;=$D73,AND(DD$8&gt;=$F73,DD$8&lt;=$C$6),IF(AND(DD$8&gt;$D73,DD$8&lt;=$C$6),3,FALSE)),IF($D73=0,"FALSE",IF(AND(DD$8&gt;$D73,$C$6&gt;=DD$8),"3","FALSE"))),IF(DD$8&lt;=$D73,IF(AND(DD$8&gt;=$F73,DD$8&lt;=$G73),TRUE,FALSE),IF(AND(DD$8&gt;$D73,DD$8&lt;=$G73),3,FALSE)))</f>
        <v>FALSE</v>
      </c>
      <c r="DE74" s="37" t="str">
        <f t="shared" si="171"/>
        <v>FALSE</v>
      </c>
      <c r="DF74" s="37" t="str">
        <f t="shared" si="171"/>
        <v>FALSE</v>
      </c>
      <c r="DG74" s="37" t="str">
        <f t="shared" si="171"/>
        <v>FALSE</v>
      </c>
      <c r="DH74" s="37" t="str">
        <f t="shared" si="171"/>
        <v>FALSE</v>
      </c>
      <c r="DI74" s="37" t="str">
        <f t="shared" si="171"/>
        <v>FALSE</v>
      </c>
      <c r="DJ74" s="37" t="str">
        <f t="shared" si="171"/>
        <v>FALSE</v>
      </c>
      <c r="DK74" s="37" t="str">
        <f t="shared" si="171"/>
        <v>FALSE</v>
      </c>
      <c r="DL74" s="37" t="str">
        <f t="shared" si="171"/>
        <v>FALSE</v>
      </c>
      <c r="DM74" s="37" t="str">
        <f t="shared" si="171"/>
        <v>FALSE</v>
      </c>
      <c r="DN74" s="37" t="str">
        <f t="shared" si="171"/>
        <v>FALSE</v>
      </c>
      <c r="DO74" s="37" t="str">
        <f t="shared" si="171"/>
        <v>FALSE</v>
      </c>
      <c r="DP74" s="37" t="str">
        <f t="shared" si="171"/>
        <v>FALSE</v>
      </c>
      <c r="DQ74" s="37" t="str">
        <f t="shared" si="171"/>
        <v>FALSE</v>
      </c>
      <c r="DR74" s="37" t="str">
        <f t="shared" si="171"/>
        <v>FALSE</v>
      </c>
      <c r="DS74" s="37" t="str">
        <f t="shared" si="171"/>
        <v>FALSE</v>
      </c>
      <c r="DT74" s="37" t="str">
        <f t="shared" si="171"/>
        <v>FALSE</v>
      </c>
      <c r="DU74" s="37" t="str">
        <f t="shared" si="171"/>
        <v>FALSE</v>
      </c>
      <c r="DV74" s="37" t="str">
        <f t="shared" si="171"/>
        <v>FALSE</v>
      </c>
      <c r="DW74" s="37" t="str">
        <f t="shared" si="171"/>
        <v>FALSE</v>
      </c>
      <c r="DX74" s="37" t="str">
        <f t="shared" si="171"/>
        <v>FALSE</v>
      </c>
      <c r="DY74" s="37" t="str">
        <f t="shared" si="171"/>
        <v>FALSE</v>
      </c>
      <c r="DZ74" s="37" t="str">
        <f t="shared" si="171"/>
        <v>FALSE</v>
      </c>
      <c r="EA74" s="37" t="str">
        <f t="shared" si="171"/>
        <v>FALSE</v>
      </c>
      <c r="EB74" s="37" t="str">
        <f t="shared" si="171"/>
        <v>FALSE</v>
      </c>
      <c r="EC74" s="37" t="str">
        <f t="shared" si="171"/>
        <v>FALSE</v>
      </c>
      <c r="ED74" s="37" t="str">
        <f t="shared" si="171"/>
        <v>FALSE</v>
      </c>
      <c r="EE74" s="37" t="str">
        <f t="shared" si="171"/>
        <v>FALSE</v>
      </c>
      <c r="EF74" s="37" t="str">
        <f t="shared" si="171"/>
        <v>FALSE</v>
      </c>
      <c r="EG74" s="37" t="str">
        <f t="shared" si="171"/>
        <v>FALSE</v>
      </c>
      <c r="EH74" s="37" t="str">
        <f t="shared" si="171"/>
        <v>FALSE</v>
      </c>
      <c r="EI74" s="37" t="str">
        <f t="shared" si="171"/>
        <v>FALSE</v>
      </c>
      <c r="EJ74" s="37" t="str">
        <f t="shared" ref="EJ74:FI74" si="172">IF($G73=0,IF($F73&lt;&gt;0,IF(EJ$8&lt;=$D73,AND(EJ$8&gt;=$F73,EJ$8&lt;=$C$6),IF(AND(EJ$8&gt;$D73,EJ$8&lt;=$C$6),3,FALSE)),IF($D73=0,"FALSE",IF(AND(EJ$8&gt;$D73,$C$6&gt;=EJ$8),"3","FALSE"))),IF(EJ$8&lt;=$D73,IF(AND(EJ$8&gt;=$F73,EJ$8&lt;=$G73),TRUE,FALSE),IF(AND(EJ$8&gt;$D73,EJ$8&lt;=$G73),3,FALSE)))</f>
        <v>FALSE</v>
      </c>
      <c r="EK74" s="37" t="str">
        <f t="shared" si="172"/>
        <v>FALSE</v>
      </c>
      <c r="EL74" s="37" t="str">
        <f t="shared" si="172"/>
        <v>FALSE</v>
      </c>
      <c r="EM74" s="37" t="str">
        <f t="shared" si="172"/>
        <v>FALSE</v>
      </c>
      <c r="EN74" s="37" t="str">
        <f t="shared" si="172"/>
        <v>FALSE</v>
      </c>
      <c r="EO74" s="37" t="str">
        <f t="shared" si="172"/>
        <v>FALSE</v>
      </c>
      <c r="EP74" s="37" t="str">
        <f t="shared" si="172"/>
        <v>FALSE</v>
      </c>
      <c r="EQ74" s="37" t="str">
        <f t="shared" si="172"/>
        <v>FALSE</v>
      </c>
      <c r="ER74" s="37" t="str">
        <f t="shared" si="172"/>
        <v>FALSE</v>
      </c>
      <c r="ES74" s="37" t="str">
        <f t="shared" si="172"/>
        <v>FALSE</v>
      </c>
      <c r="ET74" s="37" t="str">
        <f t="shared" si="172"/>
        <v>FALSE</v>
      </c>
      <c r="EU74" s="37" t="str">
        <f t="shared" si="172"/>
        <v>FALSE</v>
      </c>
      <c r="EV74" s="37" t="str">
        <f t="shared" si="172"/>
        <v>FALSE</v>
      </c>
      <c r="EW74" s="37" t="str">
        <f t="shared" si="172"/>
        <v>FALSE</v>
      </c>
      <c r="EX74" s="37" t="str">
        <f t="shared" si="172"/>
        <v>FALSE</v>
      </c>
      <c r="EY74" s="37" t="str">
        <f t="shared" si="172"/>
        <v>FALSE</v>
      </c>
      <c r="EZ74" s="37" t="str">
        <f t="shared" si="172"/>
        <v>FALSE</v>
      </c>
      <c r="FA74" s="37" t="str">
        <f t="shared" si="172"/>
        <v>FALSE</v>
      </c>
      <c r="FB74" s="37" t="str">
        <f t="shared" si="172"/>
        <v>FALSE</v>
      </c>
      <c r="FC74" s="37" t="str">
        <f t="shared" si="172"/>
        <v>FALSE</v>
      </c>
      <c r="FD74" s="37" t="str">
        <f t="shared" si="172"/>
        <v>FALSE</v>
      </c>
      <c r="FE74" s="37" t="str">
        <f t="shared" si="172"/>
        <v>FALSE</v>
      </c>
      <c r="FF74" s="37" t="str">
        <f t="shared" si="172"/>
        <v>FALSE</v>
      </c>
      <c r="FG74" s="37" t="str">
        <f t="shared" si="172"/>
        <v>FALSE</v>
      </c>
      <c r="FH74" s="37" t="str">
        <f t="shared" si="172"/>
        <v>FALSE</v>
      </c>
      <c r="FI74" s="37" t="str">
        <f t="shared" si="172"/>
        <v>FALSE</v>
      </c>
      <c r="FJ74" s="26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</row>
    <row r="75" spans="1:394" ht="40" customHeight="1">
      <c r="A75" s="18"/>
      <c r="B75" s="225" t="s">
        <v>26</v>
      </c>
      <c r="C75" s="195"/>
      <c r="D75" s="190"/>
      <c r="E75" s="192">
        <v>2</v>
      </c>
      <c r="F75" s="209"/>
      <c r="G75" s="209"/>
      <c r="H75" s="160" t="str">
        <f t="shared" si="13"/>
        <v>-</v>
      </c>
      <c r="I75" s="260" t="str">
        <f t="shared" si="21"/>
        <v>ยังไม่เริ่มดำเนินการ</v>
      </c>
      <c r="J75" s="265" t="str">
        <f t="shared" ref="J75:J113" si="173">IF(G75=0,IF($D75=0,"-",IF($C$6&gt;D75,$C$6-D75,"0")),IF(G75&gt;D75,G75-D75,"0"))</f>
        <v>-</v>
      </c>
      <c r="K75" s="148" t="str">
        <f t="shared" ca="1" si="22"/>
        <v>-</v>
      </c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26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</row>
    <row r="76" spans="1:394" ht="40" customHeight="1">
      <c r="A76" s="18"/>
      <c r="B76" s="215"/>
      <c r="C76" s="195"/>
      <c r="D76" s="197"/>
      <c r="E76" s="198"/>
      <c r="F76" s="209"/>
      <c r="G76" s="209"/>
      <c r="H76" s="161"/>
      <c r="I76" s="264"/>
      <c r="J76" s="177"/>
      <c r="K76" s="146"/>
      <c r="L76" s="37" t="str">
        <f t="shared" ref="L76:AQ76" si="174">IF($G75=0,IF($F75&lt;&gt;0,IF(L$8&lt;=$D75,AND(L$8&gt;=$F75,L$8&lt;=$C$6),IF(AND(L$8&gt;$D75,L$8&lt;=$C$6),3,FALSE)),IF($D75=0,"FALSE",IF(AND(L$8&gt;$D75,$C$6&gt;=L$8),"3","FALSE"))),IF(L$8&lt;=$D75,IF(AND(L$8&gt;=$F75,L$8&lt;=$G75),TRUE,FALSE),IF(AND(L$8&gt;$D75,L$8&lt;=$G75),3,FALSE)))</f>
        <v>FALSE</v>
      </c>
      <c r="M76" s="37" t="str">
        <f t="shared" si="174"/>
        <v>FALSE</v>
      </c>
      <c r="N76" s="37" t="str">
        <f t="shared" si="174"/>
        <v>FALSE</v>
      </c>
      <c r="O76" s="37" t="str">
        <f t="shared" si="174"/>
        <v>FALSE</v>
      </c>
      <c r="P76" s="37" t="str">
        <f t="shared" si="174"/>
        <v>FALSE</v>
      </c>
      <c r="Q76" s="37" t="str">
        <f t="shared" si="174"/>
        <v>FALSE</v>
      </c>
      <c r="R76" s="37" t="str">
        <f t="shared" si="174"/>
        <v>FALSE</v>
      </c>
      <c r="S76" s="37" t="str">
        <f t="shared" si="174"/>
        <v>FALSE</v>
      </c>
      <c r="T76" s="37" t="str">
        <f t="shared" si="174"/>
        <v>FALSE</v>
      </c>
      <c r="U76" s="37" t="str">
        <f t="shared" si="174"/>
        <v>FALSE</v>
      </c>
      <c r="V76" s="37" t="str">
        <f t="shared" si="174"/>
        <v>FALSE</v>
      </c>
      <c r="W76" s="37" t="str">
        <f t="shared" si="174"/>
        <v>FALSE</v>
      </c>
      <c r="X76" s="37" t="str">
        <f t="shared" si="174"/>
        <v>FALSE</v>
      </c>
      <c r="Y76" s="37" t="str">
        <f t="shared" si="174"/>
        <v>FALSE</v>
      </c>
      <c r="Z76" s="37" t="str">
        <f t="shared" si="174"/>
        <v>FALSE</v>
      </c>
      <c r="AA76" s="37" t="str">
        <f t="shared" si="174"/>
        <v>FALSE</v>
      </c>
      <c r="AB76" s="37" t="str">
        <f t="shared" si="174"/>
        <v>FALSE</v>
      </c>
      <c r="AC76" s="37" t="str">
        <f t="shared" si="174"/>
        <v>FALSE</v>
      </c>
      <c r="AD76" s="37" t="str">
        <f t="shared" si="174"/>
        <v>FALSE</v>
      </c>
      <c r="AE76" s="37" t="str">
        <f t="shared" si="174"/>
        <v>FALSE</v>
      </c>
      <c r="AF76" s="37" t="str">
        <f t="shared" si="174"/>
        <v>FALSE</v>
      </c>
      <c r="AG76" s="37" t="str">
        <f t="shared" si="174"/>
        <v>FALSE</v>
      </c>
      <c r="AH76" s="37" t="str">
        <f t="shared" si="174"/>
        <v>FALSE</v>
      </c>
      <c r="AI76" s="37" t="str">
        <f t="shared" si="174"/>
        <v>FALSE</v>
      </c>
      <c r="AJ76" s="37" t="str">
        <f t="shared" si="174"/>
        <v>FALSE</v>
      </c>
      <c r="AK76" s="37" t="str">
        <f t="shared" si="174"/>
        <v>FALSE</v>
      </c>
      <c r="AL76" s="37" t="str">
        <f t="shared" si="174"/>
        <v>FALSE</v>
      </c>
      <c r="AM76" s="37" t="str">
        <f t="shared" si="174"/>
        <v>FALSE</v>
      </c>
      <c r="AN76" s="37" t="str">
        <f t="shared" si="174"/>
        <v>FALSE</v>
      </c>
      <c r="AO76" s="37" t="str">
        <f t="shared" si="174"/>
        <v>FALSE</v>
      </c>
      <c r="AP76" s="37" t="str">
        <f t="shared" si="174"/>
        <v>FALSE</v>
      </c>
      <c r="AQ76" s="37" t="str">
        <f t="shared" si="174"/>
        <v>FALSE</v>
      </c>
      <c r="AR76" s="37" t="str">
        <f t="shared" ref="AR76:BW76" si="175">IF($G75=0,IF($F75&lt;&gt;0,IF(AR$8&lt;=$D75,AND(AR$8&gt;=$F75,AR$8&lt;=$C$6),IF(AND(AR$8&gt;$D75,AR$8&lt;=$C$6),3,FALSE)),IF($D75=0,"FALSE",IF(AND(AR$8&gt;$D75,$C$6&gt;=AR$8),"3","FALSE"))),IF(AR$8&lt;=$D75,IF(AND(AR$8&gt;=$F75,AR$8&lt;=$G75),TRUE,FALSE),IF(AND(AR$8&gt;$D75,AR$8&lt;=$G75),3,FALSE)))</f>
        <v>FALSE</v>
      </c>
      <c r="AS76" s="37" t="str">
        <f t="shared" si="175"/>
        <v>FALSE</v>
      </c>
      <c r="AT76" s="37" t="str">
        <f t="shared" si="175"/>
        <v>FALSE</v>
      </c>
      <c r="AU76" s="37" t="str">
        <f t="shared" si="175"/>
        <v>FALSE</v>
      </c>
      <c r="AV76" s="37" t="str">
        <f t="shared" si="175"/>
        <v>FALSE</v>
      </c>
      <c r="AW76" s="37" t="str">
        <f t="shared" si="175"/>
        <v>FALSE</v>
      </c>
      <c r="AX76" s="37" t="str">
        <f t="shared" si="175"/>
        <v>FALSE</v>
      </c>
      <c r="AY76" s="37" t="str">
        <f t="shared" si="175"/>
        <v>FALSE</v>
      </c>
      <c r="AZ76" s="37" t="str">
        <f t="shared" si="175"/>
        <v>FALSE</v>
      </c>
      <c r="BA76" s="37" t="str">
        <f t="shared" si="175"/>
        <v>FALSE</v>
      </c>
      <c r="BB76" s="37" t="str">
        <f t="shared" si="175"/>
        <v>FALSE</v>
      </c>
      <c r="BC76" s="37" t="str">
        <f t="shared" si="175"/>
        <v>FALSE</v>
      </c>
      <c r="BD76" s="37" t="str">
        <f t="shared" si="175"/>
        <v>FALSE</v>
      </c>
      <c r="BE76" s="37" t="str">
        <f t="shared" si="175"/>
        <v>FALSE</v>
      </c>
      <c r="BF76" s="37" t="str">
        <f t="shared" si="175"/>
        <v>FALSE</v>
      </c>
      <c r="BG76" s="37" t="str">
        <f t="shared" si="175"/>
        <v>FALSE</v>
      </c>
      <c r="BH76" s="37" t="str">
        <f t="shared" si="175"/>
        <v>FALSE</v>
      </c>
      <c r="BI76" s="37" t="str">
        <f t="shared" si="175"/>
        <v>FALSE</v>
      </c>
      <c r="BJ76" s="37" t="str">
        <f t="shared" si="175"/>
        <v>FALSE</v>
      </c>
      <c r="BK76" s="37" t="str">
        <f t="shared" si="175"/>
        <v>FALSE</v>
      </c>
      <c r="BL76" s="37" t="str">
        <f t="shared" si="175"/>
        <v>FALSE</v>
      </c>
      <c r="BM76" s="37" t="str">
        <f t="shared" si="175"/>
        <v>FALSE</v>
      </c>
      <c r="BN76" s="37" t="str">
        <f t="shared" si="175"/>
        <v>FALSE</v>
      </c>
      <c r="BO76" s="37" t="str">
        <f t="shared" si="175"/>
        <v>FALSE</v>
      </c>
      <c r="BP76" s="37" t="str">
        <f t="shared" si="175"/>
        <v>FALSE</v>
      </c>
      <c r="BQ76" s="37" t="str">
        <f t="shared" si="175"/>
        <v>FALSE</v>
      </c>
      <c r="BR76" s="37" t="str">
        <f t="shared" si="175"/>
        <v>FALSE</v>
      </c>
      <c r="BS76" s="37" t="str">
        <f t="shared" si="175"/>
        <v>FALSE</v>
      </c>
      <c r="BT76" s="37" t="str">
        <f t="shared" si="175"/>
        <v>FALSE</v>
      </c>
      <c r="BU76" s="37" t="str">
        <f t="shared" si="175"/>
        <v>FALSE</v>
      </c>
      <c r="BV76" s="37" t="str">
        <f t="shared" si="175"/>
        <v>FALSE</v>
      </c>
      <c r="BW76" s="37" t="str">
        <f t="shared" si="175"/>
        <v>FALSE</v>
      </c>
      <c r="BX76" s="37" t="str">
        <f t="shared" ref="BX76:DC76" si="176">IF($G75=0,IF($F75&lt;&gt;0,IF(BX$8&lt;=$D75,AND(BX$8&gt;=$F75,BX$8&lt;=$C$6),IF(AND(BX$8&gt;$D75,BX$8&lt;=$C$6),3,FALSE)),IF($D75=0,"FALSE",IF(AND(BX$8&gt;$D75,$C$6&gt;=BX$8),"3","FALSE"))),IF(BX$8&lt;=$D75,IF(AND(BX$8&gt;=$F75,BX$8&lt;=$G75),TRUE,FALSE),IF(AND(BX$8&gt;$D75,BX$8&lt;=$G75),3,FALSE)))</f>
        <v>FALSE</v>
      </c>
      <c r="BY76" s="37" t="str">
        <f t="shared" si="176"/>
        <v>FALSE</v>
      </c>
      <c r="BZ76" s="37" t="str">
        <f t="shared" si="176"/>
        <v>FALSE</v>
      </c>
      <c r="CA76" s="37" t="str">
        <f t="shared" si="176"/>
        <v>FALSE</v>
      </c>
      <c r="CB76" s="37" t="str">
        <f t="shared" si="176"/>
        <v>FALSE</v>
      </c>
      <c r="CC76" s="37" t="str">
        <f t="shared" si="176"/>
        <v>FALSE</v>
      </c>
      <c r="CD76" s="37" t="str">
        <f t="shared" si="176"/>
        <v>FALSE</v>
      </c>
      <c r="CE76" s="37" t="str">
        <f t="shared" si="176"/>
        <v>FALSE</v>
      </c>
      <c r="CF76" s="37" t="str">
        <f t="shared" si="176"/>
        <v>FALSE</v>
      </c>
      <c r="CG76" s="37" t="str">
        <f t="shared" si="176"/>
        <v>FALSE</v>
      </c>
      <c r="CH76" s="37" t="str">
        <f t="shared" si="176"/>
        <v>FALSE</v>
      </c>
      <c r="CI76" s="37" t="str">
        <f t="shared" si="176"/>
        <v>FALSE</v>
      </c>
      <c r="CJ76" s="37" t="str">
        <f t="shared" si="176"/>
        <v>FALSE</v>
      </c>
      <c r="CK76" s="37" t="str">
        <f t="shared" si="176"/>
        <v>FALSE</v>
      </c>
      <c r="CL76" s="37" t="str">
        <f t="shared" si="176"/>
        <v>FALSE</v>
      </c>
      <c r="CM76" s="37" t="str">
        <f t="shared" si="176"/>
        <v>FALSE</v>
      </c>
      <c r="CN76" s="37" t="str">
        <f t="shared" si="176"/>
        <v>FALSE</v>
      </c>
      <c r="CO76" s="37" t="str">
        <f t="shared" si="176"/>
        <v>FALSE</v>
      </c>
      <c r="CP76" s="37" t="str">
        <f t="shared" si="176"/>
        <v>FALSE</v>
      </c>
      <c r="CQ76" s="37" t="str">
        <f t="shared" si="176"/>
        <v>FALSE</v>
      </c>
      <c r="CR76" s="37" t="str">
        <f t="shared" si="176"/>
        <v>FALSE</v>
      </c>
      <c r="CS76" s="37" t="str">
        <f t="shared" si="176"/>
        <v>FALSE</v>
      </c>
      <c r="CT76" s="37" t="str">
        <f t="shared" si="176"/>
        <v>FALSE</v>
      </c>
      <c r="CU76" s="37" t="str">
        <f t="shared" si="176"/>
        <v>FALSE</v>
      </c>
      <c r="CV76" s="37" t="str">
        <f t="shared" si="176"/>
        <v>FALSE</v>
      </c>
      <c r="CW76" s="37" t="str">
        <f t="shared" si="176"/>
        <v>FALSE</v>
      </c>
      <c r="CX76" s="37" t="str">
        <f t="shared" si="176"/>
        <v>FALSE</v>
      </c>
      <c r="CY76" s="37" t="str">
        <f t="shared" si="176"/>
        <v>FALSE</v>
      </c>
      <c r="CZ76" s="37" t="str">
        <f t="shared" si="176"/>
        <v>FALSE</v>
      </c>
      <c r="DA76" s="37" t="str">
        <f t="shared" si="176"/>
        <v>FALSE</v>
      </c>
      <c r="DB76" s="37" t="str">
        <f t="shared" si="176"/>
        <v>FALSE</v>
      </c>
      <c r="DC76" s="37" t="str">
        <f t="shared" si="176"/>
        <v>FALSE</v>
      </c>
      <c r="DD76" s="37" t="str">
        <f t="shared" ref="DD76:EI76" si="177">IF($G75=0,IF($F75&lt;&gt;0,IF(DD$8&lt;=$D75,AND(DD$8&gt;=$F75,DD$8&lt;=$C$6),IF(AND(DD$8&gt;$D75,DD$8&lt;=$C$6),3,FALSE)),IF($D75=0,"FALSE",IF(AND(DD$8&gt;$D75,$C$6&gt;=DD$8),"3","FALSE"))),IF(DD$8&lt;=$D75,IF(AND(DD$8&gt;=$F75,DD$8&lt;=$G75),TRUE,FALSE),IF(AND(DD$8&gt;$D75,DD$8&lt;=$G75),3,FALSE)))</f>
        <v>FALSE</v>
      </c>
      <c r="DE76" s="37" t="str">
        <f t="shared" si="177"/>
        <v>FALSE</v>
      </c>
      <c r="DF76" s="37" t="str">
        <f t="shared" si="177"/>
        <v>FALSE</v>
      </c>
      <c r="DG76" s="37" t="str">
        <f t="shared" si="177"/>
        <v>FALSE</v>
      </c>
      <c r="DH76" s="37" t="str">
        <f t="shared" si="177"/>
        <v>FALSE</v>
      </c>
      <c r="DI76" s="37" t="str">
        <f t="shared" si="177"/>
        <v>FALSE</v>
      </c>
      <c r="DJ76" s="37" t="str">
        <f t="shared" si="177"/>
        <v>FALSE</v>
      </c>
      <c r="DK76" s="37" t="str">
        <f t="shared" si="177"/>
        <v>FALSE</v>
      </c>
      <c r="DL76" s="37" t="str">
        <f t="shared" si="177"/>
        <v>FALSE</v>
      </c>
      <c r="DM76" s="37" t="str">
        <f t="shared" si="177"/>
        <v>FALSE</v>
      </c>
      <c r="DN76" s="37" t="str">
        <f t="shared" si="177"/>
        <v>FALSE</v>
      </c>
      <c r="DO76" s="37" t="str">
        <f t="shared" si="177"/>
        <v>FALSE</v>
      </c>
      <c r="DP76" s="37" t="str">
        <f t="shared" si="177"/>
        <v>FALSE</v>
      </c>
      <c r="DQ76" s="37" t="str">
        <f t="shared" si="177"/>
        <v>FALSE</v>
      </c>
      <c r="DR76" s="37" t="str">
        <f t="shared" si="177"/>
        <v>FALSE</v>
      </c>
      <c r="DS76" s="37" t="str">
        <f t="shared" si="177"/>
        <v>FALSE</v>
      </c>
      <c r="DT76" s="37" t="str">
        <f t="shared" si="177"/>
        <v>FALSE</v>
      </c>
      <c r="DU76" s="37" t="str">
        <f t="shared" si="177"/>
        <v>FALSE</v>
      </c>
      <c r="DV76" s="37" t="str">
        <f t="shared" si="177"/>
        <v>FALSE</v>
      </c>
      <c r="DW76" s="37" t="str">
        <f t="shared" si="177"/>
        <v>FALSE</v>
      </c>
      <c r="DX76" s="37" t="str">
        <f t="shared" si="177"/>
        <v>FALSE</v>
      </c>
      <c r="DY76" s="37" t="str">
        <f t="shared" si="177"/>
        <v>FALSE</v>
      </c>
      <c r="DZ76" s="37" t="str">
        <f t="shared" si="177"/>
        <v>FALSE</v>
      </c>
      <c r="EA76" s="37" t="str">
        <f t="shared" si="177"/>
        <v>FALSE</v>
      </c>
      <c r="EB76" s="37" t="str">
        <f t="shared" si="177"/>
        <v>FALSE</v>
      </c>
      <c r="EC76" s="37" t="str">
        <f t="shared" si="177"/>
        <v>FALSE</v>
      </c>
      <c r="ED76" s="37" t="str">
        <f t="shared" si="177"/>
        <v>FALSE</v>
      </c>
      <c r="EE76" s="37" t="str">
        <f t="shared" si="177"/>
        <v>FALSE</v>
      </c>
      <c r="EF76" s="37" t="str">
        <f t="shared" si="177"/>
        <v>FALSE</v>
      </c>
      <c r="EG76" s="37" t="str">
        <f t="shared" si="177"/>
        <v>FALSE</v>
      </c>
      <c r="EH76" s="37" t="str">
        <f t="shared" si="177"/>
        <v>FALSE</v>
      </c>
      <c r="EI76" s="37" t="str">
        <f t="shared" si="177"/>
        <v>FALSE</v>
      </c>
      <c r="EJ76" s="37" t="str">
        <f t="shared" ref="EJ76:FI76" si="178">IF($G75=0,IF($F75&lt;&gt;0,IF(EJ$8&lt;=$D75,AND(EJ$8&gt;=$F75,EJ$8&lt;=$C$6),IF(AND(EJ$8&gt;$D75,EJ$8&lt;=$C$6),3,FALSE)),IF($D75=0,"FALSE",IF(AND(EJ$8&gt;$D75,$C$6&gt;=EJ$8),"3","FALSE"))),IF(EJ$8&lt;=$D75,IF(AND(EJ$8&gt;=$F75,EJ$8&lt;=$G75),TRUE,FALSE),IF(AND(EJ$8&gt;$D75,EJ$8&lt;=$G75),3,FALSE)))</f>
        <v>FALSE</v>
      </c>
      <c r="EK76" s="37" t="str">
        <f t="shared" si="178"/>
        <v>FALSE</v>
      </c>
      <c r="EL76" s="37" t="str">
        <f t="shared" si="178"/>
        <v>FALSE</v>
      </c>
      <c r="EM76" s="37" t="str">
        <f t="shared" si="178"/>
        <v>FALSE</v>
      </c>
      <c r="EN76" s="37" t="str">
        <f t="shared" si="178"/>
        <v>FALSE</v>
      </c>
      <c r="EO76" s="37" t="str">
        <f t="shared" si="178"/>
        <v>FALSE</v>
      </c>
      <c r="EP76" s="37" t="str">
        <f t="shared" si="178"/>
        <v>FALSE</v>
      </c>
      <c r="EQ76" s="37" t="str">
        <f t="shared" si="178"/>
        <v>FALSE</v>
      </c>
      <c r="ER76" s="37" t="str">
        <f t="shared" si="178"/>
        <v>FALSE</v>
      </c>
      <c r="ES76" s="37" t="str">
        <f t="shared" si="178"/>
        <v>FALSE</v>
      </c>
      <c r="ET76" s="37" t="str">
        <f t="shared" si="178"/>
        <v>FALSE</v>
      </c>
      <c r="EU76" s="37" t="str">
        <f t="shared" si="178"/>
        <v>FALSE</v>
      </c>
      <c r="EV76" s="37" t="str">
        <f t="shared" si="178"/>
        <v>FALSE</v>
      </c>
      <c r="EW76" s="37" t="str">
        <f t="shared" si="178"/>
        <v>FALSE</v>
      </c>
      <c r="EX76" s="37" t="str">
        <f t="shared" si="178"/>
        <v>FALSE</v>
      </c>
      <c r="EY76" s="37" t="str">
        <f t="shared" si="178"/>
        <v>FALSE</v>
      </c>
      <c r="EZ76" s="37" t="str">
        <f t="shared" si="178"/>
        <v>FALSE</v>
      </c>
      <c r="FA76" s="37" t="str">
        <f t="shared" si="178"/>
        <v>FALSE</v>
      </c>
      <c r="FB76" s="37" t="str">
        <f t="shared" si="178"/>
        <v>FALSE</v>
      </c>
      <c r="FC76" s="37" t="str">
        <f t="shared" si="178"/>
        <v>FALSE</v>
      </c>
      <c r="FD76" s="37" t="str">
        <f t="shared" si="178"/>
        <v>FALSE</v>
      </c>
      <c r="FE76" s="37" t="str">
        <f t="shared" si="178"/>
        <v>FALSE</v>
      </c>
      <c r="FF76" s="37" t="str">
        <f t="shared" si="178"/>
        <v>FALSE</v>
      </c>
      <c r="FG76" s="37" t="str">
        <f t="shared" si="178"/>
        <v>FALSE</v>
      </c>
      <c r="FH76" s="37" t="str">
        <f t="shared" si="178"/>
        <v>FALSE</v>
      </c>
      <c r="FI76" s="37" t="str">
        <f t="shared" si="178"/>
        <v>FALSE</v>
      </c>
      <c r="FJ76" s="26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</row>
    <row r="77" spans="1:394" ht="40" customHeight="1">
      <c r="A77" s="18"/>
      <c r="B77" s="225" t="s">
        <v>28</v>
      </c>
      <c r="C77" s="195"/>
      <c r="D77" s="190"/>
      <c r="E77" s="192">
        <v>2</v>
      </c>
      <c r="F77" s="209"/>
      <c r="G77" s="209"/>
      <c r="H77" s="160" t="str">
        <f t="shared" ref="H77:H113" si="179">IF(OR($F77=0,$G77=0),"-",($G77-$F77)+1)</f>
        <v>-</v>
      </c>
      <c r="I77" s="260" t="str">
        <f t="shared" ref="I77:I113" si="180">IF(G77=0,IF($D77=0,"ยังไม่เริ่มดำเนินการ",IF($C$6&gt;D77,"ล่าช้า",IF(AND($C$6&gt;=$D77-$I$6,$C$6&lt;=$D77),"เตือนก่อนกำหนด","กำลังดำเนินการ"))),IF(G77&gt;D77,"แล้วเสร็จไม่ทันกำหนด","แล้วเสร็จทันเวลา"))</f>
        <v>ยังไม่เริ่มดำเนินการ</v>
      </c>
      <c r="J77" s="265" t="str">
        <f t="shared" si="173"/>
        <v>-</v>
      </c>
      <c r="K77" s="148" t="str">
        <f t="shared" ca="1" si="22"/>
        <v>-</v>
      </c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26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</row>
    <row r="78" spans="1:394" ht="40" customHeight="1">
      <c r="A78" s="18"/>
      <c r="B78" s="215"/>
      <c r="C78" s="195"/>
      <c r="D78" s="197"/>
      <c r="E78" s="198"/>
      <c r="F78" s="209"/>
      <c r="G78" s="209"/>
      <c r="H78" s="161"/>
      <c r="I78" s="264"/>
      <c r="J78" s="177"/>
      <c r="K78" s="146"/>
      <c r="L78" s="37" t="str">
        <f t="shared" ref="L78:AQ78" si="181">IF($G77=0,IF($F77&lt;&gt;0,IF(L$8&lt;=$D77,AND(L$8&gt;=$F77,L$8&lt;=$C$6),IF(AND(L$8&gt;$D77,L$8&lt;=$C$6),3,FALSE)),IF($D77=0,"FALSE",IF(AND(L$8&gt;$D77,$C$6&gt;=L$8),"3","FALSE"))),IF(L$8&lt;=$D77,IF(AND(L$8&gt;=$F77,L$8&lt;=$G77),TRUE,FALSE),IF(AND(L$8&gt;$D77,L$8&lt;=$G77),3,FALSE)))</f>
        <v>FALSE</v>
      </c>
      <c r="M78" s="37" t="str">
        <f t="shared" si="181"/>
        <v>FALSE</v>
      </c>
      <c r="N78" s="37" t="str">
        <f t="shared" si="181"/>
        <v>FALSE</v>
      </c>
      <c r="O78" s="37" t="str">
        <f t="shared" si="181"/>
        <v>FALSE</v>
      </c>
      <c r="P78" s="37" t="str">
        <f t="shared" si="181"/>
        <v>FALSE</v>
      </c>
      <c r="Q78" s="37" t="str">
        <f t="shared" si="181"/>
        <v>FALSE</v>
      </c>
      <c r="R78" s="37" t="str">
        <f t="shared" si="181"/>
        <v>FALSE</v>
      </c>
      <c r="S78" s="37" t="str">
        <f t="shared" si="181"/>
        <v>FALSE</v>
      </c>
      <c r="T78" s="37" t="str">
        <f t="shared" si="181"/>
        <v>FALSE</v>
      </c>
      <c r="U78" s="37" t="str">
        <f t="shared" si="181"/>
        <v>FALSE</v>
      </c>
      <c r="V78" s="37" t="str">
        <f t="shared" si="181"/>
        <v>FALSE</v>
      </c>
      <c r="W78" s="37" t="str">
        <f t="shared" si="181"/>
        <v>FALSE</v>
      </c>
      <c r="X78" s="37" t="str">
        <f t="shared" si="181"/>
        <v>FALSE</v>
      </c>
      <c r="Y78" s="37" t="str">
        <f t="shared" si="181"/>
        <v>FALSE</v>
      </c>
      <c r="Z78" s="37" t="str">
        <f t="shared" si="181"/>
        <v>FALSE</v>
      </c>
      <c r="AA78" s="37" t="str">
        <f t="shared" si="181"/>
        <v>FALSE</v>
      </c>
      <c r="AB78" s="37" t="str">
        <f t="shared" si="181"/>
        <v>FALSE</v>
      </c>
      <c r="AC78" s="37" t="str">
        <f t="shared" si="181"/>
        <v>FALSE</v>
      </c>
      <c r="AD78" s="37" t="str">
        <f t="shared" si="181"/>
        <v>FALSE</v>
      </c>
      <c r="AE78" s="37" t="str">
        <f t="shared" si="181"/>
        <v>FALSE</v>
      </c>
      <c r="AF78" s="37" t="str">
        <f t="shared" si="181"/>
        <v>FALSE</v>
      </c>
      <c r="AG78" s="37" t="str">
        <f t="shared" si="181"/>
        <v>FALSE</v>
      </c>
      <c r="AH78" s="37" t="str">
        <f t="shared" si="181"/>
        <v>FALSE</v>
      </c>
      <c r="AI78" s="37" t="str">
        <f t="shared" si="181"/>
        <v>FALSE</v>
      </c>
      <c r="AJ78" s="37" t="str">
        <f t="shared" si="181"/>
        <v>FALSE</v>
      </c>
      <c r="AK78" s="37" t="str">
        <f t="shared" si="181"/>
        <v>FALSE</v>
      </c>
      <c r="AL78" s="37" t="str">
        <f t="shared" si="181"/>
        <v>FALSE</v>
      </c>
      <c r="AM78" s="37" t="str">
        <f t="shared" si="181"/>
        <v>FALSE</v>
      </c>
      <c r="AN78" s="37" t="str">
        <f t="shared" si="181"/>
        <v>FALSE</v>
      </c>
      <c r="AO78" s="37" t="str">
        <f t="shared" si="181"/>
        <v>FALSE</v>
      </c>
      <c r="AP78" s="37" t="str">
        <f t="shared" si="181"/>
        <v>FALSE</v>
      </c>
      <c r="AQ78" s="37" t="str">
        <f t="shared" si="181"/>
        <v>FALSE</v>
      </c>
      <c r="AR78" s="37" t="str">
        <f t="shared" ref="AR78:BW78" si="182">IF($G77=0,IF($F77&lt;&gt;0,IF(AR$8&lt;=$D77,AND(AR$8&gt;=$F77,AR$8&lt;=$C$6),IF(AND(AR$8&gt;$D77,AR$8&lt;=$C$6),3,FALSE)),IF($D77=0,"FALSE",IF(AND(AR$8&gt;$D77,$C$6&gt;=AR$8),"3","FALSE"))),IF(AR$8&lt;=$D77,IF(AND(AR$8&gt;=$F77,AR$8&lt;=$G77),TRUE,FALSE),IF(AND(AR$8&gt;$D77,AR$8&lt;=$G77),3,FALSE)))</f>
        <v>FALSE</v>
      </c>
      <c r="AS78" s="37" t="str">
        <f t="shared" si="182"/>
        <v>FALSE</v>
      </c>
      <c r="AT78" s="37" t="str">
        <f t="shared" si="182"/>
        <v>FALSE</v>
      </c>
      <c r="AU78" s="37" t="str">
        <f t="shared" si="182"/>
        <v>FALSE</v>
      </c>
      <c r="AV78" s="37" t="str">
        <f t="shared" si="182"/>
        <v>FALSE</v>
      </c>
      <c r="AW78" s="37" t="str">
        <f t="shared" si="182"/>
        <v>FALSE</v>
      </c>
      <c r="AX78" s="37" t="str">
        <f t="shared" si="182"/>
        <v>FALSE</v>
      </c>
      <c r="AY78" s="37" t="str">
        <f t="shared" si="182"/>
        <v>FALSE</v>
      </c>
      <c r="AZ78" s="37" t="str">
        <f t="shared" si="182"/>
        <v>FALSE</v>
      </c>
      <c r="BA78" s="37" t="str">
        <f t="shared" si="182"/>
        <v>FALSE</v>
      </c>
      <c r="BB78" s="37" t="str">
        <f t="shared" si="182"/>
        <v>FALSE</v>
      </c>
      <c r="BC78" s="37" t="str">
        <f t="shared" si="182"/>
        <v>FALSE</v>
      </c>
      <c r="BD78" s="37" t="str">
        <f t="shared" si="182"/>
        <v>FALSE</v>
      </c>
      <c r="BE78" s="37" t="str">
        <f t="shared" si="182"/>
        <v>FALSE</v>
      </c>
      <c r="BF78" s="37" t="str">
        <f t="shared" si="182"/>
        <v>FALSE</v>
      </c>
      <c r="BG78" s="37" t="str">
        <f t="shared" si="182"/>
        <v>FALSE</v>
      </c>
      <c r="BH78" s="37" t="str">
        <f t="shared" si="182"/>
        <v>FALSE</v>
      </c>
      <c r="BI78" s="37" t="str">
        <f t="shared" si="182"/>
        <v>FALSE</v>
      </c>
      <c r="BJ78" s="37" t="str">
        <f t="shared" si="182"/>
        <v>FALSE</v>
      </c>
      <c r="BK78" s="37" t="str">
        <f t="shared" si="182"/>
        <v>FALSE</v>
      </c>
      <c r="BL78" s="37" t="str">
        <f t="shared" si="182"/>
        <v>FALSE</v>
      </c>
      <c r="BM78" s="37" t="str">
        <f t="shared" si="182"/>
        <v>FALSE</v>
      </c>
      <c r="BN78" s="37" t="str">
        <f t="shared" si="182"/>
        <v>FALSE</v>
      </c>
      <c r="BO78" s="37" t="str">
        <f t="shared" si="182"/>
        <v>FALSE</v>
      </c>
      <c r="BP78" s="37" t="str">
        <f t="shared" si="182"/>
        <v>FALSE</v>
      </c>
      <c r="BQ78" s="37" t="str">
        <f t="shared" si="182"/>
        <v>FALSE</v>
      </c>
      <c r="BR78" s="37" t="str">
        <f t="shared" si="182"/>
        <v>FALSE</v>
      </c>
      <c r="BS78" s="37" t="str">
        <f t="shared" si="182"/>
        <v>FALSE</v>
      </c>
      <c r="BT78" s="37" t="str">
        <f t="shared" si="182"/>
        <v>FALSE</v>
      </c>
      <c r="BU78" s="37" t="str">
        <f t="shared" si="182"/>
        <v>FALSE</v>
      </c>
      <c r="BV78" s="37" t="str">
        <f t="shared" si="182"/>
        <v>FALSE</v>
      </c>
      <c r="BW78" s="37" t="str">
        <f t="shared" si="182"/>
        <v>FALSE</v>
      </c>
      <c r="BX78" s="37" t="str">
        <f t="shared" ref="BX78:DC78" si="183">IF($G77=0,IF($F77&lt;&gt;0,IF(BX$8&lt;=$D77,AND(BX$8&gt;=$F77,BX$8&lt;=$C$6),IF(AND(BX$8&gt;$D77,BX$8&lt;=$C$6),3,FALSE)),IF($D77=0,"FALSE",IF(AND(BX$8&gt;$D77,$C$6&gt;=BX$8),"3","FALSE"))),IF(BX$8&lt;=$D77,IF(AND(BX$8&gt;=$F77,BX$8&lt;=$G77),TRUE,FALSE),IF(AND(BX$8&gt;$D77,BX$8&lt;=$G77),3,FALSE)))</f>
        <v>FALSE</v>
      </c>
      <c r="BY78" s="37" t="str">
        <f t="shared" si="183"/>
        <v>FALSE</v>
      </c>
      <c r="BZ78" s="37" t="str">
        <f t="shared" si="183"/>
        <v>FALSE</v>
      </c>
      <c r="CA78" s="37" t="str">
        <f t="shared" si="183"/>
        <v>FALSE</v>
      </c>
      <c r="CB78" s="37" t="str">
        <f t="shared" si="183"/>
        <v>FALSE</v>
      </c>
      <c r="CC78" s="37" t="str">
        <f t="shared" si="183"/>
        <v>FALSE</v>
      </c>
      <c r="CD78" s="37" t="str">
        <f t="shared" si="183"/>
        <v>FALSE</v>
      </c>
      <c r="CE78" s="37" t="str">
        <f t="shared" si="183"/>
        <v>FALSE</v>
      </c>
      <c r="CF78" s="37" t="str">
        <f t="shared" si="183"/>
        <v>FALSE</v>
      </c>
      <c r="CG78" s="37" t="str">
        <f t="shared" si="183"/>
        <v>FALSE</v>
      </c>
      <c r="CH78" s="37" t="str">
        <f t="shared" si="183"/>
        <v>FALSE</v>
      </c>
      <c r="CI78" s="37" t="str">
        <f t="shared" si="183"/>
        <v>FALSE</v>
      </c>
      <c r="CJ78" s="37" t="str">
        <f t="shared" si="183"/>
        <v>FALSE</v>
      </c>
      <c r="CK78" s="37" t="str">
        <f t="shared" si="183"/>
        <v>FALSE</v>
      </c>
      <c r="CL78" s="37" t="str">
        <f t="shared" si="183"/>
        <v>FALSE</v>
      </c>
      <c r="CM78" s="37" t="str">
        <f t="shared" si="183"/>
        <v>FALSE</v>
      </c>
      <c r="CN78" s="37" t="str">
        <f t="shared" si="183"/>
        <v>FALSE</v>
      </c>
      <c r="CO78" s="37" t="str">
        <f t="shared" si="183"/>
        <v>FALSE</v>
      </c>
      <c r="CP78" s="37" t="str">
        <f t="shared" si="183"/>
        <v>FALSE</v>
      </c>
      <c r="CQ78" s="37" t="str">
        <f t="shared" si="183"/>
        <v>FALSE</v>
      </c>
      <c r="CR78" s="37" t="str">
        <f t="shared" si="183"/>
        <v>FALSE</v>
      </c>
      <c r="CS78" s="37" t="str">
        <f t="shared" si="183"/>
        <v>FALSE</v>
      </c>
      <c r="CT78" s="37" t="str">
        <f t="shared" si="183"/>
        <v>FALSE</v>
      </c>
      <c r="CU78" s="37" t="str">
        <f t="shared" si="183"/>
        <v>FALSE</v>
      </c>
      <c r="CV78" s="37" t="str">
        <f t="shared" si="183"/>
        <v>FALSE</v>
      </c>
      <c r="CW78" s="37" t="str">
        <f t="shared" si="183"/>
        <v>FALSE</v>
      </c>
      <c r="CX78" s="37" t="str">
        <f t="shared" si="183"/>
        <v>FALSE</v>
      </c>
      <c r="CY78" s="37" t="str">
        <f t="shared" si="183"/>
        <v>FALSE</v>
      </c>
      <c r="CZ78" s="37" t="str">
        <f t="shared" si="183"/>
        <v>FALSE</v>
      </c>
      <c r="DA78" s="37" t="str">
        <f t="shared" si="183"/>
        <v>FALSE</v>
      </c>
      <c r="DB78" s="37" t="str">
        <f t="shared" si="183"/>
        <v>FALSE</v>
      </c>
      <c r="DC78" s="37" t="str">
        <f t="shared" si="183"/>
        <v>FALSE</v>
      </c>
      <c r="DD78" s="37" t="str">
        <f t="shared" ref="DD78:EI78" si="184">IF($G77=0,IF($F77&lt;&gt;0,IF(DD$8&lt;=$D77,AND(DD$8&gt;=$F77,DD$8&lt;=$C$6),IF(AND(DD$8&gt;$D77,DD$8&lt;=$C$6),3,FALSE)),IF($D77=0,"FALSE",IF(AND(DD$8&gt;$D77,$C$6&gt;=DD$8),"3","FALSE"))),IF(DD$8&lt;=$D77,IF(AND(DD$8&gt;=$F77,DD$8&lt;=$G77),TRUE,FALSE),IF(AND(DD$8&gt;$D77,DD$8&lt;=$G77),3,FALSE)))</f>
        <v>FALSE</v>
      </c>
      <c r="DE78" s="37" t="str">
        <f t="shared" si="184"/>
        <v>FALSE</v>
      </c>
      <c r="DF78" s="37" t="str">
        <f t="shared" si="184"/>
        <v>FALSE</v>
      </c>
      <c r="DG78" s="37" t="str">
        <f t="shared" si="184"/>
        <v>FALSE</v>
      </c>
      <c r="DH78" s="37" t="str">
        <f t="shared" si="184"/>
        <v>FALSE</v>
      </c>
      <c r="DI78" s="37" t="str">
        <f t="shared" si="184"/>
        <v>FALSE</v>
      </c>
      <c r="DJ78" s="37" t="str">
        <f t="shared" si="184"/>
        <v>FALSE</v>
      </c>
      <c r="DK78" s="37" t="str">
        <f t="shared" si="184"/>
        <v>FALSE</v>
      </c>
      <c r="DL78" s="37" t="str">
        <f t="shared" si="184"/>
        <v>FALSE</v>
      </c>
      <c r="DM78" s="37" t="str">
        <f t="shared" si="184"/>
        <v>FALSE</v>
      </c>
      <c r="DN78" s="37" t="str">
        <f t="shared" si="184"/>
        <v>FALSE</v>
      </c>
      <c r="DO78" s="37" t="str">
        <f t="shared" si="184"/>
        <v>FALSE</v>
      </c>
      <c r="DP78" s="37" t="str">
        <f t="shared" si="184"/>
        <v>FALSE</v>
      </c>
      <c r="DQ78" s="37" t="str">
        <f t="shared" si="184"/>
        <v>FALSE</v>
      </c>
      <c r="DR78" s="37" t="str">
        <f t="shared" si="184"/>
        <v>FALSE</v>
      </c>
      <c r="DS78" s="37" t="str">
        <f t="shared" si="184"/>
        <v>FALSE</v>
      </c>
      <c r="DT78" s="37" t="str">
        <f t="shared" si="184"/>
        <v>FALSE</v>
      </c>
      <c r="DU78" s="37" t="str">
        <f t="shared" si="184"/>
        <v>FALSE</v>
      </c>
      <c r="DV78" s="37" t="str">
        <f t="shared" si="184"/>
        <v>FALSE</v>
      </c>
      <c r="DW78" s="37" t="str">
        <f t="shared" si="184"/>
        <v>FALSE</v>
      </c>
      <c r="DX78" s="37" t="str">
        <f t="shared" si="184"/>
        <v>FALSE</v>
      </c>
      <c r="DY78" s="37" t="str">
        <f t="shared" si="184"/>
        <v>FALSE</v>
      </c>
      <c r="DZ78" s="37" t="str">
        <f t="shared" si="184"/>
        <v>FALSE</v>
      </c>
      <c r="EA78" s="37" t="str">
        <f t="shared" si="184"/>
        <v>FALSE</v>
      </c>
      <c r="EB78" s="37" t="str">
        <f t="shared" si="184"/>
        <v>FALSE</v>
      </c>
      <c r="EC78" s="37" t="str">
        <f t="shared" si="184"/>
        <v>FALSE</v>
      </c>
      <c r="ED78" s="37" t="str">
        <f t="shared" si="184"/>
        <v>FALSE</v>
      </c>
      <c r="EE78" s="37" t="str">
        <f t="shared" si="184"/>
        <v>FALSE</v>
      </c>
      <c r="EF78" s="37" t="str">
        <f t="shared" si="184"/>
        <v>FALSE</v>
      </c>
      <c r="EG78" s="37" t="str">
        <f t="shared" si="184"/>
        <v>FALSE</v>
      </c>
      <c r="EH78" s="37" t="str">
        <f t="shared" si="184"/>
        <v>FALSE</v>
      </c>
      <c r="EI78" s="37" t="str">
        <f t="shared" si="184"/>
        <v>FALSE</v>
      </c>
      <c r="EJ78" s="37" t="str">
        <f t="shared" ref="EJ78:FI78" si="185">IF($G77=0,IF($F77&lt;&gt;0,IF(EJ$8&lt;=$D77,AND(EJ$8&gt;=$F77,EJ$8&lt;=$C$6),IF(AND(EJ$8&gt;$D77,EJ$8&lt;=$C$6),3,FALSE)),IF($D77=0,"FALSE",IF(AND(EJ$8&gt;$D77,$C$6&gt;=EJ$8),"3","FALSE"))),IF(EJ$8&lt;=$D77,IF(AND(EJ$8&gt;=$F77,EJ$8&lt;=$G77),TRUE,FALSE),IF(AND(EJ$8&gt;$D77,EJ$8&lt;=$G77),3,FALSE)))</f>
        <v>FALSE</v>
      </c>
      <c r="EK78" s="37" t="str">
        <f t="shared" si="185"/>
        <v>FALSE</v>
      </c>
      <c r="EL78" s="37" t="str">
        <f t="shared" si="185"/>
        <v>FALSE</v>
      </c>
      <c r="EM78" s="37" t="str">
        <f t="shared" si="185"/>
        <v>FALSE</v>
      </c>
      <c r="EN78" s="37" t="str">
        <f t="shared" si="185"/>
        <v>FALSE</v>
      </c>
      <c r="EO78" s="37" t="str">
        <f t="shared" si="185"/>
        <v>FALSE</v>
      </c>
      <c r="EP78" s="37" t="str">
        <f t="shared" si="185"/>
        <v>FALSE</v>
      </c>
      <c r="EQ78" s="37" t="str">
        <f t="shared" si="185"/>
        <v>FALSE</v>
      </c>
      <c r="ER78" s="37" t="str">
        <f t="shared" si="185"/>
        <v>FALSE</v>
      </c>
      <c r="ES78" s="37" t="str">
        <f t="shared" si="185"/>
        <v>FALSE</v>
      </c>
      <c r="ET78" s="37" t="str">
        <f t="shared" si="185"/>
        <v>FALSE</v>
      </c>
      <c r="EU78" s="37" t="str">
        <f t="shared" si="185"/>
        <v>FALSE</v>
      </c>
      <c r="EV78" s="37" t="str">
        <f t="shared" si="185"/>
        <v>FALSE</v>
      </c>
      <c r="EW78" s="37" t="str">
        <f t="shared" si="185"/>
        <v>FALSE</v>
      </c>
      <c r="EX78" s="37" t="str">
        <f t="shared" si="185"/>
        <v>FALSE</v>
      </c>
      <c r="EY78" s="37" t="str">
        <f t="shared" si="185"/>
        <v>FALSE</v>
      </c>
      <c r="EZ78" s="37" t="str">
        <f t="shared" si="185"/>
        <v>FALSE</v>
      </c>
      <c r="FA78" s="37" t="str">
        <f t="shared" si="185"/>
        <v>FALSE</v>
      </c>
      <c r="FB78" s="37" t="str">
        <f t="shared" si="185"/>
        <v>FALSE</v>
      </c>
      <c r="FC78" s="37" t="str">
        <f t="shared" si="185"/>
        <v>FALSE</v>
      </c>
      <c r="FD78" s="37" t="str">
        <f t="shared" si="185"/>
        <v>FALSE</v>
      </c>
      <c r="FE78" s="37" t="str">
        <f t="shared" si="185"/>
        <v>FALSE</v>
      </c>
      <c r="FF78" s="37" t="str">
        <f t="shared" si="185"/>
        <v>FALSE</v>
      </c>
      <c r="FG78" s="37" t="str">
        <f t="shared" si="185"/>
        <v>FALSE</v>
      </c>
      <c r="FH78" s="37" t="str">
        <f t="shared" si="185"/>
        <v>FALSE</v>
      </c>
      <c r="FI78" s="37" t="str">
        <f t="shared" si="185"/>
        <v>FALSE</v>
      </c>
      <c r="FJ78" s="26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</row>
    <row r="79" spans="1:394" ht="40" customHeight="1">
      <c r="A79" s="18"/>
      <c r="B79" s="225" t="s">
        <v>29</v>
      </c>
      <c r="C79" s="195"/>
      <c r="D79" s="190"/>
      <c r="E79" s="192">
        <v>2</v>
      </c>
      <c r="F79" s="209"/>
      <c r="G79" s="209"/>
      <c r="H79" s="160" t="str">
        <f t="shared" si="179"/>
        <v>-</v>
      </c>
      <c r="I79" s="260" t="str">
        <f t="shared" si="180"/>
        <v>ยังไม่เริ่มดำเนินการ</v>
      </c>
      <c r="J79" s="265" t="str">
        <f t="shared" si="173"/>
        <v>-</v>
      </c>
      <c r="K79" s="148" t="str">
        <f t="shared" ref="K79:K113" ca="1" si="186">IF($D$11=0,"-",IF($G79&lt;&gt;0,"-",IF($C$6&lt;=$D79,$D79-$C$6+1,"-")))</f>
        <v>-</v>
      </c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26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</row>
    <row r="80" spans="1:394" ht="40" customHeight="1">
      <c r="A80" s="18"/>
      <c r="B80" s="215"/>
      <c r="C80" s="195"/>
      <c r="D80" s="197"/>
      <c r="E80" s="198"/>
      <c r="F80" s="209"/>
      <c r="G80" s="209"/>
      <c r="H80" s="161"/>
      <c r="I80" s="264"/>
      <c r="J80" s="177"/>
      <c r="K80" s="146"/>
      <c r="L80" s="37" t="str">
        <f t="shared" ref="L80:AQ80" si="187">IF($G79=0,IF($F79&lt;&gt;0,IF(L$8&lt;=$D79,AND(L$8&gt;=$F79,L$8&lt;=$C$6),IF(AND(L$8&gt;$D79,L$8&lt;=$C$6),3,FALSE)),IF($D79=0,"FALSE",IF(AND(L$8&gt;$D79,$C$6&gt;=L$8),"3","FALSE"))),IF(L$8&lt;=$D79,IF(AND(L$8&gt;=$F79,L$8&lt;=$G79),TRUE,FALSE),IF(AND(L$8&gt;$D79,L$8&lt;=$G79),3,FALSE)))</f>
        <v>FALSE</v>
      </c>
      <c r="M80" s="37" t="str">
        <f t="shared" si="187"/>
        <v>FALSE</v>
      </c>
      <c r="N80" s="37" t="str">
        <f t="shared" si="187"/>
        <v>FALSE</v>
      </c>
      <c r="O80" s="37" t="str">
        <f t="shared" si="187"/>
        <v>FALSE</v>
      </c>
      <c r="P80" s="37" t="str">
        <f t="shared" si="187"/>
        <v>FALSE</v>
      </c>
      <c r="Q80" s="37" t="str">
        <f t="shared" si="187"/>
        <v>FALSE</v>
      </c>
      <c r="R80" s="37" t="str">
        <f t="shared" si="187"/>
        <v>FALSE</v>
      </c>
      <c r="S80" s="37" t="str">
        <f t="shared" si="187"/>
        <v>FALSE</v>
      </c>
      <c r="T80" s="37" t="str">
        <f t="shared" si="187"/>
        <v>FALSE</v>
      </c>
      <c r="U80" s="37" t="str">
        <f t="shared" si="187"/>
        <v>FALSE</v>
      </c>
      <c r="V80" s="37" t="str">
        <f t="shared" si="187"/>
        <v>FALSE</v>
      </c>
      <c r="W80" s="37" t="str">
        <f t="shared" si="187"/>
        <v>FALSE</v>
      </c>
      <c r="X80" s="37" t="str">
        <f t="shared" si="187"/>
        <v>FALSE</v>
      </c>
      <c r="Y80" s="37" t="str">
        <f t="shared" si="187"/>
        <v>FALSE</v>
      </c>
      <c r="Z80" s="37" t="str">
        <f t="shared" si="187"/>
        <v>FALSE</v>
      </c>
      <c r="AA80" s="37" t="str">
        <f t="shared" si="187"/>
        <v>FALSE</v>
      </c>
      <c r="AB80" s="37" t="str">
        <f t="shared" si="187"/>
        <v>FALSE</v>
      </c>
      <c r="AC80" s="37" t="str">
        <f t="shared" si="187"/>
        <v>FALSE</v>
      </c>
      <c r="AD80" s="37" t="str">
        <f t="shared" si="187"/>
        <v>FALSE</v>
      </c>
      <c r="AE80" s="37" t="str">
        <f t="shared" si="187"/>
        <v>FALSE</v>
      </c>
      <c r="AF80" s="37" t="str">
        <f t="shared" si="187"/>
        <v>FALSE</v>
      </c>
      <c r="AG80" s="37" t="str">
        <f t="shared" si="187"/>
        <v>FALSE</v>
      </c>
      <c r="AH80" s="37" t="str">
        <f t="shared" si="187"/>
        <v>FALSE</v>
      </c>
      <c r="AI80" s="37" t="str">
        <f t="shared" si="187"/>
        <v>FALSE</v>
      </c>
      <c r="AJ80" s="37" t="str">
        <f t="shared" si="187"/>
        <v>FALSE</v>
      </c>
      <c r="AK80" s="37" t="str">
        <f t="shared" si="187"/>
        <v>FALSE</v>
      </c>
      <c r="AL80" s="37" t="str">
        <f t="shared" si="187"/>
        <v>FALSE</v>
      </c>
      <c r="AM80" s="37" t="str">
        <f t="shared" si="187"/>
        <v>FALSE</v>
      </c>
      <c r="AN80" s="37" t="str">
        <f t="shared" si="187"/>
        <v>FALSE</v>
      </c>
      <c r="AO80" s="37" t="str">
        <f t="shared" si="187"/>
        <v>FALSE</v>
      </c>
      <c r="AP80" s="37" t="str">
        <f t="shared" si="187"/>
        <v>FALSE</v>
      </c>
      <c r="AQ80" s="37" t="str">
        <f t="shared" si="187"/>
        <v>FALSE</v>
      </c>
      <c r="AR80" s="37" t="str">
        <f t="shared" ref="AR80:BW80" si="188">IF($G79=0,IF($F79&lt;&gt;0,IF(AR$8&lt;=$D79,AND(AR$8&gt;=$F79,AR$8&lt;=$C$6),IF(AND(AR$8&gt;$D79,AR$8&lt;=$C$6),3,FALSE)),IF($D79=0,"FALSE",IF(AND(AR$8&gt;$D79,$C$6&gt;=AR$8),"3","FALSE"))),IF(AR$8&lt;=$D79,IF(AND(AR$8&gt;=$F79,AR$8&lt;=$G79),TRUE,FALSE),IF(AND(AR$8&gt;$D79,AR$8&lt;=$G79),3,FALSE)))</f>
        <v>FALSE</v>
      </c>
      <c r="AS80" s="37" t="str">
        <f t="shared" si="188"/>
        <v>FALSE</v>
      </c>
      <c r="AT80" s="37" t="str">
        <f t="shared" si="188"/>
        <v>FALSE</v>
      </c>
      <c r="AU80" s="37" t="str">
        <f t="shared" si="188"/>
        <v>FALSE</v>
      </c>
      <c r="AV80" s="37" t="str">
        <f t="shared" si="188"/>
        <v>FALSE</v>
      </c>
      <c r="AW80" s="37" t="str">
        <f t="shared" si="188"/>
        <v>FALSE</v>
      </c>
      <c r="AX80" s="37" t="str">
        <f t="shared" si="188"/>
        <v>FALSE</v>
      </c>
      <c r="AY80" s="37" t="str">
        <f t="shared" si="188"/>
        <v>FALSE</v>
      </c>
      <c r="AZ80" s="37" t="str">
        <f t="shared" si="188"/>
        <v>FALSE</v>
      </c>
      <c r="BA80" s="37" t="str">
        <f t="shared" si="188"/>
        <v>FALSE</v>
      </c>
      <c r="BB80" s="37" t="str">
        <f t="shared" si="188"/>
        <v>FALSE</v>
      </c>
      <c r="BC80" s="37" t="str">
        <f t="shared" si="188"/>
        <v>FALSE</v>
      </c>
      <c r="BD80" s="37" t="str">
        <f t="shared" si="188"/>
        <v>FALSE</v>
      </c>
      <c r="BE80" s="37" t="str">
        <f t="shared" si="188"/>
        <v>FALSE</v>
      </c>
      <c r="BF80" s="37" t="str">
        <f t="shared" si="188"/>
        <v>FALSE</v>
      </c>
      <c r="BG80" s="37" t="str">
        <f t="shared" si="188"/>
        <v>FALSE</v>
      </c>
      <c r="BH80" s="37" t="str">
        <f t="shared" si="188"/>
        <v>FALSE</v>
      </c>
      <c r="BI80" s="37" t="str">
        <f t="shared" si="188"/>
        <v>FALSE</v>
      </c>
      <c r="BJ80" s="37" t="str">
        <f t="shared" si="188"/>
        <v>FALSE</v>
      </c>
      <c r="BK80" s="37" t="str">
        <f t="shared" si="188"/>
        <v>FALSE</v>
      </c>
      <c r="BL80" s="37" t="str">
        <f t="shared" si="188"/>
        <v>FALSE</v>
      </c>
      <c r="BM80" s="37" t="str">
        <f t="shared" si="188"/>
        <v>FALSE</v>
      </c>
      <c r="BN80" s="37" t="str">
        <f t="shared" si="188"/>
        <v>FALSE</v>
      </c>
      <c r="BO80" s="37" t="str">
        <f t="shared" si="188"/>
        <v>FALSE</v>
      </c>
      <c r="BP80" s="37" t="str">
        <f t="shared" si="188"/>
        <v>FALSE</v>
      </c>
      <c r="BQ80" s="37" t="str">
        <f t="shared" si="188"/>
        <v>FALSE</v>
      </c>
      <c r="BR80" s="37" t="str">
        <f t="shared" si="188"/>
        <v>FALSE</v>
      </c>
      <c r="BS80" s="37" t="str">
        <f t="shared" si="188"/>
        <v>FALSE</v>
      </c>
      <c r="BT80" s="37" t="str">
        <f t="shared" si="188"/>
        <v>FALSE</v>
      </c>
      <c r="BU80" s="37" t="str">
        <f t="shared" si="188"/>
        <v>FALSE</v>
      </c>
      <c r="BV80" s="37" t="str">
        <f t="shared" si="188"/>
        <v>FALSE</v>
      </c>
      <c r="BW80" s="37" t="str">
        <f t="shared" si="188"/>
        <v>FALSE</v>
      </c>
      <c r="BX80" s="37" t="str">
        <f t="shared" ref="BX80:DC80" si="189">IF($G79=0,IF($F79&lt;&gt;0,IF(BX$8&lt;=$D79,AND(BX$8&gt;=$F79,BX$8&lt;=$C$6),IF(AND(BX$8&gt;$D79,BX$8&lt;=$C$6),3,FALSE)),IF($D79=0,"FALSE",IF(AND(BX$8&gt;$D79,$C$6&gt;=BX$8),"3","FALSE"))),IF(BX$8&lt;=$D79,IF(AND(BX$8&gt;=$F79,BX$8&lt;=$G79),TRUE,FALSE),IF(AND(BX$8&gt;$D79,BX$8&lt;=$G79),3,FALSE)))</f>
        <v>FALSE</v>
      </c>
      <c r="BY80" s="37" t="str">
        <f t="shared" si="189"/>
        <v>FALSE</v>
      </c>
      <c r="BZ80" s="37" t="str">
        <f t="shared" si="189"/>
        <v>FALSE</v>
      </c>
      <c r="CA80" s="37" t="str">
        <f t="shared" si="189"/>
        <v>FALSE</v>
      </c>
      <c r="CB80" s="37" t="str">
        <f t="shared" si="189"/>
        <v>FALSE</v>
      </c>
      <c r="CC80" s="37" t="str">
        <f t="shared" si="189"/>
        <v>FALSE</v>
      </c>
      <c r="CD80" s="37" t="str">
        <f t="shared" si="189"/>
        <v>FALSE</v>
      </c>
      <c r="CE80" s="37" t="str">
        <f t="shared" si="189"/>
        <v>FALSE</v>
      </c>
      <c r="CF80" s="37" t="str">
        <f t="shared" si="189"/>
        <v>FALSE</v>
      </c>
      <c r="CG80" s="37" t="str">
        <f t="shared" si="189"/>
        <v>FALSE</v>
      </c>
      <c r="CH80" s="37" t="str">
        <f t="shared" si="189"/>
        <v>FALSE</v>
      </c>
      <c r="CI80" s="37" t="str">
        <f t="shared" si="189"/>
        <v>FALSE</v>
      </c>
      <c r="CJ80" s="37" t="str">
        <f t="shared" si="189"/>
        <v>FALSE</v>
      </c>
      <c r="CK80" s="37" t="str">
        <f t="shared" si="189"/>
        <v>FALSE</v>
      </c>
      <c r="CL80" s="37" t="str">
        <f t="shared" si="189"/>
        <v>FALSE</v>
      </c>
      <c r="CM80" s="37" t="str">
        <f t="shared" si="189"/>
        <v>FALSE</v>
      </c>
      <c r="CN80" s="37" t="str">
        <f t="shared" si="189"/>
        <v>FALSE</v>
      </c>
      <c r="CO80" s="37" t="str">
        <f t="shared" si="189"/>
        <v>FALSE</v>
      </c>
      <c r="CP80" s="37" t="str">
        <f t="shared" si="189"/>
        <v>FALSE</v>
      </c>
      <c r="CQ80" s="37" t="str">
        <f t="shared" si="189"/>
        <v>FALSE</v>
      </c>
      <c r="CR80" s="37" t="str">
        <f t="shared" si="189"/>
        <v>FALSE</v>
      </c>
      <c r="CS80" s="37" t="str">
        <f t="shared" si="189"/>
        <v>FALSE</v>
      </c>
      <c r="CT80" s="37" t="str">
        <f t="shared" si="189"/>
        <v>FALSE</v>
      </c>
      <c r="CU80" s="37" t="str">
        <f t="shared" si="189"/>
        <v>FALSE</v>
      </c>
      <c r="CV80" s="37" t="str">
        <f t="shared" si="189"/>
        <v>FALSE</v>
      </c>
      <c r="CW80" s="37" t="str">
        <f t="shared" si="189"/>
        <v>FALSE</v>
      </c>
      <c r="CX80" s="37" t="str">
        <f t="shared" si="189"/>
        <v>FALSE</v>
      </c>
      <c r="CY80" s="37" t="str">
        <f t="shared" si="189"/>
        <v>FALSE</v>
      </c>
      <c r="CZ80" s="37" t="str">
        <f t="shared" si="189"/>
        <v>FALSE</v>
      </c>
      <c r="DA80" s="37" t="str">
        <f t="shared" si="189"/>
        <v>FALSE</v>
      </c>
      <c r="DB80" s="37" t="str">
        <f t="shared" si="189"/>
        <v>FALSE</v>
      </c>
      <c r="DC80" s="37" t="str">
        <f t="shared" si="189"/>
        <v>FALSE</v>
      </c>
      <c r="DD80" s="37" t="str">
        <f t="shared" ref="DD80:EI80" si="190">IF($G79=0,IF($F79&lt;&gt;0,IF(DD$8&lt;=$D79,AND(DD$8&gt;=$F79,DD$8&lt;=$C$6),IF(AND(DD$8&gt;$D79,DD$8&lt;=$C$6),3,FALSE)),IF($D79=0,"FALSE",IF(AND(DD$8&gt;$D79,$C$6&gt;=DD$8),"3","FALSE"))),IF(DD$8&lt;=$D79,IF(AND(DD$8&gt;=$F79,DD$8&lt;=$G79),TRUE,FALSE),IF(AND(DD$8&gt;$D79,DD$8&lt;=$G79),3,FALSE)))</f>
        <v>FALSE</v>
      </c>
      <c r="DE80" s="37" t="str">
        <f t="shared" si="190"/>
        <v>FALSE</v>
      </c>
      <c r="DF80" s="37" t="str">
        <f t="shared" si="190"/>
        <v>FALSE</v>
      </c>
      <c r="DG80" s="37" t="str">
        <f t="shared" si="190"/>
        <v>FALSE</v>
      </c>
      <c r="DH80" s="37" t="str">
        <f t="shared" si="190"/>
        <v>FALSE</v>
      </c>
      <c r="DI80" s="37" t="str">
        <f t="shared" si="190"/>
        <v>FALSE</v>
      </c>
      <c r="DJ80" s="37" t="str">
        <f t="shared" si="190"/>
        <v>FALSE</v>
      </c>
      <c r="DK80" s="37" t="str">
        <f t="shared" si="190"/>
        <v>FALSE</v>
      </c>
      <c r="DL80" s="37" t="str">
        <f t="shared" si="190"/>
        <v>FALSE</v>
      </c>
      <c r="DM80" s="37" t="str">
        <f t="shared" si="190"/>
        <v>FALSE</v>
      </c>
      <c r="DN80" s="37" t="str">
        <f t="shared" si="190"/>
        <v>FALSE</v>
      </c>
      <c r="DO80" s="37" t="str">
        <f t="shared" si="190"/>
        <v>FALSE</v>
      </c>
      <c r="DP80" s="37" t="str">
        <f t="shared" si="190"/>
        <v>FALSE</v>
      </c>
      <c r="DQ80" s="37" t="str">
        <f t="shared" si="190"/>
        <v>FALSE</v>
      </c>
      <c r="DR80" s="37" t="str">
        <f t="shared" si="190"/>
        <v>FALSE</v>
      </c>
      <c r="DS80" s="37" t="str">
        <f t="shared" si="190"/>
        <v>FALSE</v>
      </c>
      <c r="DT80" s="37" t="str">
        <f t="shared" si="190"/>
        <v>FALSE</v>
      </c>
      <c r="DU80" s="37" t="str">
        <f t="shared" si="190"/>
        <v>FALSE</v>
      </c>
      <c r="DV80" s="37" t="str">
        <f t="shared" si="190"/>
        <v>FALSE</v>
      </c>
      <c r="DW80" s="37" t="str">
        <f t="shared" si="190"/>
        <v>FALSE</v>
      </c>
      <c r="DX80" s="37" t="str">
        <f t="shared" si="190"/>
        <v>FALSE</v>
      </c>
      <c r="DY80" s="37" t="str">
        <f t="shared" si="190"/>
        <v>FALSE</v>
      </c>
      <c r="DZ80" s="37" t="str">
        <f t="shared" si="190"/>
        <v>FALSE</v>
      </c>
      <c r="EA80" s="37" t="str">
        <f t="shared" si="190"/>
        <v>FALSE</v>
      </c>
      <c r="EB80" s="37" t="str">
        <f t="shared" si="190"/>
        <v>FALSE</v>
      </c>
      <c r="EC80" s="37" t="str">
        <f t="shared" si="190"/>
        <v>FALSE</v>
      </c>
      <c r="ED80" s="37" t="str">
        <f t="shared" si="190"/>
        <v>FALSE</v>
      </c>
      <c r="EE80" s="37" t="str">
        <f t="shared" si="190"/>
        <v>FALSE</v>
      </c>
      <c r="EF80" s="37" t="str">
        <f t="shared" si="190"/>
        <v>FALSE</v>
      </c>
      <c r="EG80" s="37" t="str">
        <f t="shared" si="190"/>
        <v>FALSE</v>
      </c>
      <c r="EH80" s="37" t="str">
        <f t="shared" si="190"/>
        <v>FALSE</v>
      </c>
      <c r="EI80" s="37" t="str">
        <f t="shared" si="190"/>
        <v>FALSE</v>
      </c>
      <c r="EJ80" s="37" t="str">
        <f t="shared" ref="EJ80:FI80" si="191">IF($G79=0,IF($F79&lt;&gt;0,IF(EJ$8&lt;=$D79,AND(EJ$8&gt;=$F79,EJ$8&lt;=$C$6),IF(AND(EJ$8&gt;$D79,EJ$8&lt;=$C$6),3,FALSE)),IF($D79=0,"FALSE",IF(AND(EJ$8&gt;$D79,$C$6&gt;=EJ$8),"3","FALSE"))),IF(EJ$8&lt;=$D79,IF(AND(EJ$8&gt;=$F79,EJ$8&lt;=$G79),TRUE,FALSE),IF(AND(EJ$8&gt;$D79,EJ$8&lt;=$G79),3,FALSE)))</f>
        <v>FALSE</v>
      </c>
      <c r="EK80" s="37" t="str">
        <f t="shared" si="191"/>
        <v>FALSE</v>
      </c>
      <c r="EL80" s="37" t="str">
        <f t="shared" si="191"/>
        <v>FALSE</v>
      </c>
      <c r="EM80" s="37" t="str">
        <f t="shared" si="191"/>
        <v>FALSE</v>
      </c>
      <c r="EN80" s="37" t="str">
        <f t="shared" si="191"/>
        <v>FALSE</v>
      </c>
      <c r="EO80" s="37" t="str">
        <f t="shared" si="191"/>
        <v>FALSE</v>
      </c>
      <c r="EP80" s="37" t="str">
        <f t="shared" si="191"/>
        <v>FALSE</v>
      </c>
      <c r="EQ80" s="37" t="str">
        <f t="shared" si="191"/>
        <v>FALSE</v>
      </c>
      <c r="ER80" s="37" t="str">
        <f t="shared" si="191"/>
        <v>FALSE</v>
      </c>
      <c r="ES80" s="37" t="str">
        <f t="shared" si="191"/>
        <v>FALSE</v>
      </c>
      <c r="ET80" s="37" t="str">
        <f t="shared" si="191"/>
        <v>FALSE</v>
      </c>
      <c r="EU80" s="37" t="str">
        <f t="shared" si="191"/>
        <v>FALSE</v>
      </c>
      <c r="EV80" s="37" t="str">
        <f t="shared" si="191"/>
        <v>FALSE</v>
      </c>
      <c r="EW80" s="37" t="str">
        <f t="shared" si="191"/>
        <v>FALSE</v>
      </c>
      <c r="EX80" s="37" t="str">
        <f t="shared" si="191"/>
        <v>FALSE</v>
      </c>
      <c r="EY80" s="37" t="str">
        <f t="shared" si="191"/>
        <v>FALSE</v>
      </c>
      <c r="EZ80" s="37" t="str">
        <f t="shared" si="191"/>
        <v>FALSE</v>
      </c>
      <c r="FA80" s="37" t="str">
        <f t="shared" si="191"/>
        <v>FALSE</v>
      </c>
      <c r="FB80" s="37" t="str">
        <f t="shared" si="191"/>
        <v>FALSE</v>
      </c>
      <c r="FC80" s="37" t="str">
        <f t="shared" si="191"/>
        <v>FALSE</v>
      </c>
      <c r="FD80" s="37" t="str">
        <f t="shared" si="191"/>
        <v>FALSE</v>
      </c>
      <c r="FE80" s="37" t="str">
        <f t="shared" si="191"/>
        <v>FALSE</v>
      </c>
      <c r="FF80" s="37" t="str">
        <f t="shared" si="191"/>
        <v>FALSE</v>
      </c>
      <c r="FG80" s="37" t="str">
        <f t="shared" si="191"/>
        <v>FALSE</v>
      </c>
      <c r="FH80" s="37" t="str">
        <f t="shared" si="191"/>
        <v>FALSE</v>
      </c>
      <c r="FI80" s="37" t="str">
        <f t="shared" si="191"/>
        <v>FALSE</v>
      </c>
      <c r="FJ80" s="26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</row>
    <row r="81" spans="1:394" ht="40" customHeight="1">
      <c r="A81" s="18"/>
      <c r="B81" s="225" t="s">
        <v>30</v>
      </c>
      <c r="C81" s="195"/>
      <c r="D81" s="190"/>
      <c r="E81" s="192">
        <v>1</v>
      </c>
      <c r="F81" s="229"/>
      <c r="G81" s="209"/>
      <c r="H81" s="160" t="str">
        <f t="shared" si="179"/>
        <v>-</v>
      </c>
      <c r="I81" s="260" t="str">
        <f t="shared" si="180"/>
        <v>ยังไม่เริ่มดำเนินการ</v>
      </c>
      <c r="J81" s="265" t="str">
        <f t="shared" si="173"/>
        <v>-</v>
      </c>
      <c r="K81" s="148" t="str">
        <f t="shared" ca="1" si="186"/>
        <v>-</v>
      </c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26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</row>
    <row r="82" spans="1:394" ht="40" customHeight="1" thickBot="1">
      <c r="A82" s="18"/>
      <c r="B82" s="226"/>
      <c r="C82" s="190"/>
      <c r="D82" s="197"/>
      <c r="E82" s="198"/>
      <c r="F82" s="230"/>
      <c r="G82" s="162"/>
      <c r="H82" s="160"/>
      <c r="I82" s="261"/>
      <c r="J82" s="176"/>
      <c r="K82" s="145"/>
      <c r="L82" s="43" t="str">
        <f t="shared" ref="L82:AQ82" si="192">IF($G81=0,IF($F81&lt;&gt;0,IF(L$8&lt;=$D81,AND(L$8&gt;=$F81,L$8&lt;=$C$6),IF(AND(L$8&gt;$D81,L$8&lt;=$C$6),3,FALSE)),IF($D81=0,"FALSE",IF(AND(L$8&gt;$D81,$C$6&gt;=L$8),"3","FALSE"))),IF(L$8&lt;=$D81,IF(AND(L$8&gt;=$F81,L$8&lt;=$G81),TRUE,FALSE),IF(AND(L$8&gt;$D81,L$8&lt;=$G81),3,FALSE)))</f>
        <v>FALSE</v>
      </c>
      <c r="M82" s="43" t="str">
        <f t="shared" si="192"/>
        <v>FALSE</v>
      </c>
      <c r="N82" s="43" t="str">
        <f t="shared" si="192"/>
        <v>FALSE</v>
      </c>
      <c r="O82" s="43" t="str">
        <f t="shared" si="192"/>
        <v>FALSE</v>
      </c>
      <c r="P82" s="43" t="str">
        <f t="shared" si="192"/>
        <v>FALSE</v>
      </c>
      <c r="Q82" s="43" t="str">
        <f t="shared" si="192"/>
        <v>FALSE</v>
      </c>
      <c r="R82" s="43" t="str">
        <f t="shared" si="192"/>
        <v>FALSE</v>
      </c>
      <c r="S82" s="43" t="str">
        <f t="shared" si="192"/>
        <v>FALSE</v>
      </c>
      <c r="T82" s="43" t="str">
        <f t="shared" si="192"/>
        <v>FALSE</v>
      </c>
      <c r="U82" s="43" t="str">
        <f t="shared" si="192"/>
        <v>FALSE</v>
      </c>
      <c r="V82" s="43" t="str">
        <f t="shared" si="192"/>
        <v>FALSE</v>
      </c>
      <c r="W82" s="43" t="str">
        <f t="shared" si="192"/>
        <v>FALSE</v>
      </c>
      <c r="X82" s="43" t="str">
        <f t="shared" si="192"/>
        <v>FALSE</v>
      </c>
      <c r="Y82" s="43" t="str">
        <f t="shared" si="192"/>
        <v>FALSE</v>
      </c>
      <c r="Z82" s="43" t="str">
        <f t="shared" si="192"/>
        <v>FALSE</v>
      </c>
      <c r="AA82" s="43" t="str">
        <f t="shared" si="192"/>
        <v>FALSE</v>
      </c>
      <c r="AB82" s="43" t="str">
        <f t="shared" si="192"/>
        <v>FALSE</v>
      </c>
      <c r="AC82" s="43" t="str">
        <f t="shared" si="192"/>
        <v>FALSE</v>
      </c>
      <c r="AD82" s="43" t="str">
        <f t="shared" si="192"/>
        <v>FALSE</v>
      </c>
      <c r="AE82" s="43" t="str">
        <f t="shared" si="192"/>
        <v>FALSE</v>
      </c>
      <c r="AF82" s="43" t="str">
        <f t="shared" si="192"/>
        <v>FALSE</v>
      </c>
      <c r="AG82" s="43" t="str">
        <f t="shared" si="192"/>
        <v>FALSE</v>
      </c>
      <c r="AH82" s="43" t="str">
        <f t="shared" si="192"/>
        <v>FALSE</v>
      </c>
      <c r="AI82" s="43" t="str">
        <f t="shared" si="192"/>
        <v>FALSE</v>
      </c>
      <c r="AJ82" s="43" t="str">
        <f t="shared" si="192"/>
        <v>FALSE</v>
      </c>
      <c r="AK82" s="43" t="str">
        <f t="shared" si="192"/>
        <v>FALSE</v>
      </c>
      <c r="AL82" s="43" t="str">
        <f t="shared" si="192"/>
        <v>FALSE</v>
      </c>
      <c r="AM82" s="43" t="str">
        <f t="shared" si="192"/>
        <v>FALSE</v>
      </c>
      <c r="AN82" s="43" t="str">
        <f t="shared" si="192"/>
        <v>FALSE</v>
      </c>
      <c r="AO82" s="43" t="str">
        <f t="shared" si="192"/>
        <v>FALSE</v>
      </c>
      <c r="AP82" s="43" t="str">
        <f t="shared" si="192"/>
        <v>FALSE</v>
      </c>
      <c r="AQ82" s="43" t="str">
        <f t="shared" si="192"/>
        <v>FALSE</v>
      </c>
      <c r="AR82" s="43" t="str">
        <f t="shared" ref="AR82:BW82" si="193">IF($G81=0,IF($F81&lt;&gt;0,IF(AR$8&lt;=$D81,AND(AR$8&gt;=$F81,AR$8&lt;=$C$6),IF(AND(AR$8&gt;$D81,AR$8&lt;=$C$6),3,FALSE)),IF($D81=0,"FALSE",IF(AND(AR$8&gt;$D81,$C$6&gt;=AR$8),"3","FALSE"))),IF(AR$8&lt;=$D81,IF(AND(AR$8&gt;=$F81,AR$8&lt;=$G81),TRUE,FALSE),IF(AND(AR$8&gt;$D81,AR$8&lt;=$G81),3,FALSE)))</f>
        <v>FALSE</v>
      </c>
      <c r="AS82" s="43" t="str">
        <f t="shared" si="193"/>
        <v>FALSE</v>
      </c>
      <c r="AT82" s="43" t="str">
        <f t="shared" si="193"/>
        <v>FALSE</v>
      </c>
      <c r="AU82" s="43" t="str">
        <f t="shared" si="193"/>
        <v>FALSE</v>
      </c>
      <c r="AV82" s="43" t="str">
        <f t="shared" si="193"/>
        <v>FALSE</v>
      </c>
      <c r="AW82" s="43" t="str">
        <f t="shared" si="193"/>
        <v>FALSE</v>
      </c>
      <c r="AX82" s="43" t="str">
        <f t="shared" si="193"/>
        <v>FALSE</v>
      </c>
      <c r="AY82" s="43" t="str">
        <f t="shared" si="193"/>
        <v>FALSE</v>
      </c>
      <c r="AZ82" s="43" t="str">
        <f t="shared" si="193"/>
        <v>FALSE</v>
      </c>
      <c r="BA82" s="43" t="str">
        <f t="shared" si="193"/>
        <v>FALSE</v>
      </c>
      <c r="BB82" s="43" t="str">
        <f t="shared" si="193"/>
        <v>FALSE</v>
      </c>
      <c r="BC82" s="43" t="str">
        <f t="shared" si="193"/>
        <v>FALSE</v>
      </c>
      <c r="BD82" s="43" t="str">
        <f t="shared" si="193"/>
        <v>FALSE</v>
      </c>
      <c r="BE82" s="43" t="str">
        <f t="shared" si="193"/>
        <v>FALSE</v>
      </c>
      <c r="BF82" s="43" t="str">
        <f t="shared" si="193"/>
        <v>FALSE</v>
      </c>
      <c r="BG82" s="43" t="str">
        <f t="shared" si="193"/>
        <v>FALSE</v>
      </c>
      <c r="BH82" s="43" t="str">
        <f t="shared" si="193"/>
        <v>FALSE</v>
      </c>
      <c r="BI82" s="43" t="str">
        <f t="shared" si="193"/>
        <v>FALSE</v>
      </c>
      <c r="BJ82" s="43" t="str">
        <f t="shared" si="193"/>
        <v>FALSE</v>
      </c>
      <c r="BK82" s="43" t="str">
        <f t="shared" si="193"/>
        <v>FALSE</v>
      </c>
      <c r="BL82" s="43" t="str">
        <f t="shared" si="193"/>
        <v>FALSE</v>
      </c>
      <c r="BM82" s="43" t="str">
        <f t="shared" si="193"/>
        <v>FALSE</v>
      </c>
      <c r="BN82" s="43" t="str">
        <f t="shared" si="193"/>
        <v>FALSE</v>
      </c>
      <c r="BO82" s="43" t="str">
        <f t="shared" si="193"/>
        <v>FALSE</v>
      </c>
      <c r="BP82" s="43" t="str">
        <f t="shared" si="193"/>
        <v>FALSE</v>
      </c>
      <c r="BQ82" s="43" t="str">
        <f t="shared" si="193"/>
        <v>FALSE</v>
      </c>
      <c r="BR82" s="43" t="str">
        <f t="shared" si="193"/>
        <v>FALSE</v>
      </c>
      <c r="BS82" s="43" t="str">
        <f t="shared" si="193"/>
        <v>FALSE</v>
      </c>
      <c r="BT82" s="43" t="str">
        <f t="shared" si="193"/>
        <v>FALSE</v>
      </c>
      <c r="BU82" s="43" t="str">
        <f t="shared" si="193"/>
        <v>FALSE</v>
      </c>
      <c r="BV82" s="43" t="str">
        <f t="shared" si="193"/>
        <v>FALSE</v>
      </c>
      <c r="BW82" s="43" t="str">
        <f t="shared" si="193"/>
        <v>FALSE</v>
      </c>
      <c r="BX82" s="43" t="str">
        <f t="shared" ref="BX82:DC82" si="194">IF($G81=0,IF($F81&lt;&gt;0,IF(BX$8&lt;=$D81,AND(BX$8&gt;=$F81,BX$8&lt;=$C$6),IF(AND(BX$8&gt;$D81,BX$8&lt;=$C$6),3,FALSE)),IF($D81=0,"FALSE",IF(AND(BX$8&gt;$D81,$C$6&gt;=BX$8),"3","FALSE"))),IF(BX$8&lt;=$D81,IF(AND(BX$8&gt;=$F81,BX$8&lt;=$G81),TRUE,FALSE),IF(AND(BX$8&gt;$D81,BX$8&lt;=$G81),3,FALSE)))</f>
        <v>FALSE</v>
      </c>
      <c r="BY82" s="43" t="str">
        <f t="shared" si="194"/>
        <v>FALSE</v>
      </c>
      <c r="BZ82" s="43" t="str">
        <f t="shared" si="194"/>
        <v>FALSE</v>
      </c>
      <c r="CA82" s="43" t="str">
        <f t="shared" si="194"/>
        <v>FALSE</v>
      </c>
      <c r="CB82" s="43" t="str">
        <f t="shared" si="194"/>
        <v>FALSE</v>
      </c>
      <c r="CC82" s="43" t="str">
        <f t="shared" si="194"/>
        <v>FALSE</v>
      </c>
      <c r="CD82" s="43" t="str">
        <f t="shared" si="194"/>
        <v>FALSE</v>
      </c>
      <c r="CE82" s="43" t="str">
        <f t="shared" si="194"/>
        <v>FALSE</v>
      </c>
      <c r="CF82" s="43" t="str">
        <f t="shared" si="194"/>
        <v>FALSE</v>
      </c>
      <c r="CG82" s="43" t="str">
        <f t="shared" si="194"/>
        <v>FALSE</v>
      </c>
      <c r="CH82" s="43" t="str">
        <f t="shared" si="194"/>
        <v>FALSE</v>
      </c>
      <c r="CI82" s="43" t="str">
        <f t="shared" si="194"/>
        <v>FALSE</v>
      </c>
      <c r="CJ82" s="43" t="str">
        <f t="shared" si="194"/>
        <v>FALSE</v>
      </c>
      <c r="CK82" s="43" t="str">
        <f t="shared" si="194"/>
        <v>FALSE</v>
      </c>
      <c r="CL82" s="43" t="str">
        <f t="shared" si="194"/>
        <v>FALSE</v>
      </c>
      <c r="CM82" s="43" t="str">
        <f t="shared" si="194"/>
        <v>FALSE</v>
      </c>
      <c r="CN82" s="43" t="str">
        <f t="shared" si="194"/>
        <v>FALSE</v>
      </c>
      <c r="CO82" s="43" t="str">
        <f t="shared" si="194"/>
        <v>FALSE</v>
      </c>
      <c r="CP82" s="43" t="str">
        <f t="shared" si="194"/>
        <v>FALSE</v>
      </c>
      <c r="CQ82" s="43" t="str">
        <f t="shared" si="194"/>
        <v>FALSE</v>
      </c>
      <c r="CR82" s="43" t="str">
        <f t="shared" si="194"/>
        <v>FALSE</v>
      </c>
      <c r="CS82" s="43" t="str">
        <f t="shared" si="194"/>
        <v>FALSE</v>
      </c>
      <c r="CT82" s="43" t="str">
        <f t="shared" si="194"/>
        <v>FALSE</v>
      </c>
      <c r="CU82" s="43" t="str">
        <f t="shared" si="194"/>
        <v>FALSE</v>
      </c>
      <c r="CV82" s="43" t="str">
        <f t="shared" si="194"/>
        <v>FALSE</v>
      </c>
      <c r="CW82" s="43" t="str">
        <f t="shared" si="194"/>
        <v>FALSE</v>
      </c>
      <c r="CX82" s="43" t="str">
        <f t="shared" si="194"/>
        <v>FALSE</v>
      </c>
      <c r="CY82" s="43" t="str">
        <f t="shared" si="194"/>
        <v>FALSE</v>
      </c>
      <c r="CZ82" s="43" t="str">
        <f t="shared" si="194"/>
        <v>FALSE</v>
      </c>
      <c r="DA82" s="43" t="str">
        <f t="shared" si="194"/>
        <v>FALSE</v>
      </c>
      <c r="DB82" s="43" t="str">
        <f t="shared" si="194"/>
        <v>FALSE</v>
      </c>
      <c r="DC82" s="43" t="str">
        <f t="shared" si="194"/>
        <v>FALSE</v>
      </c>
      <c r="DD82" s="43" t="str">
        <f t="shared" ref="DD82:EI82" si="195">IF($G81=0,IF($F81&lt;&gt;0,IF(DD$8&lt;=$D81,AND(DD$8&gt;=$F81,DD$8&lt;=$C$6),IF(AND(DD$8&gt;$D81,DD$8&lt;=$C$6),3,FALSE)),IF($D81=0,"FALSE",IF(AND(DD$8&gt;$D81,$C$6&gt;=DD$8),"3","FALSE"))),IF(DD$8&lt;=$D81,IF(AND(DD$8&gt;=$F81,DD$8&lt;=$G81),TRUE,FALSE),IF(AND(DD$8&gt;$D81,DD$8&lt;=$G81),3,FALSE)))</f>
        <v>FALSE</v>
      </c>
      <c r="DE82" s="43" t="str">
        <f t="shared" si="195"/>
        <v>FALSE</v>
      </c>
      <c r="DF82" s="43" t="str">
        <f t="shared" si="195"/>
        <v>FALSE</v>
      </c>
      <c r="DG82" s="43" t="str">
        <f t="shared" si="195"/>
        <v>FALSE</v>
      </c>
      <c r="DH82" s="43" t="str">
        <f t="shared" si="195"/>
        <v>FALSE</v>
      </c>
      <c r="DI82" s="43" t="str">
        <f t="shared" si="195"/>
        <v>FALSE</v>
      </c>
      <c r="DJ82" s="43" t="str">
        <f t="shared" si="195"/>
        <v>FALSE</v>
      </c>
      <c r="DK82" s="43" t="str">
        <f t="shared" si="195"/>
        <v>FALSE</v>
      </c>
      <c r="DL82" s="43" t="str">
        <f t="shared" si="195"/>
        <v>FALSE</v>
      </c>
      <c r="DM82" s="43" t="str">
        <f t="shared" si="195"/>
        <v>FALSE</v>
      </c>
      <c r="DN82" s="43" t="str">
        <f t="shared" si="195"/>
        <v>FALSE</v>
      </c>
      <c r="DO82" s="43" t="str">
        <f t="shared" si="195"/>
        <v>FALSE</v>
      </c>
      <c r="DP82" s="43" t="str">
        <f t="shared" si="195"/>
        <v>FALSE</v>
      </c>
      <c r="DQ82" s="43" t="str">
        <f t="shared" si="195"/>
        <v>FALSE</v>
      </c>
      <c r="DR82" s="43" t="str">
        <f t="shared" si="195"/>
        <v>FALSE</v>
      </c>
      <c r="DS82" s="43" t="str">
        <f t="shared" si="195"/>
        <v>FALSE</v>
      </c>
      <c r="DT82" s="43" t="str">
        <f t="shared" si="195"/>
        <v>FALSE</v>
      </c>
      <c r="DU82" s="43" t="str">
        <f t="shared" si="195"/>
        <v>FALSE</v>
      </c>
      <c r="DV82" s="43" t="str">
        <f t="shared" si="195"/>
        <v>FALSE</v>
      </c>
      <c r="DW82" s="43" t="str">
        <f t="shared" si="195"/>
        <v>FALSE</v>
      </c>
      <c r="DX82" s="43" t="str">
        <f t="shared" si="195"/>
        <v>FALSE</v>
      </c>
      <c r="DY82" s="43" t="str">
        <f t="shared" si="195"/>
        <v>FALSE</v>
      </c>
      <c r="DZ82" s="43" t="str">
        <f t="shared" si="195"/>
        <v>FALSE</v>
      </c>
      <c r="EA82" s="43" t="str">
        <f t="shared" si="195"/>
        <v>FALSE</v>
      </c>
      <c r="EB82" s="43" t="str">
        <f t="shared" si="195"/>
        <v>FALSE</v>
      </c>
      <c r="EC82" s="43" t="str">
        <f t="shared" si="195"/>
        <v>FALSE</v>
      </c>
      <c r="ED82" s="43" t="str">
        <f t="shared" si="195"/>
        <v>FALSE</v>
      </c>
      <c r="EE82" s="43" t="str">
        <f t="shared" si="195"/>
        <v>FALSE</v>
      </c>
      <c r="EF82" s="43" t="str">
        <f t="shared" si="195"/>
        <v>FALSE</v>
      </c>
      <c r="EG82" s="43" t="str">
        <f t="shared" si="195"/>
        <v>FALSE</v>
      </c>
      <c r="EH82" s="43" t="str">
        <f t="shared" si="195"/>
        <v>FALSE</v>
      </c>
      <c r="EI82" s="43" t="str">
        <f t="shared" si="195"/>
        <v>FALSE</v>
      </c>
      <c r="EJ82" s="43" t="str">
        <f t="shared" ref="EJ82:FI82" si="196">IF($G81=0,IF($F81&lt;&gt;0,IF(EJ$8&lt;=$D81,AND(EJ$8&gt;=$F81,EJ$8&lt;=$C$6),IF(AND(EJ$8&gt;$D81,EJ$8&lt;=$C$6),3,FALSE)),IF($D81=0,"FALSE",IF(AND(EJ$8&gt;$D81,$C$6&gt;=EJ$8),"3","FALSE"))),IF(EJ$8&lt;=$D81,IF(AND(EJ$8&gt;=$F81,EJ$8&lt;=$G81),TRUE,FALSE),IF(AND(EJ$8&gt;$D81,EJ$8&lt;=$G81),3,FALSE)))</f>
        <v>FALSE</v>
      </c>
      <c r="EK82" s="43" t="str">
        <f t="shared" si="196"/>
        <v>FALSE</v>
      </c>
      <c r="EL82" s="43" t="str">
        <f t="shared" si="196"/>
        <v>FALSE</v>
      </c>
      <c r="EM82" s="43" t="str">
        <f t="shared" si="196"/>
        <v>FALSE</v>
      </c>
      <c r="EN82" s="43" t="str">
        <f t="shared" si="196"/>
        <v>FALSE</v>
      </c>
      <c r="EO82" s="43" t="str">
        <f t="shared" si="196"/>
        <v>FALSE</v>
      </c>
      <c r="EP82" s="43" t="str">
        <f t="shared" si="196"/>
        <v>FALSE</v>
      </c>
      <c r="EQ82" s="43" t="str">
        <f t="shared" si="196"/>
        <v>FALSE</v>
      </c>
      <c r="ER82" s="43" t="str">
        <f t="shared" si="196"/>
        <v>FALSE</v>
      </c>
      <c r="ES82" s="43" t="str">
        <f t="shared" si="196"/>
        <v>FALSE</v>
      </c>
      <c r="ET82" s="43" t="str">
        <f t="shared" si="196"/>
        <v>FALSE</v>
      </c>
      <c r="EU82" s="43" t="str">
        <f t="shared" si="196"/>
        <v>FALSE</v>
      </c>
      <c r="EV82" s="43" t="str">
        <f t="shared" si="196"/>
        <v>FALSE</v>
      </c>
      <c r="EW82" s="43" t="str">
        <f t="shared" si="196"/>
        <v>FALSE</v>
      </c>
      <c r="EX82" s="43" t="str">
        <f t="shared" si="196"/>
        <v>FALSE</v>
      </c>
      <c r="EY82" s="43" t="str">
        <f t="shared" si="196"/>
        <v>FALSE</v>
      </c>
      <c r="EZ82" s="43" t="str">
        <f t="shared" si="196"/>
        <v>FALSE</v>
      </c>
      <c r="FA82" s="43" t="str">
        <f t="shared" si="196"/>
        <v>FALSE</v>
      </c>
      <c r="FB82" s="43" t="str">
        <f t="shared" si="196"/>
        <v>FALSE</v>
      </c>
      <c r="FC82" s="43" t="str">
        <f t="shared" si="196"/>
        <v>FALSE</v>
      </c>
      <c r="FD82" s="43" t="str">
        <f t="shared" si="196"/>
        <v>FALSE</v>
      </c>
      <c r="FE82" s="43" t="str">
        <f t="shared" si="196"/>
        <v>FALSE</v>
      </c>
      <c r="FF82" s="43" t="str">
        <f t="shared" si="196"/>
        <v>FALSE</v>
      </c>
      <c r="FG82" s="43" t="str">
        <f t="shared" si="196"/>
        <v>FALSE</v>
      </c>
      <c r="FH82" s="43" t="str">
        <f t="shared" si="196"/>
        <v>FALSE</v>
      </c>
      <c r="FI82" s="43" t="str">
        <f t="shared" si="196"/>
        <v>FALSE</v>
      </c>
      <c r="FJ82" s="26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</row>
    <row r="83" spans="1:394" ht="40" customHeight="1" thickTop="1">
      <c r="A83" s="18"/>
      <c r="B83" s="217" t="s">
        <v>31</v>
      </c>
      <c r="C83" s="219"/>
      <c r="D83" s="219"/>
      <c r="E83" s="221">
        <v>12</v>
      </c>
      <c r="F83" s="223"/>
      <c r="G83" s="223"/>
      <c r="H83" s="172" t="str">
        <f t="shared" si="179"/>
        <v>-</v>
      </c>
      <c r="I83" s="262" t="str">
        <f t="shared" si="180"/>
        <v>ยังไม่เริ่มดำเนินการ</v>
      </c>
      <c r="J83" s="266" t="str">
        <f t="shared" si="173"/>
        <v>-</v>
      </c>
      <c r="K83" s="149" t="str">
        <f t="shared" ca="1" si="186"/>
        <v>-</v>
      </c>
      <c r="L83" s="80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  <c r="DH83" s="39"/>
      <c r="DI83" s="39"/>
      <c r="DJ83" s="39"/>
      <c r="DK83" s="39"/>
      <c r="DL83" s="39"/>
      <c r="DM83" s="39"/>
      <c r="DN83" s="39"/>
      <c r="DO83" s="39"/>
      <c r="DP83" s="39"/>
      <c r="DQ83" s="39"/>
      <c r="DR83" s="39"/>
      <c r="DS83" s="39"/>
      <c r="DT83" s="39"/>
      <c r="DU83" s="39"/>
      <c r="DV83" s="39"/>
      <c r="DW83" s="39"/>
      <c r="DX83" s="39"/>
      <c r="DY83" s="39"/>
      <c r="DZ83" s="39"/>
      <c r="EA83" s="39"/>
      <c r="EB83" s="39"/>
      <c r="EC83" s="39"/>
      <c r="ED83" s="39"/>
      <c r="EE83" s="39"/>
      <c r="EF83" s="39"/>
      <c r="EG83" s="39"/>
      <c r="EH83" s="39"/>
      <c r="EI83" s="39"/>
      <c r="EJ83" s="39"/>
      <c r="EK83" s="39"/>
      <c r="EL83" s="39"/>
      <c r="EM83" s="39"/>
      <c r="EN83" s="39"/>
      <c r="EO83" s="39"/>
      <c r="EP83" s="39"/>
      <c r="EQ83" s="39"/>
      <c r="ER83" s="39"/>
      <c r="ES83" s="39"/>
      <c r="ET83" s="39"/>
      <c r="EU83" s="39"/>
      <c r="EV83" s="39"/>
      <c r="EW83" s="39"/>
      <c r="EX83" s="39"/>
      <c r="EY83" s="39"/>
      <c r="EZ83" s="39"/>
      <c r="FA83" s="39"/>
      <c r="FB83" s="39"/>
      <c r="FC83" s="39"/>
      <c r="FD83" s="39"/>
      <c r="FE83" s="39"/>
      <c r="FF83" s="39"/>
      <c r="FG83" s="39"/>
      <c r="FH83" s="39"/>
      <c r="FI83" s="40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</row>
    <row r="84" spans="1:394" ht="40" customHeight="1" thickBot="1">
      <c r="A84" s="18"/>
      <c r="B84" s="218"/>
      <c r="C84" s="220"/>
      <c r="D84" s="220"/>
      <c r="E84" s="222"/>
      <c r="F84" s="224"/>
      <c r="G84" s="224"/>
      <c r="H84" s="173"/>
      <c r="I84" s="263"/>
      <c r="J84" s="267"/>
      <c r="K84" s="150"/>
      <c r="L84" s="45" t="str">
        <f t="shared" ref="L84:AQ84" si="197">IF($G83=0,IF($F83&lt;&gt;0,IF(L$8&lt;=$D83,AND(L$8&gt;=$F83,L$8&lt;=$C$6),IF(AND(L$8&gt;$D83,L$8&lt;=$C$6),3,FALSE)),IF($D83=0,"FALSE",IF(AND(L$8&gt;$D83,$C$6&gt;=L$8),"3","FALSE"))),IF(L$8&lt;=$D83,IF(AND(L$8&gt;=$F83,L$8&lt;=$G83),TRUE,FALSE),IF(AND(L$8&gt;$D83,L$8&lt;=$G83),3,FALSE)))</f>
        <v>FALSE</v>
      </c>
      <c r="M84" s="41" t="str">
        <f t="shared" si="197"/>
        <v>FALSE</v>
      </c>
      <c r="N84" s="41" t="str">
        <f t="shared" si="197"/>
        <v>FALSE</v>
      </c>
      <c r="O84" s="41" t="str">
        <f t="shared" si="197"/>
        <v>FALSE</v>
      </c>
      <c r="P84" s="41" t="str">
        <f t="shared" si="197"/>
        <v>FALSE</v>
      </c>
      <c r="Q84" s="41" t="str">
        <f t="shared" si="197"/>
        <v>FALSE</v>
      </c>
      <c r="R84" s="41" t="str">
        <f t="shared" si="197"/>
        <v>FALSE</v>
      </c>
      <c r="S84" s="41" t="str">
        <f t="shared" si="197"/>
        <v>FALSE</v>
      </c>
      <c r="T84" s="41" t="str">
        <f t="shared" si="197"/>
        <v>FALSE</v>
      </c>
      <c r="U84" s="41" t="str">
        <f t="shared" si="197"/>
        <v>FALSE</v>
      </c>
      <c r="V84" s="41" t="str">
        <f t="shared" si="197"/>
        <v>FALSE</v>
      </c>
      <c r="W84" s="41" t="str">
        <f t="shared" si="197"/>
        <v>FALSE</v>
      </c>
      <c r="X84" s="41" t="str">
        <f t="shared" si="197"/>
        <v>FALSE</v>
      </c>
      <c r="Y84" s="41" t="str">
        <f t="shared" si="197"/>
        <v>FALSE</v>
      </c>
      <c r="Z84" s="41" t="str">
        <f t="shared" si="197"/>
        <v>FALSE</v>
      </c>
      <c r="AA84" s="41" t="str">
        <f t="shared" si="197"/>
        <v>FALSE</v>
      </c>
      <c r="AB84" s="41" t="str">
        <f t="shared" si="197"/>
        <v>FALSE</v>
      </c>
      <c r="AC84" s="41" t="str">
        <f t="shared" si="197"/>
        <v>FALSE</v>
      </c>
      <c r="AD84" s="41" t="str">
        <f t="shared" si="197"/>
        <v>FALSE</v>
      </c>
      <c r="AE84" s="41" t="str">
        <f t="shared" si="197"/>
        <v>FALSE</v>
      </c>
      <c r="AF84" s="41" t="str">
        <f t="shared" si="197"/>
        <v>FALSE</v>
      </c>
      <c r="AG84" s="41" t="str">
        <f t="shared" si="197"/>
        <v>FALSE</v>
      </c>
      <c r="AH84" s="41" t="str">
        <f t="shared" si="197"/>
        <v>FALSE</v>
      </c>
      <c r="AI84" s="41" t="str">
        <f t="shared" si="197"/>
        <v>FALSE</v>
      </c>
      <c r="AJ84" s="41" t="str">
        <f t="shared" si="197"/>
        <v>FALSE</v>
      </c>
      <c r="AK84" s="41" t="str">
        <f t="shared" si="197"/>
        <v>FALSE</v>
      </c>
      <c r="AL84" s="41" t="str">
        <f t="shared" si="197"/>
        <v>FALSE</v>
      </c>
      <c r="AM84" s="41" t="str">
        <f t="shared" si="197"/>
        <v>FALSE</v>
      </c>
      <c r="AN84" s="41" t="str">
        <f t="shared" si="197"/>
        <v>FALSE</v>
      </c>
      <c r="AO84" s="41" t="str">
        <f t="shared" si="197"/>
        <v>FALSE</v>
      </c>
      <c r="AP84" s="41" t="str">
        <f t="shared" si="197"/>
        <v>FALSE</v>
      </c>
      <c r="AQ84" s="41" t="str">
        <f t="shared" si="197"/>
        <v>FALSE</v>
      </c>
      <c r="AR84" s="41" t="str">
        <f t="shared" ref="AR84:BW84" si="198">IF($G83=0,IF($F83&lt;&gt;0,IF(AR$8&lt;=$D83,AND(AR$8&gt;=$F83,AR$8&lt;=$C$6),IF(AND(AR$8&gt;$D83,AR$8&lt;=$C$6),3,FALSE)),IF($D83=0,"FALSE",IF(AND(AR$8&gt;$D83,$C$6&gt;=AR$8),"3","FALSE"))),IF(AR$8&lt;=$D83,IF(AND(AR$8&gt;=$F83,AR$8&lt;=$G83),TRUE,FALSE),IF(AND(AR$8&gt;$D83,AR$8&lt;=$G83),3,FALSE)))</f>
        <v>FALSE</v>
      </c>
      <c r="AS84" s="41" t="str">
        <f t="shared" si="198"/>
        <v>FALSE</v>
      </c>
      <c r="AT84" s="41" t="str">
        <f t="shared" si="198"/>
        <v>FALSE</v>
      </c>
      <c r="AU84" s="41" t="str">
        <f t="shared" si="198"/>
        <v>FALSE</v>
      </c>
      <c r="AV84" s="41" t="str">
        <f t="shared" si="198"/>
        <v>FALSE</v>
      </c>
      <c r="AW84" s="41" t="str">
        <f t="shared" si="198"/>
        <v>FALSE</v>
      </c>
      <c r="AX84" s="41" t="str">
        <f t="shared" si="198"/>
        <v>FALSE</v>
      </c>
      <c r="AY84" s="41" t="str">
        <f t="shared" si="198"/>
        <v>FALSE</v>
      </c>
      <c r="AZ84" s="41" t="str">
        <f t="shared" si="198"/>
        <v>FALSE</v>
      </c>
      <c r="BA84" s="41" t="str">
        <f t="shared" si="198"/>
        <v>FALSE</v>
      </c>
      <c r="BB84" s="41" t="str">
        <f t="shared" si="198"/>
        <v>FALSE</v>
      </c>
      <c r="BC84" s="41" t="str">
        <f t="shared" si="198"/>
        <v>FALSE</v>
      </c>
      <c r="BD84" s="41" t="str">
        <f t="shared" si="198"/>
        <v>FALSE</v>
      </c>
      <c r="BE84" s="41" t="str">
        <f t="shared" si="198"/>
        <v>FALSE</v>
      </c>
      <c r="BF84" s="41" t="str">
        <f t="shared" si="198"/>
        <v>FALSE</v>
      </c>
      <c r="BG84" s="41" t="str">
        <f t="shared" si="198"/>
        <v>FALSE</v>
      </c>
      <c r="BH84" s="41" t="str">
        <f t="shared" si="198"/>
        <v>FALSE</v>
      </c>
      <c r="BI84" s="41" t="str">
        <f t="shared" si="198"/>
        <v>FALSE</v>
      </c>
      <c r="BJ84" s="41" t="str">
        <f t="shared" si="198"/>
        <v>FALSE</v>
      </c>
      <c r="BK84" s="41" t="str">
        <f t="shared" si="198"/>
        <v>FALSE</v>
      </c>
      <c r="BL84" s="41" t="str">
        <f t="shared" si="198"/>
        <v>FALSE</v>
      </c>
      <c r="BM84" s="41" t="str">
        <f t="shared" si="198"/>
        <v>FALSE</v>
      </c>
      <c r="BN84" s="41" t="str">
        <f t="shared" si="198"/>
        <v>FALSE</v>
      </c>
      <c r="BO84" s="41" t="str">
        <f t="shared" si="198"/>
        <v>FALSE</v>
      </c>
      <c r="BP84" s="41" t="str">
        <f t="shared" si="198"/>
        <v>FALSE</v>
      </c>
      <c r="BQ84" s="41" t="str">
        <f t="shared" si="198"/>
        <v>FALSE</v>
      </c>
      <c r="BR84" s="41" t="str">
        <f t="shared" si="198"/>
        <v>FALSE</v>
      </c>
      <c r="BS84" s="41" t="str">
        <f t="shared" si="198"/>
        <v>FALSE</v>
      </c>
      <c r="BT84" s="41" t="str">
        <f t="shared" si="198"/>
        <v>FALSE</v>
      </c>
      <c r="BU84" s="41" t="str">
        <f t="shared" si="198"/>
        <v>FALSE</v>
      </c>
      <c r="BV84" s="41" t="str">
        <f t="shared" si="198"/>
        <v>FALSE</v>
      </c>
      <c r="BW84" s="41" t="str">
        <f t="shared" si="198"/>
        <v>FALSE</v>
      </c>
      <c r="BX84" s="41" t="str">
        <f t="shared" ref="BX84:DC84" si="199">IF($G83=0,IF($F83&lt;&gt;0,IF(BX$8&lt;=$D83,AND(BX$8&gt;=$F83,BX$8&lt;=$C$6),IF(AND(BX$8&gt;$D83,BX$8&lt;=$C$6),3,FALSE)),IF($D83=0,"FALSE",IF(AND(BX$8&gt;$D83,$C$6&gt;=BX$8),"3","FALSE"))),IF(BX$8&lt;=$D83,IF(AND(BX$8&gt;=$F83,BX$8&lt;=$G83),TRUE,FALSE),IF(AND(BX$8&gt;$D83,BX$8&lt;=$G83),3,FALSE)))</f>
        <v>FALSE</v>
      </c>
      <c r="BY84" s="41" t="str">
        <f t="shared" si="199"/>
        <v>FALSE</v>
      </c>
      <c r="BZ84" s="41" t="str">
        <f t="shared" si="199"/>
        <v>FALSE</v>
      </c>
      <c r="CA84" s="41" t="str">
        <f t="shared" si="199"/>
        <v>FALSE</v>
      </c>
      <c r="CB84" s="41" t="str">
        <f t="shared" si="199"/>
        <v>FALSE</v>
      </c>
      <c r="CC84" s="41" t="str">
        <f t="shared" si="199"/>
        <v>FALSE</v>
      </c>
      <c r="CD84" s="41" t="str">
        <f t="shared" si="199"/>
        <v>FALSE</v>
      </c>
      <c r="CE84" s="41" t="str">
        <f t="shared" si="199"/>
        <v>FALSE</v>
      </c>
      <c r="CF84" s="41" t="str">
        <f t="shared" si="199"/>
        <v>FALSE</v>
      </c>
      <c r="CG84" s="41" t="str">
        <f t="shared" si="199"/>
        <v>FALSE</v>
      </c>
      <c r="CH84" s="41" t="str">
        <f t="shared" si="199"/>
        <v>FALSE</v>
      </c>
      <c r="CI84" s="41" t="str">
        <f t="shared" si="199"/>
        <v>FALSE</v>
      </c>
      <c r="CJ84" s="41" t="str">
        <f t="shared" si="199"/>
        <v>FALSE</v>
      </c>
      <c r="CK84" s="41" t="str">
        <f t="shared" si="199"/>
        <v>FALSE</v>
      </c>
      <c r="CL84" s="41" t="str">
        <f t="shared" si="199"/>
        <v>FALSE</v>
      </c>
      <c r="CM84" s="41" t="str">
        <f t="shared" si="199"/>
        <v>FALSE</v>
      </c>
      <c r="CN84" s="41" t="str">
        <f t="shared" si="199"/>
        <v>FALSE</v>
      </c>
      <c r="CO84" s="41" t="str">
        <f t="shared" si="199"/>
        <v>FALSE</v>
      </c>
      <c r="CP84" s="41" t="str">
        <f t="shared" si="199"/>
        <v>FALSE</v>
      </c>
      <c r="CQ84" s="41" t="str">
        <f t="shared" si="199"/>
        <v>FALSE</v>
      </c>
      <c r="CR84" s="41" t="str">
        <f t="shared" si="199"/>
        <v>FALSE</v>
      </c>
      <c r="CS84" s="41" t="str">
        <f t="shared" si="199"/>
        <v>FALSE</v>
      </c>
      <c r="CT84" s="41" t="str">
        <f t="shared" si="199"/>
        <v>FALSE</v>
      </c>
      <c r="CU84" s="41" t="str">
        <f t="shared" si="199"/>
        <v>FALSE</v>
      </c>
      <c r="CV84" s="41" t="str">
        <f t="shared" si="199"/>
        <v>FALSE</v>
      </c>
      <c r="CW84" s="41" t="str">
        <f t="shared" si="199"/>
        <v>FALSE</v>
      </c>
      <c r="CX84" s="41" t="str">
        <f t="shared" si="199"/>
        <v>FALSE</v>
      </c>
      <c r="CY84" s="41" t="str">
        <f t="shared" si="199"/>
        <v>FALSE</v>
      </c>
      <c r="CZ84" s="41" t="str">
        <f t="shared" si="199"/>
        <v>FALSE</v>
      </c>
      <c r="DA84" s="41" t="str">
        <f t="shared" si="199"/>
        <v>FALSE</v>
      </c>
      <c r="DB84" s="41" t="str">
        <f t="shared" si="199"/>
        <v>FALSE</v>
      </c>
      <c r="DC84" s="41" t="str">
        <f t="shared" si="199"/>
        <v>FALSE</v>
      </c>
      <c r="DD84" s="41" t="str">
        <f t="shared" ref="DD84:EI84" si="200">IF($G83=0,IF($F83&lt;&gt;0,IF(DD$8&lt;=$D83,AND(DD$8&gt;=$F83,DD$8&lt;=$C$6),IF(AND(DD$8&gt;$D83,DD$8&lt;=$C$6),3,FALSE)),IF($D83=0,"FALSE",IF(AND(DD$8&gt;$D83,$C$6&gt;=DD$8),"3","FALSE"))),IF(DD$8&lt;=$D83,IF(AND(DD$8&gt;=$F83,DD$8&lt;=$G83),TRUE,FALSE),IF(AND(DD$8&gt;$D83,DD$8&lt;=$G83),3,FALSE)))</f>
        <v>FALSE</v>
      </c>
      <c r="DE84" s="41" t="str">
        <f t="shared" si="200"/>
        <v>FALSE</v>
      </c>
      <c r="DF84" s="41" t="str">
        <f t="shared" si="200"/>
        <v>FALSE</v>
      </c>
      <c r="DG84" s="41" t="str">
        <f t="shared" si="200"/>
        <v>FALSE</v>
      </c>
      <c r="DH84" s="41" t="str">
        <f t="shared" si="200"/>
        <v>FALSE</v>
      </c>
      <c r="DI84" s="41" t="str">
        <f t="shared" si="200"/>
        <v>FALSE</v>
      </c>
      <c r="DJ84" s="41" t="str">
        <f t="shared" si="200"/>
        <v>FALSE</v>
      </c>
      <c r="DK84" s="41" t="str">
        <f t="shared" si="200"/>
        <v>FALSE</v>
      </c>
      <c r="DL84" s="41" t="str">
        <f t="shared" si="200"/>
        <v>FALSE</v>
      </c>
      <c r="DM84" s="41" t="str">
        <f t="shared" si="200"/>
        <v>FALSE</v>
      </c>
      <c r="DN84" s="41" t="str">
        <f t="shared" si="200"/>
        <v>FALSE</v>
      </c>
      <c r="DO84" s="41" t="str">
        <f t="shared" si="200"/>
        <v>FALSE</v>
      </c>
      <c r="DP84" s="41" t="str">
        <f t="shared" si="200"/>
        <v>FALSE</v>
      </c>
      <c r="DQ84" s="41" t="str">
        <f t="shared" si="200"/>
        <v>FALSE</v>
      </c>
      <c r="DR84" s="41" t="str">
        <f t="shared" si="200"/>
        <v>FALSE</v>
      </c>
      <c r="DS84" s="41" t="str">
        <f t="shared" si="200"/>
        <v>FALSE</v>
      </c>
      <c r="DT84" s="41" t="str">
        <f t="shared" si="200"/>
        <v>FALSE</v>
      </c>
      <c r="DU84" s="41" t="str">
        <f t="shared" si="200"/>
        <v>FALSE</v>
      </c>
      <c r="DV84" s="41" t="str">
        <f t="shared" si="200"/>
        <v>FALSE</v>
      </c>
      <c r="DW84" s="41" t="str">
        <f t="shared" si="200"/>
        <v>FALSE</v>
      </c>
      <c r="DX84" s="41" t="str">
        <f t="shared" si="200"/>
        <v>FALSE</v>
      </c>
      <c r="DY84" s="41" t="str">
        <f t="shared" si="200"/>
        <v>FALSE</v>
      </c>
      <c r="DZ84" s="41" t="str">
        <f t="shared" si="200"/>
        <v>FALSE</v>
      </c>
      <c r="EA84" s="41" t="str">
        <f t="shared" si="200"/>
        <v>FALSE</v>
      </c>
      <c r="EB84" s="41" t="str">
        <f t="shared" si="200"/>
        <v>FALSE</v>
      </c>
      <c r="EC84" s="41" t="str">
        <f t="shared" si="200"/>
        <v>FALSE</v>
      </c>
      <c r="ED84" s="41" t="str">
        <f t="shared" si="200"/>
        <v>FALSE</v>
      </c>
      <c r="EE84" s="41" t="str">
        <f t="shared" si="200"/>
        <v>FALSE</v>
      </c>
      <c r="EF84" s="41" t="str">
        <f t="shared" si="200"/>
        <v>FALSE</v>
      </c>
      <c r="EG84" s="41" t="str">
        <f t="shared" si="200"/>
        <v>FALSE</v>
      </c>
      <c r="EH84" s="41" t="str">
        <f t="shared" si="200"/>
        <v>FALSE</v>
      </c>
      <c r="EI84" s="41" t="str">
        <f t="shared" si="200"/>
        <v>FALSE</v>
      </c>
      <c r="EJ84" s="41" t="str">
        <f t="shared" ref="EJ84:FI84" si="201">IF($G83=0,IF($F83&lt;&gt;0,IF(EJ$8&lt;=$D83,AND(EJ$8&gt;=$F83,EJ$8&lt;=$C$6),IF(AND(EJ$8&gt;$D83,EJ$8&lt;=$C$6),3,FALSE)),IF($D83=0,"FALSE",IF(AND(EJ$8&gt;$D83,$C$6&gt;=EJ$8),"3","FALSE"))),IF(EJ$8&lt;=$D83,IF(AND(EJ$8&gt;=$F83,EJ$8&lt;=$G83),TRUE,FALSE),IF(AND(EJ$8&gt;$D83,EJ$8&lt;=$G83),3,FALSE)))</f>
        <v>FALSE</v>
      </c>
      <c r="EK84" s="41" t="str">
        <f t="shared" si="201"/>
        <v>FALSE</v>
      </c>
      <c r="EL84" s="41" t="str">
        <f t="shared" si="201"/>
        <v>FALSE</v>
      </c>
      <c r="EM84" s="41" t="str">
        <f t="shared" si="201"/>
        <v>FALSE</v>
      </c>
      <c r="EN84" s="41" t="str">
        <f t="shared" si="201"/>
        <v>FALSE</v>
      </c>
      <c r="EO84" s="41" t="str">
        <f t="shared" si="201"/>
        <v>FALSE</v>
      </c>
      <c r="EP84" s="41" t="str">
        <f t="shared" si="201"/>
        <v>FALSE</v>
      </c>
      <c r="EQ84" s="41" t="str">
        <f t="shared" si="201"/>
        <v>FALSE</v>
      </c>
      <c r="ER84" s="41" t="str">
        <f t="shared" si="201"/>
        <v>FALSE</v>
      </c>
      <c r="ES84" s="41" t="str">
        <f t="shared" si="201"/>
        <v>FALSE</v>
      </c>
      <c r="ET84" s="41" t="str">
        <f t="shared" si="201"/>
        <v>FALSE</v>
      </c>
      <c r="EU84" s="41" t="str">
        <f t="shared" si="201"/>
        <v>FALSE</v>
      </c>
      <c r="EV84" s="41" t="str">
        <f t="shared" si="201"/>
        <v>FALSE</v>
      </c>
      <c r="EW84" s="41" t="str">
        <f t="shared" si="201"/>
        <v>FALSE</v>
      </c>
      <c r="EX84" s="41" t="str">
        <f t="shared" si="201"/>
        <v>FALSE</v>
      </c>
      <c r="EY84" s="41" t="str">
        <f t="shared" si="201"/>
        <v>FALSE</v>
      </c>
      <c r="EZ84" s="41" t="str">
        <f t="shared" si="201"/>
        <v>FALSE</v>
      </c>
      <c r="FA84" s="41" t="str">
        <f t="shared" si="201"/>
        <v>FALSE</v>
      </c>
      <c r="FB84" s="41" t="str">
        <f t="shared" si="201"/>
        <v>FALSE</v>
      </c>
      <c r="FC84" s="41" t="str">
        <f t="shared" si="201"/>
        <v>FALSE</v>
      </c>
      <c r="FD84" s="41" t="str">
        <f t="shared" si="201"/>
        <v>FALSE</v>
      </c>
      <c r="FE84" s="41" t="str">
        <f t="shared" si="201"/>
        <v>FALSE</v>
      </c>
      <c r="FF84" s="41" t="str">
        <f t="shared" si="201"/>
        <v>FALSE</v>
      </c>
      <c r="FG84" s="41" t="str">
        <f t="shared" si="201"/>
        <v>FALSE</v>
      </c>
      <c r="FH84" s="41" t="str">
        <f t="shared" si="201"/>
        <v>FALSE</v>
      </c>
      <c r="FI84" s="42" t="str">
        <f t="shared" si="201"/>
        <v>FALSE</v>
      </c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</row>
    <row r="85" spans="1:394" s="3" customFormat="1" ht="40" customHeight="1" thickTop="1">
      <c r="A85" s="184"/>
      <c r="B85" s="226" t="s">
        <v>32</v>
      </c>
      <c r="C85" s="191"/>
      <c r="D85" s="191"/>
      <c r="E85" s="233">
        <v>1</v>
      </c>
      <c r="F85" s="163"/>
      <c r="G85" s="163"/>
      <c r="H85" s="160" t="str">
        <f t="shared" si="179"/>
        <v>-</v>
      </c>
      <c r="I85" s="261" t="str">
        <f t="shared" si="180"/>
        <v>ยังไม่เริ่มดำเนินการ</v>
      </c>
      <c r="J85" s="176" t="str">
        <f t="shared" si="173"/>
        <v>-</v>
      </c>
      <c r="K85" s="145" t="str">
        <f t="shared" ca="1" si="186"/>
        <v>-</v>
      </c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  <c r="DP85" s="38"/>
      <c r="DQ85" s="38"/>
      <c r="DR85" s="38"/>
      <c r="DS85" s="38"/>
      <c r="DT85" s="38"/>
      <c r="DU85" s="38"/>
      <c r="DV85" s="38"/>
      <c r="DW85" s="38"/>
      <c r="DX85" s="38"/>
      <c r="DY85" s="38"/>
      <c r="DZ85" s="38"/>
      <c r="EA85" s="38"/>
      <c r="EB85" s="38"/>
      <c r="EC85" s="38"/>
      <c r="ED85" s="38"/>
      <c r="EE85" s="38"/>
      <c r="EF85" s="38"/>
      <c r="EG85" s="38"/>
      <c r="EH85" s="38"/>
      <c r="EI85" s="38"/>
      <c r="EJ85" s="38"/>
      <c r="EK85" s="38"/>
      <c r="EL85" s="38"/>
      <c r="EM85" s="38"/>
      <c r="EN85" s="38"/>
      <c r="EO85" s="38"/>
      <c r="EP85" s="38"/>
      <c r="EQ85" s="38"/>
      <c r="ER85" s="38"/>
      <c r="ES85" s="38"/>
      <c r="ET85" s="38"/>
      <c r="EU85" s="38"/>
      <c r="EV85" s="38"/>
      <c r="EW85" s="38"/>
      <c r="EX85" s="38"/>
      <c r="EY85" s="38"/>
      <c r="EZ85" s="38"/>
      <c r="FA85" s="38"/>
      <c r="FB85" s="38"/>
      <c r="FC85" s="38"/>
      <c r="FD85" s="38"/>
      <c r="FE85" s="38"/>
      <c r="FF85" s="38"/>
      <c r="FG85" s="38"/>
      <c r="FH85" s="38"/>
      <c r="FI85" s="38"/>
      <c r="FJ85" s="26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</row>
    <row r="86" spans="1:394" ht="40" customHeight="1">
      <c r="A86" s="184"/>
      <c r="B86" s="215"/>
      <c r="C86" s="195"/>
      <c r="D86" s="195"/>
      <c r="E86" s="232"/>
      <c r="F86" s="209"/>
      <c r="G86" s="209"/>
      <c r="H86" s="161"/>
      <c r="I86" s="264"/>
      <c r="J86" s="177"/>
      <c r="K86" s="146"/>
      <c r="L86" s="37" t="str">
        <f t="shared" ref="L86:AQ86" si="202">IF($G85=0,IF($F85&lt;&gt;0,IF(L$8&lt;=$D85,AND(L$8&gt;=$F85,L$8&lt;=$C$6),IF(AND(L$8&gt;$D85,L$8&lt;=$C$6),3,FALSE)),IF($D85=0,"FALSE",IF(AND(L$8&gt;$D85,$C$6&gt;=L$8),"3","FALSE"))),IF(L$8&lt;=$D85,IF(AND(L$8&gt;=$F85,L$8&lt;=$G85),TRUE,FALSE),IF(AND(L$8&gt;$D85,L$8&lt;=$G85),3,FALSE)))</f>
        <v>FALSE</v>
      </c>
      <c r="M86" s="37" t="str">
        <f t="shared" si="202"/>
        <v>FALSE</v>
      </c>
      <c r="N86" s="37" t="str">
        <f t="shared" si="202"/>
        <v>FALSE</v>
      </c>
      <c r="O86" s="37" t="str">
        <f t="shared" si="202"/>
        <v>FALSE</v>
      </c>
      <c r="P86" s="37" t="str">
        <f t="shared" si="202"/>
        <v>FALSE</v>
      </c>
      <c r="Q86" s="37" t="str">
        <f t="shared" si="202"/>
        <v>FALSE</v>
      </c>
      <c r="R86" s="37" t="str">
        <f t="shared" si="202"/>
        <v>FALSE</v>
      </c>
      <c r="S86" s="37" t="str">
        <f t="shared" si="202"/>
        <v>FALSE</v>
      </c>
      <c r="T86" s="37" t="str">
        <f t="shared" si="202"/>
        <v>FALSE</v>
      </c>
      <c r="U86" s="37" t="str">
        <f t="shared" si="202"/>
        <v>FALSE</v>
      </c>
      <c r="V86" s="37" t="str">
        <f t="shared" si="202"/>
        <v>FALSE</v>
      </c>
      <c r="W86" s="37" t="str">
        <f t="shared" si="202"/>
        <v>FALSE</v>
      </c>
      <c r="X86" s="37" t="str">
        <f t="shared" si="202"/>
        <v>FALSE</v>
      </c>
      <c r="Y86" s="37" t="str">
        <f t="shared" si="202"/>
        <v>FALSE</v>
      </c>
      <c r="Z86" s="37" t="str">
        <f t="shared" si="202"/>
        <v>FALSE</v>
      </c>
      <c r="AA86" s="37" t="str">
        <f t="shared" si="202"/>
        <v>FALSE</v>
      </c>
      <c r="AB86" s="37" t="str">
        <f t="shared" si="202"/>
        <v>FALSE</v>
      </c>
      <c r="AC86" s="37" t="str">
        <f t="shared" si="202"/>
        <v>FALSE</v>
      </c>
      <c r="AD86" s="37" t="str">
        <f t="shared" si="202"/>
        <v>FALSE</v>
      </c>
      <c r="AE86" s="37" t="str">
        <f t="shared" si="202"/>
        <v>FALSE</v>
      </c>
      <c r="AF86" s="37" t="str">
        <f t="shared" si="202"/>
        <v>FALSE</v>
      </c>
      <c r="AG86" s="37" t="str">
        <f t="shared" si="202"/>
        <v>FALSE</v>
      </c>
      <c r="AH86" s="37" t="str">
        <f t="shared" si="202"/>
        <v>FALSE</v>
      </c>
      <c r="AI86" s="37" t="str">
        <f t="shared" si="202"/>
        <v>FALSE</v>
      </c>
      <c r="AJ86" s="37" t="str">
        <f t="shared" si="202"/>
        <v>FALSE</v>
      </c>
      <c r="AK86" s="37" t="str">
        <f t="shared" si="202"/>
        <v>FALSE</v>
      </c>
      <c r="AL86" s="37" t="str">
        <f t="shared" si="202"/>
        <v>FALSE</v>
      </c>
      <c r="AM86" s="37" t="str">
        <f t="shared" si="202"/>
        <v>FALSE</v>
      </c>
      <c r="AN86" s="37" t="str">
        <f t="shared" si="202"/>
        <v>FALSE</v>
      </c>
      <c r="AO86" s="37" t="str">
        <f t="shared" si="202"/>
        <v>FALSE</v>
      </c>
      <c r="AP86" s="37" t="str">
        <f t="shared" si="202"/>
        <v>FALSE</v>
      </c>
      <c r="AQ86" s="37" t="str">
        <f t="shared" si="202"/>
        <v>FALSE</v>
      </c>
      <c r="AR86" s="37" t="str">
        <f t="shared" ref="AR86:BW86" si="203">IF($G85=0,IF($F85&lt;&gt;0,IF(AR$8&lt;=$D85,AND(AR$8&gt;=$F85,AR$8&lt;=$C$6),IF(AND(AR$8&gt;$D85,AR$8&lt;=$C$6),3,FALSE)),IF($D85=0,"FALSE",IF(AND(AR$8&gt;$D85,$C$6&gt;=AR$8),"3","FALSE"))),IF(AR$8&lt;=$D85,IF(AND(AR$8&gt;=$F85,AR$8&lt;=$G85),TRUE,FALSE),IF(AND(AR$8&gt;$D85,AR$8&lt;=$G85),3,FALSE)))</f>
        <v>FALSE</v>
      </c>
      <c r="AS86" s="37" t="str">
        <f t="shared" si="203"/>
        <v>FALSE</v>
      </c>
      <c r="AT86" s="37" t="str">
        <f t="shared" si="203"/>
        <v>FALSE</v>
      </c>
      <c r="AU86" s="37" t="str">
        <f t="shared" si="203"/>
        <v>FALSE</v>
      </c>
      <c r="AV86" s="37" t="str">
        <f t="shared" si="203"/>
        <v>FALSE</v>
      </c>
      <c r="AW86" s="37" t="str">
        <f t="shared" si="203"/>
        <v>FALSE</v>
      </c>
      <c r="AX86" s="37" t="str">
        <f t="shared" si="203"/>
        <v>FALSE</v>
      </c>
      <c r="AY86" s="37" t="str">
        <f t="shared" si="203"/>
        <v>FALSE</v>
      </c>
      <c r="AZ86" s="37" t="str">
        <f t="shared" si="203"/>
        <v>FALSE</v>
      </c>
      <c r="BA86" s="37" t="str">
        <f t="shared" si="203"/>
        <v>FALSE</v>
      </c>
      <c r="BB86" s="37" t="str">
        <f t="shared" si="203"/>
        <v>FALSE</v>
      </c>
      <c r="BC86" s="37" t="str">
        <f t="shared" si="203"/>
        <v>FALSE</v>
      </c>
      <c r="BD86" s="37" t="str">
        <f t="shared" si="203"/>
        <v>FALSE</v>
      </c>
      <c r="BE86" s="37" t="str">
        <f t="shared" si="203"/>
        <v>FALSE</v>
      </c>
      <c r="BF86" s="37" t="str">
        <f t="shared" si="203"/>
        <v>FALSE</v>
      </c>
      <c r="BG86" s="37" t="str">
        <f t="shared" si="203"/>
        <v>FALSE</v>
      </c>
      <c r="BH86" s="37" t="str">
        <f t="shared" si="203"/>
        <v>FALSE</v>
      </c>
      <c r="BI86" s="37" t="str">
        <f t="shared" si="203"/>
        <v>FALSE</v>
      </c>
      <c r="BJ86" s="37" t="str">
        <f t="shared" si="203"/>
        <v>FALSE</v>
      </c>
      <c r="BK86" s="37" t="str">
        <f t="shared" si="203"/>
        <v>FALSE</v>
      </c>
      <c r="BL86" s="37" t="str">
        <f t="shared" si="203"/>
        <v>FALSE</v>
      </c>
      <c r="BM86" s="37" t="str">
        <f t="shared" si="203"/>
        <v>FALSE</v>
      </c>
      <c r="BN86" s="37" t="str">
        <f t="shared" si="203"/>
        <v>FALSE</v>
      </c>
      <c r="BO86" s="37" t="str">
        <f t="shared" si="203"/>
        <v>FALSE</v>
      </c>
      <c r="BP86" s="37" t="str">
        <f t="shared" si="203"/>
        <v>FALSE</v>
      </c>
      <c r="BQ86" s="37" t="str">
        <f t="shared" si="203"/>
        <v>FALSE</v>
      </c>
      <c r="BR86" s="37" t="str">
        <f t="shared" si="203"/>
        <v>FALSE</v>
      </c>
      <c r="BS86" s="37" t="str">
        <f t="shared" si="203"/>
        <v>FALSE</v>
      </c>
      <c r="BT86" s="37" t="str">
        <f t="shared" si="203"/>
        <v>FALSE</v>
      </c>
      <c r="BU86" s="37" t="str">
        <f t="shared" si="203"/>
        <v>FALSE</v>
      </c>
      <c r="BV86" s="37" t="str">
        <f t="shared" si="203"/>
        <v>FALSE</v>
      </c>
      <c r="BW86" s="37" t="str">
        <f t="shared" si="203"/>
        <v>FALSE</v>
      </c>
      <c r="BX86" s="37" t="str">
        <f t="shared" ref="BX86:DC86" si="204">IF($G85=0,IF($F85&lt;&gt;0,IF(BX$8&lt;=$D85,AND(BX$8&gt;=$F85,BX$8&lt;=$C$6),IF(AND(BX$8&gt;$D85,BX$8&lt;=$C$6),3,FALSE)),IF($D85=0,"FALSE",IF(AND(BX$8&gt;$D85,$C$6&gt;=BX$8),"3","FALSE"))),IF(BX$8&lt;=$D85,IF(AND(BX$8&gt;=$F85,BX$8&lt;=$G85),TRUE,FALSE),IF(AND(BX$8&gt;$D85,BX$8&lt;=$G85),3,FALSE)))</f>
        <v>FALSE</v>
      </c>
      <c r="BY86" s="37" t="str">
        <f t="shared" si="204"/>
        <v>FALSE</v>
      </c>
      <c r="BZ86" s="37" t="str">
        <f t="shared" si="204"/>
        <v>FALSE</v>
      </c>
      <c r="CA86" s="37" t="str">
        <f t="shared" si="204"/>
        <v>FALSE</v>
      </c>
      <c r="CB86" s="37" t="str">
        <f t="shared" si="204"/>
        <v>FALSE</v>
      </c>
      <c r="CC86" s="37" t="str">
        <f t="shared" si="204"/>
        <v>FALSE</v>
      </c>
      <c r="CD86" s="37" t="str">
        <f t="shared" si="204"/>
        <v>FALSE</v>
      </c>
      <c r="CE86" s="37" t="str">
        <f t="shared" si="204"/>
        <v>FALSE</v>
      </c>
      <c r="CF86" s="37" t="str">
        <f t="shared" si="204"/>
        <v>FALSE</v>
      </c>
      <c r="CG86" s="37" t="str">
        <f t="shared" si="204"/>
        <v>FALSE</v>
      </c>
      <c r="CH86" s="37" t="str">
        <f t="shared" si="204"/>
        <v>FALSE</v>
      </c>
      <c r="CI86" s="37" t="str">
        <f t="shared" si="204"/>
        <v>FALSE</v>
      </c>
      <c r="CJ86" s="37" t="str">
        <f t="shared" si="204"/>
        <v>FALSE</v>
      </c>
      <c r="CK86" s="37" t="str">
        <f t="shared" si="204"/>
        <v>FALSE</v>
      </c>
      <c r="CL86" s="37" t="str">
        <f t="shared" si="204"/>
        <v>FALSE</v>
      </c>
      <c r="CM86" s="37" t="str">
        <f t="shared" si="204"/>
        <v>FALSE</v>
      </c>
      <c r="CN86" s="37" t="str">
        <f t="shared" si="204"/>
        <v>FALSE</v>
      </c>
      <c r="CO86" s="37" t="str">
        <f t="shared" si="204"/>
        <v>FALSE</v>
      </c>
      <c r="CP86" s="37" t="str">
        <f t="shared" si="204"/>
        <v>FALSE</v>
      </c>
      <c r="CQ86" s="37" t="str">
        <f t="shared" si="204"/>
        <v>FALSE</v>
      </c>
      <c r="CR86" s="37" t="str">
        <f t="shared" si="204"/>
        <v>FALSE</v>
      </c>
      <c r="CS86" s="37" t="str">
        <f t="shared" si="204"/>
        <v>FALSE</v>
      </c>
      <c r="CT86" s="37" t="str">
        <f t="shared" si="204"/>
        <v>FALSE</v>
      </c>
      <c r="CU86" s="37" t="str">
        <f t="shared" si="204"/>
        <v>FALSE</v>
      </c>
      <c r="CV86" s="37" t="str">
        <f t="shared" si="204"/>
        <v>FALSE</v>
      </c>
      <c r="CW86" s="37" t="str">
        <f t="shared" si="204"/>
        <v>FALSE</v>
      </c>
      <c r="CX86" s="37" t="str">
        <f t="shared" si="204"/>
        <v>FALSE</v>
      </c>
      <c r="CY86" s="37" t="str">
        <f t="shared" si="204"/>
        <v>FALSE</v>
      </c>
      <c r="CZ86" s="37" t="str">
        <f t="shared" si="204"/>
        <v>FALSE</v>
      </c>
      <c r="DA86" s="37" t="str">
        <f t="shared" si="204"/>
        <v>FALSE</v>
      </c>
      <c r="DB86" s="37" t="str">
        <f t="shared" si="204"/>
        <v>FALSE</v>
      </c>
      <c r="DC86" s="37" t="str">
        <f t="shared" si="204"/>
        <v>FALSE</v>
      </c>
      <c r="DD86" s="37" t="str">
        <f t="shared" ref="DD86:EI86" si="205">IF($G85=0,IF($F85&lt;&gt;0,IF(DD$8&lt;=$D85,AND(DD$8&gt;=$F85,DD$8&lt;=$C$6),IF(AND(DD$8&gt;$D85,DD$8&lt;=$C$6),3,FALSE)),IF($D85=0,"FALSE",IF(AND(DD$8&gt;$D85,$C$6&gt;=DD$8),"3","FALSE"))),IF(DD$8&lt;=$D85,IF(AND(DD$8&gt;=$F85,DD$8&lt;=$G85),TRUE,FALSE),IF(AND(DD$8&gt;$D85,DD$8&lt;=$G85),3,FALSE)))</f>
        <v>FALSE</v>
      </c>
      <c r="DE86" s="37" t="str">
        <f t="shared" si="205"/>
        <v>FALSE</v>
      </c>
      <c r="DF86" s="37" t="str">
        <f t="shared" si="205"/>
        <v>FALSE</v>
      </c>
      <c r="DG86" s="37" t="str">
        <f t="shared" si="205"/>
        <v>FALSE</v>
      </c>
      <c r="DH86" s="37" t="str">
        <f t="shared" si="205"/>
        <v>FALSE</v>
      </c>
      <c r="DI86" s="37" t="str">
        <f t="shared" si="205"/>
        <v>FALSE</v>
      </c>
      <c r="DJ86" s="37" t="str">
        <f t="shared" si="205"/>
        <v>FALSE</v>
      </c>
      <c r="DK86" s="37" t="str">
        <f t="shared" si="205"/>
        <v>FALSE</v>
      </c>
      <c r="DL86" s="37" t="str">
        <f t="shared" si="205"/>
        <v>FALSE</v>
      </c>
      <c r="DM86" s="37" t="str">
        <f t="shared" si="205"/>
        <v>FALSE</v>
      </c>
      <c r="DN86" s="37" t="str">
        <f t="shared" si="205"/>
        <v>FALSE</v>
      </c>
      <c r="DO86" s="37" t="str">
        <f t="shared" si="205"/>
        <v>FALSE</v>
      </c>
      <c r="DP86" s="37" t="str">
        <f t="shared" si="205"/>
        <v>FALSE</v>
      </c>
      <c r="DQ86" s="37" t="str">
        <f t="shared" si="205"/>
        <v>FALSE</v>
      </c>
      <c r="DR86" s="37" t="str">
        <f t="shared" si="205"/>
        <v>FALSE</v>
      </c>
      <c r="DS86" s="37" t="str">
        <f t="shared" si="205"/>
        <v>FALSE</v>
      </c>
      <c r="DT86" s="37" t="str">
        <f t="shared" si="205"/>
        <v>FALSE</v>
      </c>
      <c r="DU86" s="37" t="str">
        <f t="shared" si="205"/>
        <v>FALSE</v>
      </c>
      <c r="DV86" s="37" t="str">
        <f t="shared" si="205"/>
        <v>FALSE</v>
      </c>
      <c r="DW86" s="37" t="str">
        <f t="shared" si="205"/>
        <v>FALSE</v>
      </c>
      <c r="DX86" s="37" t="str">
        <f t="shared" si="205"/>
        <v>FALSE</v>
      </c>
      <c r="DY86" s="37" t="str">
        <f t="shared" si="205"/>
        <v>FALSE</v>
      </c>
      <c r="DZ86" s="37" t="str">
        <f t="shared" si="205"/>
        <v>FALSE</v>
      </c>
      <c r="EA86" s="37" t="str">
        <f t="shared" si="205"/>
        <v>FALSE</v>
      </c>
      <c r="EB86" s="37" t="str">
        <f t="shared" si="205"/>
        <v>FALSE</v>
      </c>
      <c r="EC86" s="37" t="str">
        <f t="shared" si="205"/>
        <v>FALSE</v>
      </c>
      <c r="ED86" s="37" t="str">
        <f t="shared" si="205"/>
        <v>FALSE</v>
      </c>
      <c r="EE86" s="37" t="str">
        <f t="shared" si="205"/>
        <v>FALSE</v>
      </c>
      <c r="EF86" s="37" t="str">
        <f t="shared" si="205"/>
        <v>FALSE</v>
      </c>
      <c r="EG86" s="37" t="str">
        <f t="shared" si="205"/>
        <v>FALSE</v>
      </c>
      <c r="EH86" s="37" t="str">
        <f t="shared" si="205"/>
        <v>FALSE</v>
      </c>
      <c r="EI86" s="37" t="str">
        <f t="shared" si="205"/>
        <v>FALSE</v>
      </c>
      <c r="EJ86" s="37" t="str">
        <f t="shared" ref="EJ86:FI86" si="206">IF($G85=0,IF($F85&lt;&gt;0,IF(EJ$8&lt;=$D85,AND(EJ$8&gt;=$F85,EJ$8&lt;=$C$6),IF(AND(EJ$8&gt;$D85,EJ$8&lt;=$C$6),3,FALSE)),IF($D85=0,"FALSE",IF(AND(EJ$8&gt;$D85,$C$6&gt;=EJ$8),"3","FALSE"))),IF(EJ$8&lt;=$D85,IF(AND(EJ$8&gt;=$F85,EJ$8&lt;=$G85),TRUE,FALSE),IF(AND(EJ$8&gt;$D85,EJ$8&lt;=$G85),3,FALSE)))</f>
        <v>FALSE</v>
      </c>
      <c r="EK86" s="37" t="str">
        <f t="shared" si="206"/>
        <v>FALSE</v>
      </c>
      <c r="EL86" s="37" t="str">
        <f t="shared" si="206"/>
        <v>FALSE</v>
      </c>
      <c r="EM86" s="37" t="str">
        <f t="shared" si="206"/>
        <v>FALSE</v>
      </c>
      <c r="EN86" s="37" t="str">
        <f t="shared" si="206"/>
        <v>FALSE</v>
      </c>
      <c r="EO86" s="37" t="str">
        <f t="shared" si="206"/>
        <v>FALSE</v>
      </c>
      <c r="EP86" s="37" t="str">
        <f t="shared" si="206"/>
        <v>FALSE</v>
      </c>
      <c r="EQ86" s="37" t="str">
        <f t="shared" si="206"/>
        <v>FALSE</v>
      </c>
      <c r="ER86" s="37" t="str">
        <f t="shared" si="206"/>
        <v>FALSE</v>
      </c>
      <c r="ES86" s="37" t="str">
        <f t="shared" si="206"/>
        <v>FALSE</v>
      </c>
      <c r="ET86" s="37" t="str">
        <f t="shared" si="206"/>
        <v>FALSE</v>
      </c>
      <c r="EU86" s="37" t="str">
        <f t="shared" si="206"/>
        <v>FALSE</v>
      </c>
      <c r="EV86" s="37" t="str">
        <f t="shared" si="206"/>
        <v>FALSE</v>
      </c>
      <c r="EW86" s="37" t="str">
        <f t="shared" si="206"/>
        <v>FALSE</v>
      </c>
      <c r="EX86" s="37" t="str">
        <f t="shared" si="206"/>
        <v>FALSE</v>
      </c>
      <c r="EY86" s="37" t="str">
        <f t="shared" si="206"/>
        <v>FALSE</v>
      </c>
      <c r="EZ86" s="37" t="str">
        <f t="shared" si="206"/>
        <v>FALSE</v>
      </c>
      <c r="FA86" s="37" t="str">
        <f t="shared" si="206"/>
        <v>FALSE</v>
      </c>
      <c r="FB86" s="37" t="str">
        <f t="shared" si="206"/>
        <v>FALSE</v>
      </c>
      <c r="FC86" s="37" t="str">
        <f t="shared" si="206"/>
        <v>FALSE</v>
      </c>
      <c r="FD86" s="37" t="str">
        <f t="shared" si="206"/>
        <v>FALSE</v>
      </c>
      <c r="FE86" s="37" t="str">
        <f t="shared" si="206"/>
        <v>FALSE</v>
      </c>
      <c r="FF86" s="37" t="str">
        <f t="shared" si="206"/>
        <v>FALSE</v>
      </c>
      <c r="FG86" s="37" t="str">
        <f t="shared" si="206"/>
        <v>FALSE</v>
      </c>
      <c r="FH86" s="37" t="str">
        <f t="shared" si="206"/>
        <v>FALSE</v>
      </c>
      <c r="FI86" s="37" t="str">
        <f t="shared" si="206"/>
        <v>FALSE</v>
      </c>
      <c r="FJ86" s="26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</row>
    <row r="87" spans="1:394" ht="40" customHeight="1">
      <c r="A87" s="16"/>
      <c r="B87" s="225" t="s">
        <v>33</v>
      </c>
      <c r="C87" s="195"/>
      <c r="D87" s="195"/>
      <c r="E87" s="231">
        <v>1</v>
      </c>
      <c r="F87" s="209"/>
      <c r="G87" s="209"/>
      <c r="H87" s="160" t="str">
        <f t="shared" si="179"/>
        <v>-</v>
      </c>
      <c r="I87" s="260" t="str">
        <f t="shared" si="180"/>
        <v>ยังไม่เริ่มดำเนินการ</v>
      </c>
      <c r="J87" s="265" t="str">
        <f t="shared" si="173"/>
        <v>-</v>
      </c>
      <c r="K87" s="148" t="str">
        <f t="shared" ca="1" si="186"/>
        <v>-</v>
      </c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26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</row>
    <row r="88" spans="1:394" ht="40" customHeight="1">
      <c r="A88" s="18"/>
      <c r="B88" s="215"/>
      <c r="C88" s="195"/>
      <c r="D88" s="195"/>
      <c r="E88" s="232"/>
      <c r="F88" s="209"/>
      <c r="G88" s="209"/>
      <c r="H88" s="161"/>
      <c r="I88" s="264"/>
      <c r="J88" s="177"/>
      <c r="K88" s="146"/>
      <c r="L88" s="37" t="str">
        <f t="shared" ref="L88:AQ88" si="207">IF($G87=0,IF($F87&lt;&gt;0,IF(L$8&lt;=$D87,AND(L$8&gt;=$F87,L$8&lt;=$C$6),IF(AND(L$8&gt;$D87,L$8&lt;=$C$6),3,FALSE)),IF($D87=0,"FALSE",IF(AND(L$8&gt;$D87,$C$6&gt;=L$8),"3","FALSE"))),IF(L$8&lt;=$D87,IF(AND(L$8&gt;=$F87,L$8&lt;=$G87),TRUE,FALSE),IF(AND(L$8&gt;$D87,L$8&lt;=$G87),3,FALSE)))</f>
        <v>FALSE</v>
      </c>
      <c r="M88" s="37" t="str">
        <f t="shared" si="207"/>
        <v>FALSE</v>
      </c>
      <c r="N88" s="37" t="str">
        <f t="shared" si="207"/>
        <v>FALSE</v>
      </c>
      <c r="O88" s="37" t="str">
        <f t="shared" si="207"/>
        <v>FALSE</v>
      </c>
      <c r="P88" s="37" t="str">
        <f t="shared" si="207"/>
        <v>FALSE</v>
      </c>
      <c r="Q88" s="37" t="str">
        <f t="shared" si="207"/>
        <v>FALSE</v>
      </c>
      <c r="R88" s="37" t="str">
        <f t="shared" si="207"/>
        <v>FALSE</v>
      </c>
      <c r="S88" s="37" t="str">
        <f t="shared" si="207"/>
        <v>FALSE</v>
      </c>
      <c r="T88" s="37" t="str">
        <f t="shared" si="207"/>
        <v>FALSE</v>
      </c>
      <c r="U88" s="37" t="str">
        <f t="shared" si="207"/>
        <v>FALSE</v>
      </c>
      <c r="V88" s="37" t="str">
        <f t="shared" si="207"/>
        <v>FALSE</v>
      </c>
      <c r="W88" s="37" t="str">
        <f t="shared" si="207"/>
        <v>FALSE</v>
      </c>
      <c r="X88" s="37" t="str">
        <f t="shared" si="207"/>
        <v>FALSE</v>
      </c>
      <c r="Y88" s="37" t="str">
        <f t="shared" si="207"/>
        <v>FALSE</v>
      </c>
      <c r="Z88" s="37" t="str">
        <f t="shared" si="207"/>
        <v>FALSE</v>
      </c>
      <c r="AA88" s="37" t="str">
        <f t="shared" si="207"/>
        <v>FALSE</v>
      </c>
      <c r="AB88" s="37" t="str">
        <f t="shared" si="207"/>
        <v>FALSE</v>
      </c>
      <c r="AC88" s="37" t="str">
        <f t="shared" si="207"/>
        <v>FALSE</v>
      </c>
      <c r="AD88" s="37" t="str">
        <f t="shared" si="207"/>
        <v>FALSE</v>
      </c>
      <c r="AE88" s="37" t="str">
        <f t="shared" si="207"/>
        <v>FALSE</v>
      </c>
      <c r="AF88" s="37" t="str">
        <f t="shared" si="207"/>
        <v>FALSE</v>
      </c>
      <c r="AG88" s="37" t="str">
        <f t="shared" si="207"/>
        <v>FALSE</v>
      </c>
      <c r="AH88" s="37" t="str">
        <f t="shared" si="207"/>
        <v>FALSE</v>
      </c>
      <c r="AI88" s="37" t="str">
        <f t="shared" si="207"/>
        <v>FALSE</v>
      </c>
      <c r="AJ88" s="37" t="str">
        <f t="shared" si="207"/>
        <v>FALSE</v>
      </c>
      <c r="AK88" s="37" t="str">
        <f t="shared" si="207"/>
        <v>FALSE</v>
      </c>
      <c r="AL88" s="37" t="str">
        <f t="shared" si="207"/>
        <v>FALSE</v>
      </c>
      <c r="AM88" s="37" t="str">
        <f t="shared" si="207"/>
        <v>FALSE</v>
      </c>
      <c r="AN88" s="37" t="str">
        <f t="shared" si="207"/>
        <v>FALSE</v>
      </c>
      <c r="AO88" s="37" t="str">
        <f t="shared" si="207"/>
        <v>FALSE</v>
      </c>
      <c r="AP88" s="37" t="str">
        <f t="shared" si="207"/>
        <v>FALSE</v>
      </c>
      <c r="AQ88" s="37" t="str">
        <f t="shared" si="207"/>
        <v>FALSE</v>
      </c>
      <c r="AR88" s="37" t="str">
        <f t="shared" ref="AR88:BW88" si="208">IF($G87=0,IF($F87&lt;&gt;0,IF(AR$8&lt;=$D87,AND(AR$8&gt;=$F87,AR$8&lt;=$C$6),IF(AND(AR$8&gt;$D87,AR$8&lt;=$C$6),3,FALSE)),IF($D87=0,"FALSE",IF(AND(AR$8&gt;$D87,$C$6&gt;=AR$8),"3","FALSE"))),IF(AR$8&lt;=$D87,IF(AND(AR$8&gt;=$F87,AR$8&lt;=$G87),TRUE,FALSE),IF(AND(AR$8&gt;$D87,AR$8&lt;=$G87),3,FALSE)))</f>
        <v>FALSE</v>
      </c>
      <c r="AS88" s="37" t="str">
        <f t="shared" si="208"/>
        <v>FALSE</v>
      </c>
      <c r="AT88" s="37" t="str">
        <f t="shared" si="208"/>
        <v>FALSE</v>
      </c>
      <c r="AU88" s="37" t="str">
        <f t="shared" si="208"/>
        <v>FALSE</v>
      </c>
      <c r="AV88" s="37" t="str">
        <f t="shared" si="208"/>
        <v>FALSE</v>
      </c>
      <c r="AW88" s="37" t="str">
        <f t="shared" si="208"/>
        <v>FALSE</v>
      </c>
      <c r="AX88" s="37" t="str">
        <f t="shared" si="208"/>
        <v>FALSE</v>
      </c>
      <c r="AY88" s="37" t="str">
        <f t="shared" si="208"/>
        <v>FALSE</v>
      </c>
      <c r="AZ88" s="37" t="str">
        <f t="shared" si="208"/>
        <v>FALSE</v>
      </c>
      <c r="BA88" s="37" t="str">
        <f t="shared" si="208"/>
        <v>FALSE</v>
      </c>
      <c r="BB88" s="37" t="str">
        <f t="shared" si="208"/>
        <v>FALSE</v>
      </c>
      <c r="BC88" s="37" t="str">
        <f t="shared" si="208"/>
        <v>FALSE</v>
      </c>
      <c r="BD88" s="37" t="str">
        <f t="shared" si="208"/>
        <v>FALSE</v>
      </c>
      <c r="BE88" s="37" t="str">
        <f t="shared" si="208"/>
        <v>FALSE</v>
      </c>
      <c r="BF88" s="37" t="str">
        <f t="shared" si="208"/>
        <v>FALSE</v>
      </c>
      <c r="BG88" s="37" t="str">
        <f t="shared" si="208"/>
        <v>FALSE</v>
      </c>
      <c r="BH88" s="37" t="str">
        <f t="shared" si="208"/>
        <v>FALSE</v>
      </c>
      <c r="BI88" s="37" t="str">
        <f t="shared" si="208"/>
        <v>FALSE</v>
      </c>
      <c r="BJ88" s="37" t="str">
        <f t="shared" si="208"/>
        <v>FALSE</v>
      </c>
      <c r="BK88" s="37" t="str">
        <f t="shared" si="208"/>
        <v>FALSE</v>
      </c>
      <c r="BL88" s="37" t="str">
        <f t="shared" si="208"/>
        <v>FALSE</v>
      </c>
      <c r="BM88" s="37" t="str">
        <f t="shared" si="208"/>
        <v>FALSE</v>
      </c>
      <c r="BN88" s="37" t="str">
        <f t="shared" si="208"/>
        <v>FALSE</v>
      </c>
      <c r="BO88" s="37" t="str">
        <f t="shared" si="208"/>
        <v>FALSE</v>
      </c>
      <c r="BP88" s="37" t="str">
        <f t="shared" si="208"/>
        <v>FALSE</v>
      </c>
      <c r="BQ88" s="37" t="str">
        <f t="shared" si="208"/>
        <v>FALSE</v>
      </c>
      <c r="BR88" s="37" t="str">
        <f t="shared" si="208"/>
        <v>FALSE</v>
      </c>
      <c r="BS88" s="37" t="str">
        <f t="shared" si="208"/>
        <v>FALSE</v>
      </c>
      <c r="BT88" s="37" t="str">
        <f t="shared" si="208"/>
        <v>FALSE</v>
      </c>
      <c r="BU88" s="37" t="str">
        <f t="shared" si="208"/>
        <v>FALSE</v>
      </c>
      <c r="BV88" s="37" t="str">
        <f t="shared" si="208"/>
        <v>FALSE</v>
      </c>
      <c r="BW88" s="37" t="str">
        <f t="shared" si="208"/>
        <v>FALSE</v>
      </c>
      <c r="BX88" s="37" t="str">
        <f t="shared" ref="BX88:DC88" si="209">IF($G87=0,IF($F87&lt;&gt;0,IF(BX$8&lt;=$D87,AND(BX$8&gt;=$F87,BX$8&lt;=$C$6),IF(AND(BX$8&gt;$D87,BX$8&lt;=$C$6),3,FALSE)),IF($D87=0,"FALSE",IF(AND(BX$8&gt;$D87,$C$6&gt;=BX$8),"3","FALSE"))),IF(BX$8&lt;=$D87,IF(AND(BX$8&gt;=$F87,BX$8&lt;=$G87),TRUE,FALSE),IF(AND(BX$8&gt;$D87,BX$8&lt;=$G87),3,FALSE)))</f>
        <v>FALSE</v>
      </c>
      <c r="BY88" s="37" t="str">
        <f t="shared" si="209"/>
        <v>FALSE</v>
      </c>
      <c r="BZ88" s="37" t="str">
        <f t="shared" si="209"/>
        <v>FALSE</v>
      </c>
      <c r="CA88" s="37" t="str">
        <f t="shared" si="209"/>
        <v>FALSE</v>
      </c>
      <c r="CB88" s="37" t="str">
        <f t="shared" si="209"/>
        <v>FALSE</v>
      </c>
      <c r="CC88" s="37" t="str">
        <f t="shared" si="209"/>
        <v>FALSE</v>
      </c>
      <c r="CD88" s="37" t="str">
        <f t="shared" si="209"/>
        <v>FALSE</v>
      </c>
      <c r="CE88" s="37" t="str">
        <f t="shared" si="209"/>
        <v>FALSE</v>
      </c>
      <c r="CF88" s="37" t="str">
        <f t="shared" si="209"/>
        <v>FALSE</v>
      </c>
      <c r="CG88" s="37" t="str">
        <f t="shared" si="209"/>
        <v>FALSE</v>
      </c>
      <c r="CH88" s="37" t="str">
        <f t="shared" si="209"/>
        <v>FALSE</v>
      </c>
      <c r="CI88" s="37" t="str">
        <f t="shared" si="209"/>
        <v>FALSE</v>
      </c>
      <c r="CJ88" s="37" t="str">
        <f t="shared" si="209"/>
        <v>FALSE</v>
      </c>
      <c r="CK88" s="37" t="str">
        <f t="shared" si="209"/>
        <v>FALSE</v>
      </c>
      <c r="CL88" s="37" t="str">
        <f t="shared" si="209"/>
        <v>FALSE</v>
      </c>
      <c r="CM88" s="37" t="str">
        <f t="shared" si="209"/>
        <v>FALSE</v>
      </c>
      <c r="CN88" s="37" t="str">
        <f t="shared" si="209"/>
        <v>FALSE</v>
      </c>
      <c r="CO88" s="37" t="str">
        <f t="shared" si="209"/>
        <v>FALSE</v>
      </c>
      <c r="CP88" s="37" t="str">
        <f t="shared" si="209"/>
        <v>FALSE</v>
      </c>
      <c r="CQ88" s="37" t="str">
        <f t="shared" si="209"/>
        <v>FALSE</v>
      </c>
      <c r="CR88" s="37" t="str">
        <f t="shared" si="209"/>
        <v>FALSE</v>
      </c>
      <c r="CS88" s="37" t="str">
        <f t="shared" si="209"/>
        <v>FALSE</v>
      </c>
      <c r="CT88" s="37" t="str">
        <f t="shared" si="209"/>
        <v>FALSE</v>
      </c>
      <c r="CU88" s="37" t="str">
        <f t="shared" si="209"/>
        <v>FALSE</v>
      </c>
      <c r="CV88" s="37" t="str">
        <f t="shared" si="209"/>
        <v>FALSE</v>
      </c>
      <c r="CW88" s="37" t="str">
        <f t="shared" si="209"/>
        <v>FALSE</v>
      </c>
      <c r="CX88" s="37" t="str">
        <f t="shared" si="209"/>
        <v>FALSE</v>
      </c>
      <c r="CY88" s="37" t="str">
        <f t="shared" si="209"/>
        <v>FALSE</v>
      </c>
      <c r="CZ88" s="37" t="str">
        <f t="shared" si="209"/>
        <v>FALSE</v>
      </c>
      <c r="DA88" s="37" t="str">
        <f t="shared" si="209"/>
        <v>FALSE</v>
      </c>
      <c r="DB88" s="37" t="str">
        <f t="shared" si="209"/>
        <v>FALSE</v>
      </c>
      <c r="DC88" s="37" t="str">
        <f t="shared" si="209"/>
        <v>FALSE</v>
      </c>
      <c r="DD88" s="37" t="str">
        <f t="shared" ref="DD88:EI88" si="210">IF($G87=0,IF($F87&lt;&gt;0,IF(DD$8&lt;=$D87,AND(DD$8&gt;=$F87,DD$8&lt;=$C$6),IF(AND(DD$8&gt;$D87,DD$8&lt;=$C$6),3,FALSE)),IF($D87=0,"FALSE",IF(AND(DD$8&gt;$D87,$C$6&gt;=DD$8),"3","FALSE"))),IF(DD$8&lt;=$D87,IF(AND(DD$8&gt;=$F87,DD$8&lt;=$G87),TRUE,FALSE),IF(AND(DD$8&gt;$D87,DD$8&lt;=$G87),3,FALSE)))</f>
        <v>FALSE</v>
      </c>
      <c r="DE88" s="37" t="str">
        <f t="shared" si="210"/>
        <v>FALSE</v>
      </c>
      <c r="DF88" s="37" t="str">
        <f t="shared" si="210"/>
        <v>FALSE</v>
      </c>
      <c r="DG88" s="37" t="str">
        <f t="shared" si="210"/>
        <v>FALSE</v>
      </c>
      <c r="DH88" s="37" t="str">
        <f t="shared" si="210"/>
        <v>FALSE</v>
      </c>
      <c r="DI88" s="37" t="str">
        <f t="shared" si="210"/>
        <v>FALSE</v>
      </c>
      <c r="DJ88" s="37" t="str">
        <f t="shared" si="210"/>
        <v>FALSE</v>
      </c>
      <c r="DK88" s="37" t="str">
        <f t="shared" si="210"/>
        <v>FALSE</v>
      </c>
      <c r="DL88" s="37" t="str">
        <f t="shared" si="210"/>
        <v>FALSE</v>
      </c>
      <c r="DM88" s="37" t="str">
        <f t="shared" si="210"/>
        <v>FALSE</v>
      </c>
      <c r="DN88" s="37" t="str">
        <f t="shared" si="210"/>
        <v>FALSE</v>
      </c>
      <c r="DO88" s="37" t="str">
        <f t="shared" si="210"/>
        <v>FALSE</v>
      </c>
      <c r="DP88" s="37" t="str">
        <f t="shared" si="210"/>
        <v>FALSE</v>
      </c>
      <c r="DQ88" s="37" t="str">
        <f t="shared" si="210"/>
        <v>FALSE</v>
      </c>
      <c r="DR88" s="37" t="str">
        <f t="shared" si="210"/>
        <v>FALSE</v>
      </c>
      <c r="DS88" s="37" t="str">
        <f t="shared" si="210"/>
        <v>FALSE</v>
      </c>
      <c r="DT88" s="37" t="str">
        <f t="shared" si="210"/>
        <v>FALSE</v>
      </c>
      <c r="DU88" s="37" t="str">
        <f t="shared" si="210"/>
        <v>FALSE</v>
      </c>
      <c r="DV88" s="37" t="str">
        <f t="shared" si="210"/>
        <v>FALSE</v>
      </c>
      <c r="DW88" s="37" t="str">
        <f t="shared" si="210"/>
        <v>FALSE</v>
      </c>
      <c r="DX88" s="37" t="str">
        <f t="shared" si="210"/>
        <v>FALSE</v>
      </c>
      <c r="DY88" s="37" t="str">
        <f t="shared" si="210"/>
        <v>FALSE</v>
      </c>
      <c r="DZ88" s="37" t="str">
        <f t="shared" si="210"/>
        <v>FALSE</v>
      </c>
      <c r="EA88" s="37" t="str">
        <f t="shared" si="210"/>
        <v>FALSE</v>
      </c>
      <c r="EB88" s="37" t="str">
        <f t="shared" si="210"/>
        <v>FALSE</v>
      </c>
      <c r="EC88" s="37" t="str">
        <f t="shared" si="210"/>
        <v>FALSE</v>
      </c>
      <c r="ED88" s="37" t="str">
        <f t="shared" si="210"/>
        <v>FALSE</v>
      </c>
      <c r="EE88" s="37" t="str">
        <f t="shared" si="210"/>
        <v>FALSE</v>
      </c>
      <c r="EF88" s="37" t="str">
        <f t="shared" si="210"/>
        <v>FALSE</v>
      </c>
      <c r="EG88" s="37" t="str">
        <f t="shared" si="210"/>
        <v>FALSE</v>
      </c>
      <c r="EH88" s="37" t="str">
        <f t="shared" si="210"/>
        <v>FALSE</v>
      </c>
      <c r="EI88" s="37" t="str">
        <f t="shared" si="210"/>
        <v>FALSE</v>
      </c>
      <c r="EJ88" s="37" t="str">
        <f t="shared" ref="EJ88:FI88" si="211">IF($G87=0,IF($F87&lt;&gt;0,IF(EJ$8&lt;=$D87,AND(EJ$8&gt;=$F87,EJ$8&lt;=$C$6),IF(AND(EJ$8&gt;$D87,EJ$8&lt;=$C$6),3,FALSE)),IF($D87=0,"FALSE",IF(AND(EJ$8&gt;$D87,$C$6&gt;=EJ$8),"3","FALSE"))),IF(EJ$8&lt;=$D87,IF(AND(EJ$8&gt;=$F87,EJ$8&lt;=$G87),TRUE,FALSE),IF(AND(EJ$8&gt;$D87,EJ$8&lt;=$G87),3,FALSE)))</f>
        <v>FALSE</v>
      </c>
      <c r="EK88" s="37" t="str">
        <f t="shared" si="211"/>
        <v>FALSE</v>
      </c>
      <c r="EL88" s="37" t="str">
        <f t="shared" si="211"/>
        <v>FALSE</v>
      </c>
      <c r="EM88" s="37" t="str">
        <f t="shared" si="211"/>
        <v>FALSE</v>
      </c>
      <c r="EN88" s="37" t="str">
        <f t="shared" si="211"/>
        <v>FALSE</v>
      </c>
      <c r="EO88" s="37" t="str">
        <f t="shared" si="211"/>
        <v>FALSE</v>
      </c>
      <c r="EP88" s="37" t="str">
        <f t="shared" si="211"/>
        <v>FALSE</v>
      </c>
      <c r="EQ88" s="37" t="str">
        <f t="shared" si="211"/>
        <v>FALSE</v>
      </c>
      <c r="ER88" s="37" t="str">
        <f t="shared" si="211"/>
        <v>FALSE</v>
      </c>
      <c r="ES88" s="37" t="str">
        <f t="shared" si="211"/>
        <v>FALSE</v>
      </c>
      <c r="ET88" s="37" t="str">
        <f t="shared" si="211"/>
        <v>FALSE</v>
      </c>
      <c r="EU88" s="37" t="str">
        <f t="shared" si="211"/>
        <v>FALSE</v>
      </c>
      <c r="EV88" s="37" t="str">
        <f t="shared" si="211"/>
        <v>FALSE</v>
      </c>
      <c r="EW88" s="37" t="str">
        <f t="shared" si="211"/>
        <v>FALSE</v>
      </c>
      <c r="EX88" s="37" t="str">
        <f t="shared" si="211"/>
        <v>FALSE</v>
      </c>
      <c r="EY88" s="37" t="str">
        <f t="shared" si="211"/>
        <v>FALSE</v>
      </c>
      <c r="EZ88" s="37" t="str">
        <f t="shared" si="211"/>
        <v>FALSE</v>
      </c>
      <c r="FA88" s="37" t="str">
        <f t="shared" si="211"/>
        <v>FALSE</v>
      </c>
      <c r="FB88" s="37" t="str">
        <f t="shared" si="211"/>
        <v>FALSE</v>
      </c>
      <c r="FC88" s="37" t="str">
        <f t="shared" si="211"/>
        <v>FALSE</v>
      </c>
      <c r="FD88" s="37" t="str">
        <f t="shared" si="211"/>
        <v>FALSE</v>
      </c>
      <c r="FE88" s="37" t="str">
        <f t="shared" si="211"/>
        <v>FALSE</v>
      </c>
      <c r="FF88" s="37" t="str">
        <f t="shared" si="211"/>
        <v>FALSE</v>
      </c>
      <c r="FG88" s="37" t="str">
        <f t="shared" si="211"/>
        <v>FALSE</v>
      </c>
      <c r="FH88" s="37" t="str">
        <f t="shared" si="211"/>
        <v>FALSE</v>
      </c>
      <c r="FI88" s="37" t="str">
        <f t="shared" si="211"/>
        <v>FALSE</v>
      </c>
      <c r="FJ88" s="26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</row>
    <row r="89" spans="1:394" ht="40" customHeight="1">
      <c r="A89" s="18"/>
      <c r="B89" s="225" t="s">
        <v>34</v>
      </c>
      <c r="C89" s="195"/>
      <c r="D89" s="195"/>
      <c r="E89" s="231">
        <v>6</v>
      </c>
      <c r="F89" s="209"/>
      <c r="G89" s="209"/>
      <c r="H89" s="160" t="str">
        <f t="shared" si="179"/>
        <v>-</v>
      </c>
      <c r="I89" s="260" t="str">
        <f t="shared" si="180"/>
        <v>ยังไม่เริ่มดำเนินการ</v>
      </c>
      <c r="J89" s="265" t="str">
        <f t="shared" si="173"/>
        <v>-</v>
      </c>
      <c r="K89" s="148" t="str">
        <f t="shared" ca="1" si="186"/>
        <v>-</v>
      </c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26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</row>
    <row r="90" spans="1:394" ht="40" customHeight="1">
      <c r="A90" s="18"/>
      <c r="B90" s="215"/>
      <c r="C90" s="195"/>
      <c r="D90" s="195"/>
      <c r="E90" s="232"/>
      <c r="F90" s="209"/>
      <c r="G90" s="209"/>
      <c r="H90" s="161"/>
      <c r="I90" s="264"/>
      <c r="J90" s="177"/>
      <c r="K90" s="146"/>
      <c r="L90" s="37" t="str">
        <f t="shared" ref="L90:AQ90" si="212">IF($G89=0,IF($F89&lt;&gt;0,IF(L$8&lt;=$D89,AND(L$8&gt;=$F89,L$8&lt;=$C$6),IF(AND(L$8&gt;$D89,L$8&lt;=$C$6),3,FALSE)),IF($D89=0,"FALSE",IF(AND(L$8&gt;$D89,$C$6&gt;=L$8),"3","FALSE"))),IF(L$8&lt;=$D89,IF(AND(L$8&gt;=$F89,L$8&lt;=$G89),TRUE,FALSE),IF(AND(L$8&gt;$D89,L$8&lt;=$G89),3,FALSE)))</f>
        <v>FALSE</v>
      </c>
      <c r="M90" s="37" t="str">
        <f t="shared" si="212"/>
        <v>FALSE</v>
      </c>
      <c r="N90" s="37" t="str">
        <f t="shared" si="212"/>
        <v>FALSE</v>
      </c>
      <c r="O90" s="37" t="str">
        <f t="shared" si="212"/>
        <v>FALSE</v>
      </c>
      <c r="P90" s="37" t="str">
        <f t="shared" si="212"/>
        <v>FALSE</v>
      </c>
      <c r="Q90" s="37" t="str">
        <f t="shared" si="212"/>
        <v>FALSE</v>
      </c>
      <c r="R90" s="37" t="str">
        <f t="shared" si="212"/>
        <v>FALSE</v>
      </c>
      <c r="S90" s="37" t="str">
        <f t="shared" si="212"/>
        <v>FALSE</v>
      </c>
      <c r="T90" s="37" t="str">
        <f t="shared" si="212"/>
        <v>FALSE</v>
      </c>
      <c r="U90" s="37" t="str">
        <f t="shared" si="212"/>
        <v>FALSE</v>
      </c>
      <c r="V90" s="37" t="str">
        <f t="shared" si="212"/>
        <v>FALSE</v>
      </c>
      <c r="W90" s="37" t="str">
        <f t="shared" si="212"/>
        <v>FALSE</v>
      </c>
      <c r="X90" s="37" t="str">
        <f t="shared" si="212"/>
        <v>FALSE</v>
      </c>
      <c r="Y90" s="37" t="str">
        <f t="shared" si="212"/>
        <v>FALSE</v>
      </c>
      <c r="Z90" s="37" t="str">
        <f t="shared" si="212"/>
        <v>FALSE</v>
      </c>
      <c r="AA90" s="37" t="str">
        <f t="shared" si="212"/>
        <v>FALSE</v>
      </c>
      <c r="AB90" s="37" t="str">
        <f t="shared" si="212"/>
        <v>FALSE</v>
      </c>
      <c r="AC90" s="37" t="str">
        <f t="shared" si="212"/>
        <v>FALSE</v>
      </c>
      <c r="AD90" s="37" t="str">
        <f t="shared" si="212"/>
        <v>FALSE</v>
      </c>
      <c r="AE90" s="37" t="str">
        <f t="shared" si="212"/>
        <v>FALSE</v>
      </c>
      <c r="AF90" s="37" t="str">
        <f t="shared" si="212"/>
        <v>FALSE</v>
      </c>
      <c r="AG90" s="37" t="str">
        <f t="shared" si="212"/>
        <v>FALSE</v>
      </c>
      <c r="AH90" s="37" t="str">
        <f t="shared" si="212"/>
        <v>FALSE</v>
      </c>
      <c r="AI90" s="37" t="str">
        <f t="shared" si="212"/>
        <v>FALSE</v>
      </c>
      <c r="AJ90" s="37" t="str">
        <f t="shared" si="212"/>
        <v>FALSE</v>
      </c>
      <c r="AK90" s="37" t="str">
        <f t="shared" si="212"/>
        <v>FALSE</v>
      </c>
      <c r="AL90" s="37" t="str">
        <f t="shared" si="212"/>
        <v>FALSE</v>
      </c>
      <c r="AM90" s="37" t="str">
        <f t="shared" si="212"/>
        <v>FALSE</v>
      </c>
      <c r="AN90" s="37" t="str">
        <f t="shared" si="212"/>
        <v>FALSE</v>
      </c>
      <c r="AO90" s="37" t="str">
        <f t="shared" si="212"/>
        <v>FALSE</v>
      </c>
      <c r="AP90" s="37" t="str">
        <f t="shared" si="212"/>
        <v>FALSE</v>
      </c>
      <c r="AQ90" s="37" t="str">
        <f t="shared" si="212"/>
        <v>FALSE</v>
      </c>
      <c r="AR90" s="37" t="str">
        <f t="shared" ref="AR90:BW90" si="213">IF($G89=0,IF($F89&lt;&gt;0,IF(AR$8&lt;=$D89,AND(AR$8&gt;=$F89,AR$8&lt;=$C$6),IF(AND(AR$8&gt;$D89,AR$8&lt;=$C$6),3,FALSE)),IF($D89=0,"FALSE",IF(AND(AR$8&gt;$D89,$C$6&gt;=AR$8),"3","FALSE"))),IF(AR$8&lt;=$D89,IF(AND(AR$8&gt;=$F89,AR$8&lt;=$G89),TRUE,FALSE),IF(AND(AR$8&gt;$D89,AR$8&lt;=$G89),3,FALSE)))</f>
        <v>FALSE</v>
      </c>
      <c r="AS90" s="37" t="str">
        <f t="shared" si="213"/>
        <v>FALSE</v>
      </c>
      <c r="AT90" s="37" t="str">
        <f t="shared" si="213"/>
        <v>FALSE</v>
      </c>
      <c r="AU90" s="37" t="str">
        <f t="shared" si="213"/>
        <v>FALSE</v>
      </c>
      <c r="AV90" s="37" t="str">
        <f t="shared" si="213"/>
        <v>FALSE</v>
      </c>
      <c r="AW90" s="37" t="str">
        <f t="shared" si="213"/>
        <v>FALSE</v>
      </c>
      <c r="AX90" s="37" t="str">
        <f t="shared" si="213"/>
        <v>FALSE</v>
      </c>
      <c r="AY90" s="37" t="str">
        <f t="shared" si="213"/>
        <v>FALSE</v>
      </c>
      <c r="AZ90" s="37" t="str">
        <f t="shared" si="213"/>
        <v>FALSE</v>
      </c>
      <c r="BA90" s="37" t="str">
        <f t="shared" si="213"/>
        <v>FALSE</v>
      </c>
      <c r="BB90" s="37" t="str">
        <f t="shared" si="213"/>
        <v>FALSE</v>
      </c>
      <c r="BC90" s="37" t="str">
        <f t="shared" si="213"/>
        <v>FALSE</v>
      </c>
      <c r="BD90" s="37" t="str">
        <f t="shared" si="213"/>
        <v>FALSE</v>
      </c>
      <c r="BE90" s="37" t="str">
        <f t="shared" si="213"/>
        <v>FALSE</v>
      </c>
      <c r="BF90" s="37" t="str">
        <f t="shared" si="213"/>
        <v>FALSE</v>
      </c>
      <c r="BG90" s="37" t="str">
        <f t="shared" si="213"/>
        <v>FALSE</v>
      </c>
      <c r="BH90" s="37" t="str">
        <f t="shared" si="213"/>
        <v>FALSE</v>
      </c>
      <c r="BI90" s="37" t="str">
        <f t="shared" si="213"/>
        <v>FALSE</v>
      </c>
      <c r="BJ90" s="37" t="str">
        <f t="shared" si="213"/>
        <v>FALSE</v>
      </c>
      <c r="BK90" s="37" t="str">
        <f t="shared" si="213"/>
        <v>FALSE</v>
      </c>
      <c r="BL90" s="37" t="str">
        <f t="shared" si="213"/>
        <v>FALSE</v>
      </c>
      <c r="BM90" s="37" t="str">
        <f t="shared" si="213"/>
        <v>FALSE</v>
      </c>
      <c r="BN90" s="37" t="str">
        <f t="shared" si="213"/>
        <v>FALSE</v>
      </c>
      <c r="BO90" s="37" t="str">
        <f t="shared" si="213"/>
        <v>FALSE</v>
      </c>
      <c r="BP90" s="37" t="str">
        <f t="shared" si="213"/>
        <v>FALSE</v>
      </c>
      <c r="BQ90" s="37" t="str">
        <f t="shared" si="213"/>
        <v>FALSE</v>
      </c>
      <c r="BR90" s="37" t="str">
        <f t="shared" si="213"/>
        <v>FALSE</v>
      </c>
      <c r="BS90" s="37" t="str">
        <f t="shared" si="213"/>
        <v>FALSE</v>
      </c>
      <c r="BT90" s="37" t="str">
        <f t="shared" si="213"/>
        <v>FALSE</v>
      </c>
      <c r="BU90" s="37" t="str">
        <f t="shared" si="213"/>
        <v>FALSE</v>
      </c>
      <c r="BV90" s="37" t="str">
        <f t="shared" si="213"/>
        <v>FALSE</v>
      </c>
      <c r="BW90" s="37" t="str">
        <f t="shared" si="213"/>
        <v>FALSE</v>
      </c>
      <c r="BX90" s="37" t="str">
        <f t="shared" ref="BX90:DC90" si="214">IF($G89=0,IF($F89&lt;&gt;0,IF(BX$8&lt;=$D89,AND(BX$8&gt;=$F89,BX$8&lt;=$C$6),IF(AND(BX$8&gt;$D89,BX$8&lt;=$C$6),3,FALSE)),IF($D89=0,"FALSE",IF(AND(BX$8&gt;$D89,$C$6&gt;=BX$8),"3","FALSE"))),IF(BX$8&lt;=$D89,IF(AND(BX$8&gt;=$F89,BX$8&lt;=$G89),TRUE,FALSE),IF(AND(BX$8&gt;$D89,BX$8&lt;=$G89),3,FALSE)))</f>
        <v>FALSE</v>
      </c>
      <c r="BY90" s="37" t="str">
        <f t="shared" si="214"/>
        <v>FALSE</v>
      </c>
      <c r="BZ90" s="37" t="str">
        <f t="shared" si="214"/>
        <v>FALSE</v>
      </c>
      <c r="CA90" s="37" t="str">
        <f t="shared" si="214"/>
        <v>FALSE</v>
      </c>
      <c r="CB90" s="37" t="str">
        <f t="shared" si="214"/>
        <v>FALSE</v>
      </c>
      <c r="CC90" s="37" t="str">
        <f t="shared" si="214"/>
        <v>FALSE</v>
      </c>
      <c r="CD90" s="37" t="str">
        <f t="shared" si="214"/>
        <v>FALSE</v>
      </c>
      <c r="CE90" s="37" t="str">
        <f t="shared" si="214"/>
        <v>FALSE</v>
      </c>
      <c r="CF90" s="37" t="str">
        <f t="shared" si="214"/>
        <v>FALSE</v>
      </c>
      <c r="CG90" s="37" t="str">
        <f t="shared" si="214"/>
        <v>FALSE</v>
      </c>
      <c r="CH90" s="37" t="str">
        <f t="shared" si="214"/>
        <v>FALSE</v>
      </c>
      <c r="CI90" s="37" t="str">
        <f t="shared" si="214"/>
        <v>FALSE</v>
      </c>
      <c r="CJ90" s="37" t="str">
        <f t="shared" si="214"/>
        <v>FALSE</v>
      </c>
      <c r="CK90" s="37" t="str">
        <f t="shared" si="214"/>
        <v>FALSE</v>
      </c>
      <c r="CL90" s="37" t="str">
        <f t="shared" si="214"/>
        <v>FALSE</v>
      </c>
      <c r="CM90" s="37" t="str">
        <f t="shared" si="214"/>
        <v>FALSE</v>
      </c>
      <c r="CN90" s="37" t="str">
        <f t="shared" si="214"/>
        <v>FALSE</v>
      </c>
      <c r="CO90" s="37" t="str">
        <f t="shared" si="214"/>
        <v>FALSE</v>
      </c>
      <c r="CP90" s="37" t="str">
        <f t="shared" si="214"/>
        <v>FALSE</v>
      </c>
      <c r="CQ90" s="37" t="str">
        <f t="shared" si="214"/>
        <v>FALSE</v>
      </c>
      <c r="CR90" s="37" t="str">
        <f t="shared" si="214"/>
        <v>FALSE</v>
      </c>
      <c r="CS90" s="37" t="str">
        <f t="shared" si="214"/>
        <v>FALSE</v>
      </c>
      <c r="CT90" s="37" t="str">
        <f t="shared" si="214"/>
        <v>FALSE</v>
      </c>
      <c r="CU90" s="37" t="str">
        <f t="shared" si="214"/>
        <v>FALSE</v>
      </c>
      <c r="CV90" s="37" t="str">
        <f t="shared" si="214"/>
        <v>FALSE</v>
      </c>
      <c r="CW90" s="37" t="str">
        <f t="shared" si="214"/>
        <v>FALSE</v>
      </c>
      <c r="CX90" s="37" t="str">
        <f t="shared" si="214"/>
        <v>FALSE</v>
      </c>
      <c r="CY90" s="37" t="str">
        <f t="shared" si="214"/>
        <v>FALSE</v>
      </c>
      <c r="CZ90" s="37" t="str">
        <f t="shared" si="214"/>
        <v>FALSE</v>
      </c>
      <c r="DA90" s="37" t="str">
        <f t="shared" si="214"/>
        <v>FALSE</v>
      </c>
      <c r="DB90" s="37" t="str">
        <f t="shared" si="214"/>
        <v>FALSE</v>
      </c>
      <c r="DC90" s="37" t="str">
        <f t="shared" si="214"/>
        <v>FALSE</v>
      </c>
      <c r="DD90" s="37" t="str">
        <f t="shared" ref="DD90:EI90" si="215">IF($G89=0,IF($F89&lt;&gt;0,IF(DD$8&lt;=$D89,AND(DD$8&gt;=$F89,DD$8&lt;=$C$6),IF(AND(DD$8&gt;$D89,DD$8&lt;=$C$6),3,FALSE)),IF($D89=0,"FALSE",IF(AND(DD$8&gt;$D89,$C$6&gt;=DD$8),"3","FALSE"))),IF(DD$8&lt;=$D89,IF(AND(DD$8&gt;=$F89,DD$8&lt;=$G89),TRUE,FALSE),IF(AND(DD$8&gt;$D89,DD$8&lt;=$G89),3,FALSE)))</f>
        <v>FALSE</v>
      </c>
      <c r="DE90" s="37" t="str">
        <f t="shared" si="215"/>
        <v>FALSE</v>
      </c>
      <c r="DF90" s="37" t="str">
        <f t="shared" si="215"/>
        <v>FALSE</v>
      </c>
      <c r="DG90" s="37" t="str">
        <f t="shared" si="215"/>
        <v>FALSE</v>
      </c>
      <c r="DH90" s="37" t="str">
        <f t="shared" si="215"/>
        <v>FALSE</v>
      </c>
      <c r="DI90" s="37" t="str">
        <f t="shared" si="215"/>
        <v>FALSE</v>
      </c>
      <c r="DJ90" s="37" t="str">
        <f t="shared" si="215"/>
        <v>FALSE</v>
      </c>
      <c r="DK90" s="37" t="str">
        <f t="shared" si="215"/>
        <v>FALSE</v>
      </c>
      <c r="DL90" s="37" t="str">
        <f t="shared" si="215"/>
        <v>FALSE</v>
      </c>
      <c r="DM90" s="37" t="str">
        <f t="shared" si="215"/>
        <v>FALSE</v>
      </c>
      <c r="DN90" s="37" t="str">
        <f t="shared" si="215"/>
        <v>FALSE</v>
      </c>
      <c r="DO90" s="37" t="str">
        <f t="shared" si="215"/>
        <v>FALSE</v>
      </c>
      <c r="DP90" s="37" t="str">
        <f t="shared" si="215"/>
        <v>FALSE</v>
      </c>
      <c r="DQ90" s="37" t="str">
        <f t="shared" si="215"/>
        <v>FALSE</v>
      </c>
      <c r="DR90" s="37" t="str">
        <f t="shared" si="215"/>
        <v>FALSE</v>
      </c>
      <c r="DS90" s="37" t="str">
        <f t="shared" si="215"/>
        <v>FALSE</v>
      </c>
      <c r="DT90" s="37" t="str">
        <f t="shared" si="215"/>
        <v>FALSE</v>
      </c>
      <c r="DU90" s="37" t="str">
        <f t="shared" si="215"/>
        <v>FALSE</v>
      </c>
      <c r="DV90" s="37" t="str">
        <f t="shared" si="215"/>
        <v>FALSE</v>
      </c>
      <c r="DW90" s="37" t="str">
        <f t="shared" si="215"/>
        <v>FALSE</v>
      </c>
      <c r="DX90" s="37" t="str">
        <f t="shared" si="215"/>
        <v>FALSE</v>
      </c>
      <c r="DY90" s="37" t="str">
        <f t="shared" si="215"/>
        <v>FALSE</v>
      </c>
      <c r="DZ90" s="37" t="str">
        <f t="shared" si="215"/>
        <v>FALSE</v>
      </c>
      <c r="EA90" s="37" t="str">
        <f t="shared" si="215"/>
        <v>FALSE</v>
      </c>
      <c r="EB90" s="37" t="str">
        <f t="shared" si="215"/>
        <v>FALSE</v>
      </c>
      <c r="EC90" s="37" t="str">
        <f t="shared" si="215"/>
        <v>FALSE</v>
      </c>
      <c r="ED90" s="37" t="str">
        <f t="shared" si="215"/>
        <v>FALSE</v>
      </c>
      <c r="EE90" s="37" t="str">
        <f t="shared" si="215"/>
        <v>FALSE</v>
      </c>
      <c r="EF90" s="37" t="str">
        <f t="shared" si="215"/>
        <v>FALSE</v>
      </c>
      <c r="EG90" s="37" t="str">
        <f t="shared" si="215"/>
        <v>FALSE</v>
      </c>
      <c r="EH90" s="37" t="str">
        <f t="shared" si="215"/>
        <v>FALSE</v>
      </c>
      <c r="EI90" s="37" t="str">
        <f t="shared" si="215"/>
        <v>FALSE</v>
      </c>
      <c r="EJ90" s="37" t="str">
        <f t="shared" ref="EJ90:FI90" si="216">IF($G89=0,IF($F89&lt;&gt;0,IF(EJ$8&lt;=$D89,AND(EJ$8&gt;=$F89,EJ$8&lt;=$C$6),IF(AND(EJ$8&gt;$D89,EJ$8&lt;=$C$6),3,FALSE)),IF($D89=0,"FALSE",IF(AND(EJ$8&gt;$D89,$C$6&gt;=EJ$8),"3","FALSE"))),IF(EJ$8&lt;=$D89,IF(AND(EJ$8&gt;=$F89,EJ$8&lt;=$G89),TRUE,FALSE),IF(AND(EJ$8&gt;$D89,EJ$8&lt;=$G89),3,FALSE)))</f>
        <v>FALSE</v>
      </c>
      <c r="EK90" s="37" t="str">
        <f t="shared" si="216"/>
        <v>FALSE</v>
      </c>
      <c r="EL90" s="37" t="str">
        <f t="shared" si="216"/>
        <v>FALSE</v>
      </c>
      <c r="EM90" s="37" t="str">
        <f t="shared" si="216"/>
        <v>FALSE</v>
      </c>
      <c r="EN90" s="37" t="str">
        <f t="shared" si="216"/>
        <v>FALSE</v>
      </c>
      <c r="EO90" s="37" t="str">
        <f t="shared" si="216"/>
        <v>FALSE</v>
      </c>
      <c r="EP90" s="37" t="str">
        <f t="shared" si="216"/>
        <v>FALSE</v>
      </c>
      <c r="EQ90" s="37" t="str">
        <f t="shared" si="216"/>
        <v>FALSE</v>
      </c>
      <c r="ER90" s="37" t="str">
        <f t="shared" si="216"/>
        <v>FALSE</v>
      </c>
      <c r="ES90" s="37" t="str">
        <f t="shared" si="216"/>
        <v>FALSE</v>
      </c>
      <c r="ET90" s="37" t="str">
        <f t="shared" si="216"/>
        <v>FALSE</v>
      </c>
      <c r="EU90" s="37" t="str">
        <f t="shared" si="216"/>
        <v>FALSE</v>
      </c>
      <c r="EV90" s="37" t="str">
        <f t="shared" si="216"/>
        <v>FALSE</v>
      </c>
      <c r="EW90" s="37" t="str">
        <f t="shared" si="216"/>
        <v>FALSE</v>
      </c>
      <c r="EX90" s="37" t="str">
        <f t="shared" si="216"/>
        <v>FALSE</v>
      </c>
      <c r="EY90" s="37" t="str">
        <f t="shared" si="216"/>
        <v>FALSE</v>
      </c>
      <c r="EZ90" s="37" t="str">
        <f t="shared" si="216"/>
        <v>FALSE</v>
      </c>
      <c r="FA90" s="37" t="str">
        <f t="shared" si="216"/>
        <v>FALSE</v>
      </c>
      <c r="FB90" s="37" t="str">
        <f t="shared" si="216"/>
        <v>FALSE</v>
      </c>
      <c r="FC90" s="37" t="str">
        <f t="shared" si="216"/>
        <v>FALSE</v>
      </c>
      <c r="FD90" s="37" t="str">
        <f t="shared" si="216"/>
        <v>FALSE</v>
      </c>
      <c r="FE90" s="37" t="str">
        <f t="shared" si="216"/>
        <v>FALSE</v>
      </c>
      <c r="FF90" s="37" t="str">
        <f t="shared" si="216"/>
        <v>FALSE</v>
      </c>
      <c r="FG90" s="37" t="str">
        <f t="shared" si="216"/>
        <v>FALSE</v>
      </c>
      <c r="FH90" s="37" t="str">
        <f t="shared" si="216"/>
        <v>FALSE</v>
      </c>
      <c r="FI90" s="37" t="str">
        <f t="shared" si="216"/>
        <v>FALSE</v>
      </c>
      <c r="FJ90" s="26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</row>
    <row r="91" spans="1:394" ht="40" customHeight="1">
      <c r="A91" s="18"/>
      <c r="B91" s="225" t="s">
        <v>35</v>
      </c>
      <c r="C91" s="195"/>
      <c r="D91" s="195"/>
      <c r="E91" s="231">
        <v>4</v>
      </c>
      <c r="F91" s="229"/>
      <c r="G91" s="209"/>
      <c r="H91" s="160" t="str">
        <f t="shared" si="179"/>
        <v>-</v>
      </c>
      <c r="I91" s="260" t="str">
        <f t="shared" si="180"/>
        <v>ยังไม่เริ่มดำเนินการ</v>
      </c>
      <c r="J91" s="265" t="str">
        <f t="shared" si="173"/>
        <v>-</v>
      </c>
      <c r="K91" s="148" t="str">
        <f t="shared" ca="1" si="186"/>
        <v>-</v>
      </c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26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</row>
    <row r="92" spans="1:394" ht="40" customHeight="1" thickBot="1">
      <c r="A92" s="18"/>
      <c r="B92" s="226"/>
      <c r="C92" s="190"/>
      <c r="D92" s="190"/>
      <c r="E92" s="233"/>
      <c r="F92" s="230"/>
      <c r="G92" s="162"/>
      <c r="H92" s="160"/>
      <c r="I92" s="261"/>
      <c r="J92" s="176"/>
      <c r="K92" s="145"/>
      <c r="L92" s="43" t="str">
        <f t="shared" ref="L92:AQ92" si="217">IF($G91=0,IF($F91&lt;&gt;0,IF(L$8&lt;=$D91,AND(L$8&gt;=$F91,L$8&lt;=$C$6),IF(AND(L$8&gt;$D91,L$8&lt;=$C$6),3,FALSE)),IF($D91=0,"FALSE",IF(AND(L$8&gt;$D91,$C$6&gt;=L$8),"3","FALSE"))),IF(L$8&lt;=$D91,IF(AND(L$8&gt;=$F91,L$8&lt;=$G91),TRUE,FALSE),IF(AND(L$8&gt;$D91,L$8&lt;=$G91),3,FALSE)))</f>
        <v>FALSE</v>
      </c>
      <c r="M92" s="43" t="str">
        <f t="shared" si="217"/>
        <v>FALSE</v>
      </c>
      <c r="N92" s="43" t="str">
        <f t="shared" si="217"/>
        <v>FALSE</v>
      </c>
      <c r="O92" s="43" t="str">
        <f t="shared" si="217"/>
        <v>FALSE</v>
      </c>
      <c r="P92" s="43" t="str">
        <f t="shared" si="217"/>
        <v>FALSE</v>
      </c>
      <c r="Q92" s="43" t="str">
        <f t="shared" si="217"/>
        <v>FALSE</v>
      </c>
      <c r="R92" s="43" t="str">
        <f t="shared" si="217"/>
        <v>FALSE</v>
      </c>
      <c r="S92" s="43" t="str">
        <f t="shared" si="217"/>
        <v>FALSE</v>
      </c>
      <c r="T92" s="43" t="str">
        <f t="shared" si="217"/>
        <v>FALSE</v>
      </c>
      <c r="U92" s="43" t="str">
        <f t="shared" si="217"/>
        <v>FALSE</v>
      </c>
      <c r="V92" s="43" t="str">
        <f t="shared" si="217"/>
        <v>FALSE</v>
      </c>
      <c r="W92" s="43" t="str">
        <f t="shared" si="217"/>
        <v>FALSE</v>
      </c>
      <c r="X92" s="43" t="str">
        <f t="shared" si="217"/>
        <v>FALSE</v>
      </c>
      <c r="Y92" s="43" t="str">
        <f t="shared" si="217"/>
        <v>FALSE</v>
      </c>
      <c r="Z92" s="43" t="str">
        <f t="shared" si="217"/>
        <v>FALSE</v>
      </c>
      <c r="AA92" s="43" t="str">
        <f t="shared" si="217"/>
        <v>FALSE</v>
      </c>
      <c r="AB92" s="43" t="str">
        <f t="shared" si="217"/>
        <v>FALSE</v>
      </c>
      <c r="AC92" s="43" t="str">
        <f t="shared" si="217"/>
        <v>FALSE</v>
      </c>
      <c r="AD92" s="43" t="str">
        <f t="shared" si="217"/>
        <v>FALSE</v>
      </c>
      <c r="AE92" s="43" t="str">
        <f t="shared" si="217"/>
        <v>FALSE</v>
      </c>
      <c r="AF92" s="43" t="str">
        <f t="shared" si="217"/>
        <v>FALSE</v>
      </c>
      <c r="AG92" s="43" t="str">
        <f t="shared" si="217"/>
        <v>FALSE</v>
      </c>
      <c r="AH92" s="43" t="str">
        <f t="shared" si="217"/>
        <v>FALSE</v>
      </c>
      <c r="AI92" s="43" t="str">
        <f t="shared" si="217"/>
        <v>FALSE</v>
      </c>
      <c r="AJ92" s="43" t="str">
        <f t="shared" si="217"/>
        <v>FALSE</v>
      </c>
      <c r="AK92" s="43" t="str">
        <f t="shared" si="217"/>
        <v>FALSE</v>
      </c>
      <c r="AL92" s="43" t="str">
        <f t="shared" si="217"/>
        <v>FALSE</v>
      </c>
      <c r="AM92" s="43" t="str">
        <f t="shared" si="217"/>
        <v>FALSE</v>
      </c>
      <c r="AN92" s="43" t="str">
        <f t="shared" si="217"/>
        <v>FALSE</v>
      </c>
      <c r="AO92" s="43" t="str">
        <f t="shared" si="217"/>
        <v>FALSE</v>
      </c>
      <c r="AP92" s="43" t="str">
        <f t="shared" si="217"/>
        <v>FALSE</v>
      </c>
      <c r="AQ92" s="43" t="str">
        <f t="shared" si="217"/>
        <v>FALSE</v>
      </c>
      <c r="AR92" s="43" t="str">
        <f t="shared" ref="AR92:BW92" si="218">IF($G91=0,IF($F91&lt;&gt;0,IF(AR$8&lt;=$D91,AND(AR$8&gt;=$F91,AR$8&lt;=$C$6),IF(AND(AR$8&gt;$D91,AR$8&lt;=$C$6),3,FALSE)),IF($D91=0,"FALSE",IF(AND(AR$8&gt;$D91,$C$6&gt;=AR$8),"3","FALSE"))),IF(AR$8&lt;=$D91,IF(AND(AR$8&gt;=$F91,AR$8&lt;=$G91),TRUE,FALSE),IF(AND(AR$8&gt;$D91,AR$8&lt;=$G91),3,FALSE)))</f>
        <v>FALSE</v>
      </c>
      <c r="AS92" s="43" t="str">
        <f t="shared" si="218"/>
        <v>FALSE</v>
      </c>
      <c r="AT92" s="43" t="str">
        <f t="shared" si="218"/>
        <v>FALSE</v>
      </c>
      <c r="AU92" s="43" t="str">
        <f t="shared" si="218"/>
        <v>FALSE</v>
      </c>
      <c r="AV92" s="43" t="str">
        <f t="shared" si="218"/>
        <v>FALSE</v>
      </c>
      <c r="AW92" s="43" t="str">
        <f t="shared" si="218"/>
        <v>FALSE</v>
      </c>
      <c r="AX92" s="43" t="str">
        <f t="shared" si="218"/>
        <v>FALSE</v>
      </c>
      <c r="AY92" s="43" t="str">
        <f t="shared" si="218"/>
        <v>FALSE</v>
      </c>
      <c r="AZ92" s="43" t="str">
        <f t="shared" si="218"/>
        <v>FALSE</v>
      </c>
      <c r="BA92" s="43" t="str">
        <f t="shared" si="218"/>
        <v>FALSE</v>
      </c>
      <c r="BB92" s="43" t="str">
        <f t="shared" si="218"/>
        <v>FALSE</v>
      </c>
      <c r="BC92" s="43" t="str">
        <f t="shared" si="218"/>
        <v>FALSE</v>
      </c>
      <c r="BD92" s="43" t="str">
        <f t="shared" si="218"/>
        <v>FALSE</v>
      </c>
      <c r="BE92" s="43" t="str">
        <f t="shared" si="218"/>
        <v>FALSE</v>
      </c>
      <c r="BF92" s="43" t="str">
        <f t="shared" si="218"/>
        <v>FALSE</v>
      </c>
      <c r="BG92" s="43" t="str">
        <f t="shared" si="218"/>
        <v>FALSE</v>
      </c>
      <c r="BH92" s="43" t="str">
        <f t="shared" si="218"/>
        <v>FALSE</v>
      </c>
      <c r="BI92" s="43" t="str">
        <f t="shared" si="218"/>
        <v>FALSE</v>
      </c>
      <c r="BJ92" s="43" t="str">
        <f t="shared" si="218"/>
        <v>FALSE</v>
      </c>
      <c r="BK92" s="43" t="str">
        <f t="shared" si="218"/>
        <v>FALSE</v>
      </c>
      <c r="BL92" s="43" t="str">
        <f t="shared" si="218"/>
        <v>FALSE</v>
      </c>
      <c r="BM92" s="43" t="str">
        <f t="shared" si="218"/>
        <v>FALSE</v>
      </c>
      <c r="BN92" s="43" t="str">
        <f t="shared" si="218"/>
        <v>FALSE</v>
      </c>
      <c r="BO92" s="43" t="str">
        <f t="shared" si="218"/>
        <v>FALSE</v>
      </c>
      <c r="BP92" s="43" t="str">
        <f t="shared" si="218"/>
        <v>FALSE</v>
      </c>
      <c r="BQ92" s="43" t="str">
        <f t="shared" si="218"/>
        <v>FALSE</v>
      </c>
      <c r="BR92" s="43" t="str">
        <f t="shared" si="218"/>
        <v>FALSE</v>
      </c>
      <c r="BS92" s="43" t="str">
        <f t="shared" si="218"/>
        <v>FALSE</v>
      </c>
      <c r="BT92" s="43" t="str">
        <f t="shared" si="218"/>
        <v>FALSE</v>
      </c>
      <c r="BU92" s="43" t="str">
        <f t="shared" si="218"/>
        <v>FALSE</v>
      </c>
      <c r="BV92" s="43" t="str">
        <f t="shared" si="218"/>
        <v>FALSE</v>
      </c>
      <c r="BW92" s="43" t="str">
        <f t="shared" si="218"/>
        <v>FALSE</v>
      </c>
      <c r="BX92" s="43" t="str">
        <f t="shared" ref="BX92:DC92" si="219">IF($G91=0,IF($F91&lt;&gt;0,IF(BX$8&lt;=$D91,AND(BX$8&gt;=$F91,BX$8&lt;=$C$6),IF(AND(BX$8&gt;$D91,BX$8&lt;=$C$6),3,FALSE)),IF($D91=0,"FALSE",IF(AND(BX$8&gt;$D91,$C$6&gt;=BX$8),"3","FALSE"))),IF(BX$8&lt;=$D91,IF(AND(BX$8&gt;=$F91,BX$8&lt;=$G91),TRUE,FALSE),IF(AND(BX$8&gt;$D91,BX$8&lt;=$G91),3,FALSE)))</f>
        <v>FALSE</v>
      </c>
      <c r="BY92" s="43" t="str">
        <f t="shared" si="219"/>
        <v>FALSE</v>
      </c>
      <c r="BZ92" s="43" t="str">
        <f t="shared" si="219"/>
        <v>FALSE</v>
      </c>
      <c r="CA92" s="43" t="str">
        <f t="shared" si="219"/>
        <v>FALSE</v>
      </c>
      <c r="CB92" s="43" t="str">
        <f t="shared" si="219"/>
        <v>FALSE</v>
      </c>
      <c r="CC92" s="43" t="str">
        <f t="shared" si="219"/>
        <v>FALSE</v>
      </c>
      <c r="CD92" s="43" t="str">
        <f t="shared" si="219"/>
        <v>FALSE</v>
      </c>
      <c r="CE92" s="43" t="str">
        <f t="shared" si="219"/>
        <v>FALSE</v>
      </c>
      <c r="CF92" s="43" t="str">
        <f t="shared" si="219"/>
        <v>FALSE</v>
      </c>
      <c r="CG92" s="43" t="str">
        <f t="shared" si="219"/>
        <v>FALSE</v>
      </c>
      <c r="CH92" s="43" t="str">
        <f t="shared" si="219"/>
        <v>FALSE</v>
      </c>
      <c r="CI92" s="43" t="str">
        <f t="shared" si="219"/>
        <v>FALSE</v>
      </c>
      <c r="CJ92" s="43" t="str">
        <f t="shared" si="219"/>
        <v>FALSE</v>
      </c>
      <c r="CK92" s="43" t="str">
        <f t="shared" si="219"/>
        <v>FALSE</v>
      </c>
      <c r="CL92" s="43" t="str">
        <f t="shared" si="219"/>
        <v>FALSE</v>
      </c>
      <c r="CM92" s="43" t="str">
        <f t="shared" si="219"/>
        <v>FALSE</v>
      </c>
      <c r="CN92" s="43" t="str">
        <f t="shared" si="219"/>
        <v>FALSE</v>
      </c>
      <c r="CO92" s="43" t="str">
        <f t="shared" si="219"/>
        <v>FALSE</v>
      </c>
      <c r="CP92" s="43" t="str">
        <f t="shared" si="219"/>
        <v>FALSE</v>
      </c>
      <c r="CQ92" s="43" t="str">
        <f t="shared" si="219"/>
        <v>FALSE</v>
      </c>
      <c r="CR92" s="43" t="str">
        <f t="shared" si="219"/>
        <v>FALSE</v>
      </c>
      <c r="CS92" s="43" t="str">
        <f t="shared" si="219"/>
        <v>FALSE</v>
      </c>
      <c r="CT92" s="43" t="str">
        <f t="shared" si="219"/>
        <v>FALSE</v>
      </c>
      <c r="CU92" s="43" t="str">
        <f t="shared" si="219"/>
        <v>FALSE</v>
      </c>
      <c r="CV92" s="43" t="str">
        <f t="shared" si="219"/>
        <v>FALSE</v>
      </c>
      <c r="CW92" s="43" t="str">
        <f t="shared" si="219"/>
        <v>FALSE</v>
      </c>
      <c r="CX92" s="43" t="str">
        <f t="shared" si="219"/>
        <v>FALSE</v>
      </c>
      <c r="CY92" s="43" t="str">
        <f t="shared" si="219"/>
        <v>FALSE</v>
      </c>
      <c r="CZ92" s="43" t="str">
        <f t="shared" si="219"/>
        <v>FALSE</v>
      </c>
      <c r="DA92" s="43" t="str">
        <f t="shared" si="219"/>
        <v>FALSE</v>
      </c>
      <c r="DB92" s="43" t="str">
        <f t="shared" si="219"/>
        <v>FALSE</v>
      </c>
      <c r="DC92" s="43" t="str">
        <f t="shared" si="219"/>
        <v>FALSE</v>
      </c>
      <c r="DD92" s="43" t="str">
        <f t="shared" ref="DD92:EI92" si="220">IF($G91=0,IF($F91&lt;&gt;0,IF(DD$8&lt;=$D91,AND(DD$8&gt;=$F91,DD$8&lt;=$C$6),IF(AND(DD$8&gt;$D91,DD$8&lt;=$C$6),3,FALSE)),IF($D91=0,"FALSE",IF(AND(DD$8&gt;$D91,$C$6&gt;=DD$8),"3","FALSE"))),IF(DD$8&lt;=$D91,IF(AND(DD$8&gt;=$F91,DD$8&lt;=$G91),TRUE,FALSE),IF(AND(DD$8&gt;$D91,DD$8&lt;=$G91),3,FALSE)))</f>
        <v>FALSE</v>
      </c>
      <c r="DE92" s="43" t="str">
        <f t="shared" si="220"/>
        <v>FALSE</v>
      </c>
      <c r="DF92" s="43" t="str">
        <f t="shared" si="220"/>
        <v>FALSE</v>
      </c>
      <c r="DG92" s="43" t="str">
        <f t="shared" si="220"/>
        <v>FALSE</v>
      </c>
      <c r="DH92" s="43" t="str">
        <f t="shared" si="220"/>
        <v>FALSE</v>
      </c>
      <c r="DI92" s="43" t="str">
        <f t="shared" si="220"/>
        <v>FALSE</v>
      </c>
      <c r="DJ92" s="43" t="str">
        <f t="shared" si="220"/>
        <v>FALSE</v>
      </c>
      <c r="DK92" s="43" t="str">
        <f t="shared" si="220"/>
        <v>FALSE</v>
      </c>
      <c r="DL92" s="43" t="str">
        <f t="shared" si="220"/>
        <v>FALSE</v>
      </c>
      <c r="DM92" s="43" t="str">
        <f t="shared" si="220"/>
        <v>FALSE</v>
      </c>
      <c r="DN92" s="43" t="str">
        <f t="shared" si="220"/>
        <v>FALSE</v>
      </c>
      <c r="DO92" s="43" t="str">
        <f t="shared" si="220"/>
        <v>FALSE</v>
      </c>
      <c r="DP92" s="43" t="str">
        <f t="shared" si="220"/>
        <v>FALSE</v>
      </c>
      <c r="DQ92" s="43" t="str">
        <f t="shared" si="220"/>
        <v>FALSE</v>
      </c>
      <c r="DR92" s="43" t="str">
        <f t="shared" si="220"/>
        <v>FALSE</v>
      </c>
      <c r="DS92" s="43" t="str">
        <f t="shared" si="220"/>
        <v>FALSE</v>
      </c>
      <c r="DT92" s="43" t="str">
        <f t="shared" si="220"/>
        <v>FALSE</v>
      </c>
      <c r="DU92" s="43" t="str">
        <f t="shared" si="220"/>
        <v>FALSE</v>
      </c>
      <c r="DV92" s="43" t="str">
        <f t="shared" si="220"/>
        <v>FALSE</v>
      </c>
      <c r="DW92" s="43" t="str">
        <f t="shared" si="220"/>
        <v>FALSE</v>
      </c>
      <c r="DX92" s="43" t="str">
        <f t="shared" si="220"/>
        <v>FALSE</v>
      </c>
      <c r="DY92" s="43" t="str">
        <f t="shared" si="220"/>
        <v>FALSE</v>
      </c>
      <c r="DZ92" s="43" t="str">
        <f t="shared" si="220"/>
        <v>FALSE</v>
      </c>
      <c r="EA92" s="43" t="str">
        <f t="shared" si="220"/>
        <v>FALSE</v>
      </c>
      <c r="EB92" s="43" t="str">
        <f t="shared" si="220"/>
        <v>FALSE</v>
      </c>
      <c r="EC92" s="43" t="str">
        <f t="shared" si="220"/>
        <v>FALSE</v>
      </c>
      <c r="ED92" s="43" t="str">
        <f t="shared" si="220"/>
        <v>FALSE</v>
      </c>
      <c r="EE92" s="43" t="str">
        <f t="shared" si="220"/>
        <v>FALSE</v>
      </c>
      <c r="EF92" s="43" t="str">
        <f t="shared" si="220"/>
        <v>FALSE</v>
      </c>
      <c r="EG92" s="43" t="str">
        <f t="shared" si="220"/>
        <v>FALSE</v>
      </c>
      <c r="EH92" s="43" t="str">
        <f t="shared" si="220"/>
        <v>FALSE</v>
      </c>
      <c r="EI92" s="43" t="str">
        <f t="shared" si="220"/>
        <v>FALSE</v>
      </c>
      <c r="EJ92" s="43" t="str">
        <f t="shared" ref="EJ92:FI92" si="221">IF($G91=0,IF($F91&lt;&gt;0,IF(EJ$8&lt;=$D91,AND(EJ$8&gt;=$F91,EJ$8&lt;=$C$6),IF(AND(EJ$8&gt;$D91,EJ$8&lt;=$C$6),3,FALSE)),IF($D91=0,"FALSE",IF(AND(EJ$8&gt;$D91,$C$6&gt;=EJ$8),"3","FALSE"))),IF(EJ$8&lt;=$D91,IF(AND(EJ$8&gt;=$F91,EJ$8&lt;=$G91),TRUE,FALSE),IF(AND(EJ$8&gt;$D91,EJ$8&lt;=$G91),3,FALSE)))</f>
        <v>FALSE</v>
      </c>
      <c r="EK92" s="43" t="str">
        <f t="shared" si="221"/>
        <v>FALSE</v>
      </c>
      <c r="EL92" s="43" t="str">
        <f t="shared" si="221"/>
        <v>FALSE</v>
      </c>
      <c r="EM92" s="43" t="str">
        <f t="shared" si="221"/>
        <v>FALSE</v>
      </c>
      <c r="EN92" s="43" t="str">
        <f t="shared" si="221"/>
        <v>FALSE</v>
      </c>
      <c r="EO92" s="43" t="str">
        <f t="shared" si="221"/>
        <v>FALSE</v>
      </c>
      <c r="EP92" s="43" t="str">
        <f t="shared" si="221"/>
        <v>FALSE</v>
      </c>
      <c r="EQ92" s="43" t="str">
        <f t="shared" si="221"/>
        <v>FALSE</v>
      </c>
      <c r="ER92" s="43" t="str">
        <f t="shared" si="221"/>
        <v>FALSE</v>
      </c>
      <c r="ES92" s="43" t="str">
        <f t="shared" si="221"/>
        <v>FALSE</v>
      </c>
      <c r="ET92" s="43" t="str">
        <f t="shared" si="221"/>
        <v>FALSE</v>
      </c>
      <c r="EU92" s="43" t="str">
        <f t="shared" si="221"/>
        <v>FALSE</v>
      </c>
      <c r="EV92" s="43" t="str">
        <f t="shared" si="221"/>
        <v>FALSE</v>
      </c>
      <c r="EW92" s="43" t="str">
        <f t="shared" si="221"/>
        <v>FALSE</v>
      </c>
      <c r="EX92" s="43" t="str">
        <f t="shared" si="221"/>
        <v>FALSE</v>
      </c>
      <c r="EY92" s="43" t="str">
        <f t="shared" si="221"/>
        <v>FALSE</v>
      </c>
      <c r="EZ92" s="43" t="str">
        <f t="shared" si="221"/>
        <v>FALSE</v>
      </c>
      <c r="FA92" s="43" t="str">
        <f t="shared" si="221"/>
        <v>FALSE</v>
      </c>
      <c r="FB92" s="43" t="str">
        <f t="shared" si="221"/>
        <v>FALSE</v>
      </c>
      <c r="FC92" s="43" t="str">
        <f t="shared" si="221"/>
        <v>FALSE</v>
      </c>
      <c r="FD92" s="43" t="str">
        <f t="shared" si="221"/>
        <v>FALSE</v>
      </c>
      <c r="FE92" s="43" t="str">
        <f t="shared" si="221"/>
        <v>FALSE</v>
      </c>
      <c r="FF92" s="43" t="str">
        <f t="shared" si="221"/>
        <v>FALSE</v>
      </c>
      <c r="FG92" s="43" t="str">
        <f t="shared" si="221"/>
        <v>FALSE</v>
      </c>
      <c r="FH92" s="43" t="str">
        <f t="shared" si="221"/>
        <v>FALSE</v>
      </c>
      <c r="FI92" s="43" t="str">
        <f t="shared" si="221"/>
        <v>FALSE</v>
      </c>
      <c r="FJ92" s="26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</row>
    <row r="93" spans="1:394" ht="40" customHeight="1" thickTop="1">
      <c r="A93" s="18"/>
      <c r="B93" s="217" t="s">
        <v>36</v>
      </c>
      <c r="C93" s="219"/>
      <c r="D93" s="219"/>
      <c r="E93" s="221">
        <v>12</v>
      </c>
      <c r="F93" s="223"/>
      <c r="G93" s="223"/>
      <c r="H93" s="172" t="str">
        <f t="shared" si="179"/>
        <v>-</v>
      </c>
      <c r="I93" s="262" t="str">
        <f t="shared" si="180"/>
        <v>ยังไม่เริ่มดำเนินการ</v>
      </c>
      <c r="J93" s="266" t="str">
        <f t="shared" si="173"/>
        <v>-</v>
      </c>
      <c r="K93" s="143" t="str">
        <f t="shared" ca="1" si="186"/>
        <v>-</v>
      </c>
      <c r="L93" s="80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  <c r="DH93" s="39"/>
      <c r="DI93" s="39"/>
      <c r="DJ93" s="39"/>
      <c r="DK93" s="39"/>
      <c r="DL93" s="39"/>
      <c r="DM93" s="39"/>
      <c r="DN93" s="39"/>
      <c r="DO93" s="39"/>
      <c r="DP93" s="39"/>
      <c r="DQ93" s="39"/>
      <c r="DR93" s="39"/>
      <c r="DS93" s="39"/>
      <c r="DT93" s="39"/>
      <c r="DU93" s="39"/>
      <c r="DV93" s="39"/>
      <c r="DW93" s="39"/>
      <c r="DX93" s="39"/>
      <c r="DY93" s="39"/>
      <c r="DZ93" s="39"/>
      <c r="EA93" s="39"/>
      <c r="EB93" s="39"/>
      <c r="EC93" s="39"/>
      <c r="ED93" s="39"/>
      <c r="EE93" s="39"/>
      <c r="EF93" s="39"/>
      <c r="EG93" s="39"/>
      <c r="EH93" s="39"/>
      <c r="EI93" s="39"/>
      <c r="EJ93" s="39"/>
      <c r="EK93" s="39"/>
      <c r="EL93" s="39"/>
      <c r="EM93" s="39"/>
      <c r="EN93" s="39"/>
      <c r="EO93" s="39"/>
      <c r="EP93" s="39"/>
      <c r="EQ93" s="39"/>
      <c r="ER93" s="39"/>
      <c r="ES93" s="39"/>
      <c r="ET93" s="39"/>
      <c r="EU93" s="39"/>
      <c r="EV93" s="39"/>
      <c r="EW93" s="39"/>
      <c r="EX93" s="39"/>
      <c r="EY93" s="39"/>
      <c r="EZ93" s="39"/>
      <c r="FA93" s="39"/>
      <c r="FB93" s="39"/>
      <c r="FC93" s="39"/>
      <c r="FD93" s="39"/>
      <c r="FE93" s="39"/>
      <c r="FF93" s="39"/>
      <c r="FG93" s="39"/>
      <c r="FH93" s="39"/>
      <c r="FI93" s="40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</row>
    <row r="94" spans="1:394" ht="40" customHeight="1" thickBot="1">
      <c r="A94" s="18"/>
      <c r="B94" s="218"/>
      <c r="C94" s="220"/>
      <c r="D94" s="220"/>
      <c r="E94" s="222"/>
      <c r="F94" s="224"/>
      <c r="G94" s="224"/>
      <c r="H94" s="173"/>
      <c r="I94" s="263"/>
      <c r="J94" s="267"/>
      <c r="K94" s="144"/>
      <c r="L94" s="45" t="str">
        <f t="shared" ref="L94:AQ94" si="222">IF($G93=0,IF($F93&lt;&gt;0,IF(L$8&lt;=$D93,AND(L$8&gt;=$F93,L$8&lt;=$C$6),IF(AND(L$8&gt;$D93,L$8&lt;=$C$6),3,FALSE)),IF($D93=0,"FALSE",IF(AND(L$8&gt;$D93,$C$6&gt;=L$8),"3","FALSE"))),IF(L$8&lt;=$D93,IF(AND(L$8&gt;=$F93,L$8&lt;=$G93),TRUE,FALSE),IF(AND(L$8&gt;$D93,L$8&lt;=$G93),3,FALSE)))</f>
        <v>FALSE</v>
      </c>
      <c r="M94" s="41" t="str">
        <f t="shared" si="222"/>
        <v>FALSE</v>
      </c>
      <c r="N94" s="41" t="str">
        <f t="shared" si="222"/>
        <v>FALSE</v>
      </c>
      <c r="O94" s="41" t="str">
        <f t="shared" si="222"/>
        <v>FALSE</v>
      </c>
      <c r="P94" s="41" t="str">
        <f t="shared" si="222"/>
        <v>FALSE</v>
      </c>
      <c r="Q94" s="41" t="str">
        <f t="shared" si="222"/>
        <v>FALSE</v>
      </c>
      <c r="R94" s="41" t="str">
        <f t="shared" si="222"/>
        <v>FALSE</v>
      </c>
      <c r="S94" s="41" t="str">
        <f t="shared" si="222"/>
        <v>FALSE</v>
      </c>
      <c r="T94" s="41" t="str">
        <f t="shared" si="222"/>
        <v>FALSE</v>
      </c>
      <c r="U94" s="41" t="str">
        <f t="shared" si="222"/>
        <v>FALSE</v>
      </c>
      <c r="V94" s="41" t="str">
        <f t="shared" si="222"/>
        <v>FALSE</v>
      </c>
      <c r="W94" s="41" t="str">
        <f t="shared" si="222"/>
        <v>FALSE</v>
      </c>
      <c r="X94" s="41" t="str">
        <f t="shared" si="222"/>
        <v>FALSE</v>
      </c>
      <c r="Y94" s="41" t="str">
        <f t="shared" si="222"/>
        <v>FALSE</v>
      </c>
      <c r="Z94" s="41" t="str">
        <f t="shared" si="222"/>
        <v>FALSE</v>
      </c>
      <c r="AA94" s="41" t="str">
        <f t="shared" si="222"/>
        <v>FALSE</v>
      </c>
      <c r="AB94" s="41" t="str">
        <f t="shared" si="222"/>
        <v>FALSE</v>
      </c>
      <c r="AC94" s="41" t="str">
        <f t="shared" si="222"/>
        <v>FALSE</v>
      </c>
      <c r="AD94" s="41" t="str">
        <f t="shared" si="222"/>
        <v>FALSE</v>
      </c>
      <c r="AE94" s="41" t="str">
        <f t="shared" si="222"/>
        <v>FALSE</v>
      </c>
      <c r="AF94" s="41" t="str">
        <f t="shared" si="222"/>
        <v>FALSE</v>
      </c>
      <c r="AG94" s="41" t="str">
        <f t="shared" si="222"/>
        <v>FALSE</v>
      </c>
      <c r="AH94" s="41" t="str">
        <f t="shared" si="222"/>
        <v>FALSE</v>
      </c>
      <c r="AI94" s="41" t="str">
        <f t="shared" si="222"/>
        <v>FALSE</v>
      </c>
      <c r="AJ94" s="41" t="str">
        <f t="shared" si="222"/>
        <v>FALSE</v>
      </c>
      <c r="AK94" s="41" t="str">
        <f t="shared" si="222"/>
        <v>FALSE</v>
      </c>
      <c r="AL94" s="41" t="str">
        <f t="shared" si="222"/>
        <v>FALSE</v>
      </c>
      <c r="AM94" s="41" t="str">
        <f t="shared" si="222"/>
        <v>FALSE</v>
      </c>
      <c r="AN94" s="41" t="str">
        <f t="shared" si="222"/>
        <v>FALSE</v>
      </c>
      <c r="AO94" s="41" t="str">
        <f t="shared" si="222"/>
        <v>FALSE</v>
      </c>
      <c r="AP94" s="41" t="str">
        <f t="shared" si="222"/>
        <v>FALSE</v>
      </c>
      <c r="AQ94" s="41" t="str">
        <f t="shared" si="222"/>
        <v>FALSE</v>
      </c>
      <c r="AR94" s="41" t="str">
        <f t="shared" ref="AR94:BW94" si="223">IF($G93=0,IF($F93&lt;&gt;0,IF(AR$8&lt;=$D93,AND(AR$8&gt;=$F93,AR$8&lt;=$C$6),IF(AND(AR$8&gt;$D93,AR$8&lt;=$C$6),3,FALSE)),IF($D93=0,"FALSE",IF(AND(AR$8&gt;$D93,$C$6&gt;=AR$8),"3","FALSE"))),IF(AR$8&lt;=$D93,IF(AND(AR$8&gt;=$F93,AR$8&lt;=$G93),TRUE,FALSE),IF(AND(AR$8&gt;$D93,AR$8&lt;=$G93),3,FALSE)))</f>
        <v>FALSE</v>
      </c>
      <c r="AS94" s="41" t="str">
        <f t="shared" si="223"/>
        <v>FALSE</v>
      </c>
      <c r="AT94" s="41" t="str">
        <f t="shared" si="223"/>
        <v>FALSE</v>
      </c>
      <c r="AU94" s="41" t="str">
        <f t="shared" si="223"/>
        <v>FALSE</v>
      </c>
      <c r="AV94" s="41" t="str">
        <f t="shared" si="223"/>
        <v>FALSE</v>
      </c>
      <c r="AW94" s="41" t="str">
        <f t="shared" si="223"/>
        <v>FALSE</v>
      </c>
      <c r="AX94" s="41" t="str">
        <f t="shared" si="223"/>
        <v>FALSE</v>
      </c>
      <c r="AY94" s="41" t="str">
        <f t="shared" si="223"/>
        <v>FALSE</v>
      </c>
      <c r="AZ94" s="41" t="str">
        <f t="shared" si="223"/>
        <v>FALSE</v>
      </c>
      <c r="BA94" s="41" t="str">
        <f t="shared" si="223"/>
        <v>FALSE</v>
      </c>
      <c r="BB94" s="41" t="str">
        <f t="shared" si="223"/>
        <v>FALSE</v>
      </c>
      <c r="BC94" s="41" t="str">
        <f t="shared" si="223"/>
        <v>FALSE</v>
      </c>
      <c r="BD94" s="41" t="str">
        <f t="shared" si="223"/>
        <v>FALSE</v>
      </c>
      <c r="BE94" s="41" t="str">
        <f t="shared" si="223"/>
        <v>FALSE</v>
      </c>
      <c r="BF94" s="41" t="str">
        <f t="shared" si="223"/>
        <v>FALSE</v>
      </c>
      <c r="BG94" s="41" t="str">
        <f t="shared" si="223"/>
        <v>FALSE</v>
      </c>
      <c r="BH94" s="41" t="str">
        <f t="shared" si="223"/>
        <v>FALSE</v>
      </c>
      <c r="BI94" s="41" t="str">
        <f t="shared" si="223"/>
        <v>FALSE</v>
      </c>
      <c r="BJ94" s="41" t="str">
        <f t="shared" si="223"/>
        <v>FALSE</v>
      </c>
      <c r="BK94" s="41" t="str">
        <f t="shared" si="223"/>
        <v>FALSE</v>
      </c>
      <c r="BL94" s="41" t="str">
        <f t="shared" si="223"/>
        <v>FALSE</v>
      </c>
      <c r="BM94" s="41" t="str">
        <f t="shared" si="223"/>
        <v>FALSE</v>
      </c>
      <c r="BN94" s="41" t="str">
        <f t="shared" si="223"/>
        <v>FALSE</v>
      </c>
      <c r="BO94" s="41" t="str">
        <f t="shared" si="223"/>
        <v>FALSE</v>
      </c>
      <c r="BP94" s="41" t="str">
        <f t="shared" si="223"/>
        <v>FALSE</v>
      </c>
      <c r="BQ94" s="41" t="str">
        <f t="shared" si="223"/>
        <v>FALSE</v>
      </c>
      <c r="BR94" s="41" t="str">
        <f t="shared" si="223"/>
        <v>FALSE</v>
      </c>
      <c r="BS94" s="41" t="str">
        <f t="shared" si="223"/>
        <v>FALSE</v>
      </c>
      <c r="BT94" s="41" t="str">
        <f t="shared" si="223"/>
        <v>FALSE</v>
      </c>
      <c r="BU94" s="41" t="str">
        <f t="shared" si="223"/>
        <v>FALSE</v>
      </c>
      <c r="BV94" s="41" t="str">
        <f t="shared" si="223"/>
        <v>FALSE</v>
      </c>
      <c r="BW94" s="41" t="str">
        <f t="shared" si="223"/>
        <v>FALSE</v>
      </c>
      <c r="BX94" s="41" t="str">
        <f t="shared" ref="BX94:DC94" si="224">IF($G93=0,IF($F93&lt;&gt;0,IF(BX$8&lt;=$D93,AND(BX$8&gt;=$F93,BX$8&lt;=$C$6),IF(AND(BX$8&gt;$D93,BX$8&lt;=$C$6),3,FALSE)),IF($D93=0,"FALSE",IF(AND(BX$8&gt;$D93,$C$6&gt;=BX$8),"3","FALSE"))),IF(BX$8&lt;=$D93,IF(AND(BX$8&gt;=$F93,BX$8&lt;=$G93),TRUE,FALSE),IF(AND(BX$8&gt;$D93,BX$8&lt;=$G93),3,FALSE)))</f>
        <v>FALSE</v>
      </c>
      <c r="BY94" s="41" t="str">
        <f t="shared" si="224"/>
        <v>FALSE</v>
      </c>
      <c r="BZ94" s="41" t="str">
        <f t="shared" si="224"/>
        <v>FALSE</v>
      </c>
      <c r="CA94" s="41" t="str">
        <f t="shared" si="224"/>
        <v>FALSE</v>
      </c>
      <c r="CB94" s="41" t="str">
        <f t="shared" si="224"/>
        <v>FALSE</v>
      </c>
      <c r="CC94" s="41" t="str">
        <f t="shared" si="224"/>
        <v>FALSE</v>
      </c>
      <c r="CD94" s="41" t="str">
        <f t="shared" si="224"/>
        <v>FALSE</v>
      </c>
      <c r="CE94" s="41" t="str">
        <f t="shared" si="224"/>
        <v>FALSE</v>
      </c>
      <c r="CF94" s="41" t="str">
        <f t="shared" si="224"/>
        <v>FALSE</v>
      </c>
      <c r="CG94" s="41" t="str">
        <f t="shared" si="224"/>
        <v>FALSE</v>
      </c>
      <c r="CH94" s="41" t="str">
        <f t="shared" si="224"/>
        <v>FALSE</v>
      </c>
      <c r="CI94" s="41" t="str">
        <f t="shared" si="224"/>
        <v>FALSE</v>
      </c>
      <c r="CJ94" s="41" t="str">
        <f t="shared" si="224"/>
        <v>FALSE</v>
      </c>
      <c r="CK94" s="41" t="str">
        <f t="shared" si="224"/>
        <v>FALSE</v>
      </c>
      <c r="CL94" s="41" t="str">
        <f t="shared" si="224"/>
        <v>FALSE</v>
      </c>
      <c r="CM94" s="41" t="str">
        <f t="shared" si="224"/>
        <v>FALSE</v>
      </c>
      <c r="CN94" s="41" t="str">
        <f t="shared" si="224"/>
        <v>FALSE</v>
      </c>
      <c r="CO94" s="41" t="str">
        <f t="shared" si="224"/>
        <v>FALSE</v>
      </c>
      <c r="CP94" s="41" t="str">
        <f t="shared" si="224"/>
        <v>FALSE</v>
      </c>
      <c r="CQ94" s="41" t="str">
        <f t="shared" si="224"/>
        <v>FALSE</v>
      </c>
      <c r="CR94" s="41" t="str">
        <f t="shared" si="224"/>
        <v>FALSE</v>
      </c>
      <c r="CS94" s="41" t="str">
        <f t="shared" si="224"/>
        <v>FALSE</v>
      </c>
      <c r="CT94" s="41" t="str">
        <f t="shared" si="224"/>
        <v>FALSE</v>
      </c>
      <c r="CU94" s="41" t="str">
        <f t="shared" si="224"/>
        <v>FALSE</v>
      </c>
      <c r="CV94" s="41" t="str">
        <f t="shared" si="224"/>
        <v>FALSE</v>
      </c>
      <c r="CW94" s="41" t="str">
        <f t="shared" si="224"/>
        <v>FALSE</v>
      </c>
      <c r="CX94" s="41" t="str">
        <f t="shared" si="224"/>
        <v>FALSE</v>
      </c>
      <c r="CY94" s="41" t="str">
        <f t="shared" si="224"/>
        <v>FALSE</v>
      </c>
      <c r="CZ94" s="41" t="str">
        <f t="shared" si="224"/>
        <v>FALSE</v>
      </c>
      <c r="DA94" s="41" t="str">
        <f t="shared" si="224"/>
        <v>FALSE</v>
      </c>
      <c r="DB94" s="41" t="str">
        <f t="shared" si="224"/>
        <v>FALSE</v>
      </c>
      <c r="DC94" s="41" t="str">
        <f t="shared" si="224"/>
        <v>FALSE</v>
      </c>
      <c r="DD94" s="41" t="str">
        <f t="shared" ref="DD94:EI94" si="225">IF($G93=0,IF($F93&lt;&gt;0,IF(DD$8&lt;=$D93,AND(DD$8&gt;=$F93,DD$8&lt;=$C$6),IF(AND(DD$8&gt;$D93,DD$8&lt;=$C$6),3,FALSE)),IF($D93=0,"FALSE",IF(AND(DD$8&gt;$D93,$C$6&gt;=DD$8),"3","FALSE"))),IF(DD$8&lt;=$D93,IF(AND(DD$8&gt;=$F93,DD$8&lt;=$G93),TRUE,FALSE),IF(AND(DD$8&gt;$D93,DD$8&lt;=$G93),3,FALSE)))</f>
        <v>FALSE</v>
      </c>
      <c r="DE94" s="41" t="str">
        <f t="shared" si="225"/>
        <v>FALSE</v>
      </c>
      <c r="DF94" s="41" t="str">
        <f t="shared" si="225"/>
        <v>FALSE</v>
      </c>
      <c r="DG94" s="41" t="str">
        <f t="shared" si="225"/>
        <v>FALSE</v>
      </c>
      <c r="DH94" s="41" t="str">
        <f t="shared" si="225"/>
        <v>FALSE</v>
      </c>
      <c r="DI94" s="41" t="str">
        <f t="shared" si="225"/>
        <v>FALSE</v>
      </c>
      <c r="DJ94" s="41" t="str">
        <f t="shared" si="225"/>
        <v>FALSE</v>
      </c>
      <c r="DK94" s="41" t="str">
        <f t="shared" si="225"/>
        <v>FALSE</v>
      </c>
      <c r="DL94" s="41" t="str">
        <f t="shared" si="225"/>
        <v>FALSE</v>
      </c>
      <c r="DM94" s="41" t="str">
        <f t="shared" si="225"/>
        <v>FALSE</v>
      </c>
      <c r="DN94" s="41" t="str">
        <f t="shared" si="225"/>
        <v>FALSE</v>
      </c>
      <c r="DO94" s="41" t="str">
        <f t="shared" si="225"/>
        <v>FALSE</v>
      </c>
      <c r="DP94" s="41" t="str">
        <f t="shared" si="225"/>
        <v>FALSE</v>
      </c>
      <c r="DQ94" s="41" t="str">
        <f t="shared" si="225"/>
        <v>FALSE</v>
      </c>
      <c r="DR94" s="41" t="str">
        <f t="shared" si="225"/>
        <v>FALSE</v>
      </c>
      <c r="DS94" s="41" t="str">
        <f t="shared" si="225"/>
        <v>FALSE</v>
      </c>
      <c r="DT94" s="41" t="str">
        <f t="shared" si="225"/>
        <v>FALSE</v>
      </c>
      <c r="DU94" s="41" t="str">
        <f t="shared" si="225"/>
        <v>FALSE</v>
      </c>
      <c r="DV94" s="41" t="str">
        <f t="shared" si="225"/>
        <v>FALSE</v>
      </c>
      <c r="DW94" s="41" t="str">
        <f t="shared" si="225"/>
        <v>FALSE</v>
      </c>
      <c r="DX94" s="41" t="str">
        <f t="shared" si="225"/>
        <v>FALSE</v>
      </c>
      <c r="DY94" s="41" t="str">
        <f t="shared" si="225"/>
        <v>FALSE</v>
      </c>
      <c r="DZ94" s="41" t="str">
        <f t="shared" si="225"/>
        <v>FALSE</v>
      </c>
      <c r="EA94" s="41" t="str">
        <f t="shared" si="225"/>
        <v>FALSE</v>
      </c>
      <c r="EB94" s="41" t="str">
        <f t="shared" si="225"/>
        <v>FALSE</v>
      </c>
      <c r="EC94" s="41" t="str">
        <f t="shared" si="225"/>
        <v>FALSE</v>
      </c>
      <c r="ED94" s="41" t="str">
        <f t="shared" si="225"/>
        <v>FALSE</v>
      </c>
      <c r="EE94" s="41" t="str">
        <f t="shared" si="225"/>
        <v>FALSE</v>
      </c>
      <c r="EF94" s="41" t="str">
        <f t="shared" si="225"/>
        <v>FALSE</v>
      </c>
      <c r="EG94" s="41" t="str">
        <f t="shared" si="225"/>
        <v>FALSE</v>
      </c>
      <c r="EH94" s="41" t="str">
        <f t="shared" si="225"/>
        <v>FALSE</v>
      </c>
      <c r="EI94" s="41" t="str">
        <f t="shared" si="225"/>
        <v>FALSE</v>
      </c>
      <c r="EJ94" s="41" t="str">
        <f t="shared" ref="EJ94:FI94" si="226">IF($G93=0,IF($F93&lt;&gt;0,IF(EJ$8&lt;=$D93,AND(EJ$8&gt;=$F93,EJ$8&lt;=$C$6),IF(AND(EJ$8&gt;$D93,EJ$8&lt;=$C$6),3,FALSE)),IF($D93=0,"FALSE",IF(AND(EJ$8&gt;$D93,$C$6&gt;=EJ$8),"3","FALSE"))),IF(EJ$8&lt;=$D93,IF(AND(EJ$8&gt;=$F93,EJ$8&lt;=$G93),TRUE,FALSE),IF(AND(EJ$8&gt;$D93,EJ$8&lt;=$G93),3,FALSE)))</f>
        <v>FALSE</v>
      </c>
      <c r="EK94" s="41" t="str">
        <f t="shared" si="226"/>
        <v>FALSE</v>
      </c>
      <c r="EL94" s="41" t="str">
        <f t="shared" si="226"/>
        <v>FALSE</v>
      </c>
      <c r="EM94" s="41" t="str">
        <f t="shared" si="226"/>
        <v>FALSE</v>
      </c>
      <c r="EN94" s="41" t="str">
        <f t="shared" si="226"/>
        <v>FALSE</v>
      </c>
      <c r="EO94" s="41" t="str">
        <f t="shared" si="226"/>
        <v>FALSE</v>
      </c>
      <c r="EP94" s="41" t="str">
        <f t="shared" si="226"/>
        <v>FALSE</v>
      </c>
      <c r="EQ94" s="41" t="str">
        <f t="shared" si="226"/>
        <v>FALSE</v>
      </c>
      <c r="ER94" s="41" t="str">
        <f t="shared" si="226"/>
        <v>FALSE</v>
      </c>
      <c r="ES94" s="41" t="str">
        <f t="shared" si="226"/>
        <v>FALSE</v>
      </c>
      <c r="ET94" s="41" t="str">
        <f t="shared" si="226"/>
        <v>FALSE</v>
      </c>
      <c r="EU94" s="41" t="str">
        <f t="shared" si="226"/>
        <v>FALSE</v>
      </c>
      <c r="EV94" s="41" t="str">
        <f t="shared" si="226"/>
        <v>FALSE</v>
      </c>
      <c r="EW94" s="41" t="str">
        <f t="shared" si="226"/>
        <v>FALSE</v>
      </c>
      <c r="EX94" s="41" t="str">
        <f t="shared" si="226"/>
        <v>FALSE</v>
      </c>
      <c r="EY94" s="41" t="str">
        <f t="shared" si="226"/>
        <v>FALSE</v>
      </c>
      <c r="EZ94" s="41" t="str">
        <f t="shared" si="226"/>
        <v>FALSE</v>
      </c>
      <c r="FA94" s="41" t="str">
        <f t="shared" si="226"/>
        <v>FALSE</v>
      </c>
      <c r="FB94" s="41" t="str">
        <f t="shared" si="226"/>
        <v>FALSE</v>
      </c>
      <c r="FC94" s="41" t="str">
        <f t="shared" si="226"/>
        <v>FALSE</v>
      </c>
      <c r="FD94" s="41" t="str">
        <f t="shared" si="226"/>
        <v>FALSE</v>
      </c>
      <c r="FE94" s="41" t="str">
        <f t="shared" si="226"/>
        <v>FALSE</v>
      </c>
      <c r="FF94" s="41" t="str">
        <f t="shared" si="226"/>
        <v>FALSE</v>
      </c>
      <c r="FG94" s="41" t="str">
        <f t="shared" si="226"/>
        <v>FALSE</v>
      </c>
      <c r="FH94" s="41" t="str">
        <f t="shared" si="226"/>
        <v>FALSE</v>
      </c>
      <c r="FI94" s="42" t="str">
        <f t="shared" si="226"/>
        <v>FALSE</v>
      </c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</row>
    <row r="95" spans="1:394" s="3" customFormat="1" ht="40" customHeight="1" thickTop="1">
      <c r="A95" s="184"/>
      <c r="B95" s="226" t="s">
        <v>63</v>
      </c>
      <c r="C95" s="191"/>
      <c r="D95" s="191"/>
      <c r="E95" s="233">
        <v>1</v>
      </c>
      <c r="F95" s="163"/>
      <c r="G95" s="163"/>
      <c r="H95" s="160" t="str">
        <f t="shared" si="179"/>
        <v>-</v>
      </c>
      <c r="I95" s="261" t="str">
        <f t="shared" si="180"/>
        <v>ยังไม่เริ่มดำเนินการ</v>
      </c>
      <c r="J95" s="176" t="str">
        <f t="shared" si="173"/>
        <v>-</v>
      </c>
      <c r="K95" s="145" t="str">
        <f t="shared" ca="1" si="186"/>
        <v>-</v>
      </c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  <c r="DD95" s="38"/>
      <c r="DE95" s="38"/>
      <c r="DF95" s="38"/>
      <c r="DG95" s="38"/>
      <c r="DH95" s="38"/>
      <c r="DI95" s="38"/>
      <c r="DJ95" s="38"/>
      <c r="DK95" s="38"/>
      <c r="DL95" s="38"/>
      <c r="DM95" s="38"/>
      <c r="DN95" s="38"/>
      <c r="DO95" s="38"/>
      <c r="DP95" s="38"/>
      <c r="DQ95" s="38"/>
      <c r="DR95" s="38"/>
      <c r="DS95" s="38"/>
      <c r="DT95" s="38"/>
      <c r="DU95" s="38"/>
      <c r="DV95" s="38"/>
      <c r="DW95" s="38"/>
      <c r="DX95" s="38"/>
      <c r="DY95" s="38"/>
      <c r="DZ95" s="38"/>
      <c r="EA95" s="38"/>
      <c r="EB95" s="38"/>
      <c r="EC95" s="38"/>
      <c r="ED95" s="38"/>
      <c r="EE95" s="38"/>
      <c r="EF95" s="38"/>
      <c r="EG95" s="38"/>
      <c r="EH95" s="38"/>
      <c r="EI95" s="38"/>
      <c r="EJ95" s="38"/>
      <c r="EK95" s="38"/>
      <c r="EL95" s="38"/>
      <c r="EM95" s="38"/>
      <c r="EN95" s="38"/>
      <c r="EO95" s="38"/>
      <c r="EP95" s="38"/>
      <c r="EQ95" s="38"/>
      <c r="ER95" s="38"/>
      <c r="ES95" s="38"/>
      <c r="ET95" s="38"/>
      <c r="EU95" s="38"/>
      <c r="EV95" s="38"/>
      <c r="EW95" s="38"/>
      <c r="EX95" s="38"/>
      <c r="EY95" s="38"/>
      <c r="EZ95" s="38"/>
      <c r="FA95" s="38"/>
      <c r="FB95" s="38"/>
      <c r="FC95" s="38"/>
      <c r="FD95" s="38"/>
      <c r="FE95" s="38"/>
      <c r="FF95" s="38"/>
      <c r="FG95" s="38"/>
      <c r="FH95" s="38"/>
      <c r="FI95" s="38"/>
      <c r="FJ95" s="26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</row>
    <row r="96" spans="1:394" s="2" customFormat="1" ht="40" customHeight="1">
      <c r="A96" s="184"/>
      <c r="B96" s="215"/>
      <c r="C96" s="195"/>
      <c r="D96" s="195"/>
      <c r="E96" s="232"/>
      <c r="F96" s="209"/>
      <c r="G96" s="209"/>
      <c r="H96" s="161"/>
      <c r="I96" s="264"/>
      <c r="J96" s="177"/>
      <c r="K96" s="146"/>
      <c r="L96" s="37" t="str">
        <f t="shared" ref="L96:AQ96" si="227">IF($G95=0,IF($F95&lt;&gt;0,IF(L$8&lt;=$D95,AND(L$8&gt;=$F95,L$8&lt;=$C$6),IF(AND(L$8&gt;$D95,L$8&lt;=$C$6),3,FALSE)),IF($D95=0,"FALSE",IF(AND(L$8&gt;$D95,$C$6&gt;=L$8),"3","FALSE"))),IF(L$8&lt;=$D95,IF(AND(L$8&gt;=$F95,L$8&lt;=$G95),TRUE,FALSE),IF(AND(L$8&gt;$D95,L$8&lt;=$G95),3,FALSE)))</f>
        <v>FALSE</v>
      </c>
      <c r="M96" s="37" t="str">
        <f t="shared" si="227"/>
        <v>FALSE</v>
      </c>
      <c r="N96" s="37" t="str">
        <f t="shared" si="227"/>
        <v>FALSE</v>
      </c>
      <c r="O96" s="37" t="str">
        <f t="shared" si="227"/>
        <v>FALSE</v>
      </c>
      <c r="P96" s="37" t="str">
        <f t="shared" si="227"/>
        <v>FALSE</v>
      </c>
      <c r="Q96" s="37" t="str">
        <f t="shared" si="227"/>
        <v>FALSE</v>
      </c>
      <c r="R96" s="37" t="str">
        <f t="shared" si="227"/>
        <v>FALSE</v>
      </c>
      <c r="S96" s="37" t="str">
        <f t="shared" si="227"/>
        <v>FALSE</v>
      </c>
      <c r="T96" s="37" t="str">
        <f t="shared" si="227"/>
        <v>FALSE</v>
      </c>
      <c r="U96" s="37" t="str">
        <f t="shared" si="227"/>
        <v>FALSE</v>
      </c>
      <c r="V96" s="37" t="str">
        <f t="shared" si="227"/>
        <v>FALSE</v>
      </c>
      <c r="W96" s="37" t="str">
        <f t="shared" si="227"/>
        <v>FALSE</v>
      </c>
      <c r="X96" s="37" t="str">
        <f t="shared" si="227"/>
        <v>FALSE</v>
      </c>
      <c r="Y96" s="37" t="str">
        <f t="shared" si="227"/>
        <v>FALSE</v>
      </c>
      <c r="Z96" s="37" t="str">
        <f t="shared" si="227"/>
        <v>FALSE</v>
      </c>
      <c r="AA96" s="37" t="str">
        <f t="shared" si="227"/>
        <v>FALSE</v>
      </c>
      <c r="AB96" s="37" t="str">
        <f t="shared" si="227"/>
        <v>FALSE</v>
      </c>
      <c r="AC96" s="37" t="str">
        <f t="shared" si="227"/>
        <v>FALSE</v>
      </c>
      <c r="AD96" s="37" t="str">
        <f t="shared" si="227"/>
        <v>FALSE</v>
      </c>
      <c r="AE96" s="37" t="str">
        <f t="shared" si="227"/>
        <v>FALSE</v>
      </c>
      <c r="AF96" s="37" t="str">
        <f t="shared" si="227"/>
        <v>FALSE</v>
      </c>
      <c r="AG96" s="37" t="str">
        <f t="shared" si="227"/>
        <v>FALSE</v>
      </c>
      <c r="AH96" s="37" t="str">
        <f t="shared" si="227"/>
        <v>FALSE</v>
      </c>
      <c r="AI96" s="37" t="str">
        <f t="shared" si="227"/>
        <v>FALSE</v>
      </c>
      <c r="AJ96" s="37" t="str">
        <f t="shared" si="227"/>
        <v>FALSE</v>
      </c>
      <c r="AK96" s="37" t="str">
        <f t="shared" si="227"/>
        <v>FALSE</v>
      </c>
      <c r="AL96" s="37" t="str">
        <f t="shared" si="227"/>
        <v>FALSE</v>
      </c>
      <c r="AM96" s="37" t="str">
        <f t="shared" si="227"/>
        <v>FALSE</v>
      </c>
      <c r="AN96" s="37" t="str">
        <f t="shared" si="227"/>
        <v>FALSE</v>
      </c>
      <c r="AO96" s="37" t="str">
        <f t="shared" si="227"/>
        <v>FALSE</v>
      </c>
      <c r="AP96" s="37" t="str">
        <f t="shared" si="227"/>
        <v>FALSE</v>
      </c>
      <c r="AQ96" s="37" t="str">
        <f t="shared" si="227"/>
        <v>FALSE</v>
      </c>
      <c r="AR96" s="37" t="str">
        <f t="shared" ref="AR96:BW96" si="228">IF($G95=0,IF($F95&lt;&gt;0,IF(AR$8&lt;=$D95,AND(AR$8&gt;=$F95,AR$8&lt;=$C$6),IF(AND(AR$8&gt;$D95,AR$8&lt;=$C$6),3,FALSE)),IF($D95=0,"FALSE",IF(AND(AR$8&gt;$D95,$C$6&gt;=AR$8),"3","FALSE"))),IF(AR$8&lt;=$D95,IF(AND(AR$8&gt;=$F95,AR$8&lt;=$G95),TRUE,FALSE),IF(AND(AR$8&gt;$D95,AR$8&lt;=$G95),3,FALSE)))</f>
        <v>FALSE</v>
      </c>
      <c r="AS96" s="37" t="str">
        <f t="shared" si="228"/>
        <v>FALSE</v>
      </c>
      <c r="AT96" s="37" t="str">
        <f t="shared" si="228"/>
        <v>FALSE</v>
      </c>
      <c r="AU96" s="37" t="str">
        <f t="shared" si="228"/>
        <v>FALSE</v>
      </c>
      <c r="AV96" s="37" t="str">
        <f t="shared" si="228"/>
        <v>FALSE</v>
      </c>
      <c r="AW96" s="37" t="str">
        <f t="shared" si="228"/>
        <v>FALSE</v>
      </c>
      <c r="AX96" s="37" t="str">
        <f t="shared" si="228"/>
        <v>FALSE</v>
      </c>
      <c r="AY96" s="37" t="str">
        <f t="shared" si="228"/>
        <v>FALSE</v>
      </c>
      <c r="AZ96" s="37" t="str">
        <f t="shared" si="228"/>
        <v>FALSE</v>
      </c>
      <c r="BA96" s="37" t="str">
        <f t="shared" si="228"/>
        <v>FALSE</v>
      </c>
      <c r="BB96" s="37" t="str">
        <f t="shared" si="228"/>
        <v>FALSE</v>
      </c>
      <c r="BC96" s="37" t="str">
        <f t="shared" si="228"/>
        <v>FALSE</v>
      </c>
      <c r="BD96" s="37" t="str">
        <f t="shared" si="228"/>
        <v>FALSE</v>
      </c>
      <c r="BE96" s="37" t="str">
        <f t="shared" si="228"/>
        <v>FALSE</v>
      </c>
      <c r="BF96" s="37" t="str">
        <f t="shared" si="228"/>
        <v>FALSE</v>
      </c>
      <c r="BG96" s="37" t="str">
        <f t="shared" si="228"/>
        <v>FALSE</v>
      </c>
      <c r="BH96" s="37" t="str">
        <f t="shared" si="228"/>
        <v>FALSE</v>
      </c>
      <c r="BI96" s="37" t="str">
        <f t="shared" si="228"/>
        <v>FALSE</v>
      </c>
      <c r="BJ96" s="37" t="str">
        <f t="shared" si="228"/>
        <v>FALSE</v>
      </c>
      <c r="BK96" s="37" t="str">
        <f t="shared" si="228"/>
        <v>FALSE</v>
      </c>
      <c r="BL96" s="37" t="str">
        <f t="shared" si="228"/>
        <v>FALSE</v>
      </c>
      <c r="BM96" s="37" t="str">
        <f t="shared" si="228"/>
        <v>FALSE</v>
      </c>
      <c r="BN96" s="37" t="str">
        <f t="shared" si="228"/>
        <v>FALSE</v>
      </c>
      <c r="BO96" s="37" t="str">
        <f t="shared" si="228"/>
        <v>FALSE</v>
      </c>
      <c r="BP96" s="37" t="str">
        <f t="shared" si="228"/>
        <v>FALSE</v>
      </c>
      <c r="BQ96" s="37" t="str">
        <f t="shared" si="228"/>
        <v>FALSE</v>
      </c>
      <c r="BR96" s="37" t="str">
        <f t="shared" si="228"/>
        <v>FALSE</v>
      </c>
      <c r="BS96" s="37" t="str">
        <f t="shared" si="228"/>
        <v>FALSE</v>
      </c>
      <c r="BT96" s="37" t="str">
        <f t="shared" si="228"/>
        <v>FALSE</v>
      </c>
      <c r="BU96" s="37" t="str">
        <f t="shared" si="228"/>
        <v>FALSE</v>
      </c>
      <c r="BV96" s="37" t="str">
        <f t="shared" si="228"/>
        <v>FALSE</v>
      </c>
      <c r="BW96" s="37" t="str">
        <f t="shared" si="228"/>
        <v>FALSE</v>
      </c>
      <c r="BX96" s="37" t="str">
        <f t="shared" ref="BX96:DC96" si="229">IF($G95=0,IF($F95&lt;&gt;0,IF(BX$8&lt;=$D95,AND(BX$8&gt;=$F95,BX$8&lt;=$C$6),IF(AND(BX$8&gt;$D95,BX$8&lt;=$C$6),3,FALSE)),IF($D95=0,"FALSE",IF(AND(BX$8&gt;$D95,$C$6&gt;=BX$8),"3","FALSE"))),IF(BX$8&lt;=$D95,IF(AND(BX$8&gt;=$F95,BX$8&lt;=$G95),TRUE,FALSE),IF(AND(BX$8&gt;$D95,BX$8&lt;=$G95),3,FALSE)))</f>
        <v>FALSE</v>
      </c>
      <c r="BY96" s="37" t="str">
        <f t="shared" si="229"/>
        <v>FALSE</v>
      </c>
      <c r="BZ96" s="37" t="str">
        <f t="shared" si="229"/>
        <v>FALSE</v>
      </c>
      <c r="CA96" s="37" t="str">
        <f t="shared" si="229"/>
        <v>FALSE</v>
      </c>
      <c r="CB96" s="37" t="str">
        <f t="shared" si="229"/>
        <v>FALSE</v>
      </c>
      <c r="CC96" s="37" t="str">
        <f t="shared" si="229"/>
        <v>FALSE</v>
      </c>
      <c r="CD96" s="37" t="str">
        <f t="shared" si="229"/>
        <v>FALSE</v>
      </c>
      <c r="CE96" s="37" t="str">
        <f t="shared" si="229"/>
        <v>FALSE</v>
      </c>
      <c r="CF96" s="37" t="str">
        <f t="shared" si="229"/>
        <v>FALSE</v>
      </c>
      <c r="CG96" s="37" t="str">
        <f t="shared" si="229"/>
        <v>FALSE</v>
      </c>
      <c r="CH96" s="37" t="str">
        <f t="shared" si="229"/>
        <v>FALSE</v>
      </c>
      <c r="CI96" s="37" t="str">
        <f t="shared" si="229"/>
        <v>FALSE</v>
      </c>
      <c r="CJ96" s="37" t="str">
        <f t="shared" si="229"/>
        <v>FALSE</v>
      </c>
      <c r="CK96" s="37" t="str">
        <f t="shared" si="229"/>
        <v>FALSE</v>
      </c>
      <c r="CL96" s="37" t="str">
        <f t="shared" si="229"/>
        <v>FALSE</v>
      </c>
      <c r="CM96" s="37" t="str">
        <f t="shared" si="229"/>
        <v>FALSE</v>
      </c>
      <c r="CN96" s="37" t="str">
        <f t="shared" si="229"/>
        <v>FALSE</v>
      </c>
      <c r="CO96" s="37" t="str">
        <f t="shared" si="229"/>
        <v>FALSE</v>
      </c>
      <c r="CP96" s="37" t="str">
        <f t="shared" si="229"/>
        <v>FALSE</v>
      </c>
      <c r="CQ96" s="37" t="str">
        <f t="shared" si="229"/>
        <v>FALSE</v>
      </c>
      <c r="CR96" s="37" t="str">
        <f t="shared" si="229"/>
        <v>FALSE</v>
      </c>
      <c r="CS96" s="37" t="str">
        <f t="shared" si="229"/>
        <v>FALSE</v>
      </c>
      <c r="CT96" s="37" t="str">
        <f t="shared" si="229"/>
        <v>FALSE</v>
      </c>
      <c r="CU96" s="37" t="str">
        <f t="shared" si="229"/>
        <v>FALSE</v>
      </c>
      <c r="CV96" s="37" t="str">
        <f t="shared" si="229"/>
        <v>FALSE</v>
      </c>
      <c r="CW96" s="37" t="str">
        <f t="shared" si="229"/>
        <v>FALSE</v>
      </c>
      <c r="CX96" s="37" t="str">
        <f t="shared" si="229"/>
        <v>FALSE</v>
      </c>
      <c r="CY96" s="37" t="str">
        <f t="shared" si="229"/>
        <v>FALSE</v>
      </c>
      <c r="CZ96" s="37" t="str">
        <f t="shared" si="229"/>
        <v>FALSE</v>
      </c>
      <c r="DA96" s="37" t="str">
        <f t="shared" si="229"/>
        <v>FALSE</v>
      </c>
      <c r="DB96" s="37" t="str">
        <f t="shared" si="229"/>
        <v>FALSE</v>
      </c>
      <c r="DC96" s="37" t="str">
        <f t="shared" si="229"/>
        <v>FALSE</v>
      </c>
      <c r="DD96" s="37" t="str">
        <f t="shared" ref="DD96:EI96" si="230">IF($G95=0,IF($F95&lt;&gt;0,IF(DD$8&lt;=$D95,AND(DD$8&gt;=$F95,DD$8&lt;=$C$6),IF(AND(DD$8&gt;$D95,DD$8&lt;=$C$6),3,FALSE)),IF($D95=0,"FALSE",IF(AND(DD$8&gt;$D95,$C$6&gt;=DD$8),"3","FALSE"))),IF(DD$8&lt;=$D95,IF(AND(DD$8&gt;=$F95,DD$8&lt;=$G95),TRUE,FALSE),IF(AND(DD$8&gt;$D95,DD$8&lt;=$G95),3,FALSE)))</f>
        <v>FALSE</v>
      </c>
      <c r="DE96" s="37" t="str">
        <f t="shared" si="230"/>
        <v>FALSE</v>
      </c>
      <c r="DF96" s="37" t="str">
        <f t="shared" si="230"/>
        <v>FALSE</v>
      </c>
      <c r="DG96" s="37" t="str">
        <f t="shared" si="230"/>
        <v>FALSE</v>
      </c>
      <c r="DH96" s="37" t="str">
        <f t="shared" si="230"/>
        <v>FALSE</v>
      </c>
      <c r="DI96" s="37" t="str">
        <f t="shared" si="230"/>
        <v>FALSE</v>
      </c>
      <c r="DJ96" s="37" t="str">
        <f t="shared" si="230"/>
        <v>FALSE</v>
      </c>
      <c r="DK96" s="37" t="str">
        <f t="shared" si="230"/>
        <v>FALSE</v>
      </c>
      <c r="DL96" s="37" t="str">
        <f t="shared" si="230"/>
        <v>FALSE</v>
      </c>
      <c r="DM96" s="37" t="str">
        <f t="shared" si="230"/>
        <v>FALSE</v>
      </c>
      <c r="DN96" s="37" t="str">
        <f t="shared" si="230"/>
        <v>FALSE</v>
      </c>
      <c r="DO96" s="37" t="str">
        <f t="shared" si="230"/>
        <v>FALSE</v>
      </c>
      <c r="DP96" s="37" t="str">
        <f t="shared" si="230"/>
        <v>FALSE</v>
      </c>
      <c r="DQ96" s="37" t="str">
        <f t="shared" si="230"/>
        <v>FALSE</v>
      </c>
      <c r="DR96" s="37" t="str">
        <f t="shared" si="230"/>
        <v>FALSE</v>
      </c>
      <c r="DS96" s="37" t="str">
        <f t="shared" si="230"/>
        <v>FALSE</v>
      </c>
      <c r="DT96" s="37" t="str">
        <f t="shared" si="230"/>
        <v>FALSE</v>
      </c>
      <c r="DU96" s="37" t="str">
        <f t="shared" si="230"/>
        <v>FALSE</v>
      </c>
      <c r="DV96" s="37" t="str">
        <f t="shared" si="230"/>
        <v>FALSE</v>
      </c>
      <c r="DW96" s="37" t="str">
        <f t="shared" si="230"/>
        <v>FALSE</v>
      </c>
      <c r="DX96" s="37" t="str">
        <f t="shared" si="230"/>
        <v>FALSE</v>
      </c>
      <c r="DY96" s="37" t="str">
        <f t="shared" si="230"/>
        <v>FALSE</v>
      </c>
      <c r="DZ96" s="37" t="str">
        <f t="shared" si="230"/>
        <v>FALSE</v>
      </c>
      <c r="EA96" s="37" t="str">
        <f t="shared" si="230"/>
        <v>FALSE</v>
      </c>
      <c r="EB96" s="37" t="str">
        <f t="shared" si="230"/>
        <v>FALSE</v>
      </c>
      <c r="EC96" s="37" t="str">
        <f t="shared" si="230"/>
        <v>FALSE</v>
      </c>
      <c r="ED96" s="37" t="str">
        <f t="shared" si="230"/>
        <v>FALSE</v>
      </c>
      <c r="EE96" s="37" t="str">
        <f t="shared" si="230"/>
        <v>FALSE</v>
      </c>
      <c r="EF96" s="37" t="str">
        <f t="shared" si="230"/>
        <v>FALSE</v>
      </c>
      <c r="EG96" s="37" t="str">
        <f t="shared" si="230"/>
        <v>FALSE</v>
      </c>
      <c r="EH96" s="37" t="str">
        <f t="shared" si="230"/>
        <v>FALSE</v>
      </c>
      <c r="EI96" s="37" t="str">
        <f t="shared" si="230"/>
        <v>FALSE</v>
      </c>
      <c r="EJ96" s="37" t="str">
        <f t="shared" ref="EJ96:FI96" si="231">IF($G95=0,IF($F95&lt;&gt;0,IF(EJ$8&lt;=$D95,AND(EJ$8&gt;=$F95,EJ$8&lt;=$C$6),IF(AND(EJ$8&gt;$D95,EJ$8&lt;=$C$6),3,FALSE)),IF($D95=0,"FALSE",IF(AND(EJ$8&gt;$D95,$C$6&gt;=EJ$8),"3","FALSE"))),IF(EJ$8&lt;=$D95,IF(AND(EJ$8&gt;=$F95,EJ$8&lt;=$G95),TRUE,FALSE),IF(AND(EJ$8&gt;$D95,EJ$8&lt;=$G95),3,FALSE)))</f>
        <v>FALSE</v>
      </c>
      <c r="EK96" s="37" t="str">
        <f t="shared" si="231"/>
        <v>FALSE</v>
      </c>
      <c r="EL96" s="37" t="str">
        <f t="shared" si="231"/>
        <v>FALSE</v>
      </c>
      <c r="EM96" s="37" t="str">
        <f t="shared" si="231"/>
        <v>FALSE</v>
      </c>
      <c r="EN96" s="37" t="str">
        <f t="shared" si="231"/>
        <v>FALSE</v>
      </c>
      <c r="EO96" s="37" t="str">
        <f t="shared" si="231"/>
        <v>FALSE</v>
      </c>
      <c r="EP96" s="37" t="str">
        <f t="shared" si="231"/>
        <v>FALSE</v>
      </c>
      <c r="EQ96" s="37" t="str">
        <f t="shared" si="231"/>
        <v>FALSE</v>
      </c>
      <c r="ER96" s="37" t="str">
        <f t="shared" si="231"/>
        <v>FALSE</v>
      </c>
      <c r="ES96" s="37" t="str">
        <f t="shared" si="231"/>
        <v>FALSE</v>
      </c>
      <c r="ET96" s="37" t="str">
        <f t="shared" si="231"/>
        <v>FALSE</v>
      </c>
      <c r="EU96" s="37" t="str">
        <f t="shared" si="231"/>
        <v>FALSE</v>
      </c>
      <c r="EV96" s="37" t="str">
        <f t="shared" si="231"/>
        <v>FALSE</v>
      </c>
      <c r="EW96" s="37" t="str">
        <f t="shared" si="231"/>
        <v>FALSE</v>
      </c>
      <c r="EX96" s="37" t="str">
        <f t="shared" si="231"/>
        <v>FALSE</v>
      </c>
      <c r="EY96" s="37" t="str">
        <f t="shared" si="231"/>
        <v>FALSE</v>
      </c>
      <c r="EZ96" s="37" t="str">
        <f t="shared" si="231"/>
        <v>FALSE</v>
      </c>
      <c r="FA96" s="37" t="str">
        <f t="shared" si="231"/>
        <v>FALSE</v>
      </c>
      <c r="FB96" s="37" t="str">
        <f t="shared" si="231"/>
        <v>FALSE</v>
      </c>
      <c r="FC96" s="37" t="str">
        <f t="shared" si="231"/>
        <v>FALSE</v>
      </c>
      <c r="FD96" s="37" t="str">
        <f t="shared" si="231"/>
        <v>FALSE</v>
      </c>
      <c r="FE96" s="37" t="str">
        <f t="shared" si="231"/>
        <v>FALSE</v>
      </c>
      <c r="FF96" s="37" t="str">
        <f t="shared" si="231"/>
        <v>FALSE</v>
      </c>
      <c r="FG96" s="37" t="str">
        <f t="shared" si="231"/>
        <v>FALSE</v>
      </c>
      <c r="FH96" s="37" t="str">
        <f t="shared" si="231"/>
        <v>FALSE</v>
      </c>
      <c r="FI96" s="37" t="str">
        <f t="shared" si="231"/>
        <v>FALSE</v>
      </c>
      <c r="FJ96" s="26"/>
    </row>
    <row r="97" spans="1:394" ht="40" customHeight="1">
      <c r="A97" s="18"/>
      <c r="B97" s="225" t="s">
        <v>61</v>
      </c>
      <c r="C97" s="195"/>
      <c r="D97" s="195"/>
      <c r="E97" s="231">
        <v>2</v>
      </c>
      <c r="F97" s="209"/>
      <c r="G97" s="209"/>
      <c r="H97" s="160" t="str">
        <f t="shared" si="179"/>
        <v>-</v>
      </c>
      <c r="I97" s="260" t="str">
        <f t="shared" si="180"/>
        <v>ยังไม่เริ่มดำเนินการ</v>
      </c>
      <c r="J97" s="265" t="str">
        <f t="shared" si="173"/>
        <v>-</v>
      </c>
      <c r="K97" s="148" t="str">
        <f t="shared" ca="1" si="186"/>
        <v>-</v>
      </c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</row>
    <row r="98" spans="1:394" ht="40" customHeight="1">
      <c r="A98" s="18"/>
      <c r="B98" s="215"/>
      <c r="C98" s="195"/>
      <c r="D98" s="195"/>
      <c r="E98" s="232"/>
      <c r="F98" s="209"/>
      <c r="G98" s="209"/>
      <c r="H98" s="161"/>
      <c r="I98" s="264"/>
      <c r="J98" s="177"/>
      <c r="K98" s="146"/>
      <c r="L98" s="37" t="str">
        <f t="shared" ref="L98:AQ98" si="232">IF($G97=0,IF($F97&lt;&gt;0,IF(L$8&lt;=$D97,AND(L$8&gt;=$F97,L$8&lt;=$C$6),IF(AND(L$8&gt;$D97,L$8&lt;=$C$6),3,FALSE)),IF($D97=0,"FALSE",IF(AND(L$8&gt;$D97,$C$6&gt;=L$8),"3","FALSE"))),IF(L$8&lt;=$D97,IF(AND(L$8&gt;=$F97,L$8&lt;=$G97),TRUE,FALSE),IF(AND(L$8&gt;$D97,L$8&lt;=$G97),3,FALSE)))</f>
        <v>FALSE</v>
      </c>
      <c r="M98" s="37" t="str">
        <f t="shared" si="232"/>
        <v>FALSE</v>
      </c>
      <c r="N98" s="37" t="str">
        <f t="shared" si="232"/>
        <v>FALSE</v>
      </c>
      <c r="O98" s="37" t="str">
        <f t="shared" si="232"/>
        <v>FALSE</v>
      </c>
      <c r="P98" s="37" t="str">
        <f t="shared" si="232"/>
        <v>FALSE</v>
      </c>
      <c r="Q98" s="37" t="str">
        <f t="shared" si="232"/>
        <v>FALSE</v>
      </c>
      <c r="R98" s="37" t="str">
        <f t="shared" si="232"/>
        <v>FALSE</v>
      </c>
      <c r="S98" s="37" t="str">
        <f t="shared" si="232"/>
        <v>FALSE</v>
      </c>
      <c r="T98" s="37" t="str">
        <f t="shared" si="232"/>
        <v>FALSE</v>
      </c>
      <c r="U98" s="37" t="str">
        <f t="shared" si="232"/>
        <v>FALSE</v>
      </c>
      <c r="V98" s="37" t="str">
        <f t="shared" si="232"/>
        <v>FALSE</v>
      </c>
      <c r="W98" s="37" t="str">
        <f t="shared" si="232"/>
        <v>FALSE</v>
      </c>
      <c r="X98" s="37" t="str">
        <f t="shared" si="232"/>
        <v>FALSE</v>
      </c>
      <c r="Y98" s="37" t="str">
        <f t="shared" si="232"/>
        <v>FALSE</v>
      </c>
      <c r="Z98" s="37" t="str">
        <f t="shared" si="232"/>
        <v>FALSE</v>
      </c>
      <c r="AA98" s="37" t="str">
        <f t="shared" si="232"/>
        <v>FALSE</v>
      </c>
      <c r="AB98" s="37" t="str">
        <f t="shared" si="232"/>
        <v>FALSE</v>
      </c>
      <c r="AC98" s="37" t="str">
        <f t="shared" si="232"/>
        <v>FALSE</v>
      </c>
      <c r="AD98" s="37" t="str">
        <f t="shared" si="232"/>
        <v>FALSE</v>
      </c>
      <c r="AE98" s="37" t="str">
        <f t="shared" si="232"/>
        <v>FALSE</v>
      </c>
      <c r="AF98" s="37" t="str">
        <f t="shared" si="232"/>
        <v>FALSE</v>
      </c>
      <c r="AG98" s="37" t="str">
        <f t="shared" si="232"/>
        <v>FALSE</v>
      </c>
      <c r="AH98" s="37" t="str">
        <f t="shared" si="232"/>
        <v>FALSE</v>
      </c>
      <c r="AI98" s="37" t="str">
        <f t="shared" si="232"/>
        <v>FALSE</v>
      </c>
      <c r="AJ98" s="37" t="str">
        <f t="shared" si="232"/>
        <v>FALSE</v>
      </c>
      <c r="AK98" s="37" t="str">
        <f t="shared" si="232"/>
        <v>FALSE</v>
      </c>
      <c r="AL98" s="37" t="str">
        <f t="shared" si="232"/>
        <v>FALSE</v>
      </c>
      <c r="AM98" s="37" t="str">
        <f t="shared" si="232"/>
        <v>FALSE</v>
      </c>
      <c r="AN98" s="37" t="str">
        <f t="shared" si="232"/>
        <v>FALSE</v>
      </c>
      <c r="AO98" s="37" t="str">
        <f t="shared" si="232"/>
        <v>FALSE</v>
      </c>
      <c r="AP98" s="37" t="str">
        <f t="shared" si="232"/>
        <v>FALSE</v>
      </c>
      <c r="AQ98" s="37" t="str">
        <f t="shared" si="232"/>
        <v>FALSE</v>
      </c>
      <c r="AR98" s="37" t="str">
        <f t="shared" ref="AR98:BW98" si="233">IF($G97=0,IF($F97&lt;&gt;0,IF(AR$8&lt;=$D97,AND(AR$8&gt;=$F97,AR$8&lt;=$C$6),IF(AND(AR$8&gt;$D97,AR$8&lt;=$C$6),3,FALSE)),IF($D97=0,"FALSE",IF(AND(AR$8&gt;$D97,$C$6&gt;=AR$8),"3","FALSE"))),IF(AR$8&lt;=$D97,IF(AND(AR$8&gt;=$F97,AR$8&lt;=$G97),TRUE,FALSE),IF(AND(AR$8&gt;$D97,AR$8&lt;=$G97),3,FALSE)))</f>
        <v>FALSE</v>
      </c>
      <c r="AS98" s="37" t="str">
        <f t="shared" si="233"/>
        <v>FALSE</v>
      </c>
      <c r="AT98" s="37" t="str">
        <f t="shared" si="233"/>
        <v>FALSE</v>
      </c>
      <c r="AU98" s="37" t="str">
        <f t="shared" si="233"/>
        <v>FALSE</v>
      </c>
      <c r="AV98" s="37" t="str">
        <f t="shared" si="233"/>
        <v>FALSE</v>
      </c>
      <c r="AW98" s="37" t="str">
        <f t="shared" si="233"/>
        <v>FALSE</v>
      </c>
      <c r="AX98" s="37" t="str">
        <f t="shared" si="233"/>
        <v>FALSE</v>
      </c>
      <c r="AY98" s="37" t="str">
        <f t="shared" si="233"/>
        <v>FALSE</v>
      </c>
      <c r="AZ98" s="37" t="str">
        <f t="shared" si="233"/>
        <v>FALSE</v>
      </c>
      <c r="BA98" s="37" t="str">
        <f t="shared" si="233"/>
        <v>FALSE</v>
      </c>
      <c r="BB98" s="37" t="str">
        <f t="shared" si="233"/>
        <v>FALSE</v>
      </c>
      <c r="BC98" s="37" t="str">
        <f t="shared" si="233"/>
        <v>FALSE</v>
      </c>
      <c r="BD98" s="37" t="str">
        <f t="shared" si="233"/>
        <v>FALSE</v>
      </c>
      <c r="BE98" s="37" t="str">
        <f t="shared" si="233"/>
        <v>FALSE</v>
      </c>
      <c r="BF98" s="37" t="str">
        <f t="shared" si="233"/>
        <v>FALSE</v>
      </c>
      <c r="BG98" s="37" t="str">
        <f t="shared" si="233"/>
        <v>FALSE</v>
      </c>
      <c r="BH98" s="37" t="str">
        <f t="shared" si="233"/>
        <v>FALSE</v>
      </c>
      <c r="BI98" s="37" t="str">
        <f t="shared" si="233"/>
        <v>FALSE</v>
      </c>
      <c r="BJ98" s="37" t="str">
        <f t="shared" si="233"/>
        <v>FALSE</v>
      </c>
      <c r="BK98" s="37" t="str">
        <f t="shared" si="233"/>
        <v>FALSE</v>
      </c>
      <c r="BL98" s="37" t="str">
        <f t="shared" si="233"/>
        <v>FALSE</v>
      </c>
      <c r="BM98" s="37" t="str">
        <f t="shared" si="233"/>
        <v>FALSE</v>
      </c>
      <c r="BN98" s="37" t="str">
        <f t="shared" si="233"/>
        <v>FALSE</v>
      </c>
      <c r="BO98" s="37" t="str">
        <f t="shared" si="233"/>
        <v>FALSE</v>
      </c>
      <c r="BP98" s="37" t="str">
        <f t="shared" si="233"/>
        <v>FALSE</v>
      </c>
      <c r="BQ98" s="37" t="str">
        <f t="shared" si="233"/>
        <v>FALSE</v>
      </c>
      <c r="BR98" s="37" t="str">
        <f t="shared" si="233"/>
        <v>FALSE</v>
      </c>
      <c r="BS98" s="37" t="str">
        <f t="shared" si="233"/>
        <v>FALSE</v>
      </c>
      <c r="BT98" s="37" t="str">
        <f t="shared" si="233"/>
        <v>FALSE</v>
      </c>
      <c r="BU98" s="37" t="str">
        <f t="shared" si="233"/>
        <v>FALSE</v>
      </c>
      <c r="BV98" s="37" t="str">
        <f t="shared" si="233"/>
        <v>FALSE</v>
      </c>
      <c r="BW98" s="37" t="str">
        <f t="shared" si="233"/>
        <v>FALSE</v>
      </c>
      <c r="BX98" s="37" t="str">
        <f t="shared" ref="BX98:DC98" si="234">IF($G97=0,IF($F97&lt;&gt;0,IF(BX$8&lt;=$D97,AND(BX$8&gt;=$F97,BX$8&lt;=$C$6),IF(AND(BX$8&gt;$D97,BX$8&lt;=$C$6),3,FALSE)),IF($D97=0,"FALSE",IF(AND(BX$8&gt;$D97,$C$6&gt;=BX$8),"3","FALSE"))),IF(BX$8&lt;=$D97,IF(AND(BX$8&gt;=$F97,BX$8&lt;=$G97),TRUE,FALSE),IF(AND(BX$8&gt;$D97,BX$8&lt;=$G97),3,FALSE)))</f>
        <v>FALSE</v>
      </c>
      <c r="BY98" s="37" t="str">
        <f t="shared" si="234"/>
        <v>FALSE</v>
      </c>
      <c r="BZ98" s="37" t="str">
        <f t="shared" si="234"/>
        <v>FALSE</v>
      </c>
      <c r="CA98" s="37" t="str">
        <f t="shared" si="234"/>
        <v>FALSE</v>
      </c>
      <c r="CB98" s="37" t="str">
        <f t="shared" si="234"/>
        <v>FALSE</v>
      </c>
      <c r="CC98" s="37" t="str">
        <f t="shared" si="234"/>
        <v>FALSE</v>
      </c>
      <c r="CD98" s="37" t="str">
        <f t="shared" si="234"/>
        <v>FALSE</v>
      </c>
      <c r="CE98" s="37" t="str">
        <f t="shared" si="234"/>
        <v>FALSE</v>
      </c>
      <c r="CF98" s="37" t="str">
        <f t="shared" si="234"/>
        <v>FALSE</v>
      </c>
      <c r="CG98" s="37" t="str">
        <f t="shared" si="234"/>
        <v>FALSE</v>
      </c>
      <c r="CH98" s="37" t="str">
        <f t="shared" si="234"/>
        <v>FALSE</v>
      </c>
      <c r="CI98" s="37" t="str">
        <f t="shared" si="234"/>
        <v>FALSE</v>
      </c>
      <c r="CJ98" s="37" t="str">
        <f t="shared" si="234"/>
        <v>FALSE</v>
      </c>
      <c r="CK98" s="37" t="str">
        <f t="shared" si="234"/>
        <v>FALSE</v>
      </c>
      <c r="CL98" s="37" t="str">
        <f t="shared" si="234"/>
        <v>FALSE</v>
      </c>
      <c r="CM98" s="37" t="str">
        <f t="shared" si="234"/>
        <v>FALSE</v>
      </c>
      <c r="CN98" s="37" t="str">
        <f t="shared" si="234"/>
        <v>FALSE</v>
      </c>
      <c r="CO98" s="37" t="str">
        <f t="shared" si="234"/>
        <v>FALSE</v>
      </c>
      <c r="CP98" s="37" t="str">
        <f t="shared" si="234"/>
        <v>FALSE</v>
      </c>
      <c r="CQ98" s="37" t="str">
        <f t="shared" si="234"/>
        <v>FALSE</v>
      </c>
      <c r="CR98" s="37" t="str">
        <f t="shared" si="234"/>
        <v>FALSE</v>
      </c>
      <c r="CS98" s="37" t="str">
        <f t="shared" si="234"/>
        <v>FALSE</v>
      </c>
      <c r="CT98" s="37" t="str">
        <f t="shared" si="234"/>
        <v>FALSE</v>
      </c>
      <c r="CU98" s="37" t="str">
        <f t="shared" si="234"/>
        <v>FALSE</v>
      </c>
      <c r="CV98" s="37" t="str">
        <f t="shared" si="234"/>
        <v>FALSE</v>
      </c>
      <c r="CW98" s="37" t="str">
        <f t="shared" si="234"/>
        <v>FALSE</v>
      </c>
      <c r="CX98" s="37" t="str">
        <f t="shared" si="234"/>
        <v>FALSE</v>
      </c>
      <c r="CY98" s="37" t="str">
        <f t="shared" si="234"/>
        <v>FALSE</v>
      </c>
      <c r="CZ98" s="37" t="str">
        <f t="shared" si="234"/>
        <v>FALSE</v>
      </c>
      <c r="DA98" s="37" t="str">
        <f t="shared" si="234"/>
        <v>FALSE</v>
      </c>
      <c r="DB98" s="37" t="str">
        <f t="shared" si="234"/>
        <v>FALSE</v>
      </c>
      <c r="DC98" s="37" t="str">
        <f t="shared" si="234"/>
        <v>FALSE</v>
      </c>
      <c r="DD98" s="37" t="str">
        <f t="shared" ref="DD98:EI98" si="235">IF($G97=0,IF($F97&lt;&gt;0,IF(DD$8&lt;=$D97,AND(DD$8&gt;=$F97,DD$8&lt;=$C$6),IF(AND(DD$8&gt;$D97,DD$8&lt;=$C$6),3,FALSE)),IF($D97=0,"FALSE",IF(AND(DD$8&gt;$D97,$C$6&gt;=DD$8),"3","FALSE"))),IF(DD$8&lt;=$D97,IF(AND(DD$8&gt;=$F97,DD$8&lt;=$G97),TRUE,FALSE),IF(AND(DD$8&gt;$D97,DD$8&lt;=$G97),3,FALSE)))</f>
        <v>FALSE</v>
      </c>
      <c r="DE98" s="37" t="str">
        <f t="shared" si="235"/>
        <v>FALSE</v>
      </c>
      <c r="DF98" s="37" t="str">
        <f t="shared" si="235"/>
        <v>FALSE</v>
      </c>
      <c r="DG98" s="37" t="str">
        <f t="shared" si="235"/>
        <v>FALSE</v>
      </c>
      <c r="DH98" s="37" t="str">
        <f t="shared" si="235"/>
        <v>FALSE</v>
      </c>
      <c r="DI98" s="37" t="str">
        <f t="shared" si="235"/>
        <v>FALSE</v>
      </c>
      <c r="DJ98" s="37" t="str">
        <f t="shared" si="235"/>
        <v>FALSE</v>
      </c>
      <c r="DK98" s="37" t="str">
        <f t="shared" si="235"/>
        <v>FALSE</v>
      </c>
      <c r="DL98" s="37" t="str">
        <f t="shared" si="235"/>
        <v>FALSE</v>
      </c>
      <c r="DM98" s="37" t="str">
        <f t="shared" si="235"/>
        <v>FALSE</v>
      </c>
      <c r="DN98" s="37" t="str">
        <f t="shared" si="235"/>
        <v>FALSE</v>
      </c>
      <c r="DO98" s="37" t="str">
        <f t="shared" si="235"/>
        <v>FALSE</v>
      </c>
      <c r="DP98" s="37" t="str">
        <f t="shared" si="235"/>
        <v>FALSE</v>
      </c>
      <c r="DQ98" s="37" t="str">
        <f t="shared" si="235"/>
        <v>FALSE</v>
      </c>
      <c r="DR98" s="37" t="str">
        <f t="shared" si="235"/>
        <v>FALSE</v>
      </c>
      <c r="DS98" s="37" t="str">
        <f t="shared" si="235"/>
        <v>FALSE</v>
      </c>
      <c r="DT98" s="37" t="str">
        <f t="shared" si="235"/>
        <v>FALSE</v>
      </c>
      <c r="DU98" s="37" t="str">
        <f t="shared" si="235"/>
        <v>FALSE</v>
      </c>
      <c r="DV98" s="37" t="str">
        <f t="shared" si="235"/>
        <v>FALSE</v>
      </c>
      <c r="DW98" s="37" t="str">
        <f t="shared" si="235"/>
        <v>FALSE</v>
      </c>
      <c r="DX98" s="37" t="str">
        <f t="shared" si="235"/>
        <v>FALSE</v>
      </c>
      <c r="DY98" s="37" t="str">
        <f t="shared" si="235"/>
        <v>FALSE</v>
      </c>
      <c r="DZ98" s="37" t="str">
        <f t="shared" si="235"/>
        <v>FALSE</v>
      </c>
      <c r="EA98" s="37" t="str">
        <f t="shared" si="235"/>
        <v>FALSE</v>
      </c>
      <c r="EB98" s="37" t="str">
        <f t="shared" si="235"/>
        <v>FALSE</v>
      </c>
      <c r="EC98" s="37" t="str">
        <f t="shared" si="235"/>
        <v>FALSE</v>
      </c>
      <c r="ED98" s="37" t="str">
        <f t="shared" si="235"/>
        <v>FALSE</v>
      </c>
      <c r="EE98" s="37" t="str">
        <f t="shared" si="235"/>
        <v>FALSE</v>
      </c>
      <c r="EF98" s="37" t="str">
        <f t="shared" si="235"/>
        <v>FALSE</v>
      </c>
      <c r="EG98" s="37" t="str">
        <f t="shared" si="235"/>
        <v>FALSE</v>
      </c>
      <c r="EH98" s="37" t="str">
        <f t="shared" si="235"/>
        <v>FALSE</v>
      </c>
      <c r="EI98" s="37" t="str">
        <f t="shared" si="235"/>
        <v>FALSE</v>
      </c>
      <c r="EJ98" s="37" t="str">
        <f t="shared" ref="EJ98:FI98" si="236">IF($G97=0,IF($F97&lt;&gt;0,IF(EJ$8&lt;=$D97,AND(EJ$8&gt;=$F97,EJ$8&lt;=$C$6),IF(AND(EJ$8&gt;$D97,EJ$8&lt;=$C$6),3,FALSE)),IF($D97=0,"FALSE",IF(AND(EJ$8&gt;$D97,$C$6&gt;=EJ$8),"3","FALSE"))),IF(EJ$8&lt;=$D97,IF(AND(EJ$8&gt;=$F97,EJ$8&lt;=$G97),TRUE,FALSE),IF(AND(EJ$8&gt;$D97,EJ$8&lt;=$G97),3,FALSE)))</f>
        <v>FALSE</v>
      </c>
      <c r="EK98" s="37" t="str">
        <f t="shared" si="236"/>
        <v>FALSE</v>
      </c>
      <c r="EL98" s="37" t="str">
        <f t="shared" si="236"/>
        <v>FALSE</v>
      </c>
      <c r="EM98" s="37" t="str">
        <f t="shared" si="236"/>
        <v>FALSE</v>
      </c>
      <c r="EN98" s="37" t="str">
        <f t="shared" si="236"/>
        <v>FALSE</v>
      </c>
      <c r="EO98" s="37" t="str">
        <f t="shared" si="236"/>
        <v>FALSE</v>
      </c>
      <c r="EP98" s="37" t="str">
        <f t="shared" si="236"/>
        <v>FALSE</v>
      </c>
      <c r="EQ98" s="37" t="str">
        <f t="shared" si="236"/>
        <v>FALSE</v>
      </c>
      <c r="ER98" s="37" t="str">
        <f t="shared" si="236"/>
        <v>FALSE</v>
      </c>
      <c r="ES98" s="37" t="str">
        <f t="shared" si="236"/>
        <v>FALSE</v>
      </c>
      <c r="ET98" s="37" t="str">
        <f t="shared" si="236"/>
        <v>FALSE</v>
      </c>
      <c r="EU98" s="37" t="str">
        <f t="shared" si="236"/>
        <v>FALSE</v>
      </c>
      <c r="EV98" s="37" t="str">
        <f t="shared" si="236"/>
        <v>FALSE</v>
      </c>
      <c r="EW98" s="37" t="str">
        <f t="shared" si="236"/>
        <v>FALSE</v>
      </c>
      <c r="EX98" s="37" t="str">
        <f t="shared" si="236"/>
        <v>FALSE</v>
      </c>
      <c r="EY98" s="37" t="str">
        <f t="shared" si="236"/>
        <v>FALSE</v>
      </c>
      <c r="EZ98" s="37" t="str">
        <f t="shared" si="236"/>
        <v>FALSE</v>
      </c>
      <c r="FA98" s="37" t="str">
        <f t="shared" si="236"/>
        <v>FALSE</v>
      </c>
      <c r="FB98" s="37" t="str">
        <f t="shared" si="236"/>
        <v>FALSE</v>
      </c>
      <c r="FC98" s="37" t="str">
        <f t="shared" si="236"/>
        <v>FALSE</v>
      </c>
      <c r="FD98" s="37" t="str">
        <f t="shared" si="236"/>
        <v>FALSE</v>
      </c>
      <c r="FE98" s="37" t="str">
        <f t="shared" si="236"/>
        <v>FALSE</v>
      </c>
      <c r="FF98" s="37" t="str">
        <f t="shared" si="236"/>
        <v>FALSE</v>
      </c>
      <c r="FG98" s="37" t="str">
        <f t="shared" si="236"/>
        <v>FALSE</v>
      </c>
      <c r="FH98" s="37" t="str">
        <f t="shared" si="236"/>
        <v>FALSE</v>
      </c>
      <c r="FI98" s="37" t="str">
        <f t="shared" si="236"/>
        <v>FALSE</v>
      </c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</row>
    <row r="99" spans="1:394" ht="40" customHeight="1">
      <c r="A99" s="18"/>
      <c r="B99" s="225" t="s">
        <v>37</v>
      </c>
      <c r="C99" s="195"/>
      <c r="D99" s="195"/>
      <c r="E99" s="231">
        <v>2</v>
      </c>
      <c r="F99" s="209"/>
      <c r="G99" s="209"/>
      <c r="H99" s="160" t="str">
        <f t="shared" si="179"/>
        <v>-</v>
      </c>
      <c r="I99" s="260" t="str">
        <f t="shared" si="180"/>
        <v>ยังไม่เริ่มดำเนินการ</v>
      </c>
      <c r="J99" s="265" t="str">
        <f t="shared" si="173"/>
        <v>-</v>
      </c>
      <c r="K99" s="148" t="str">
        <f t="shared" ca="1" si="186"/>
        <v>-</v>
      </c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</row>
    <row r="100" spans="1:394" ht="40" customHeight="1">
      <c r="A100" s="18"/>
      <c r="B100" s="215"/>
      <c r="C100" s="195"/>
      <c r="D100" s="195"/>
      <c r="E100" s="232"/>
      <c r="F100" s="209"/>
      <c r="G100" s="209"/>
      <c r="H100" s="161"/>
      <c r="I100" s="264"/>
      <c r="J100" s="177"/>
      <c r="K100" s="146"/>
      <c r="L100" s="37" t="str">
        <f t="shared" ref="L100:AQ100" si="237">IF($G99=0,IF($F99&lt;&gt;0,IF(L$8&lt;=$D99,AND(L$8&gt;=$F99,L$8&lt;=$C$6),IF(AND(L$8&gt;$D99,L$8&lt;=$C$6),3,FALSE)),IF($D99=0,"FALSE",IF(AND(L$8&gt;$D99,$C$6&gt;=L$8),"3","FALSE"))),IF(L$8&lt;=$D99,IF(AND(L$8&gt;=$F99,L$8&lt;=$G99),TRUE,FALSE),IF(AND(L$8&gt;$D99,L$8&lt;=$G99),3,FALSE)))</f>
        <v>FALSE</v>
      </c>
      <c r="M100" s="37" t="str">
        <f t="shared" si="237"/>
        <v>FALSE</v>
      </c>
      <c r="N100" s="37" t="str">
        <f t="shared" si="237"/>
        <v>FALSE</v>
      </c>
      <c r="O100" s="37" t="str">
        <f t="shared" si="237"/>
        <v>FALSE</v>
      </c>
      <c r="P100" s="37" t="str">
        <f t="shared" si="237"/>
        <v>FALSE</v>
      </c>
      <c r="Q100" s="37" t="str">
        <f t="shared" si="237"/>
        <v>FALSE</v>
      </c>
      <c r="R100" s="37" t="str">
        <f t="shared" si="237"/>
        <v>FALSE</v>
      </c>
      <c r="S100" s="37" t="str">
        <f t="shared" si="237"/>
        <v>FALSE</v>
      </c>
      <c r="T100" s="37" t="str">
        <f t="shared" si="237"/>
        <v>FALSE</v>
      </c>
      <c r="U100" s="37" t="str">
        <f t="shared" si="237"/>
        <v>FALSE</v>
      </c>
      <c r="V100" s="37" t="str">
        <f t="shared" si="237"/>
        <v>FALSE</v>
      </c>
      <c r="W100" s="37" t="str">
        <f t="shared" si="237"/>
        <v>FALSE</v>
      </c>
      <c r="X100" s="37" t="str">
        <f t="shared" si="237"/>
        <v>FALSE</v>
      </c>
      <c r="Y100" s="37" t="str">
        <f t="shared" si="237"/>
        <v>FALSE</v>
      </c>
      <c r="Z100" s="37" t="str">
        <f t="shared" si="237"/>
        <v>FALSE</v>
      </c>
      <c r="AA100" s="37" t="str">
        <f t="shared" si="237"/>
        <v>FALSE</v>
      </c>
      <c r="AB100" s="37" t="str">
        <f t="shared" si="237"/>
        <v>FALSE</v>
      </c>
      <c r="AC100" s="37" t="str">
        <f t="shared" si="237"/>
        <v>FALSE</v>
      </c>
      <c r="AD100" s="37" t="str">
        <f t="shared" si="237"/>
        <v>FALSE</v>
      </c>
      <c r="AE100" s="37" t="str">
        <f t="shared" si="237"/>
        <v>FALSE</v>
      </c>
      <c r="AF100" s="37" t="str">
        <f t="shared" si="237"/>
        <v>FALSE</v>
      </c>
      <c r="AG100" s="37" t="str">
        <f t="shared" si="237"/>
        <v>FALSE</v>
      </c>
      <c r="AH100" s="37" t="str">
        <f t="shared" si="237"/>
        <v>FALSE</v>
      </c>
      <c r="AI100" s="37" t="str">
        <f t="shared" si="237"/>
        <v>FALSE</v>
      </c>
      <c r="AJ100" s="37" t="str">
        <f t="shared" si="237"/>
        <v>FALSE</v>
      </c>
      <c r="AK100" s="37" t="str">
        <f t="shared" si="237"/>
        <v>FALSE</v>
      </c>
      <c r="AL100" s="37" t="str">
        <f t="shared" si="237"/>
        <v>FALSE</v>
      </c>
      <c r="AM100" s="37" t="str">
        <f t="shared" si="237"/>
        <v>FALSE</v>
      </c>
      <c r="AN100" s="37" t="str">
        <f t="shared" si="237"/>
        <v>FALSE</v>
      </c>
      <c r="AO100" s="37" t="str">
        <f t="shared" si="237"/>
        <v>FALSE</v>
      </c>
      <c r="AP100" s="37" t="str">
        <f t="shared" si="237"/>
        <v>FALSE</v>
      </c>
      <c r="AQ100" s="37" t="str">
        <f t="shared" si="237"/>
        <v>FALSE</v>
      </c>
      <c r="AR100" s="37" t="str">
        <f t="shared" ref="AR100:BW100" si="238">IF($G99=0,IF($F99&lt;&gt;0,IF(AR$8&lt;=$D99,AND(AR$8&gt;=$F99,AR$8&lt;=$C$6),IF(AND(AR$8&gt;$D99,AR$8&lt;=$C$6),3,FALSE)),IF($D99=0,"FALSE",IF(AND(AR$8&gt;$D99,$C$6&gt;=AR$8),"3","FALSE"))),IF(AR$8&lt;=$D99,IF(AND(AR$8&gt;=$F99,AR$8&lt;=$G99),TRUE,FALSE),IF(AND(AR$8&gt;$D99,AR$8&lt;=$G99),3,FALSE)))</f>
        <v>FALSE</v>
      </c>
      <c r="AS100" s="37" t="str">
        <f t="shared" si="238"/>
        <v>FALSE</v>
      </c>
      <c r="AT100" s="37" t="str">
        <f t="shared" si="238"/>
        <v>FALSE</v>
      </c>
      <c r="AU100" s="37" t="str">
        <f t="shared" si="238"/>
        <v>FALSE</v>
      </c>
      <c r="AV100" s="37" t="str">
        <f t="shared" si="238"/>
        <v>FALSE</v>
      </c>
      <c r="AW100" s="37" t="str">
        <f t="shared" si="238"/>
        <v>FALSE</v>
      </c>
      <c r="AX100" s="37" t="str">
        <f t="shared" si="238"/>
        <v>FALSE</v>
      </c>
      <c r="AY100" s="37" t="str">
        <f t="shared" si="238"/>
        <v>FALSE</v>
      </c>
      <c r="AZ100" s="37" t="str">
        <f t="shared" si="238"/>
        <v>FALSE</v>
      </c>
      <c r="BA100" s="37" t="str">
        <f t="shared" si="238"/>
        <v>FALSE</v>
      </c>
      <c r="BB100" s="37" t="str">
        <f t="shared" si="238"/>
        <v>FALSE</v>
      </c>
      <c r="BC100" s="37" t="str">
        <f t="shared" si="238"/>
        <v>FALSE</v>
      </c>
      <c r="BD100" s="37" t="str">
        <f t="shared" si="238"/>
        <v>FALSE</v>
      </c>
      <c r="BE100" s="37" t="str">
        <f t="shared" si="238"/>
        <v>FALSE</v>
      </c>
      <c r="BF100" s="37" t="str">
        <f t="shared" si="238"/>
        <v>FALSE</v>
      </c>
      <c r="BG100" s="37" t="str">
        <f t="shared" si="238"/>
        <v>FALSE</v>
      </c>
      <c r="BH100" s="37" t="str">
        <f t="shared" si="238"/>
        <v>FALSE</v>
      </c>
      <c r="BI100" s="37" t="str">
        <f t="shared" si="238"/>
        <v>FALSE</v>
      </c>
      <c r="BJ100" s="37" t="str">
        <f t="shared" si="238"/>
        <v>FALSE</v>
      </c>
      <c r="BK100" s="37" t="str">
        <f t="shared" si="238"/>
        <v>FALSE</v>
      </c>
      <c r="BL100" s="37" t="str">
        <f t="shared" si="238"/>
        <v>FALSE</v>
      </c>
      <c r="BM100" s="37" t="str">
        <f t="shared" si="238"/>
        <v>FALSE</v>
      </c>
      <c r="BN100" s="37" t="str">
        <f t="shared" si="238"/>
        <v>FALSE</v>
      </c>
      <c r="BO100" s="37" t="str">
        <f t="shared" si="238"/>
        <v>FALSE</v>
      </c>
      <c r="BP100" s="37" t="str">
        <f t="shared" si="238"/>
        <v>FALSE</v>
      </c>
      <c r="BQ100" s="37" t="str">
        <f t="shared" si="238"/>
        <v>FALSE</v>
      </c>
      <c r="BR100" s="37" t="str">
        <f t="shared" si="238"/>
        <v>FALSE</v>
      </c>
      <c r="BS100" s="37" t="str">
        <f t="shared" si="238"/>
        <v>FALSE</v>
      </c>
      <c r="BT100" s="37" t="str">
        <f t="shared" si="238"/>
        <v>FALSE</v>
      </c>
      <c r="BU100" s="37" t="str">
        <f t="shared" si="238"/>
        <v>FALSE</v>
      </c>
      <c r="BV100" s="37" t="str">
        <f t="shared" si="238"/>
        <v>FALSE</v>
      </c>
      <c r="BW100" s="37" t="str">
        <f t="shared" si="238"/>
        <v>FALSE</v>
      </c>
      <c r="BX100" s="37" t="str">
        <f t="shared" ref="BX100:DC100" si="239">IF($G99=0,IF($F99&lt;&gt;0,IF(BX$8&lt;=$D99,AND(BX$8&gt;=$F99,BX$8&lt;=$C$6),IF(AND(BX$8&gt;$D99,BX$8&lt;=$C$6),3,FALSE)),IF($D99=0,"FALSE",IF(AND(BX$8&gt;$D99,$C$6&gt;=BX$8),"3","FALSE"))),IF(BX$8&lt;=$D99,IF(AND(BX$8&gt;=$F99,BX$8&lt;=$G99),TRUE,FALSE),IF(AND(BX$8&gt;$D99,BX$8&lt;=$G99),3,FALSE)))</f>
        <v>FALSE</v>
      </c>
      <c r="BY100" s="37" t="str">
        <f t="shared" si="239"/>
        <v>FALSE</v>
      </c>
      <c r="BZ100" s="37" t="str">
        <f t="shared" si="239"/>
        <v>FALSE</v>
      </c>
      <c r="CA100" s="37" t="str">
        <f t="shared" si="239"/>
        <v>FALSE</v>
      </c>
      <c r="CB100" s="37" t="str">
        <f t="shared" si="239"/>
        <v>FALSE</v>
      </c>
      <c r="CC100" s="37" t="str">
        <f t="shared" si="239"/>
        <v>FALSE</v>
      </c>
      <c r="CD100" s="37" t="str">
        <f t="shared" si="239"/>
        <v>FALSE</v>
      </c>
      <c r="CE100" s="37" t="str">
        <f t="shared" si="239"/>
        <v>FALSE</v>
      </c>
      <c r="CF100" s="37" t="str">
        <f t="shared" si="239"/>
        <v>FALSE</v>
      </c>
      <c r="CG100" s="37" t="str">
        <f t="shared" si="239"/>
        <v>FALSE</v>
      </c>
      <c r="CH100" s="37" t="str">
        <f t="shared" si="239"/>
        <v>FALSE</v>
      </c>
      <c r="CI100" s="37" t="str">
        <f t="shared" si="239"/>
        <v>FALSE</v>
      </c>
      <c r="CJ100" s="37" t="str">
        <f t="shared" si="239"/>
        <v>FALSE</v>
      </c>
      <c r="CK100" s="37" t="str">
        <f t="shared" si="239"/>
        <v>FALSE</v>
      </c>
      <c r="CL100" s="37" t="str">
        <f t="shared" si="239"/>
        <v>FALSE</v>
      </c>
      <c r="CM100" s="37" t="str">
        <f t="shared" si="239"/>
        <v>FALSE</v>
      </c>
      <c r="CN100" s="37" t="str">
        <f t="shared" si="239"/>
        <v>FALSE</v>
      </c>
      <c r="CO100" s="37" t="str">
        <f t="shared" si="239"/>
        <v>FALSE</v>
      </c>
      <c r="CP100" s="37" t="str">
        <f t="shared" si="239"/>
        <v>FALSE</v>
      </c>
      <c r="CQ100" s="37" t="str">
        <f t="shared" si="239"/>
        <v>FALSE</v>
      </c>
      <c r="CR100" s="37" t="str">
        <f t="shared" si="239"/>
        <v>FALSE</v>
      </c>
      <c r="CS100" s="37" t="str">
        <f t="shared" si="239"/>
        <v>FALSE</v>
      </c>
      <c r="CT100" s="37" t="str">
        <f t="shared" si="239"/>
        <v>FALSE</v>
      </c>
      <c r="CU100" s="37" t="str">
        <f t="shared" si="239"/>
        <v>FALSE</v>
      </c>
      <c r="CV100" s="37" t="str">
        <f t="shared" si="239"/>
        <v>FALSE</v>
      </c>
      <c r="CW100" s="37" t="str">
        <f t="shared" si="239"/>
        <v>FALSE</v>
      </c>
      <c r="CX100" s="37" t="str">
        <f t="shared" si="239"/>
        <v>FALSE</v>
      </c>
      <c r="CY100" s="37" t="str">
        <f t="shared" si="239"/>
        <v>FALSE</v>
      </c>
      <c r="CZ100" s="37" t="str">
        <f t="shared" si="239"/>
        <v>FALSE</v>
      </c>
      <c r="DA100" s="37" t="str">
        <f t="shared" si="239"/>
        <v>FALSE</v>
      </c>
      <c r="DB100" s="37" t="str">
        <f t="shared" si="239"/>
        <v>FALSE</v>
      </c>
      <c r="DC100" s="37" t="str">
        <f t="shared" si="239"/>
        <v>FALSE</v>
      </c>
      <c r="DD100" s="37" t="str">
        <f t="shared" ref="DD100:EI100" si="240">IF($G99=0,IF($F99&lt;&gt;0,IF(DD$8&lt;=$D99,AND(DD$8&gt;=$F99,DD$8&lt;=$C$6),IF(AND(DD$8&gt;$D99,DD$8&lt;=$C$6),3,FALSE)),IF($D99=0,"FALSE",IF(AND(DD$8&gt;$D99,$C$6&gt;=DD$8),"3","FALSE"))),IF(DD$8&lt;=$D99,IF(AND(DD$8&gt;=$F99,DD$8&lt;=$G99),TRUE,FALSE),IF(AND(DD$8&gt;$D99,DD$8&lt;=$G99),3,FALSE)))</f>
        <v>FALSE</v>
      </c>
      <c r="DE100" s="37" t="str">
        <f t="shared" si="240"/>
        <v>FALSE</v>
      </c>
      <c r="DF100" s="37" t="str">
        <f t="shared" si="240"/>
        <v>FALSE</v>
      </c>
      <c r="DG100" s="37" t="str">
        <f t="shared" si="240"/>
        <v>FALSE</v>
      </c>
      <c r="DH100" s="37" t="str">
        <f t="shared" si="240"/>
        <v>FALSE</v>
      </c>
      <c r="DI100" s="37" t="str">
        <f t="shared" si="240"/>
        <v>FALSE</v>
      </c>
      <c r="DJ100" s="37" t="str">
        <f t="shared" si="240"/>
        <v>FALSE</v>
      </c>
      <c r="DK100" s="37" t="str">
        <f t="shared" si="240"/>
        <v>FALSE</v>
      </c>
      <c r="DL100" s="37" t="str">
        <f t="shared" si="240"/>
        <v>FALSE</v>
      </c>
      <c r="DM100" s="37" t="str">
        <f t="shared" si="240"/>
        <v>FALSE</v>
      </c>
      <c r="DN100" s="37" t="str">
        <f t="shared" si="240"/>
        <v>FALSE</v>
      </c>
      <c r="DO100" s="37" t="str">
        <f t="shared" si="240"/>
        <v>FALSE</v>
      </c>
      <c r="DP100" s="37" t="str">
        <f t="shared" si="240"/>
        <v>FALSE</v>
      </c>
      <c r="DQ100" s="37" t="str">
        <f t="shared" si="240"/>
        <v>FALSE</v>
      </c>
      <c r="DR100" s="37" t="str">
        <f t="shared" si="240"/>
        <v>FALSE</v>
      </c>
      <c r="DS100" s="37" t="str">
        <f t="shared" si="240"/>
        <v>FALSE</v>
      </c>
      <c r="DT100" s="37" t="str">
        <f t="shared" si="240"/>
        <v>FALSE</v>
      </c>
      <c r="DU100" s="37" t="str">
        <f t="shared" si="240"/>
        <v>FALSE</v>
      </c>
      <c r="DV100" s="37" t="str">
        <f t="shared" si="240"/>
        <v>FALSE</v>
      </c>
      <c r="DW100" s="37" t="str">
        <f t="shared" si="240"/>
        <v>FALSE</v>
      </c>
      <c r="DX100" s="37" t="str">
        <f t="shared" si="240"/>
        <v>FALSE</v>
      </c>
      <c r="DY100" s="37" t="str">
        <f t="shared" si="240"/>
        <v>FALSE</v>
      </c>
      <c r="DZ100" s="37" t="str">
        <f t="shared" si="240"/>
        <v>FALSE</v>
      </c>
      <c r="EA100" s="37" t="str">
        <f t="shared" si="240"/>
        <v>FALSE</v>
      </c>
      <c r="EB100" s="37" t="str">
        <f t="shared" si="240"/>
        <v>FALSE</v>
      </c>
      <c r="EC100" s="37" t="str">
        <f t="shared" si="240"/>
        <v>FALSE</v>
      </c>
      <c r="ED100" s="37" t="str">
        <f t="shared" si="240"/>
        <v>FALSE</v>
      </c>
      <c r="EE100" s="37" t="str">
        <f t="shared" si="240"/>
        <v>FALSE</v>
      </c>
      <c r="EF100" s="37" t="str">
        <f t="shared" si="240"/>
        <v>FALSE</v>
      </c>
      <c r="EG100" s="37" t="str">
        <f t="shared" si="240"/>
        <v>FALSE</v>
      </c>
      <c r="EH100" s="37" t="str">
        <f t="shared" si="240"/>
        <v>FALSE</v>
      </c>
      <c r="EI100" s="37" t="str">
        <f t="shared" si="240"/>
        <v>FALSE</v>
      </c>
      <c r="EJ100" s="37" t="str">
        <f t="shared" ref="EJ100:FI100" si="241">IF($G99=0,IF($F99&lt;&gt;0,IF(EJ$8&lt;=$D99,AND(EJ$8&gt;=$F99,EJ$8&lt;=$C$6),IF(AND(EJ$8&gt;$D99,EJ$8&lt;=$C$6),3,FALSE)),IF($D99=0,"FALSE",IF(AND(EJ$8&gt;$D99,$C$6&gt;=EJ$8),"3","FALSE"))),IF(EJ$8&lt;=$D99,IF(AND(EJ$8&gt;=$F99,EJ$8&lt;=$G99),TRUE,FALSE),IF(AND(EJ$8&gt;$D99,EJ$8&lt;=$G99),3,FALSE)))</f>
        <v>FALSE</v>
      </c>
      <c r="EK100" s="37" t="str">
        <f t="shared" si="241"/>
        <v>FALSE</v>
      </c>
      <c r="EL100" s="37" t="str">
        <f t="shared" si="241"/>
        <v>FALSE</v>
      </c>
      <c r="EM100" s="37" t="str">
        <f t="shared" si="241"/>
        <v>FALSE</v>
      </c>
      <c r="EN100" s="37" t="str">
        <f t="shared" si="241"/>
        <v>FALSE</v>
      </c>
      <c r="EO100" s="37" t="str">
        <f t="shared" si="241"/>
        <v>FALSE</v>
      </c>
      <c r="EP100" s="37" t="str">
        <f t="shared" si="241"/>
        <v>FALSE</v>
      </c>
      <c r="EQ100" s="37" t="str">
        <f t="shared" si="241"/>
        <v>FALSE</v>
      </c>
      <c r="ER100" s="37" t="str">
        <f t="shared" si="241"/>
        <v>FALSE</v>
      </c>
      <c r="ES100" s="37" t="str">
        <f t="shared" si="241"/>
        <v>FALSE</v>
      </c>
      <c r="ET100" s="37" t="str">
        <f t="shared" si="241"/>
        <v>FALSE</v>
      </c>
      <c r="EU100" s="37" t="str">
        <f t="shared" si="241"/>
        <v>FALSE</v>
      </c>
      <c r="EV100" s="37" t="str">
        <f t="shared" si="241"/>
        <v>FALSE</v>
      </c>
      <c r="EW100" s="37" t="str">
        <f t="shared" si="241"/>
        <v>FALSE</v>
      </c>
      <c r="EX100" s="37" t="str">
        <f t="shared" si="241"/>
        <v>FALSE</v>
      </c>
      <c r="EY100" s="37" t="str">
        <f t="shared" si="241"/>
        <v>FALSE</v>
      </c>
      <c r="EZ100" s="37" t="str">
        <f t="shared" si="241"/>
        <v>FALSE</v>
      </c>
      <c r="FA100" s="37" t="str">
        <f t="shared" si="241"/>
        <v>FALSE</v>
      </c>
      <c r="FB100" s="37" t="str">
        <f t="shared" si="241"/>
        <v>FALSE</v>
      </c>
      <c r="FC100" s="37" t="str">
        <f t="shared" si="241"/>
        <v>FALSE</v>
      </c>
      <c r="FD100" s="37" t="str">
        <f t="shared" si="241"/>
        <v>FALSE</v>
      </c>
      <c r="FE100" s="37" t="str">
        <f t="shared" si="241"/>
        <v>FALSE</v>
      </c>
      <c r="FF100" s="37" t="str">
        <f t="shared" si="241"/>
        <v>FALSE</v>
      </c>
      <c r="FG100" s="37" t="str">
        <f t="shared" si="241"/>
        <v>FALSE</v>
      </c>
      <c r="FH100" s="37" t="str">
        <f t="shared" si="241"/>
        <v>FALSE</v>
      </c>
      <c r="FI100" s="37" t="str">
        <f t="shared" si="241"/>
        <v>FALSE</v>
      </c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</row>
    <row r="101" spans="1:394" ht="40" customHeight="1">
      <c r="A101" s="18"/>
      <c r="B101" s="225" t="s">
        <v>60</v>
      </c>
      <c r="C101" s="195"/>
      <c r="D101" s="195"/>
      <c r="E101" s="231">
        <v>2</v>
      </c>
      <c r="F101" s="209"/>
      <c r="G101" s="209"/>
      <c r="H101" s="160" t="str">
        <f t="shared" si="179"/>
        <v>-</v>
      </c>
      <c r="I101" s="260" t="str">
        <f t="shared" si="180"/>
        <v>ยังไม่เริ่มดำเนินการ</v>
      </c>
      <c r="J101" s="265" t="str">
        <f t="shared" si="173"/>
        <v>-</v>
      </c>
      <c r="K101" s="148" t="str">
        <f t="shared" ca="1" si="186"/>
        <v>-</v>
      </c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</row>
    <row r="102" spans="1:394" ht="40" customHeight="1">
      <c r="A102" s="18"/>
      <c r="B102" s="215"/>
      <c r="C102" s="195"/>
      <c r="D102" s="195"/>
      <c r="E102" s="232"/>
      <c r="F102" s="209"/>
      <c r="G102" s="209"/>
      <c r="H102" s="161"/>
      <c r="I102" s="264"/>
      <c r="J102" s="177"/>
      <c r="K102" s="146"/>
      <c r="L102" s="37" t="str">
        <f t="shared" ref="L102:AQ102" si="242">IF($G101=0,IF($F101&lt;&gt;0,IF(L$8&lt;=$D101,AND(L$8&gt;=$F101,L$8&lt;=$C$6),IF(AND(L$8&gt;$D101,L$8&lt;=$C$6),3,FALSE)),IF($D101=0,"FALSE",IF(AND(L$8&gt;$D101,$C$6&gt;=L$8),"3","FALSE"))),IF(L$8&lt;=$D101,IF(AND(L$8&gt;=$F101,L$8&lt;=$G101),TRUE,FALSE),IF(AND(L$8&gt;$D101,L$8&lt;=$G101),3,FALSE)))</f>
        <v>FALSE</v>
      </c>
      <c r="M102" s="37" t="str">
        <f t="shared" si="242"/>
        <v>FALSE</v>
      </c>
      <c r="N102" s="37" t="str">
        <f t="shared" si="242"/>
        <v>FALSE</v>
      </c>
      <c r="O102" s="37" t="str">
        <f t="shared" si="242"/>
        <v>FALSE</v>
      </c>
      <c r="P102" s="37" t="str">
        <f t="shared" si="242"/>
        <v>FALSE</v>
      </c>
      <c r="Q102" s="37" t="str">
        <f t="shared" si="242"/>
        <v>FALSE</v>
      </c>
      <c r="R102" s="37" t="str">
        <f t="shared" si="242"/>
        <v>FALSE</v>
      </c>
      <c r="S102" s="37" t="str">
        <f t="shared" si="242"/>
        <v>FALSE</v>
      </c>
      <c r="T102" s="37" t="str">
        <f t="shared" si="242"/>
        <v>FALSE</v>
      </c>
      <c r="U102" s="37" t="str">
        <f t="shared" si="242"/>
        <v>FALSE</v>
      </c>
      <c r="V102" s="37" t="str">
        <f t="shared" si="242"/>
        <v>FALSE</v>
      </c>
      <c r="W102" s="37" t="str">
        <f t="shared" si="242"/>
        <v>FALSE</v>
      </c>
      <c r="X102" s="37" t="str">
        <f t="shared" si="242"/>
        <v>FALSE</v>
      </c>
      <c r="Y102" s="37" t="str">
        <f t="shared" si="242"/>
        <v>FALSE</v>
      </c>
      <c r="Z102" s="37" t="str">
        <f t="shared" si="242"/>
        <v>FALSE</v>
      </c>
      <c r="AA102" s="37" t="str">
        <f t="shared" si="242"/>
        <v>FALSE</v>
      </c>
      <c r="AB102" s="37" t="str">
        <f t="shared" si="242"/>
        <v>FALSE</v>
      </c>
      <c r="AC102" s="37" t="str">
        <f t="shared" si="242"/>
        <v>FALSE</v>
      </c>
      <c r="AD102" s="37" t="str">
        <f t="shared" si="242"/>
        <v>FALSE</v>
      </c>
      <c r="AE102" s="37" t="str">
        <f t="shared" si="242"/>
        <v>FALSE</v>
      </c>
      <c r="AF102" s="37" t="str">
        <f t="shared" si="242"/>
        <v>FALSE</v>
      </c>
      <c r="AG102" s="37" t="str">
        <f t="shared" si="242"/>
        <v>FALSE</v>
      </c>
      <c r="AH102" s="37" t="str">
        <f t="shared" si="242"/>
        <v>FALSE</v>
      </c>
      <c r="AI102" s="37" t="str">
        <f t="shared" si="242"/>
        <v>FALSE</v>
      </c>
      <c r="AJ102" s="37" t="str">
        <f t="shared" si="242"/>
        <v>FALSE</v>
      </c>
      <c r="AK102" s="37" t="str">
        <f t="shared" si="242"/>
        <v>FALSE</v>
      </c>
      <c r="AL102" s="37" t="str">
        <f t="shared" si="242"/>
        <v>FALSE</v>
      </c>
      <c r="AM102" s="37" t="str">
        <f t="shared" si="242"/>
        <v>FALSE</v>
      </c>
      <c r="AN102" s="37" t="str">
        <f t="shared" si="242"/>
        <v>FALSE</v>
      </c>
      <c r="AO102" s="37" t="str">
        <f t="shared" si="242"/>
        <v>FALSE</v>
      </c>
      <c r="AP102" s="37" t="str">
        <f t="shared" si="242"/>
        <v>FALSE</v>
      </c>
      <c r="AQ102" s="37" t="str">
        <f t="shared" si="242"/>
        <v>FALSE</v>
      </c>
      <c r="AR102" s="37" t="str">
        <f t="shared" ref="AR102:BW102" si="243">IF($G101=0,IF($F101&lt;&gt;0,IF(AR$8&lt;=$D101,AND(AR$8&gt;=$F101,AR$8&lt;=$C$6),IF(AND(AR$8&gt;$D101,AR$8&lt;=$C$6),3,FALSE)),IF($D101=0,"FALSE",IF(AND(AR$8&gt;$D101,$C$6&gt;=AR$8),"3","FALSE"))),IF(AR$8&lt;=$D101,IF(AND(AR$8&gt;=$F101,AR$8&lt;=$G101),TRUE,FALSE),IF(AND(AR$8&gt;$D101,AR$8&lt;=$G101),3,FALSE)))</f>
        <v>FALSE</v>
      </c>
      <c r="AS102" s="37" t="str">
        <f t="shared" si="243"/>
        <v>FALSE</v>
      </c>
      <c r="AT102" s="37" t="str">
        <f t="shared" si="243"/>
        <v>FALSE</v>
      </c>
      <c r="AU102" s="37" t="str">
        <f t="shared" si="243"/>
        <v>FALSE</v>
      </c>
      <c r="AV102" s="37" t="str">
        <f t="shared" si="243"/>
        <v>FALSE</v>
      </c>
      <c r="AW102" s="37" t="str">
        <f t="shared" si="243"/>
        <v>FALSE</v>
      </c>
      <c r="AX102" s="37" t="str">
        <f t="shared" si="243"/>
        <v>FALSE</v>
      </c>
      <c r="AY102" s="37" t="str">
        <f t="shared" si="243"/>
        <v>FALSE</v>
      </c>
      <c r="AZ102" s="37" t="str">
        <f t="shared" si="243"/>
        <v>FALSE</v>
      </c>
      <c r="BA102" s="37" t="str">
        <f t="shared" si="243"/>
        <v>FALSE</v>
      </c>
      <c r="BB102" s="37" t="str">
        <f t="shared" si="243"/>
        <v>FALSE</v>
      </c>
      <c r="BC102" s="37" t="str">
        <f t="shared" si="243"/>
        <v>FALSE</v>
      </c>
      <c r="BD102" s="37" t="str">
        <f t="shared" si="243"/>
        <v>FALSE</v>
      </c>
      <c r="BE102" s="37" t="str">
        <f t="shared" si="243"/>
        <v>FALSE</v>
      </c>
      <c r="BF102" s="37" t="str">
        <f t="shared" si="243"/>
        <v>FALSE</v>
      </c>
      <c r="BG102" s="37" t="str">
        <f t="shared" si="243"/>
        <v>FALSE</v>
      </c>
      <c r="BH102" s="37" t="str">
        <f t="shared" si="243"/>
        <v>FALSE</v>
      </c>
      <c r="BI102" s="37" t="str">
        <f t="shared" si="243"/>
        <v>FALSE</v>
      </c>
      <c r="BJ102" s="37" t="str">
        <f t="shared" si="243"/>
        <v>FALSE</v>
      </c>
      <c r="BK102" s="37" t="str">
        <f t="shared" si="243"/>
        <v>FALSE</v>
      </c>
      <c r="BL102" s="37" t="str">
        <f t="shared" si="243"/>
        <v>FALSE</v>
      </c>
      <c r="BM102" s="37" t="str">
        <f t="shared" si="243"/>
        <v>FALSE</v>
      </c>
      <c r="BN102" s="37" t="str">
        <f t="shared" si="243"/>
        <v>FALSE</v>
      </c>
      <c r="BO102" s="37" t="str">
        <f t="shared" si="243"/>
        <v>FALSE</v>
      </c>
      <c r="BP102" s="37" t="str">
        <f t="shared" si="243"/>
        <v>FALSE</v>
      </c>
      <c r="BQ102" s="37" t="str">
        <f t="shared" si="243"/>
        <v>FALSE</v>
      </c>
      <c r="BR102" s="37" t="str">
        <f t="shared" si="243"/>
        <v>FALSE</v>
      </c>
      <c r="BS102" s="37" t="str">
        <f t="shared" si="243"/>
        <v>FALSE</v>
      </c>
      <c r="BT102" s="37" t="str">
        <f t="shared" si="243"/>
        <v>FALSE</v>
      </c>
      <c r="BU102" s="37" t="str">
        <f t="shared" si="243"/>
        <v>FALSE</v>
      </c>
      <c r="BV102" s="37" t="str">
        <f t="shared" si="243"/>
        <v>FALSE</v>
      </c>
      <c r="BW102" s="37" t="str">
        <f t="shared" si="243"/>
        <v>FALSE</v>
      </c>
      <c r="BX102" s="37" t="str">
        <f t="shared" ref="BX102:DC102" si="244">IF($G101=0,IF($F101&lt;&gt;0,IF(BX$8&lt;=$D101,AND(BX$8&gt;=$F101,BX$8&lt;=$C$6),IF(AND(BX$8&gt;$D101,BX$8&lt;=$C$6),3,FALSE)),IF($D101=0,"FALSE",IF(AND(BX$8&gt;$D101,$C$6&gt;=BX$8),"3","FALSE"))),IF(BX$8&lt;=$D101,IF(AND(BX$8&gt;=$F101,BX$8&lt;=$G101),TRUE,FALSE),IF(AND(BX$8&gt;$D101,BX$8&lt;=$G101),3,FALSE)))</f>
        <v>FALSE</v>
      </c>
      <c r="BY102" s="37" t="str">
        <f t="shared" si="244"/>
        <v>FALSE</v>
      </c>
      <c r="BZ102" s="37" t="str">
        <f t="shared" si="244"/>
        <v>FALSE</v>
      </c>
      <c r="CA102" s="37" t="str">
        <f t="shared" si="244"/>
        <v>FALSE</v>
      </c>
      <c r="CB102" s="37" t="str">
        <f t="shared" si="244"/>
        <v>FALSE</v>
      </c>
      <c r="CC102" s="37" t="str">
        <f t="shared" si="244"/>
        <v>FALSE</v>
      </c>
      <c r="CD102" s="37" t="str">
        <f t="shared" si="244"/>
        <v>FALSE</v>
      </c>
      <c r="CE102" s="37" t="str">
        <f t="shared" si="244"/>
        <v>FALSE</v>
      </c>
      <c r="CF102" s="37" t="str">
        <f t="shared" si="244"/>
        <v>FALSE</v>
      </c>
      <c r="CG102" s="37" t="str">
        <f t="shared" si="244"/>
        <v>FALSE</v>
      </c>
      <c r="CH102" s="37" t="str">
        <f t="shared" si="244"/>
        <v>FALSE</v>
      </c>
      <c r="CI102" s="37" t="str">
        <f t="shared" si="244"/>
        <v>FALSE</v>
      </c>
      <c r="CJ102" s="37" t="str">
        <f t="shared" si="244"/>
        <v>FALSE</v>
      </c>
      <c r="CK102" s="37" t="str">
        <f t="shared" si="244"/>
        <v>FALSE</v>
      </c>
      <c r="CL102" s="37" t="str">
        <f t="shared" si="244"/>
        <v>FALSE</v>
      </c>
      <c r="CM102" s="37" t="str">
        <f t="shared" si="244"/>
        <v>FALSE</v>
      </c>
      <c r="CN102" s="37" t="str">
        <f t="shared" si="244"/>
        <v>FALSE</v>
      </c>
      <c r="CO102" s="37" t="str">
        <f t="shared" si="244"/>
        <v>FALSE</v>
      </c>
      <c r="CP102" s="37" t="str">
        <f t="shared" si="244"/>
        <v>FALSE</v>
      </c>
      <c r="CQ102" s="37" t="str">
        <f t="shared" si="244"/>
        <v>FALSE</v>
      </c>
      <c r="CR102" s="37" t="str">
        <f t="shared" si="244"/>
        <v>FALSE</v>
      </c>
      <c r="CS102" s="37" t="str">
        <f t="shared" si="244"/>
        <v>FALSE</v>
      </c>
      <c r="CT102" s="37" t="str">
        <f t="shared" si="244"/>
        <v>FALSE</v>
      </c>
      <c r="CU102" s="37" t="str">
        <f t="shared" si="244"/>
        <v>FALSE</v>
      </c>
      <c r="CV102" s="37" t="str">
        <f t="shared" si="244"/>
        <v>FALSE</v>
      </c>
      <c r="CW102" s="37" t="str">
        <f t="shared" si="244"/>
        <v>FALSE</v>
      </c>
      <c r="CX102" s="37" t="str">
        <f t="shared" si="244"/>
        <v>FALSE</v>
      </c>
      <c r="CY102" s="37" t="str">
        <f t="shared" si="244"/>
        <v>FALSE</v>
      </c>
      <c r="CZ102" s="37" t="str">
        <f t="shared" si="244"/>
        <v>FALSE</v>
      </c>
      <c r="DA102" s="37" t="str">
        <f t="shared" si="244"/>
        <v>FALSE</v>
      </c>
      <c r="DB102" s="37" t="str">
        <f t="shared" si="244"/>
        <v>FALSE</v>
      </c>
      <c r="DC102" s="37" t="str">
        <f t="shared" si="244"/>
        <v>FALSE</v>
      </c>
      <c r="DD102" s="37" t="str">
        <f t="shared" ref="DD102:EI102" si="245">IF($G101=0,IF($F101&lt;&gt;0,IF(DD$8&lt;=$D101,AND(DD$8&gt;=$F101,DD$8&lt;=$C$6),IF(AND(DD$8&gt;$D101,DD$8&lt;=$C$6),3,FALSE)),IF($D101=0,"FALSE",IF(AND(DD$8&gt;$D101,$C$6&gt;=DD$8),"3","FALSE"))),IF(DD$8&lt;=$D101,IF(AND(DD$8&gt;=$F101,DD$8&lt;=$G101),TRUE,FALSE),IF(AND(DD$8&gt;$D101,DD$8&lt;=$G101),3,FALSE)))</f>
        <v>FALSE</v>
      </c>
      <c r="DE102" s="37" t="str">
        <f t="shared" si="245"/>
        <v>FALSE</v>
      </c>
      <c r="DF102" s="37" t="str">
        <f t="shared" si="245"/>
        <v>FALSE</v>
      </c>
      <c r="DG102" s="37" t="str">
        <f t="shared" si="245"/>
        <v>FALSE</v>
      </c>
      <c r="DH102" s="37" t="str">
        <f t="shared" si="245"/>
        <v>FALSE</v>
      </c>
      <c r="DI102" s="37" t="str">
        <f t="shared" si="245"/>
        <v>FALSE</v>
      </c>
      <c r="DJ102" s="37" t="str">
        <f t="shared" si="245"/>
        <v>FALSE</v>
      </c>
      <c r="DK102" s="37" t="str">
        <f t="shared" si="245"/>
        <v>FALSE</v>
      </c>
      <c r="DL102" s="37" t="str">
        <f t="shared" si="245"/>
        <v>FALSE</v>
      </c>
      <c r="DM102" s="37" t="str">
        <f t="shared" si="245"/>
        <v>FALSE</v>
      </c>
      <c r="DN102" s="37" t="str">
        <f t="shared" si="245"/>
        <v>FALSE</v>
      </c>
      <c r="DO102" s="37" t="str">
        <f t="shared" si="245"/>
        <v>FALSE</v>
      </c>
      <c r="DP102" s="37" t="str">
        <f t="shared" si="245"/>
        <v>FALSE</v>
      </c>
      <c r="DQ102" s="37" t="str">
        <f t="shared" si="245"/>
        <v>FALSE</v>
      </c>
      <c r="DR102" s="37" t="str">
        <f t="shared" si="245"/>
        <v>FALSE</v>
      </c>
      <c r="DS102" s="37" t="str">
        <f t="shared" si="245"/>
        <v>FALSE</v>
      </c>
      <c r="DT102" s="37" t="str">
        <f t="shared" si="245"/>
        <v>FALSE</v>
      </c>
      <c r="DU102" s="37" t="str">
        <f t="shared" si="245"/>
        <v>FALSE</v>
      </c>
      <c r="DV102" s="37" t="str">
        <f t="shared" si="245"/>
        <v>FALSE</v>
      </c>
      <c r="DW102" s="37" t="str">
        <f t="shared" si="245"/>
        <v>FALSE</v>
      </c>
      <c r="DX102" s="37" t="str">
        <f t="shared" si="245"/>
        <v>FALSE</v>
      </c>
      <c r="DY102" s="37" t="str">
        <f t="shared" si="245"/>
        <v>FALSE</v>
      </c>
      <c r="DZ102" s="37" t="str">
        <f t="shared" si="245"/>
        <v>FALSE</v>
      </c>
      <c r="EA102" s="37" t="str">
        <f t="shared" si="245"/>
        <v>FALSE</v>
      </c>
      <c r="EB102" s="37" t="str">
        <f t="shared" si="245"/>
        <v>FALSE</v>
      </c>
      <c r="EC102" s="37" t="str">
        <f t="shared" si="245"/>
        <v>FALSE</v>
      </c>
      <c r="ED102" s="37" t="str">
        <f t="shared" si="245"/>
        <v>FALSE</v>
      </c>
      <c r="EE102" s="37" t="str">
        <f t="shared" si="245"/>
        <v>FALSE</v>
      </c>
      <c r="EF102" s="37" t="str">
        <f t="shared" si="245"/>
        <v>FALSE</v>
      </c>
      <c r="EG102" s="37" t="str">
        <f t="shared" si="245"/>
        <v>FALSE</v>
      </c>
      <c r="EH102" s="37" t="str">
        <f t="shared" si="245"/>
        <v>FALSE</v>
      </c>
      <c r="EI102" s="37" t="str">
        <f t="shared" si="245"/>
        <v>FALSE</v>
      </c>
      <c r="EJ102" s="37" t="str">
        <f t="shared" ref="EJ102:FI102" si="246">IF($G101=0,IF($F101&lt;&gt;0,IF(EJ$8&lt;=$D101,AND(EJ$8&gt;=$F101,EJ$8&lt;=$C$6),IF(AND(EJ$8&gt;$D101,EJ$8&lt;=$C$6),3,FALSE)),IF($D101=0,"FALSE",IF(AND(EJ$8&gt;$D101,$C$6&gt;=EJ$8),"3","FALSE"))),IF(EJ$8&lt;=$D101,IF(AND(EJ$8&gt;=$F101,EJ$8&lt;=$G101),TRUE,FALSE),IF(AND(EJ$8&gt;$D101,EJ$8&lt;=$G101),3,FALSE)))</f>
        <v>FALSE</v>
      </c>
      <c r="EK102" s="37" t="str">
        <f t="shared" si="246"/>
        <v>FALSE</v>
      </c>
      <c r="EL102" s="37" t="str">
        <f t="shared" si="246"/>
        <v>FALSE</v>
      </c>
      <c r="EM102" s="37" t="str">
        <f t="shared" si="246"/>
        <v>FALSE</v>
      </c>
      <c r="EN102" s="37" t="str">
        <f t="shared" si="246"/>
        <v>FALSE</v>
      </c>
      <c r="EO102" s="37" t="str">
        <f t="shared" si="246"/>
        <v>FALSE</v>
      </c>
      <c r="EP102" s="37" t="str">
        <f t="shared" si="246"/>
        <v>FALSE</v>
      </c>
      <c r="EQ102" s="37" t="str">
        <f t="shared" si="246"/>
        <v>FALSE</v>
      </c>
      <c r="ER102" s="37" t="str">
        <f t="shared" si="246"/>
        <v>FALSE</v>
      </c>
      <c r="ES102" s="37" t="str">
        <f t="shared" si="246"/>
        <v>FALSE</v>
      </c>
      <c r="ET102" s="37" t="str">
        <f t="shared" si="246"/>
        <v>FALSE</v>
      </c>
      <c r="EU102" s="37" t="str">
        <f t="shared" si="246"/>
        <v>FALSE</v>
      </c>
      <c r="EV102" s="37" t="str">
        <f t="shared" si="246"/>
        <v>FALSE</v>
      </c>
      <c r="EW102" s="37" t="str">
        <f t="shared" si="246"/>
        <v>FALSE</v>
      </c>
      <c r="EX102" s="37" t="str">
        <f t="shared" si="246"/>
        <v>FALSE</v>
      </c>
      <c r="EY102" s="37" t="str">
        <f t="shared" si="246"/>
        <v>FALSE</v>
      </c>
      <c r="EZ102" s="37" t="str">
        <f t="shared" si="246"/>
        <v>FALSE</v>
      </c>
      <c r="FA102" s="37" t="str">
        <f t="shared" si="246"/>
        <v>FALSE</v>
      </c>
      <c r="FB102" s="37" t="str">
        <f t="shared" si="246"/>
        <v>FALSE</v>
      </c>
      <c r="FC102" s="37" t="str">
        <f t="shared" si="246"/>
        <v>FALSE</v>
      </c>
      <c r="FD102" s="37" t="str">
        <f t="shared" si="246"/>
        <v>FALSE</v>
      </c>
      <c r="FE102" s="37" t="str">
        <f t="shared" si="246"/>
        <v>FALSE</v>
      </c>
      <c r="FF102" s="37" t="str">
        <f t="shared" si="246"/>
        <v>FALSE</v>
      </c>
      <c r="FG102" s="37" t="str">
        <f t="shared" si="246"/>
        <v>FALSE</v>
      </c>
      <c r="FH102" s="37" t="str">
        <f t="shared" si="246"/>
        <v>FALSE</v>
      </c>
      <c r="FI102" s="37" t="str">
        <f t="shared" si="246"/>
        <v>FALSE</v>
      </c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</row>
    <row r="103" spans="1:394" ht="40" customHeight="1">
      <c r="A103" s="18"/>
      <c r="B103" s="225" t="s">
        <v>62</v>
      </c>
      <c r="C103" s="195"/>
      <c r="D103" s="195"/>
      <c r="E103" s="231">
        <v>2</v>
      </c>
      <c r="F103" s="209"/>
      <c r="G103" s="209"/>
      <c r="H103" s="160" t="str">
        <f t="shared" si="179"/>
        <v>-</v>
      </c>
      <c r="I103" s="260" t="str">
        <f t="shared" si="180"/>
        <v>ยังไม่เริ่มดำเนินการ</v>
      </c>
      <c r="J103" s="265" t="str">
        <f t="shared" si="173"/>
        <v>-</v>
      </c>
      <c r="K103" s="148" t="str">
        <f t="shared" ca="1" si="186"/>
        <v>-</v>
      </c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</row>
    <row r="104" spans="1:394" ht="40" customHeight="1">
      <c r="A104" s="18"/>
      <c r="B104" s="215"/>
      <c r="C104" s="195"/>
      <c r="D104" s="195"/>
      <c r="E104" s="232"/>
      <c r="F104" s="209"/>
      <c r="G104" s="209"/>
      <c r="H104" s="161"/>
      <c r="I104" s="264"/>
      <c r="J104" s="177"/>
      <c r="K104" s="146"/>
      <c r="L104" s="37" t="str">
        <f t="shared" ref="L104:AQ104" si="247">IF($G103=0,IF($F103&lt;&gt;0,IF(L$8&lt;=$D103,AND(L$8&gt;=$F103,L$8&lt;=$C$6),IF(AND(L$8&gt;$D103,L$8&lt;=$C$6),3,FALSE)),IF($D103=0,"FALSE",IF(AND(L$8&gt;$D103,$C$6&gt;=L$8),"3","FALSE"))),IF(L$8&lt;=$D103,IF(AND(L$8&gt;=$F103,L$8&lt;=$G103),TRUE,FALSE),IF(AND(L$8&gt;$D103,L$8&lt;=$G103),3,FALSE)))</f>
        <v>FALSE</v>
      </c>
      <c r="M104" s="37" t="str">
        <f t="shared" si="247"/>
        <v>FALSE</v>
      </c>
      <c r="N104" s="37" t="str">
        <f t="shared" si="247"/>
        <v>FALSE</v>
      </c>
      <c r="O104" s="37" t="str">
        <f t="shared" si="247"/>
        <v>FALSE</v>
      </c>
      <c r="P104" s="37" t="str">
        <f t="shared" si="247"/>
        <v>FALSE</v>
      </c>
      <c r="Q104" s="37" t="str">
        <f t="shared" si="247"/>
        <v>FALSE</v>
      </c>
      <c r="R104" s="37" t="str">
        <f t="shared" si="247"/>
        <v>FALSE</v>
      </c>
      <c r="S104" s="37" t="str">
        <f t="shared" si="247"/>
        <v>FALSE</v>
      </c>
      <c r="T104" s="37" t="str">
        <f t="shared" si="247"/>
        <v>FALSE</v>
      </c>
      <c r="U104" s="37" t="str">
        <f t="shared" si="247"/>
        <v>FALSE</v>
      </c>
      <c r="V104" s="37" t="str">
        <f t="shared" si="247"/>
        <v>FALSE</v>
      </c>
      <c r="W104" s="37" t="str">
        <f t="shared" si="247"/>
        <v>FALSE</v>
      </c>
      <c r="X104" s="37" t="str">
        <f t="shared" si="247"/>
        <v>FALSE</v>
      </c>
      <c r="Y104" s="37" t="str">
        <f t="shared" si="247"/>
        <v>FALSE</v>
      </c>
      <c r="Z104" s="37" t="str">
        <f t="shared" si="247"/>
        <v>FALSE</v>
      </c>
      <c r="AA104" s="37" t="str">
        <f t="shared" si="247"/>
        <v>FALSE</v>
      </c>
      <c r="AB104" s="37" t="str">
        <f t="shared" si="247"/>
        <v>FALSE</v>
      </c>
      <c r="AC104" s="37" t="str">
        <f t="shared" si="247"/>
        <v>FALSE</v>
      </c>
      <c r="AD104" s="37" t="str">
        <f t="shared" si="247"/>
        <v>FALSE</v>
      </c>
      <c r="AE104" s="37" t="str">
        <f t="shared" si="247"/>
        <v>FALSE</v>
      </c>
      <c r="AF104" s="37" t="str">
        <f t="shared" si="247"/>
        <v>FALSE</v>
      </c>
      <c r="AG104" s="37" t="str">
        <f t="shared" si="247"/>
        <v>FALSE</v>
      </c>
      <c r="AH104" s="37" t="str">
        <f t="shared" si="247"/>
        <v>FALSE</v>
      </c>
      <c r="AI104" s="37" t="str">
        <f t="shared" si="247"/>
        <v>FALSE</v>
      </c>
      <c r="AJ104" s="37" t="str">
        <f t="shared" si="247"/>
        <v>FALSE</v>
      </c>
      <c r="AK104" s="37" t="str">
        <f t="shared" si="247"/>
        <v>FALSE</v>
      </c>
      <c r="AL104" s="37" t="str">
        <f t="shared" si="247"/>
        <v>FALSE</v>
      </c>
      <c r="AM104" s="37" t="str">
        <f t="shared" si="247"/>
        <v>FALSE</v>
      </c>
      <c r="AN104" s="37" t="str">
        <f t="shared" si="247"/>
        <v>FALSE</v>
      </c>
      <c r="AO104" s="37" t="str">
        <f t="shared" si="247"/>
        <v>FALSE</v>
      </c>
      <c r="AP104" s="37" t="str">
        <f t="shared" si="247"/>
        <v>FALSE</v>
      </c>
      <c r="AQ104" s="37" t="str">
        <f t="shared" si="247"/>
        <v>FALSE</v>
      </c>
      <c r="AR104" s="37" t="str">
        <f t="shared" ref="AR104:BW104" si="248">IF($G103=0,IF($F103&lt;&gt;0,IF(AR$8&lt;=$D103,AND(AR$8&gt;=$F103,AR$8&lt;=$C$6),IF(AND(AR$8&gt;$D103,AR$8&lt;=$C$6),3,FALSE)),IF($D103=0,"FALSE",IF(AND(AR$8&gt;$D103,$C$6&gt;=AR$8),"3","FALSE"))),IF(AR$8&lt;=$D103,IF(AND(AR$8&gt;=$F103,AR$8&lt;=$G103),TRUE,FALSE),IF(AND(AR$8&gt;$D103,AR$8&lt;=$G103),3,FALSE)))</f>
        <v>FALSE</v>
      </c>
      <c r="AS104" s="37" t="str">
        <f t="shared" si="248"/>
        <v>FALSE</v>
      </c>
      <c r="AT104" s="37" t="str">
        <f t="shared" si="248"/>
        <v>FALSE</v>
      </c>
      <c r="AU104" s="37" t="str">
        <f t="shared" si="248"/>
        <v>FALSE</v>
      </c>
      <c r="AV104" s="37" t="str">
        <f t="shared" si="248"/>
        <v>FALSE</v>
      </c>
      <c r="AW104" s="37" t="str">
        <f t="shared" si="248"/>
        <v>FALSE</v>
      </c>
      <c r="AX104" s="37" t="str">
        <f t="shared" si="248"/>
        <v>FALSE</v>
      </c>
      <c r="AY104" s="37" t="str">
        <f t="shared" si="248"/>
        <v>FALSE</v>
      </c>
      <c r="AZ104" s="37" t="str">
        <f t="shared" si="248"/>
        <v>FALSE</v>
      </c>
      <c r="BA104" s="37" t="str">
        <f t="shared" si="248"/>
        <v>FALSE</v>
      </c>
      <c r="BB104" s="37" t="str">
        <f t="shared" si="248"/>
        <v>FALSE</v>
      </c>
      <c r="BC104" s="37" t="str">
        <f t="shared" si="248"/>
        <v>FALSE</v>
      </c>
      <c r="BD104" s="37" t="str">
        <f t="shared" si="248"/>
        <v>FALSE</v>
      </c>
      <c r="BE104" s="37" t="str">
        <f t="shared" si="248"/>
        <v>FALSE</v>
      </c>
      <c r="BF104" s="37" t="str">
        <f t="shared" si="248"/>
        <v>FALSE</v>
      </c>
      <c r="BG104" s="37" t="str">
        <f t="shared" si="248"/>
        <v>FALSE</v>
      </c>
      <c r="BH104" s="37" t="str">
        <f t="shared" si="248"/>
        <v>FALSE</v>
      </c>
      <c r="BI104" s="37" t="str">
        <f t="shared" si="248"/>
        <v>FALSE</v>
      </c>
      <c r="BJ104" s="37" t="str">
        <f t="shared" si="248"/>
        <v>FALSE</v>
      </c>
      <c r="BK104" s="37" t="str">
        <f t="shared" si="248"/>
        <v>FALSE</v>
      </c>
      <c r="BL104" s="37" t="str">
        <f t="shared" si="248"/>
        <v>FALSE</v>
      </c>
      <c r="BM104" s="37" t="str">
        <f t="shared" si="248"/>
        <v>FALSE</v>
      </c>
      <c r="BN104" s="37" t="str">
        <f t="shared" si="248"/>
        <v>FALSE</v>
      </c>
      <c r="BO104" s="37" t="str">
        <f t="shared" si="248"/>
        <v>FALSE</v>
      </c>
      <c r="BP104" s="37" t="str">
        <f t="shared" si="248"/>
        <v>FALSE</v>
      </c>
      <c r="BQ104" s="37" t="str">
        <f t="shared" si="248"/>
        <v>FALSE</v>
      </c>
      <c r="BR104" s="37" t="str">
        <f t="shared" si="248"/>
        <v>FALSE</v>
      </c>
      <c r="BS104" s="37" t="str">
        <f t="shared" si="248"/>
        <v>FALSE</v>
      </c>
      <c r="BT104" s="37" t="str">
        <f t="shared" si="248"/>
        <v>FALSE</v>
      </c>
      <c r="BU104" s="37" t="str">
        <f t="shared" si="248"/>
        <v>FALSE</v>
      </c>
      <c r="BV104" s="37" t="str">
        <f t="shared" si="248"/>
        <v>FALSE</v>
      </c>
      <c r="BW104" s="37" t="str">
        <f t="shared" si="248"/>
        <v>FALSE</v>
      </c>
      <c r="BX104" s="37" t="str">
        <f t="shared" ref="BX104:DC104" si="249">IF($G103=0,IF($F103&lt;&gt;0,IF(BX$8&lt;=$D103,AND(BX$8&gt;=$F103,BX$8&lt;=$C$6),IF(AND(BX$8&gt;$D103,BX$8&lt;=$C$6),3,FALSE)),IF($D103=0,"FALSE",IF(AND(BX$8&gt;$D103,$C$6&gt;=BX$8),"3","FALSE"))),IF(BX$8&lt;=$D103,IF(AND(BX$8&gt;=$F103,BX$8&lt;=$G103),TRUE,FALSE),IF(AND(BX$8&gt;$D103,BX$8&lt;=$G103),3,FALSE)))</f>
        <v>FALSE</v>
      </c>
      <c r="BY104" s="37" t="str">
        <f t="shared" si="249"/>
        <v>FALSE</v>
      </c>
      <c r="BZ104" s="37" t="str">
        <f t="shared" si="249"/>
        <v>FALSE</v>
      </c>
      <c r="CA104" s="37" t="str">
        <f t="shared" si="249"/>
        <v>FALSE</v>
      </c>
      <c r="CB104" s="37" t="str">
        <f t="shared" si="249"/>
        <v>FALSE</v>
      </c>
      <c r="CC104" s="37" t="str">
        <f t="shared" si="249"/>
        <v>FALSE</v>
      </c>
      <c r="CD104" s="37" t="str">
        <f t="shared" si="249"/>
        <v>FALSE</v>
      </c>
      <c r="CE104" s="37" t="str">
        <f t="shared" si="249"/>
        <v>FALSE</v>
      </c>
      <c r="CF104" s="37" t="str">
        <f t="shared" si="249"/>
        <v>FALSE</v>
      </c>
      <c r="CG104" s="37" t="str">
        <f t="shared" si="249"/>
        <v>FALSE</v>
      </c>
      <c r="CH104" s="37" t="str">
        <f t="shared" si="249"/>
        <v>FALSE</v>
      </c>
      <c r="CI104" s="37" t="str">
        <f t="shared" si="249"/>
        <v>FALSE</v>
      </c>
      <c r="CJ104" s="37" t="str">
        <f t="shared" si="249"/>
        <v>FALSE</v>
      </c>
      <c r="CK104" s="37" t="str">
        <f t="shared" si="249"/>
        <v>FALSE</v>
      </c>
      <c r="CL104" s="37" t="str">
        <f t="shared" si="249"/>
        <v>FALSE</v>
      </c>
      <c r="CM104" s="37" t="str">
        <f t="shared" si="249"/>
        <v>FALSE</v>
      </c>
      <c r="CN104" s="37" t="str">
        <f t="shared" si="249"/>
        <v>FALSE</v>
      </c>
      <c r="CO104" s="37" t="str">
        <f t="shared" si="249"/>
        <v>FALSE</v>
      </c>
      <c r="CP104" s="37" t="str">
        <f t="shared" si="249"/>
        <v>FALSE</v>
      </c>
      <c r="CQ104" s="37" t="str">
        <f t="shared" si="249"/>
        <v>FALSE</v>
      </c>
      <c r="CR104" s="37" t="str">
        <f t="shared" si="249"/>
        <v>FALSE</v>
      </c>
      <c r="CS104" s="37" t="str">
        <f t="shared" si="249"/>
        <v>FALSE</v>
      </c>
      <c r="CT104" s="37" t="str">
        <f t="shared" si="249"/>
        <v>FALSE</v>
      </c>
      <c r="CU104" s="37" t="str">
        <f t="shared" si="249"/>
        <v>FALSE</v>
      </c>
      <c r="CV104" s="37" t="str">
        <f t="shared" si="249"/>
        <v>FALSE</v>
      </c>
      <c r="CW104" s="37" t="str">
        <f t="shared" si="249"/>
        <v>FALSE</v>
      </c>
      <c r="CX104" s="37" t="str">
        <f t="shared" si="249"/>
        <v>FALSE</v>
      </c>
      <c r="CY104" s="37" t="str">
        <f t="shared" si="249"/>
        <v>FALSE</v>
      </c>
      <c r="CZ104" s="37" t="str">
        <f t="shared" si="249"/>
        <v>FALSE</v>
      </c>
      <c r="DA104" s="37" t="str">
        <f t="shared" si="249"/>
        <v>FALSE</v>
      </c>
      <c r="DB104" s="37" t="str">
        <f t="shared" si="249"/>
        <v>FALSE</v>
      </c>
      <c r="DC104" s="37" t="str">
        <f t="shared" si="249"/>
        <v>FALSE</v>
      </c>
      <c r="DD104" s="37" t="str">
        <f t="shared" ref="DD104:EI104" si="250">IF($G103=0,IF($F103&lt;&gt;0,IF(DD$8&lt;=$D103,AND(DD$8&gt;=$F103,DD$8&lt;=$C$6),IF(AND(DD$8&gt;$D103,DD$8&lt;=$C$6),3,FALSE)),IF($D103=0,"FALSE",IF(AND(DD$8&gt;$D103,$C$6&gt;=DD$8),"3","FALSE"))),IF(DD$8&lt;=$D103,IF(AND(DD$8&gt;=$F103,DD$8&lt;=$G103),TRUE,FALSE),IF(AND(DD$8&gt;$D103,DD$8&lt;=$G103),3,FALSE)))</f>
        <v>FALSE</v>
      </c>
      <c r="DE104" s="37" t="str">
        <f t="shared" si="250"/>
        <v>FALSE</v>
      </c>
      <c r="DF104" s="37" t="str">
        <f t="shared" si="250"/>
        <v>FALSE</v>
      </c>
      <c r="DG104" s="37" t="str">
        <f t="shared" si="250"/>
        <v>FALSE</v>
      </c>
      <c r="DH104" s="37" t="str">
        <f t="shared" si="250"/>
        <v>FALSE</v>
      </c>
      <c r="DI104" s="37" t="str">
        <f t="shared" si="250"/>
        <v>FALSE</v>
      </c>
      <c r="DJ104" s="37" t="str">
        <f t="shared" si="250"/>
        <v>FALSE</v>
      </c>
      <c r="DK104" s="37" t="str">
        <f t="shared" si="250"/>
        <v>FALSE</v>
      </c>
      <c r="DL104" s="37" t="str">
        <f t="shared" si="250"/>
        <v>FALSE</v>
      </c>
      <c r="DM104" s="37" t="str">
        <f t="shared" si="250"/>
        <v>FALSE</v>
      </c>
      <c r="DN104" s="37" t="str">
        <f t="shared" si="250"/>
        <v>FALSE</v>
      </c>
      <c r="DO104" s="37" t="str">
        <f t="shared" si="250"/>
        <v>FALSE</v>
      </c>
      <c r="DP104" s="37" t="str">
        <f t="shared" si="250"/>
        <v>FALSE</v>
      </c>
      <c r="DQ104" s="37" t="str">
        <f t="shared" si="250"/>
        <v>FALSE</v>
      </c>
      <c r="DR104" s="37" t="str">
        <f t="shared" si="250"/>
        <v>FALSE</v>
      </c>
      <c r="DS104" s="37" t="str">
        <f t="shared" si="250"/>
        <v>FALSE</v>
      </c>
      <c r="DT104" s="37" t="str">
        <f t="shared" si="250"/>
        <v>FALSE</v>
      </c>
      <c r="DU104" s="37" t="str">
        <f t="shared" si="250"/>
        <v>FALSE</v>
      </c>
      <c r="DV104" s="37" t="str">
        <f t="shared" si="250"/>
        <v>FALSE</v>
      </c>
      <c r="DW104" s="37" t="str">
        <f t="shared" si="250"/>
        <v>FALSE</v>
      </c>
      <c r="DX104" s="37" t="str">
        <f t="shared" si="250"/>
        <v>FALSE</v>
      </c>
      <c r="DY104" s="37" t="str">
        <f t="shared" si="250"/>
        <v>FALSE</v>
      </c>
      <c r="DZ104" s="37" t="str">
        <f t="shared" si="250"/>
        <v>FALSE</v>
      </c>
      <c r="EA104" s="37" t="str">
        <f t="shared" si="250"/>
        <v>FALSE</v>
      </c>
      <c r="EB104" s="37" t="str">
        <f t="shared" si="250"/>
        <v>FALSE</v>
      </c>
      <c r="EC104" s="37" t="str">
        <f t="shared" si="250"/>
        <v>FALSE</v>
      </c>
      <c r="ED104" s="37" t="str">
        <f t="shared" si="250"/>
        <v>FALSE</v>
      </c>
      <c r="EE104" s="37" t="str">
        <f t="shared" si="250"/>
        <v>FALSE</v>
      </c>
      <c r="EF104" s="37" t="str">
        <f t="shared" si="250"/>
        <v>FALSE</v>
      </c>
      <c r="EG104" s="37" t="str">
        <f t="shared" si="250"/>
        <v>FALSE</v>
      </c>
      <c r="EH104" s="37" t="str">
        <f t="shared" si="250"/>
        <v>FALSE</v>
      </c>
      <c r="EI104" s="37" t="str">
        <f t="shared" si="250"/>
        <v>FALSE</v>
      </c>
      <c r="EJ104" s="37" t="str">
        <f t="shared" ref="EJ104:FI104" si="251">IF($G103=0,IF($F103&lt;&gt;0,IF(EJ$8&lt;=$D103,AND(EJ$8&gt;=$F103,EJ$8&lt;=$C$6),IF(AND(EJ$8&gt;$D103,EJ$8&lt;=$C$6),3,FALSE)),IF($D103=0,"FALSE",IF(AND(EJ$8&gt;$D103,$C$6&gt;=EJ$8),"3","FALSE"))),IF(EJ$8&lt;=$D103,IF(AND(EJ$8&gt;=$F103,EJ$8&lt;=$G103),TRUE,FALSE),IF(AND(EJ$8&gt;$D103,EJ$8&lt;=$G103),3,FALSE)))</f>
        <v>FALSE</v>
      </c>
      <c r="EK104" s="37" t="str">
        <f t="shared" si="251"/>
        <v>FALSE</v>
      </c>
      <c r="EL104" s="37" t="str">
        <f t="shared" si="251"/>
        <v>FALSE</v>
      </c>
      <c r="EM104" s="37" t="str">
        <f t="shared" si="251"/>
        <v>FALSE</v>
      </c>
      <c r="EN104" s="37" t="str">
        <f t="shared" si="251"/>
        <v>FALSE</v>
      </c>
      <c r="EO104" s="37" t="str">
        <f t="shared" si="251"/>
        <v>FALSE</v>
      </c>
      <c r="EP104" s="37" t="str">
        <f t="shared" si="251"/>
        <v>FALSE</v>
      </c>
      <c r="EQ104" s="37" t="str">
        <f t="shared" si="251"/>
        <v>FALSE</v>
      </c>
      <c r="ER104" s="37" t="str">
        <f t="shared" si="251"/>
        <v>FALSE</v>
      </c>
      <c r="ES104" s="37" t="str">
        <f t="shared" si="251"/>
        <v>FALSE</v>
      </c>
      <c r="ET104" s="37" t="str">
        <f t="shared" si="251"/>
        <v>FALSE</v>
      </c>
      <c r="EU104" s="37" t="str">
        <f t="shared" si="251"/>
        <v>FALSE</v>
      </c>
      <c r="EV104" s="37" t="str">
        <f t="shared" si="251"/>
        <v>FALSE</v>
      </c>
      <c r="EW104" s="37" t="str">
        <f t="shared" si="251"/>
        <v>FALSE</v>
      </c>
      <c r="EX104" s="37" t="str">
        <f t="shared" si="251"/>
        <v>FALSE</v>
      </c>
      <c r="EY104" s="37" t="str">
        <f t="shared" si="251"/>
        <v>FALSE</v>
      </c>
      <c r="EZ104" s="37" t="str">
        <f t="shared" si="251"/>
        <v>FALSE</v>
      </c>
      <c r="FA104" s="37" t="str">
        <f t="shared" si="251"/>
        <v>FALSE</v>
      </c>
      <c r="FB104" s="37" t="str">
        <f t="shared" si="251"/>
        <v>FALSE</v>
      </c>
      <c r="FC104" s="37" t="str">
        <f t="shared" si="251"/>
        <v>FALSE</v>
      </c>
      <c r="FD104" s="37" t="str">
        <f t="shared" si="251"/>
        <v>FALSE</v>
      </c>
      <c r="FE104" s="37" t="str">
        <f t="shared" si="251"/>
        <v>FALSE</v>
      </c>
      <c r="FF104" s="37" t="str">
        <f t="shared" si="251"/>
        <v>FALSE</v>
      </c>
      <c r="FG104" s="37" t="str">
        <f t="shared" si="251"/>
        <v>FALSE</v>
      </c>
      <c r="FH104" s="37" t="str">
        <f t="shared" si="251"/>
        <v>FALSE</v>
      </c>
      <c r="FI104" s="37" t="str">
        <f t="shared" si="251"/>
        <v>FALSE</v>
      </c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</row>
    <row r="105" spans="1:394" ht="40" customHeight="1">
      <c r="A105" s="18"/>
      <c r="B105" s="225" t="s">
        <v>38</v>
      </c>
      <c r="C105" s="195"/>
      <c r="D105" s="195"/>
      <c r="E105" s="231">
        <v>1</v>
      </c>
      <c r="F105" s="209"/>
      <c r="G105" s="162"/>
      <c r="H105" s="160" t="str">
        <f t="shared" si="179"/>
        <v>-</v>
      </c>
      <c r="I105" s="260" t="str">
        <f t="shared" si="180"/>
        <v>ยังไม่เริ่มดำเนินการ</v>
      </c>
      <c r="J105" s="265" t="str">
        <f t="shared" si="173"/>
        <v>-</v>
      </c>
      <c r="K105" s="148" t="str">
        <f t="shared" ca="1" si="186"/>
        <v>-</v>
      </c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</row>
    <row r="106" spans="1:394" ht="40" customHeight="1">
      <c r="A106" s="18"/>
      <c r="B106" s="215"/>
      <c r="C106" s="195"/>
      <c r="D106" s="195"/>
      <c r="E106" s="232"/>
      <c r="F106" s="209"/>
      <c r="G106" s="163"/>
      <c r="H106" s="161"/>
      <c r="I106" s="264"/>
      <c r="J106" s="177"/>
      <c r="K106" s="146"/>
      <c r="L106" s="37" t="str">
        <f t="shared" ref="L106:AQ106" si="252">IF($G105=0,IF($F105&lt;&gt;0,IF(L$8&lt;=$D105,AND(L$8&gt;=$F105,L$8&lt;=$C$6),IF(AND(L$8&gt;$D105,L$8&lt;=$C$6),3,FALSE)),IF($D105=0,"FALSE",IF(AND(L$8&gt;$D105,$C$6&gt;=L$8),"3","FALSE"))),IF(L$8&lt;=$D105,IF(AND(L$8&gt;=$F105,L$8&lt;=$G105),TRUE,FALSE),IF(AND(L$8&gt;$D105,L$8&lt;=$G105),3,FALSE)))</f>
        <v>FALSE</v>
      </c>
      <c r="M106" s="37" t="str">
        <f t="shared" si="252"/>
        <v>FALSE</v>
      </c>
      <c r="N106" s="37" t="str">
        <f t="shared" si="252"/>
        <v>FALSE</v>
      </c>
      <c r="O106" s="37" t="str">
        <f t="shared" si="252"/>
        <v>FALSE</v>
      </c>
      <c r="P106" s="37" t="str">
        <f t="shared" si="252"/>
        <v>FALSE</v>
      </c>
      <c r="Q106" s="37" t="str">
        <f t="shared" si="252"/>
        <v>FALSE</v>
      </c>
      <c r="R106" s="37" t="str">
        <f t="shared" si="252"/>
        <v>FALSE</v>
      </c>
      <c r="S106" s="37" t="str">
        <f t="shared" si="252"/>
        <v>FALSE</v>
      </c>
      <c r="T106" s="37" t="str">
        <f t="shared" si="252"/>
        <v>FALSE</v>
      </c>
      <c r="U106" s="37" t="str">
        <f t="shared" si="252"/>
        <v>FALSE</v>
      </c>
      <c r="V106" s="37" t="str">
        <f t="shared" si="252"/>
        <v>FALSE</v>
      </c>
      <c r="W106" s="37" t="str">
        <f t="shared" si="252"/>
        <v>FALSE</v>
      </c>
      <c r="X106" s="37" t="str">
        <f t="shared" si="252"/>
        <v>FALSE</v>
      </c>
      <c r="Y106" s="37" t="str">
        <f t="shared" si="252"/>
        <v>FALSE</v>
      </c>
      <c r="Z106" s="37" t="str">
        <f t="shared" si="252"/>
        <v>FALSE</v>
      </c>
      <c r="AA106" s="37" t="str">
        <f t="shared" si="252"/>
        <v>FALSE</v>
      </c>
      <c r="AB106" s="37" t="str">
        <f t="shared" si="252"/>
        <v>FALSE</v>
      </c>
      <c r="AC106" s="37" t="str">
        <f t="shared" si="252"/>
        <v>FALSE</v>
      </c>
      <c r="AD106" s="37" t="str">
        <f t="shared" si="252"/>
        <v>FALSE</v>
      </c>
      <c r="AE106" s="37" t="str">
        <f t="shared" si="252"/>
        <v>FALSE</v>
      </c>
      <c r="AF106" s="37" t="str">
        <f t="shared" si="252"/>
        <v>FALSE</v>
      </c>
      <c r="AG106" s="37" t="str">
        <f t="shared" si="252"/>
        <v>FALSE</v>
      </c>
      <c r="AH106" s="37" t="str">
        <f t="shared" si="252"/>
        <v>FALSE</v>
      </c>
      <c r="AI106" s="37" t="str">
        <f t="shared" si="252"/>
        <v>FALSE</v>
      </c>
      <c r="AJ106" s="37" t="str">
        <f t="shared" si="252"/>
        <v>FALSE</v>
      </c>
      <c r="AK106" s="37" t="str">
        <f t="shared" si="252"/>
        <v>FALSE</v>
      </c>
      <c r="AL106" s="37" t="str">
        <f t="shared" si="252"/>
        <v>FALSE</v>
      </c>
      <c r="AM106" s="37" t="str">
        <f t="shared" si="252"/>
        <v>FALSE</v>
      </c>
      <c r="AN106" s="37" t="str">
        <f t="shared" si="252"/>
        <v>FALSE</v>
      </c>
      <c r="AO106" s="37" t="str">
        <f t="shared" si="252"/>
        <v>FALSE</v>
      </c>
      <c r="AP106" s="37" t="str">
        <f t="shared" si="252"/>
        <v>FALSE</v>
      </c>
      <c r="AQ106" s="37" t="str">
        <f t="shared" si="252"/>
        <v>FALSE</v>
      </c>
      <c r="AR106" s="37" t="str">
        <f t="shared" ref="AR106:BW106" si="253">IF($G105=0,IF($F105&lt;&gt;0,IF(AR$8&lt;=$D105,AND(AR$8&gt;=$F105,AR$8&lt;=$C$6),IF(AND(AR$8&gt;$D105,AR$8&lt;=$C$6),3,FALSE)),IF($D105=0,"FALSE",IF(AND(AR$8&gt;$D105,$C$6&gt;=AR$8),"3","FALSE"))),IF(AR$8&lt;=$D105,IF(AND(AR$8&gt;=$F105,AR$8&lt;=$G105),TRUE,FALSE),IF(AND(AR$8&gt;$D105,AR$8&lt;=$G105),3,FALSE)))</f>
        <v>FALSE</v>
      </c>
      <c r="AS106" s="37" t="str">
        <f t="shared" si="253"/>
        <v>FALSE</v>
      </c>
      <c r="AT106" s="37" t="str">
        <f t="shared" si="253"/>
        <v>FALSE</v>
      </c>
      <c r="AU106" s="37" t="str">
        <f t="shared" si="253"/>
        <v>FALSE</v>
      </c>
      <c r="AV106" s="37" t="str">
        <f t="shared" si="253"/>
        <v>FALSE</v>
      </c>
      <c r="AW106" s="37" t="str">
        <f t="shared" si="253"/>
        <v>FALSE</v>
      </c>
      <c r="AX106" s="37" t="str">
        <f t="shared" si="253"/>
        <v>FALSE</v>
      </c>
      <c r="AY106" s="37" t="str">
        <f t="shared" si="253"/>
        <v>FALSE</v>
      </c>
      <c r="AZ106" s="37" t="str">
        <f t="shared" si="253"/>
        <v>FALSE</v>
      </c>
      <c r="BA106" s="37" t="str">
        <f t="shared" si="253"/>
        <v>FALSE</v>
      </c>
      <c r="BB106" s="37" t="str">
        <f t="shared" si="253"/>
        <v>FALSE</v>
      </c>
      <c r="BC106" s="37" t="str">
        <f t="shared" si="253"/>
        <v>FALSE</v>
      </c>
      <c r="BD106" s="37" t="str">
        <f t="shared" si="253"/>
        <v>FALSE</v>
      </c>
      <c r="BE106" s="37" t="str">
        <f t="shared" si="253"/>
        <v>FALSE</v>
      </c>
      <c r="BF106" s="37" t="str">
        <f t="shared" si="253"/>
        <v>FALSE</v>
      </c>
      <c r="BG106" s="37" t="str">
        <f t="shared" si="253"/>
        <v>FALSE</v>
      </c>
      <c r="BH106" s="37" t="str">
        <f t="shared" si="253"/>
        <v>FALSE</v>
      </c>
      <c r="BI106" s="37" t="str">
        <f t="shared" si="253"/>
        <v>FALSE</v>
      </c>
      <c r="BJ106" s="37" t="str">
        <f t="shared" si="253"/>
        <v>FALSE</v>
      </c>
      <c r="BK106" s="37" t="str">
        <f t="shared" si="253"/>
        <v>FALSE</v>
      </c>
      <c r="BL106" s="37" t="str">
        <f t="shared" si="253"/>
        <v>FALSE</v>
      </c>
      <c r="BM106" s="37" t="str">
        <f t="shared" si="253"/>
        <v>FALSE</v>
      </c>
      <c r="BN106" s="37" t="str">
        <f t="shared" si="253"/>
        <v>FALSE</v>
      </c>
      <c r="BO106" s="37" t="str">
        <f t="shared" si="253"/>
        <v>FALSE</v>
      </c>
      <c r="BP106" s="37" t="str">
        <f t="shared" si="253"/>
        <v>FALSE</v>
      </c>
      <c r="BQ106" s="37" t="str">
        <f t="shared" si="253"/>
        <v>FALSE</v>
      </c>
      <c r="BR106" s="37" t="str">
        <f t="shared" si="253"/>
        <v>FALSE</v>
      </c>
      <c r="BS106" s="37" t="str">
        <f t="shared" si="253"/>
        <v>FALSE</v>
      </c>
      <c r="BT106" s="37" t="str">
        <f t="shared" si="253"/>
        <v>FALSE</v>
      </c>
      <c r="BU106" s="37" t="str">
        <f t="shared" si="253"/>
        <v>FALSE</v>
      </c>
      <c r="BV106" s="37" t="str">
        <f t="shared" si="253"/>
        <v>FALSE</v>
      </c>
      <c r="BW106" s="37" t="str">
        <f t="shared" si="253"/>
        <v>FALSE</v>
      </c>
      <c r="BX106" s="37" t="str">
        <f t="shared" ref="BX106:DC106" si="254">IF($G105=0,IF($F105&lt;&gt;0,IF(BX$8&lt;=$D105,AND(BX$8&gt;=$F105,BX$8&lt;=$C$6),IF(AND(BX$8&gt;$D105,BX$8&lt;=$C$6),3,FALSE)),IF($D105=0,"FALSE",IF(AND(BX$8&gt;$D105,$C$6&gt;=BX$8),"3","FALSE"))),IF(BX$8&lt;=$D105,IF(AND(BX$8&gt;=$F105,BX$8&lt;=$G105),TRUE,FALSE),IF(AND(BX$8&gt;$D105,BX$8&lt;=$G105),3,FALSE)))</f>
        <v>FALSE</v>
      </c>
      <c r="BY106" s="37" t="str">
        <f t="shared" si="254"/>
        <v>FALSE</v>
      </c>
      <c r="BZ106" s="37" t="str">
        <f t="shared" si="254"/>
        <v>FALSE</v>
      </c>
      <c r="CA106" s="37" t="str">
        <f t="shared" si="254"/>
        <v>FALSE</v>
      </c>
      <c r="CB106" s="37" t="str">
        <f t="shared" si="254"/>
        <v>FALSE</v>
      </c>
      <c r="CC106" s="37" t="str">
        <f t="shared" si="254"/>
        <v>FALSE</v>
      </c>
      <c r="CD106" s="37" t="str">
        <f t="shared" si="254"/>
        <v>FALSE</v>
      </c>
      <c r="CE106" s="37" t="str">
        <f t="shared" si="254"/>
        <v>FALSE</v>
      </c>
      <c r="CF106" s="37" t="str">
        <f t="shared" si="254"/>
        <v>FALSE</v>
      </c>
      <c r="CG106" s="37" t="str">
        <f t="shared" si="254"/>
        <v>FALSE</v>
      </c>
      <c r="CH106" s="37" t="str">
        <f t="shared" si="254"/>
        <v>FALSE</v>
      </c>
      <c r="CI106" s="37" t="str">
        <f t="shared" si="254"/>
        <v>FALSE</v>
      </c>
      <c r="CJ106" s="37" t="str">
        <f t="shared" si="254"/>
        <v>FALSE</v>
      </c>
      <c r="CK106" s="37" t="str">
        <f t="shared" si="254"/>
        <v>FALSE</v>
      </c>
      <c r="CL106" s="37" t="str">
        <f t="shared" si="254"/>
        <v>FALSE</v>
      </c>
      <c r="CM106" s="37" t="str">
        <f t="shared" si="254"/>
        <v>FALSE</v>
      </c>
      <c r="CN106" s="37" t="str">
        <f t="shared" si="254"/>
        <v>FALSE</v>
      </c>
      <c r="CO106" s="37" t="str">
        <f t="shared" si="254"/>
        <v>FALSE</v>
      </c>
      <c r="CP106" s="37" t="str">
        <f t="shared" si="254"/>
        <v>FALSE</v>
      </c>
      <c r="CQ106" s="37" t="str">
        <f t="shared" si="254"/>
        <v>FALSE</v>
      </c>
      <c r="CR106" s="37" t="str">
        <f t="shared" si="254"/>
        <v>FALSE</v>
      </c>
      <c r="CS106" s="37" t="str">
        <f t="shared" si="254"/>
        <v>FALSE</v>
      </c>
      <c r="CT106" s="37" t="str">
        <f t="shared" si="254"/>
        <v>FALSE</v>
      </c>
      <c r="CU106" s="37" t="str">
        <f t="shared" si="254"/>
        <v>FALSE</v>
      </c>
      <c r="CV106" s="37" t="str">
        <f t="shared" si="254"/>
        <v>FALSE</v>
      </c>
      <c r="CW106" s="37" t="str">
        <f t="shared" si="254"/>
        <v>FALSE</v>
      </c>
      <c r="CX106" s="37" t="str">
        <f t="shared" si="254"/>
        <v>FALSE</v>
      </c>
      <c r="CY106" s="37" t="str">
        <f t="shared" si="254"/>
        <v>FALSE</v>
      </c>
      <c r="CZ106" s="37" t="str">
        <f t="shared" si="254"/>
        <v>FALSE</v>
      </c>
      <c r="DA106" s="37" t="str">
        <f t="shared" si="254"/>
        <v>FALSE</v>
      </c>
      <c r="DB106" s="37" t="str">
        <f t="shared" si="254"/>
        <v>FALSE</v>
      </c>
      <c r="DC106" s="37" t="str">
        <f t="shared" si="254"/>
        <v>FALSE</v>
      </c>
      <c r="DD106" s="37" t="str">
        <f t="shared" ref="DD106:EI106" si="255">IF($G105=0,IF($F105&lt;&gt;0,IF(DD$8&lt;=$D105,AND(DD$8&gt;=$F105,DD$8&lt;=$C$6),IF(AND(DD$8&gt;$D105,DD$8&lt;=$C$6),3,FALSE)),IF($D105=0,"FALSE",IF(AND(DD$8&gt;$D105,$C$6&gt;=DD$8),"3","FALSE"))),IF(DD$8&lt;=$D105,IF(AND(DD$8&gt;=$F105,DD$8&lt;=$G105),TRUE,FALSE),IF(AND(DD$8&gt;$D105,DD$8&lt;=$G105),3,FALSE)))</f>
        <v>FALSE</v>
      </c>
      <c r="DE106" s="37" t="str">
        <f t="shared" si="255"/>
        <v>FALSE</v>
      </c>
      <c r="DF106" s="37" t="str">
        <f t="shared" si="255"/>
        <v>FALSE</v>
      </c>
      <c r="DG106" s="37" t="str">
        <f t="shared" si="255"/>
        <v>FALSE</v>
      </c>
      <c r="DH106" s="37" t="str">
        <f t="shared" si="255"/>
        <v>FALSE</v>
      </c>
      <c r="DI106" s="37" t="str">
        <f t="shared" si="255"/>
        <v>FALSE</v>
      </c>
      <c r="DJ106" s="37" t="str">
        <f t="shared" si="255"/>
        <v>FALSE</v>
      </c>
      <c r="DK106" s="37" t="str">
        <f t="shared" si="255"/>
        <v>FALSE</v>
      </c>
      <c r="DL106" s="37" t="str">
        <f t="shared" si="255"/>
        <v>FALSE</v>
      </c>
      <c r="DM106" s="37" t="str">
        <f t="shared" si="255"/>
        <v>FALSE</v>
      </c>
      <c r="DN106" s="37" t="str">
        <f t="shared" si="255"/>
        <v>FALSE</v>
      </c>
      <c r="DO106" s="37" t="str">
        <f t="shared" si="255"/>
        <v>FALSE</v>
      </c>
      <c r="DP106" s="37" t="str">
        <f t="shared" si="255"/>
        <v>FALSE</v>
      </c>
      <c r="DQ106" s="37" t="str">
        <f t="shared" si="255"/>
        <v>FALSE</v>
      </c>
      <c r="DR106" s="37" t="str">
        <f t="shared" si="255"/>
        <v>FALSE</v>
      </c>
      <c r="DS106" s="37" t="str">
        <f t="shared" si="255"/>
        <v>FALSE</v>
      </c>
      <c r="DT106" s="37" t="str">
        <f t="shared" si="255"/>
        <v>FALSE</v>
      </c>
      <c r="DU106" s="37" t="str">
        <f t="shared" si="255"/>
        <v>FALSE</v>
      </c>
      <c r="DV106" s="37" t="str">
        <f t="shared" si="255"/>
        <v>FALSE</v>
      </c>
      <c r="DW106" s="37" t="str">
        <f t="shared" si="255"/>
        <v>FALSE</v>
      </c>
      <c r="DX106" s="37" t="str">
        <f t="shared" si="255"/>
        <v>FALSE</v>
      </c>
      <c r="DY106" s="37" t="str">
        <f t="shared" si="255"/>
        <v>FALSE</v>
      </c>
      <c r="DZ106" s="37" t="str">
        <f t="shared" si="255"/>
        <v>FALSE</v>
      </c>
      <c r="EA106" s="37" t="str">
        <f t="shared" si="255"/>
        <v>FALSE</v>
      </c>
      <c r="EB106" s="37" t="str">
        <f t="shared" si="255"/>
        <v>FALSE</v>
      </c>
      <c r="EC106" s="37" t="str">
        <f t="shared" si="255"/>
        <v>FALSE</v>
      </c>
      <c r="ED106" s="37" t="str">
        <f t="shared" si="255"/>
        <v>FALSE</v>
      </c>
      <c r="EE106" s="37" t="str">
        <f t="shared" si="255"/>
        <v>FALSE</v>
      </c>
      <c r="EF106" s="37" t="str">
        <f t="shared" si="255"/>
        <v>FALSE</v>
      </c>
      <c r="EG106" s="37" t="str">
        <f t="shared" si="255"/>
        <v>FALSE</v>
      </c>
      <c r="EH106" s="37" t="str">
        <f t="shared" si="255"/>
        <v>FALSE</v>
      </c>
      <c r="EI106" s="37" t="str">
        <f t="shared" si="255"/>
        <v>FALSE</v>
      </c>
      <c r="EJ106" s="37" t="str">
        <f t="shared" ref="EJ106:FI106" si="256">IF($G105=0,IF($F105&lt;&gt;0,IF(EJ$8&lt;=$D105,AND(EJ$8&gt;=$F105,EJ$8&lt;=$C$6),IF(AND(EJ$8&gt;$D105,EJ$8&lt;=$C$6),3,FALSE)),IF($D105=0,"FALSE",IF(AND(EJ$8&gt;$D105,$C$6&gt;=EJ$8),"3","FALSE"))),IF(EJ$8&lt;=$D105,IF(AND(EJ$8&gt;=$F105,EJ$8&lt;=$G105),TRUE,FALSE),IF(AND(EJ$8&gt;$D105,EJ$8&lt;=$G105),3,FALSE)))</f>
        <v>FALSE</v>
      </c>
      <c r="EK106" s="37" t="str">
        <f t="shared" si="256"/>
        <v>FALSE</v>
      </c>
      <c r="EL106" s="37" t="str">
        <f t="shared" si="256"/>
        <v>FALSE</v>
      </c>
      <c r="EM106" s="37" t="str">
        <f t="shared" si="256"/>
        <v>FALSE</v>
      </c>
      <c r="EN106" s="37" t="str">
        <f t="shared" si="256"/>
        <v>FALSE</v>
      </c>
      <c r="EO106" s="37" t="str">
        <f t="shared" si="256"/>
        <v>FALSE</v>
      </c>
      <c r="EP106" s="37" t="str">
        <f t="shared" si="256"/>
        <v>FALSE</v>
      </c>
      <c r="EQ106" s="37" t="str">
        <f t="shared" si="256"/>
        <v>FALSE</v>
      </c>
      <c r="ER106" s="37" t="str">
        <f t="shared" si="256"/>
        <v>FALSE</v>
      </c>
      <c r="ES106" s="37" t="str">
        <f t="shared" si="256"/>
        <v>FALSE</v>
      </c>
      <c r="ET106" s="37" t="str">
        <f t="shared" si="256"/>
        <v>FALSE</v>
      </c>
      <c r="EU106" s="37" t="str">
        <f t="shared" si="256"/>
        <v>FALSE</v>
      </c>
      <c r="EV106" s="37" t="str">
        <f t="shared" si="256"/>
        <v>FALSE</v>
      </c>
      <c r="EW106" s="37" t="str">
        <f t="shared" si="256"/>
        <v>FALSE</v>
      </c>
      <c r="EX106" s="37" t="str">
        <f t="shared" si="256"/>
        <v>FALSE</v>
      </c>
      <c r="EY106" s="37" t="str">
        <f t="shared" si="256"/>
        <v>FALSE</v>
      </c>
      <c r="EZ106" s="37" t="str">
        <f t="shared" si="256"/>
        <v>FALSE</v>
      </c>
      <c r="FA106" s="37" t="str">
        <f t="shared" si="256"/>
        <v>FALSE</v>
      </c>
      <c r="FB106" s="37" t="str">
        <f t="shared" si="256"/>
        <v>FALSE</v>
      </c>
      <c r="FC106" s="37" t="str">
        <f t="shared" si="256"/>
        <v>FALSE</v>
      </c>
      <c r="FD106" s="37" t="str">
        <f t="shared" si="256"/>
        <v>FALSE</v>
      </c>
      <c r="FE106" s="37" t="str">
        <f t="shared" si="256"/>
        <v>FALSE</v>
      </c>
      <c r="FF106" s="37" t="str">
        <f t="shared" si="256"/>
        <v>FALSE</v>
      </c>
      <c r="FG106" s="37" t="str">
        <f t="shared" si="256"/>
        <v>FALSE</v>
      </c>
      <c r="FH106" s="37" t="str">
        <f t="shared" si="256"/>
        <v>FALSE</v>
      </c>
      <c r="FI106" s="37" t="str">
        <f t="shared" si="256"/>
        <v>FALSE</v>
      </c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</row>
    <row r="107" spans="1:394" ht="40" customHeight="1">
      <c r="A107" s="18"/>
      <c r="B107" s="225" t="s">
        <v>59</v>
      </c>
      <c r="C107" s="190"/>
      <c r="D107" s="190"/>
      <c r="E107" s="192">
        <v>1</v>
      </c>
      <c r="F107" s="209"/>
      <c r="G107" s="209"/>
      <c r="H107" s="160" t="str">
        <f t="shared" si="179"/>
        <v>-</v>
      </c>
      <c r="I107" s="260" t="str">
        <f t="shared" si="180"/>
        <v>ยังไม่เริ่มดำเนินการ</v>
      </c>
      <c r="J107" s="265" t="str">
        <f t="shared" si="173"/>
        <v>-</v>
      </c>
      <c r="K107" s="148" t="str">
        <f t="shared" ca="1" si="186"/>
        <v>-</v>
      </c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</row>
    <row r="108" spans="1:394" ht="40" customHeight="1">
      <c r="A108" s="18"/>
      <c r="B108" s="215"/>
      <c r="C108" s="191"/>
      <c r="D108" s="191"/>
      <c r="E108" s="193"/>
      <c r="F108" s="209"/>
      <c r="G108" s="209"/>
      <c r="H108" s="161"/>
      <c r="I108" s="264"/>
      <c r="J108" s="177"/>
      <c r="K108" s="146"/>
      <c r="L108" s="37" t="str">
        <f t="shared" ref="L108:AQ108" si="257">IF($G107=0,IF($F107&lt;&gt;0,IF(L$8&lt;=$D107,AND(L$8&gt;=$F107,L$8&lt;=$C$6),IF(AND(L$8&gt;$D107,L$8&lt;=$C$6),3,FALSE)),IF($D107=0,"FALSE",IF(AND(L$8&gt;$D107,$C$6&gt;=L$8),"3","FALSE"))),IF(L$8&lt;=$D107,IF(AND(L$8&gt;=$F107,L$8&lt;=$G107),TRUE,FALSE),IF(AND(L$8&gt;$D107,L$8&lt;=$G107),3,FALSE)))</f>
        <v>FALSE</v>
      </c>
      <c r="M108" s="37" t="str">
        <f t="shared" si="257"/>
        <v>FALSE</v>
      </c>
      <c r="N108" s="37" t="str">
        <f t="shared" si="257"/>
        <v>FALSE</v>
      </c>
      <c r="O108" s="37" t="str">
        <f t="shared" si="257"/>
        <v>FALSE</v>
      </c>
      <c r="P108" s="37" t="str">
        <f t="shared" si="257"/>
        <v>FALSE</v>
      </c>
      <c r="Q108" s="37" t="str">
        <f t="shared" si="257"/>
        <v>FALSE</v>
      </c>
      <c r="R108" s="37" t="str">
        <f t="shared" si="257"/>
        <v>FALSE</v>
      </c>
      <c r="S108" s="37" t="str">
        <f t="shared" si="257"/>
        <v>FALSE</v>
      </c>
      <c r="T108" s="37" t="str">
        <f t="shared" si="257"/>
        <v>FALSE</v>
      </c>
      <c r="U108" s="37" t="str">
        <f t="shared" si="257"/>
        <v>FALSE</v>
      </c>
      <c r="V108" s="37" t="str">
        <f t="shared" si="257"/>
        <v>FALSE</v>
      </c>
      <c r="W108" s="37" t="str">
        <f t="shared" si="257"/>
        <v>FALSE</v>
      </c>
      <c r="X108" s="37" t="str">
        <f t="shared" si="257"/>
        <v>FALSE</v>
      </c>
      <c r="Y108" s="37" t="str">
        <f t="shared" si="257"/>
        <v>FALSE</v>
      </c>
      <c r="Z108" s="37" t="str">
        <f t="shared" si="257"/>
        <v>FALSE</v>
      </c>
      <c r="AA108" s="37" t="str">
        <f t="shared" si="257"/>
        <v>FALSE</v>
      </c>
      <c r="AB108" s="37" t="str">
        <f t="shared" si="257"/>
        <v>FALSE</v>
      </c>
      <c r="AC108" s="37" t="str">
        <f t="shared" si="257"/>
        <v>FALSE</v>
      </c>
      <c r="AD108" s="37" t="str">
        <f t="shared" si="257"/>
        <v>FALSE</v>
      </c>
      <c r="AE108" s="37" t="str">
        <f t="shared" si="257"/>
        <v>FALSE</v>
      </c>
      <c r="AF108" s="37" t="str">
        <f t="shared" si="257"/>
        <v>FALSE</v>
      </c>
      <c r="AG108" s="37" t="str">
        <f t="shared" si="257"/>
        <v>FALSE</v>
      </c>
      <c r="AH108" s="37" t="str">
        <f t="shared" si="257"/>
        <v>FALSE</v>
      </c>
      <c r="AI108" s="37" t="str">
        <f t="shared" si="257"/>
        <v>FALSE</v>
      </c>
      <c r="AJ108" s="37" t="str">
        <f t="shared" si="257"/>
        <v>FALSE</v>
      </c>
      <c r="AK108" s="37" t="str">
        <f t="shared" si="257"/>
        <v>FALSE</v>
      </c>
      <c r="AL108" s="37" t="str">
        <f t="shared" si="257"/>
        <v>FALSE</v>
      </c>
      <c r="AM108" s="37" t="str">
        <f t="shared" si="257"/>
        <v>FALSE</v>
      </c>
      <c r="AN108" s="37" t="str">
        <f t="shared" si="257"/>
        <v>FALSE</v>
      </c>
      <c r="AO108" s="37" t="str">
        <f t="shared" si="257"/>
        <v>FALSE</v>
      </c>
      <c r="AP108" s="37" t="str">
        <f t="shared" si="257"/>
        <v>FALSE</v>
      </c>
      <c r="AQ108" s="37" t="str">
        <f t="shared" si="257"/>
        <v>FALSE</v>
      </c>
      <c r="AR108" s="37" t="str">
        <f t="shared" ref="AR108:BW108" si="258">IF($G107=0,IF($F107&lt;&gt;0,IF(AR$8&lt;=$D107,AND(AR$8&gt;=$F107,AR$8&lt;=$C$6),IF(AND(AR$8&gt;$D107,AR$8&lt;=$C$6),3,FALSE)),IF($D107=0,"FALSE",IF(AND(AR$8&gt;$D107,$C$6&gt;=AR$8),"3","FALSE"))),IF(AR$8&lt;=$D107,IF(AND(AR$8&gt;=$F107,AR$8&lt;=$G107),TRUE,FALSE),IF(AND(AR$8&gt;$D107,AR$8&lt;=$G107),3,FALSE)))</f>
        <v>FALSE</v>
      </c>
      <c r="AS108" s="37" t="str">
        <f t="shared" si="258"/>
        <v>FALSE</v>
      </c>
      <c r="AT108" s="37" t="str">
        <f t="shared" si="258"/>
        <v>FALSE</v>
      </c>
      <c r="AU108" s="37" t="str">
        <f t="shared" si="258"/>
        <v>FALSE</v>
      </c>
      <c r="AV108" s="37" t="str">
        <f t="shared" si="258"/>
        <v>FALSE</v>
      </c>
      <c r="AW108" s="37" t="str">
        <f t="shared" si="258"/>
        <v>FALSE</v>
      </c>
      <c r="AX108" s="37" t="str">
        <f t="shared" si="258"/>
        <v>FALSE</v>
      </c>
      <c r="AY108" s="37" t="str">
        <f t="shared" si="258"/>
        <v>FALSE</v>
      </c>
      <c r="AZ108" s="37" t="str">
        <f t="shared" si="258"/>
        <v>FALSE</v>
      </c>
      <c r="BA108" s="37" t="str">
        <f t="shared" si="258"/>
        <v>FALSE</v>
      </c>
      <c r="BB108" s="37" t="str">
        <f t="shared" si="258"/>
        <v>FALSE</v>
      </c>
      <c r="BC108" s="37" t="str">
        <f t="shared" si="258"/>
        <v>FALSE</v>
      </c>
      <c r="BD108" s="37" t="str">
        <f t="shared" si="258"/>
        <v>FALSE</v>
      </c>
      <c r="BE108" s="37" t="str">
        <f t="shared" si="258"/>
        <v>FALSE</v>
      </c>
      <c r="BF108" s="37" t="str">
        <f t="shared" si="258"/>
        <v>FALSE</v>
      </c>
      <c r="BG108" s="37" t="str">
        <f t="shared" si="258"/>
        <v>FALSE</v>
      </c>
      <c r="BH108" s="37" t="str">
        <f t="shared" si="258"/>
        <v>FALSE</v>
      </c>
      <c r="BI108" s="37" t="str">
        <f t="shared" si="258"/>
        <v>FALSE</v>
      </c>
      <c r="BJ108" s="37" t="str">
        <f t="shared" si="258"/>
        <v>FALSE</v>
      </c>
      <c r="BK108" s="37" t="str">
        <f t="shared" si="258"/>
        <v>FALSE</v>
      </c>
      <c r="BL108" s="37" t="str">
        <f t="shared" si="258"/>
        <v>FALSE</v>
      </c>
      <c r="BM108" s="37" t="str">
        <f t="shared" si="258"/>
        <v>FALSE</v>
      </c>
      <c r="BN108" s="37" t="str">
        <f t="shared" si="258"/>
        <v>FALSE</v>
      </c>
      <c r="BO108" s="37" t="str">
        <f t="shared" si="258"/>
        <v>FALSE</v>
      </c>
      <c r="BP108" s="37" t="str">
        <f t="shared" si="258"/>
        <v>FALSE</v>
      </c>
      <c r="BQ108" s="37" t="str">
        <f t="shared" si="258"/>
        <v>FALSE</v>
      </c>
      <c r="BR108" s="37" t="str">
        <f t="shared" si="258"/>
        <v>FALSE</v>
      </c>
      <c r="BS108" s="37" t="str">
        <f t="shared" si="258"/>
        <v>FALSE</v>
      </c>
      <c r="BT108" s="37" t="str">
        <f t="shared" si="258"/>
        <v>FALSE</v>
      </c>
      <c r="BU108" s="37" t="str">
        <f t="shared" si="258"/>
        <v>FALSE</v>
      </c>
      <c r="BV108" s="37" t="str">
        <f t="shared" si="258"/>
        <v>FALSE</v>
      </c>
      <c r="BW108" s="37" t="str">
        <f t="shared" si="258"/>
        <v>FALSE</v>
      </c>
      <c r="BX108" s="37" t="str">
        <f t="shared" ref="BX108:DC108" si="259">IF($G107=0,IF($F107&lt;&gt;0,IF(BX$8&lt;=$D107,AND(BX$8&gt;=$F107,BX$8&lt;=$C$6),IF(AND(BX$8&gt;$D107,BX$8&lt;=$C$6),3,FALSE)),IF($D107=0,"FALSE",IF(AND(BX$8&gt;$D107,$C$6&gt;=BX$8),"3","FALSE"))),IF(BX$8&lt;=$D107,IF(AND(BX$8&gt;=$F107,BX$8&lt;=$G107),TRUE,FALSE),IF(AND(BX$8&gt;$D107,BX$8&lt;=$G107),3,FALSE)))</f>
        <v>FALSE</v>
      </c>
      <c r="BY108" s="37" t="str">
        <f t="shared" si="259"/>
        <v>FALSE</v>
      </c>
      <c r="BZ108" s="37" t="str">
        <f t="shared" si="259"/>
        <v>FALSE</v>
      </c>
      <c r="CA108" s="37" t="str">
        <f t="shared" si="259"/>
        <v>FALSE</v>
      </c>
      <c r="CB108" s="37" t="str">
        <f t="shared" si="259"/>
        <v>FALSE</v>
      </c>
      <c r="CC108" s="37" t="str">
        <f t="shared" si="259"/>
        <v>FALSE</v>
      </c>
      <c r="CD108" s="37" t="str">
        <f t="shared" si="259"/>
        <v>FALSE</v>
      </c>
      <c r="CE108" s="37" t="str">
        <f t="shared" si="259"/>
        <v>FALSE</v>
      </c>
      <c r="CF108" s="37" t="str">
        <f t="shared" si="259"/>
        <v>FALSE</v>
      </c>
      <c r="CG108" s="37" t="str">
        <f t="shared" si="259"/>
        <v>FALSE</v>
      </c>
      <c r="CH108" s="37" t="str">
        <f t="shared" si="259"/>
        <v>FALSE</v>
      </c>
      <c r="CI108" s="37" t="str">
        <f t="shared" si="259"/>
        <v>FALSE</v>
      </c>
      <c r="CJ108" s="37" t="str">
        <f t="shared" si="259"/>
        <v>FALSE</v>
      </c>
      <c r="CK108" s="37" t="str">
        <f t="shared" si="259"/>
        <v>FALSE</v>
      </c>
      <c r="CL108" s="37" t="str">
        <f t="shared" si="259"/>
        <v>FALSE</v>
      </c>
      <c r="CM108" s="37" t="str">
        <f t="shared" si="259"/>
        <v>FALSE</v>
      </c>
      <c r="CN108" s="37" t="str">
        <f t="shared" si="259"/>
        <v>FALSE</v>
      </c>
      <c r="CO108" s="37" t="str">
        <f t="shared" si="259"/>
        <v>FALSE</v>
      </c>
      <c r="CP108" s="37" t="str">
        <f t="shared" si="259"/>
        <v>FALSE</v>
      </c>
      <c r="CQ108" s="37" t="str">
        <f t="shared" si="259"/>
        <v>FALSE</v>
      </c>
      <c r="CR108" s="37" t="str">
        <f t="shared" si="259"/>
        <v>FALSE</v>
      </c>
      <c r="CS108" s="37" t="str">
        <f t="shared" si="259"/>
        <v>FALSE</v>
      </c>
      <c r="CT108" s="37" t="str">
        <f t="shared" si="259"/>
        <v>FALSE</v>
      </c>
      <c r="CU108" s="37" t="str">
        <f t="shared" si="259"/>
        <v>FALSE</v>
      </c>
      <c r="CV108" s="37" t="str">
        <f t="shared" si="259"/>
        <v>FALSE</v>
      </c>
      <c r="CW108" s="37" t="str">
        <f t="shared" si="259"/>
        <v>FALSE</v>
      </c>
      <c r="CX108" s="37" t="str">
        <f t="shared" si="259"/>
        <v>FALSE</v>
      </c>
      <c r="CY108" s="37" t="str">
        <f t="shared" si="259"/>
        <v>FALSE</v>
      </c>
      <c r="CZ108" s="37" t="str">
        <f t="shared" si="259"/>
        <v>FALSE</v>
      </c>
      <c r="DA108" s="37" t="str">
        <f t="shared" si="259"/>
        <v>FALSE</v>
      </c>
      <c r="DB108" s="37" t="str">
        <f t="shared" si="259"/>
        <v>FALSE</v>
      </c>
      <c r="DC108" s="37" t="str">
        <f t="shared" si="259"/>
        <v>FALSE</v>
      </c>
      <c r="DD108" s="37" t="str">
        <f t="shared" ref="DD108:EI108" si="260">IF($G107=0,IF($F107&lt;&gt;0,IF(DD$8&lt;=$D107,AND(DD$8&gt;=$F107,DD$8&lt;=$C$6),IF(AND(DD$8&gt;$D107,DD$8&lt;=$C$6),3,FALSE)),IF($D107=0,"FALSE",IF(AND(DD$8&gt;$D107,$C$6&gt;=DD$8),"3","FALSE"))),IF(DD$8&lt;=$D107,IF(AND(DD$8&gt;=$F107,DD$8&lt;=$G107),TRUE,FALSE),IF(AND(DD$8&gt;$D107,DD$8&lt;=$G107),3,FALSE)))</f>
        <v>FALSE</v>
      </c>
      <c r="DE108" s="37" t="str">
        <f t="shared" si="260"/>
        <v>FALSE</v>
      </c>
      <c r="DF108" s="37" t="str">
        <f t="shared" si="260"/>
        <v>FALSE</v>
      </c>
      <c r="DG108" s="37" t="str">
        <f t="shared" si="260"/>
        <v>FALSE</v>
      </c>
      <c r="DH108" s="37" t="str">
        <f t="shared" si="260"/>
        <v>FALSE</v>
      </c>
      <c r="DI108" s="37" t="str">
        <f t="shared" si="260"/>
        <v>FALSE</v>
      </c>
      <c r="DJ108" s="37" t="str">
        <f t="shared" si="260"/>
        <v>FALSE</v>
      </c>
      <c r="DK108" s="37" t="str">
        <f t="shared" si="260"/>
        <v>FALSE</v>
      </c>
      <c r="DL108" s="37" t="str">
        <f t="shared" si="260"/>
        <v>FALSE</v>
      </c>
      <c r="DM108" s="37" t="str">
        <f t="shared" si="260"/>
        <v>FALSE</v>
      </c>
      <c r="DN108" s="37" t="str">
        <f t="shared" si="260"/>
        <v>FALSE</v>
      </c>
      <c r="DO108" s="37" t="str">
        <f t="shared" si="260"/>
        <v>FALSE</v>
      </c>
      <c r="DP108" s="37" t="str">
        <f t="shared" si="260"/>
        <v>FALSE</v>
      </c>
      <c r="DQ108" s="37" t="str">
        <f t="shared" si="260"/>
        <v>FALSE</v>
      </c>
      <c r="DR108" s="37" t="str">
        <f t="shared" si="260"/>
        <v>FALSE</v>
      </c>
      <c r="DS108" s="37" t="str">
        <f t="shared" si="260"/>
        <v>FALSE</v>
      </c>
      <c r="DT108" s="37" t="str">
        <f t="shared" si="260"/>
        <v>FALSE</v>
      </c>
      <c r="DU108" s="37" t="str">
        <f t="shared" si="260"/>
        <v>FALSE</v>
      </c>
      <c r="DV108" s="37" t="str">
        <f t="shared" si="260"/>
        <v>FALSE</v>
      </c>
      <c r="DW108" s="37" t="str">
        <f t="shared" si="260"/>
        <v>FALSE</v>
      </c>
      <c r="DX108" s="37" t="str">
        <f t="shared" si="260"/>
        <v>FALSE</v>
      </c>
      <c r="DY108" s="37" t="str">
        <f t="shared" si="260"/>
        <v>FALSE</v>
      </c>
      <c r="DZ108" s="37" t="str">
        <f t="shared" si="260"/>
        <v>FALSE</v>
      </c>
      <c r="EA108" s="37" t="str">
        <f t="shared" si="260"/>
        <v>FALSE</v>
      </c>
      <c r="EB108" s="37" t="str">
        <f t="shared" si="260"/>
        <v>FALSE</v>
      </c>
      <c r="EC108" s="37" t="str">
        <f t="shared" si="260"/>
        <v>FALSE</v>
      </c>
      <c r="ED108" s="37" t="str">
        <f t="shared" si="260"/>
        <v>FALSE</v>
      </c>
      <c r="EE108" s="37" t="str">
        <f t="shared" si="260"/>
        <v>FALSE</v>
      </c>
      <c r="EF108" s="37" t="str">
        <f t="shared" si="260"/>
        <v>FALSE</v>
      </c>
      <c r="EG108" s="37" t="str">
        <f t="shared" si="260"/>
        <v>FALSE</v>
      </c>
      <c r="EH108" s="37" t="str">
        <f t="shared" si="260"/>
        <v>FALSE</v>
      </c>
      <c r="EI108" s="37" t="str">
        <f t="shared" si="260"/>
        <v>FALSE</v>
      </c>
      <c r="EJ108" s="37" t="str">
        <f t="shared" ref="EJ108:FI108" si="261">IF($G107=0,IF($F107&lt;&gt;0,IF(EJ$8&lt;=$D107,AND(EJ$8&gt;=$F107,EJ$8&lt;=$C$6),IF(AND(EJ$8&gt;$D107,EJ$8&lt;=$C$6),3,FALSE)),IF($D107=0,"FALSE",IF(AND(EJ$8&gt;$D107,$C$6&gt;=EJ$8),"3","FALSE"))),IF(EJ$8&lt;=$D107,IF(AND(EJ$8&gt;=$F107,EJ$8&lt;=$G107),TRUE,FALSE),IF(AND(EJ$8&gt;$D107,EJ$8&lt;=$G107),3,FALSE)))</f>
        <v>FALSE</v>
      </c>
      <c r="EK108" s="37" t="str">
        <f t="shared" si="261"/>
        <v>FALSE</v>
      </c>
      <c r="EL108" s="37" t="str">
        <f t="shared" si="261"/>
        <v>FALSE</v>
      </c>
      <c r="EM108" s="37" t="str">
        <f t="shared" si="261"/>
        <v>FALSE</v>
      </c>
      <c r="EN108" s="37" t="str">
        <f t="shared" si="261"/>
        <v>FALSE</v>
      </c>
      <c r="EO108" s="37" t="str">
        <f t="shared" si="261"/>
        <v>FALSE</v>
      </c>
      <c r="EP108" s="37" t="str">
        <f t="shared" si="261"/>
        <v>FALSE</v>
      </c>
      <c r="EQ108" s="37" t="str">
        <f t="shared" si="261"/>
        <v>FALSE</v>
      </c>
      <c r="ER108" s="37" t="str">
        <f t="shared" si="261"/>
        <v>FALSE</v>
      </c>
      <c r="ES108" s="37" t="str">
        <f t="shared" si="261"/>
        <v>FALSE</v>
      </c>
      <c r="ET108" s="37" t="str">
        <f t="shared" si="261"/>
        <v>FALSE</v>
      </c>
      <c r="EU108" s="37" t="str">
        <f t="shared" si="261"/>
        <v>FALSE</v>
      </c>
      <c r="EV108" s="37" t="str">
        <f t="shared" si="261"/>
        <v>FALSE</v>
      </c>
      <c r="EW108" s="37" t="str">
        <f t="shared" si="261"/>
        <v>FALSE</v>
      </c>
      <c r="EX108" s="37" t="str">
        <f t="shared" si="261"/>
        <v>FALSE</v>
      </c>
      <c r="EY108" s="37" t="str">
        <f t="shared" si="261"/>
        <v>FALSE</v>
      </c>
      <c r="EZ108" s="37" t="str">
        <f t="shared" si="261"/>
        <v>FALSE</v>
      </c>
      <c r="FA108" s="37" t="str">
        <f t="shared" si="261"/>
        <v>FALSE</v>
      </c>
      <c r="FB108" s="37" t="str">
        <f t="shared" si="261"/>
        <v>FALSE</v>
      </c>
      <c r="FC108" s="37" t="str">
        <f t="shared" si="261"/>
        <v>FALSE</v>
      </c>
      <c r="FD108" s="37" t="str">
        <f t="shared" si="261"/>
        <v>FALSE</v>
      </c>
      <c r="FE108" s="37" t="str">
        <f t="shared" si="261"/>
        <v>FALSE</v>
      </c>
      <c r="FF108" s="37" t="str">
        <f t="shared" si="261"/>
        <v>FALSE</v>
      </c>
      <c r="FG108" s="37" t="str">
        <f t="shared" si="261"/>
        <v>FALSE</v>
      </c>
      <c r="FH108" s="37" t="str">
        <f t="shared" si="261"/>
        <v>FALSE</v>
      </c>
      <c r="FI108" s="37" t="str">
        <f t="shared" si="261"/>
        <v>FALSE</v>
      </c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</row>
    <row r="109" spans="1:394" ht="40" customHeight="1">
      <c r="A109" s="18"/>
      <c r="B109" s="225" t="s">
        <v>39</v>
      </c>
      <c r="C109" s="190"/>
      <c r="D109" s="190"/>
      <c r="E109" s="231">
        <v>1</v>
      </c>
      <c r="F109" s="229"/>
      <c r="G109" s="209"/>
      <c r="H109" s="160" t="str">
        <f t="shared" si="179"/>
        <v>-</v>
      </c>
      <c r="I109" s="260" t="str">
        <f t="shared" si="180"/>
        <v>ยังไม่เริ่มดำเนินการ</v>
      </c>
      <c r="J109" s="265" t="str">
        <f t="shared" si="173"/>
        <v>-</v>
      </c>
      <c r="K109" s="148" t="str">
        <f t="shared" ca="1" si="186"/>
        <v>-</v>
      </c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</row>
    <row r="110" spans="1:394" ht="40" customHeight="1" thickBot="1">
      <c r="A110" s="18"/>
      <c r="B110" s="226"/>
      <c r="C110" s="213"/>
      <c r="D110" s="213"/>
      <c r="E110" s="233"/>
      <c r="F110" s="230"/>
      <c r="G110" s="162"/>
      <c r="H110" s="160"/>
      <c r="I110" s="261"/>
      <c r="J110" s="176"/>
      <c r="K110" s="145"/>
      <c r="L110" s="43" t="str">
        <f t="shared" ref="L110:AQ110" si="262">IF($G109=0,IF($F109&lt;&gt;0,IF(L$8&lt;=$D109,AND(L$8&gt;=$F109,L$8&lt;=$C$6),IF(AND(L$8&gt;$D109,L$8&lt;=$C$6),3,FALSE)),IF($D109=0,"FALSE",IF(AND(L$8&gt;$D109,$C$6&gt;=L$8),"3","FALSE"))),IF(L$8&lt;=$D109,IF(AND(L$8&gt;=$F109,L$8&lt;=$G109),TRUE,FALSE),IF(AND(L$8&gt;$D109,L$8&lt;=$G109),3,FALSE)))</f>
        <v>FALSE</v>
      </c>
      <c r="M110" s="43" t="str">
        <f t="shared" si="262"/>
        <v>FALSE</v>
      </c>
      <c r="N110" s="43" t="str">
        <f t="shared" si="262"/>
        <v>FALSE</v>
      </c>
      <c r="O110" s="43" t="str">
        <f t="shared" si="262"/>
        <v>FALSE</v>
      </c>
      <c r="P110" s="43" t="str">
        <f t="shared" si="262"/>
        <v>FALSE</v>
      </c>
      <c r="Q110" s="43" t="str">
        <f t="shared" si="262"/>
        <v>FALSE</v>
      </c>
      <c r="R110" s="43" t="str">
        <f t="shared" si="262"/>
        <v>FALSE</v>
      </c>
      <c r="S110" s="43" t="str">
        <f t="shared" si="262"/>
        <v>FALSE</v>
      </c>
      <c r="T110" s="43" t="str">
        <f t="shared" si="262"/>
        <v>FALSE</v>
      </c>
      <c r="U110" s="43" t="str">
        <f t="shared" si="262"/>
        <v>FALSE</v>
      </c>
      <c r="V110" s="43" t="str">
        <f t="shared" si="262"/>
        <v>FALSE</v>
      </c>
      <c r="W110" s="43" t="str">
        <f t="shared" si="262"/>
        <v>FALSE</v>
      </c>
      <c r="X110" s="43" t="str">
        <f t="shared" si="262"/>
        <v>FALSE</v>
      </c>
      <c r="Y110" s="43" t="str">
        <f t="shared" si="262"/>
        <v>FALSE</v>
      </c>
      <c r="Z110" s="43" t="str">
        <f t="shared" si="262"/>
        <v>FALSE</v>
      </c>
      <c r="AA110" s="43" t="str">
        <f t="shared" si="262"/>
        <v>FALSE</v>
      </c>
      <c r="AB110" s="43" t="str">
        <f t="shared" si="262"/>
        <v>FALSE</v>
      </c>
      <c r="AC110" s="43" t="str">
        <f t="shared" si="262"/>
        <v>FALSE</v>
      </c>
      <c r="AD110" s="43" t="str">
        <f t="shared" si="262"/>
        <v>FALSE</v>
      </c>
      <c r="AE110" s="43" t="str">
        <f t="shared" si="262"/>
        <v>FALSE</v>
      </c>
      <c r="AF110" s="43" t="str">
        <f t="shared" si="262"/>
        <v>FALSE</v>
      </c>
      <c r="AG110" s="43" t="str">
        <f t="shared" si="262"/>
        <v>FALSE</v>
      </c>
      <c r="AH110" s="43" t="str">
        <f t="shared" si="262"/>
        <v>FALSE</v>
      </c>
      <c r="AI110" s="43" t="str">
        <f t="shared" si="262"/>
        <v>FALSE</v>
      </c>
      <c r="AJ110" s="43" t="str">
        <f t="shared" si="262"/>
        <v>FALSE</v>
      </c>
      <c r="AK110" s="43" t="str">
        <f t="shared" si="262"/>
        <v>FALSE</v>
      </c>
      <c r="AL110" s="43" t="str">
        <f t="shared" si="262"/>
        <v>FALSE</v>
      </c>
      <c r="AM110" s="43" t="str">
        <f t="shared" si="262"/>
        <v>FALSE</v>
      </c>
      <c r="AN110" s="43" t="str">
        <f t="shared" si="262"/>
        <v>FALSE</v>
      </c>
      <c r="AO110" s="43" t="str">
        <f t="shared" si="262"/>
        <v>FALSE</v>
      </c>
      <c r="AP110" s="43" t="str">
        <f t="shared" si="262"/>
        <v>FALSE</v>
      </c>
      <c r="AQ110" s="43" t="str">
        <f t="shared" si="262"/>
        <v>FALSE</v>
      </c>
      <c r="AR110" s="43" t="str">
        <f t="shared" ref="AR110:BW110" si="263">IF($G109=0,IF($F109&lt;&gt;0,IF(AR$8&lt;=$D109,AND(AR$8&gt;=$F109,AR$8&lt;=$C$6),IF(AND(AR$8&gt;$D109,AR$8&lt;=$C$6),3,FALSE)),IF($D109=0,"FALSE",IF(AND(AR$8&gt;$D109,$C$6&gt;=AR$8),"3","FALSE"))),IF(AR$8&lt;=$D109,IF(AND(AR$8&gt;=$F109,AR$8&lt;=$G109),TRUE,FALSE),IF(AND(AR$8&gt;$D109,AR$8&lt;=$G109),3,FALSE)))</f>
        <v>FALSE</v>
      </c>
      <c r="AS110" s="43" t="str">
        <f t="shared" si="263"/>
        <v>FALSE</v>
      </c>
      <c r="AT110" s="43" t="str">
        <f t="shared" si="263"/>
        <v>FALSE</v>
      </c>
      <c r="AU110" s="43" t="str">
        <f t="shared" si="263"/>
        <v>FALSE</v>
      </c>
      <c r="AV110" s="43" t="str">
        <f t="shared" si="263"/>
        <v>FALSE</v>
      </c>
      <c r="AW110" s="43" t="str">
        <f t="shared" si="263"/>
        <v>FALSE</v>
      </c>
      <c r="AX110" s="43" t="str">
        <f t="shared" si="263"/>
        <v>FALSE</v>
      </c>
      <c r="AY110" s="43" t="str">
        <f t="shared" si="263"/>
        <v>FALSE</v>
      </c>
      <c r="AZ110" s="43" t="str">
        <f t="shared" si="263"/>
        <v>FALSE</v>
      </c>
      <c r="BA110" s="43" t="str">
        <f t="shared" si="263"/>
        <v>FALSE</v>
      </c>
      <c r="BB110" s="43" t="str">
        <f t="shared" si="263"/>
        <v>FALSE</v>
      </c>
      <c r="BC110" s="43" t="str">
        <f t="shared" si="263"/>
        <v>FALSE</v>
      </c>
      <c r="BD110" s="43" t="str">
        <f t="shared" si="263"/>
        <v>FALSE</v>
      </c>
      <c r="BE110" s="43" t="str">
        <f t="shared" si="263"/>
        <v>FALSE</v>
      </c>
      <c r="BF110" s="43" t="str">
        <f t="shared" si="263"/>
        <v>FALSE</v>
      </c>
      <c r="BG110" s="43" t="str">
        <f t="shared" si="263"/>
        <v>FALSE</v>
      </c>
      <c r="BH110" s="43" t="str">
        <f t="shared" si="263"/>
        <v>FALSE</v>
      </c>
      <c r="BI110" s="43" t="str">
        <f t="shared" si="263"/>
        <v>FALSE</v>
      </c>
      <c r="BJ110" s="43" t="str">
        <f t="shared" si="263"/>
        <v>FALSE</v>
      </c>
      <c r="BK110" s="43" t="str">
        <f t="shared" si="263"/>
        <v>FALSE</v>
      </c>
      <c r="BL110" s="43" t="str">
        <f t="shared" si="263"/>
        <v>FALSE</v>
      </c>
      <c r="BM110" s="43" t="str">
        <f t="shared" si="263"/>
        <v>FALSE</v>
      </c>
      <c r="BN110" s="43" t="str">
        <f t="shared" si="263"/>
        <v>FALSE</v>
      </c>
      <c r="BO110" s="43" t="str">
        <f t="shared" si="263"/>
        <v>FALSE</v>
      </c>
      <c r="BP110" s="43" t="str">
        <f t="shared" si="263"/>
        <v>FALSE</v>
      </c>
      <c r="BQ110" s="43" t="str">
        <f t="shared" si="263"/>
        <v>FALSE</v>
      </c>
      <c r="BR110" s="43" t="str">
        <f t="shared" si="263"/>
        <v>FALSE</v>
      </c>
      <c r="BS110" s="43" t="str">
        <f t="shared" si="263"/>
        <v>FALSE</v>
      </c>
      <c r="BT110" s="43" t="str">
        <f t="shared" si="263"/>
        <v>FALSE</v>
      </c>
      <c r="BU110" s="43" t="str">
        <f t="shared" si="263"/>
        <v>FALSE</v>
      </c>
      <c r="BV110" s="43" t="str">
        <f t="shared" si="263"/>
        <v>FALSE</v>
      </c>
      <c r="BW110" s="43" t="str">
        <f t="shared" si="263"/>
        <v>FALSE</v>
      </c>
      <c r="BX110" s="43" t="str">
        <f t="shared" ref="BX110:DC110" si="264">IF($G109=0,IF($F109&lt;&gt;0,IF(BX$8&lt;=$D109,AND(BX$8&gt;=$F109,BX$8&lt;=$C$6),IF(AND(BX$8&gt;$D109,BX$8&lt;=$C$6),3,FALSE)),IF($D109=0,"FALSE",IF(AND(BX$8&gt;$D109,$C$6&gt;=BX$8),"3","FALSE"))),IF(BX$8&lt;=$D109,IF(AND(BX$8&gt;=$F109,BX$8&lt;=$G109),TRUE,FALSE),IF(AND(BX$8&gt;$D109,BX$8&lt;=$G109),3,FALSE)))</f>
        <v>FALSE</v>
      </c>
      <c r="BY110" s="43" t="str">
        <f t="shared" si="264"/>
        <v>FALSE</v>
      </c>
      <c r="BZ110" s="43" t="str">
        <f t="shared" si="264"/>
        <v>FALSE</v>
      </c>
      <c r="CA110" s="43" t="str">
        <f t="shared" si="264"/>
        <v>FALSE</v>
      </c>
      <c r="CB110" s="43" t="str">
        <f t="shared" si="264"/>
        <v>FALSE</v>
      </c>
      <c r="CC110" s="43" t="str">
        <f t="shared" si="264"/>
        <v>FALSE</v>
      </c>
      <c r="CD110" s="43" t="str">
        <f t="shared" si="264"/>
        <v>FALSE</v>
      </c>
      <c r="CE110" s="43" t="str">
        <f t="shared" si="264"/>
        <v>FALSE</v>
      </c>
      <c r="CF110" s="43" t="str">
        <f t="shared" si="264"/>
        <v>FALSE</v>
      </c>
      <c r="CG110" s="43" t="str">
        <f t="shared" si="264"/>
        <v>FALSE</v>
      </c>
      <c r="CH110" s="43" t="str">
        <f t="shared" si="264"/>
        <v>FALSE</v>
      </c>
      <c r="CI110" s="43" t="str">
        <f t="shared" si="264"/>
        <v>FALSE</v>
      </c>
      <c r="CJ110" s="43" t="str">
        <f t="shared" si="264"/>
        <v>FALSE</v>
      </c>
      <c r="CK110" s="43" t="str">
        <f t="shared" si="264"/>
        <v>FALSE</v>
      </c>
      <c r="CL110" s="43" t="str">
        <f t="shared" si="264"/>
        <v>FALSE</v>
      </c>
      <c r="CM110" s="43" t="str">
        <f t="shared" si="264"/>
        <v>FALSE</v>
      </c>
      <c r="CN110" s="43" t="str">
        <f t="shared" si="264"/>
        <v>FALSE</v>
      </c>
      <c r="CO110" s="43" t="str">
        <f t="shared" si="264"/>
        <v>FALSE</v>
      </c>
      <c r="CP110" s="43" t="str">
        <f t="shared" si="264"/>
        <v>FALSE</v>
      </c>
      <c r="CQ110" s="43" t="str">
        <f t="shared" si="264"/>
        <v>FALSE</v>
      </c>
      <c r="CR110" s="43" t="str">
        <f t="shared" si="264"/>
        <v>FALSE</v>
      </c>
      <c r="CS110" s="43" t="str">
        <f t="shared" si="264"/>
        <v>FALSE</v>
      </c>
      <c r="CT110" s="43" t="str">
        <f t="shared" si="264"/>
        <v>FALSE</v>
      </c>
      <c r="CU110" s="43" t="str">
        <f t="shared" si="264"/>
        <v>FALSE</v>
      </c>
      <c r="CV110" s="43" t="str">
        <f t="shared" si="264"/>
        <v>FALSE</v>
      </c>
      <c r="CW110" s="43" t="str">
        <f t="shared" si="264"/>
        <v>FALSE</v>
      </c>
      <c r="CX110" s="43" t="str">
        <f t="shared" si="264"/>
        <v>FALSE</v>
      </c>
      <c r="CY110" s="43" t="str">
        <f t="shared" si="264"/>
        <v>FALSE</v>
      </c>
      <c r="CZ110" s="43" t="str">
        <f t="shared" si="264"/>
        <v>FALSE</v>
      </c>
      <c r="DA110" s="43" t="str">
        <f t="shared" si="264"/>
        <v>FALSE</v>
      </c>
      <c r="DB110" s="43" t="str">
        <f t="shared" si="264"/>
        <v>FALSE</v>
      </c>
      <c r="DC110" s="43" t="str">
        <f t="shared" si="264"/>
        <v>FALSE</v>
      </c>
      <c r="DD110" s="43" t="str">
        <f t="shared" ref="DD110:EI110" si="265">IF($G109=0,IF($F109&lt;&gt;0,IF(DD$8&lt;=$D109,AND(DD$8&gt;=$F109,DD$8&lt;=$C$6),IF(AND(DD$8&gt;$D109,DD$8&lt;=$C$6),3,FALSE)),IF($D109=0,"FALSE",IF(AND(DD$8&gt;$D109,$C$6&gt;=DD$8),"3","FALSE"))),IF(DD$8&lt;=$D109,IF(AND(DD$8&gt;=$F109,DD$8&lt;=$G109),TRUE,FALSE),IF(AND(DD$8&gt;$D109,DD$8&lt;=$G109),3,FALSE)))</f>
        <v>FALSE</v>
      </c>
      <c r="DE110" s="43" t="str">
        <f t="shared" si="265"/>
        <v>FALSE</v>
      </c>
      <c r="DF110" s="43" t="str">
        <f t="shared" si="265"/>
        <v>FALSE</v>
      </c>
      <c r="DG110" s="43" t="str">
        <f t="shared" si="265"/>
        <v>FALSE</v>
      </c>
      <c r="DH110" s="43" t="str">
        <f t="shared" si="265"/>
        <v>FALSE</v>
      </c>
      <c r="DI110" s="43" t="str">
        <f t="shared" si="265"/>
        <v>FALSE</v>
      </c>
      <c r="DJ110" s="43" t="str">
        <f t="shared" si="265"/>
        <v>FALSE</v>
      </c>
      <c r="DK110" s="43" t="str">
        <f t="shared" si="265"/>
        <v>FALSE</v>
      </c>
      <c r="DL110" s="43" t="str">
        <f t="shared" si="265"/>
        <v>FALSE</v>
      </c>
      <c r="DM110" s="43" t="str">
        <f t="shared" si="265"/>
        <v>FALSE</v>
      </c>
      <c r="DN110" s="43" t="str">
        <f t="shared" si="265"/>
        <v>FALSE</v>
      </c>
      <c r="DO110" s="43" t="str">
        <f t="shared" si="265"/>
        <v>FALSE</v>
      </c>
      <c r="DP110" s="43" t="str">
        <f t="shared" si="265"/>
        <v>FALSE</v>
      </c>
      <c r="DQ110" s="43" t="str">
        <f t="shared" si="265"/>
        <v>FALSE</v>
      </c>
      <c r="DR110" s="43" t="str">
        <f t="shared" si="265"/>
        <v>FALSE</v>
      </c>
      <c r="DS110" s="43" t="str">
        <f t="shared" si="265"/>
        <v>FALSE</v>
      </c>
      <c r="DT110" s="43" t="str">
        <f t="shared" si="265"/>
        <v>FALSE</v>
      </c>
      <c r="DU110" s="43" t="str">
        <f t="shared" si="265"/>
        <v>FALSE</v>
      </c>
      <c r="DV110" s="43" t="str">
        <f t="shared" si="265"/>
        <v>FALSE</v>
      </c>
      <c r="DW110" s="43" t="str">
        <f t="shared" si="265"/>
        <v>FALSE</v>
      </c>
      <c r="DX110" s="43" t="str">
        <f t="shared" si="265"/>
        <v>FALSE</v>
      </c>
      <c r="DY110" s="43" t="str">
        <f t="shared" si="265"/>
        <v>FALSE</v>
      </c>
      <c r="DZ110" s="43" t="str">
        <f t="shared" si="265"/>
        <v>FALSE</v>
      </c>
      <c r="EA110" s="43" t="str">
        <f t="shared" si="265"/>
        <v>FALSE</v>
      </c>
      <c r="EB110" s="43" t="str">
        <f t="shared" si="265"/>
        <v>FALSE</v>
      </c>
      <c r="EC110" s="43" t="str">
        <f t="shared" si="265"/>
        <v>FALSE</v>
      </c>
      <c r="ED110" s="43" t="str">
        <f t="shared" si="265"/>
        <v>FALSE</v>
      </c>
      <c r="EE110" s="43" t="str">
        <f t="shared" si="265"/>
        <v>FALSE</v>
      </c>
      <c r="EF110" s="43" t="str">
        <f t="shared" si="265"/>
        <v>FALSE</v>
      </c>
      <c r="EG110" s="43" t="str">
        <f t="shared" si="265"/>
        <v>FALSE</v>
      </c>
      <c r="EH110" s="43" t="str">
        <f t="shared" si="265"/>
        <v>FALSE</v>
      </c>
      <c r="EI110" s="43" t="str">
        <f t="shared" si="265"/>
        <v>FALSE</v>
      </c>
      <c r="EJ110" s="43" t="str">
        <f t="shared" ref="EJ110:FI110" si="266">IF($G109=0,IF($F109&lt;&gt;0,IF(EJ$8&lt;=$D109,AND(EJ$8&gt;=$F109,EJ$8&lt;=$C$6),IF(AND(EJ$8&gt;$D109,EJ$8&lt;=$C$6),3,FALSE)),IF($D109=0,"FALSE",IF(AND(EJ$8&gt;$D109,$C$6&gt;=EJ$8),"3","FALSE"))),IF(EJ$8&lt;=$D109,IF(AND(EJ$8&gt;=$F109,EJ$8&lt;=$G109),TRUE,FALSE),IF(AND(EJ$8&gt;$D109,EJ$8&lt;=$G109),3,FALSE)))</f>
        <v>FALSE</v>
      </c>
      <c r="EK110" s="43" t="str">
        <f t="shared" si="266"/>
        <v>FALSE</v>
      </c>
      <c r="EL110" s="43" t="str">
        <f t="shared" si="266"/>
        <v>FALSE</v>
      </c>
      <c r="EM110" s="43" t="str">
        <f t="shared" si="266"/>
        <v>FALSE</v>
      </c>
      <c r="EN110" s="43" t="str">
        <f t="shared" si="266"/>
        <v>FALSE</v>
      </c>
      <c r="EO110" s="43" t="str">
        <f t="shared" si="266"/>
        <v>FALSE</v>
      </c>
      <c r="EP110" s="43" t="str">
        <f t="shared" si="266"/>
        <v>FALSE</v>
      </c>
      <c r="EQ110" s="43" t="str">
        <f t="shared" si="266"/>
        <v>FALSE</v>
      </c>
      <c r="ER110" s="43" t="str">
        <f t="shared" si="266"/>
        <v>FALSE</v>
      </c>
      <c r="ES110" s="43" t="str">
        <f t="shared" si="266"/>
        <v>FALSE</v>
      </c>
      <c r="ET110" s="43" t="str">
        <f t="shared" si="266"/>
        <v>FALSE</v>
      </c>
      <c r="EU110" s="43" t="str">
        <f t="shared" si="266"/>
        <v>FALSE</v>
      </c>
      <c r="EV110" s="43" t="str">
        <f t="shared" si="266"/>
        <v>FALSE</v>
      </c>
      <c r="EW110" s="43" t="str">
        <f t="shared" si="266"/>
        <v>FALSE</v>
      </c>
      <c r="EX110" s="43" t="str">
        <f t="shared" si="266"/>
        <v>FALSE</v>
      </c>
      <c r="EY110" s="43" t="str">
        <f t="shared" si="266"/>
        <v>FALSE</v>
      </c>
      <c r="EZ110" s="43" t="str">
        <f t="shared" si="266"/>
        <v>FALSE</v>
      </c>
      <c r="FA110" s="43" t="str">
        <f t="shared" si="266"/>
        <v>FALSE</v>
      </c>
      <c r="FB110" s="43" t="str">
        <f t="shared" si="266"/>
        <v>FALSE</v>
      </c>
      <c r="FC110" s="43" t="str">
        <f t="shared" si="266"/>
        <v>FALSE</v>
      </c>
      <c r="FD110" s="43" t="str">
        <f t="shared" si="266"/>
        <v>FALSE</v>
      </c>
      <c r="FE110" s="43" t="str">
        <f t="shared" si="266"/>
        <v>FALSE</v>
      </c>
      <c r="FF110" s="43" t="str">
        <f t="shared" si="266"/>
        <v>FALSE</v>
      </c>
      <c r="FG110" s="43" t="str">
        <f t="shared" si="266"/>
        <v>FALSE</v>
      </c>
      <c r="FH110" s="43" t="str">
        <f t="shared" si="266"/>
        <v>FALSE</v>
      </c>
      <c r="FI110" s="43" t="str">
        <f t="shared" si="266"/>
        <v>FALSE</v>
      </c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</row>
    <row r="111" spans="1:394" ht="40" customHeight="1" thickTop="1">
      <c r="A111" s="18"/>
      <c r="B111" s="217" t="s">
        <v>40</v>
      </c>
      <c r="C111" s="219"/>
      <c r="D111" s="219"/>
      <c r="E111" s="221">
        <v>14</v>
      </c>
      <c r="F111" s="223"/>
      <c r="G111" s="223"/>
      <c r="H111" s="172" t="str">
        <f t="shared" si="179"/>
        <v>-</v>
      </c>
      <c r="I111" s="262" t="str">
        <f t="shared" si="180"/>
        <v>ยังไม่เริ่มดำเนินการ</v>
      </c>
      <c r="J111" s="266" t="str">
        <f t="shared" si="173"/>
        <v>-</v>
      </c>
      <c r="K111" s="143" t="str">
        <f t="shared" ca="1" si="186"/>
        <v>-</v>
      </c>
      <c r="L111" s="80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/>
      <c r="CW111" s="39"/>
      <c r="CX111" s="39"/>
      <c r="CY111" s="39"/>
      <c r="CZ111" s="39"/>
      <c r="DA111" s="39"/>
      <c r="DB111" s="39"/>
      <c r="DC111" s="39"/>
      <c r="DD111" s="39"/>
      <c r="DE111" s="39"/>
      <c r="DF111" s="39"/>
      <c r="DG111" s="39"/>
      <c r="DH111" s="39"/>
      <c r="DI111" s="39"/>
      <c r="DJ111" s="39"/>
      <c r="DK111" s="39"/>
      <c r="DL111" s="39"/>
      <c r="DM111" s="39"/>
      <c r="DN111" s="39"/>
      <c r="DO111" s="39"/>
      <c r="DP111" s="39"/>
      <c r="DQ111" s="39"/>
      <c r="DR111" s="39"/>
      <c r="DS111" s="39"/>
      <c r="DT111" s="39"/>
      <c r="DU111" s="39"/>
      <c r="DV111" s="39"/>
      <c r="DW111" s="39"/>
      <c r="DX111" s="39"/>
      <c r="DY111" s="39"/>
      <c r="DZ111" s="39"/>
      <c r="EA111" s="39"/>
      <c r="EB111" s="39"/>
      <c r="EC111" s="39"/>
      <c r="ED111" s="39"/>
      <c r="EE111" s="39"/>
      <c r="EF111" s="39"/>
      <c r="EG111" s="39"/>
      <c r="EH111" s="39"/>
      <c r="EI111" s="39"/>
      <c r="EJ111" s="39"/>
      <c r="EK111" s="39"/>
      <c r="EL111" s="39"/>
      <c r="EM111" s="39"/>
      <c r="EN111" s="39"/>
      <c r="EO111" s="39"/>
      <c r="EP111" s="39"/>
      <c r="EQ111" s="39"/>
      <c r="ER111" s="39"/>
      <c r="ES111" s="39"/>
      <c r="ET111" s="39"/>
      <c r="EU111" s="39"/>
      <c r="EV111" s="39"/>
      <c r="EW111" s="39"/>
      <c r="EX111" s="39"/>
      <c r="EY111" s="39"/>
      <c r="EZ111" s="39"/>
      <c r="FA111" s="39"/>
      <c r="FB111" s="39"/>
      <c r="FC111" s="39"/>
      <c r="FD111" s="39"/>
      <c r="FE111" s="39"/>
      <c r="FF111" s="39"/>
      <c r="FG111" s="39"/>
      <c r="FH111" s="39"/>
      <c r="FI111" s="40"/>
    </row>
    <row r="112" spans="1:394" ht="40" customHeight="1" thickBot="1">
      <c r="A112" s="18"/>
      <c r="B112" s="218"/>
      <c r="C112" s="220"/>
      <c r="D112" s="220"/>
      <c r="E112" s="222"/>
      <c r="F112" s="224"/>
      <c r="G112" s="224"/>
      <c r="H112" s="173"/>
      <c r="I112" s="263"/>
      <c r="J112" s="267"/>
      <c r="K112" s="144"/>
      <c r="L112" s="45" t="str">
        <f t="shared" ref="L112:AQ112" si="267">IF($G111=0,IF($F111&lt;&gt;0,IF(L$8&lt;=$D111,AND(L$8&gt;=$F111,L$8&lt;=$C$6),IF(AND(L$8&gt;$D111,L$8&lt;=$C$6),3,FALSE)),IF($D111=0,"FALSE",IF(AND(L$8&gt;$D111,$C$6&gt;=L$8),"3","FALSE"))),IF(L$8&lt;=$D111,IF(AND(L$8&gt;=$F111,L$8&lt;=$G111),TRUE,FALSE),IF(AND(L$8&gt;$D111,L$8&lt;=$G111),3,FALSE)))</f>
        <v>FALSE</v>
      </c>
      <c r="M112" s="41" t="str">
        <f t="shared" si="267"/>
        <v>FALSE</v>
      </c>
      <c r="N112" s="41" t="str">
        <f t="shared" si="267"/>
        <v>FALSE</v>
      </c>
      <c r="O112" s="41" t="str">
        <f t="shared" si="267"/>
        <v>FALSE</v>
      </c>
      <c r="P112" s="41" t="str">
        <f t="shared" si="267"/>
        <v>FALSE</v>
      </c>
      <c r="Q112" s="41" t="str">
        <f t="shared" si="267"/>
        <v>FALSE</v>
      </c>
      <c r="R112" s="41" t="str">
        <f t="shared" si="267"/>
        <v>FALSE</v>
      </c>
      <c r="S112" s="41" t="str">
        <f t="shared" si="267"/>
        <v>FALSE</v>
      </c>
      <c r="T112" s="41" t="str">
        <f t="shared" si="267"/>
        <v>FALSE</v>
      </c>
      <c r="U112" s="41" t="str">
        <f t="shared" si="267"/>
        <v>FALSE</v>
      </c>
      <c r="V112" s="41" t="str">
        <f t="shared" si="267"/>
        <v>FALSE</v>
      </c>
      <c r="W112" s="41" t="str">
        <f t="shared" si="267"/>
        <v>FALSE</v>
      </c>
      <c r="X112" s="41" t="str">
        <f t="shared" si="267"/>
        <v>FALSE</v>
      </c>
      <c r="Y112" s="41" t="str">
        <f t="shared" si="267"/>
        <v>FALSE</v>
      </c>
      <c r="Z112" s="41" t="str">
        <f t="shared" si="267"/>
        <v>FALSE</v>
      </c>
      <c r="AA112" s="41" t="str">
        <f t="shared" si="267"/>
        <v>FALSE</v>
      </c>
      <c r="AB112" s="41" t="str">
        <f t="shared" si="267"/>
        <v>FALSE</v>
      </c>
      <c r="AC112" s="41" t="str">
        <f t="shared" si="267"/>
        <v>FALSE</v>
      </c>
      <c r="AD112" s="41" t="str">
        <f t="shared" si="267"/>
        <v>FALSE</v>
      </c>
      <c r="AE112" s="41" t="str">
        <f t="shared" si="267"/>
        <v>FALSE</v>
      </c>
      <c r="AF112" s="41" t="str">
        <f t="shared" si="267"/>
        <v>FALSE</v>
      </c>
      <c r="AG112" s="41" t="str">
        <f t="shared" si="267"/>
        <v>FALSE</v>
      </c>
      <c r="AH112" s="41" t="str">
        <f t="shared" si="267"/>
        <v>FALSE</v>
      </c>
      <c r="AI112" s="41" t="str">
        <f t="shared" si="267"/>
        <v>FALSE</v>
      </c>
      <c r="AJ112" s="41" t="str">
        <f t="shared" si="267"/>
        <v>FALSE</v>
      </c>
      <c r="AK112" s="41" t="str">
        <f t="shared" si="267"/>
        <v>FALSE</v>
      </c>
      <c r="AL112" s="41" t="str">
        <f t="shared" si="267"/>
        <v>FALSE</v>
      </c>
      <c r="AM112" s="41" t="str">
        <f t="shared" si="267"/>
        <v>FALSE</v>
      </c>
      <c r="AN112" s="41" t="str">
        <f t="shared" si="267"/>
        <v>FALSE</v>
      </c>
      <c r="AO112" s="41" t="str">
        <f t="shared" si="267"/>
        <v>FALSE</v>
      </c>
      <c r="AP112" s="41" t="str">
        <f t="shared" si="267"/>
        <v>FALSE</v>
      </c>
      <c r="AQ112" s="41" t="str">
        <f t="shared" si="267"/>
        <v>FALSE</v>
      </c>
      <c r="AR112" s="41" t="str">
        <f t="shared" ref="AR112:BW112" si="268">IF($G111=0,IF($F111&lt;&gt;0,IF(AR$8&lt;=$D111,AND(AR$8&gt;=$F111,AR$8&lt;=$C$6),IF(AND(AR$8&gt;$D111,AR$8&lt;=$C$6),3,FALSE)),IF($D111=0,"FALSE",IF(AND(AR$8&gt;$D111,$C$6&gt;=AR$8),"3","FALSE"))),IF(AR$8&lt;=$D111,IF(AND(AR$8&gt;=$F111,AR$8&lt;=$G111),TRUE,FALSE),IF(AND(AR$8&gt;$D111,AR$8&lt;=$G111),3,FALSE)))</f>
        <v>FALSE</v>
      </c>
      <c r="AS112" s="41" t="str">
        <f t="shared" si="268"/>
        <v>FALSE</v>
      </c>
      <c r="AT112" s="41" t="str">
        <f t="shared" si="268"/>
        <v>FALSE</v>
      </c>
      <c r="AU112" s="41" t="str">
        <f t="shared" si="268"/>
        <v>FALSE</v>
      </c>
      <c r="AV112" s="41" t="str">
        <f t="shared" si="268"/>
        <v>FALSE</v>
      </c>
      <c r="AW112" s="41" t="str">
        <f t="shared" si="268"/>
        <v>FALSE</v>
      </c>
      <c r="AX112" s="41" t="str">
        <f t="shared" si="268"/>
        <v>FALSE</v>
      </c>
      <c r="AY112" s="41" t="str">
        <f t="shared" si="268"/>
        <v>FALSE</v>
      </c>
      <c r="AZ112" s="41" t="str">
        <f t="shared" si="268"/>
        <v>FALSE</v>
      </c>
      <c r="BA112" s="41" t="str">
        <f t="shared" si="268"/>
        <v>FALSE</v>
      </c>
      <c r="BB112" s="41" t="str">
        <f t="shared" si="268"/>
        <v>FALSE</v>
      </c>
      <c r="BC112" s="41" t="str">
        <f t="shared" si="268"/>
        <v>FALSE</v>
      </c>
      <c r="BD112" s="41" t="str">
        <f t="shared" si="268"/>
        <v>FALSE</v>
      </c>
      <c r="BE112" s="41" t="str">
        <f t="shared" si="268"/>
        <v>FALSE</v>
      </c>
      <c r="BF112" s="41" t="str">
        <f t="shared" si="268"/>
        <v>FALSE</v>
      </c>
      <c r="BG112" s="41" t="str">
        <f t="shared" si="268"/>
        <v>FALSE</v>
      </c>
      <c r="BH112" s="41" t="str">
        <f t="shared" si="268"/>
        <v>FALSE</v>
      </c>
      <c r="BI112" s="41" t="str">
        <f t="shared" si="268"/>
        <v>FALSE</v>
      </c>
      <c r="BJ112" s="41" t="str">
        <f t="shared" si="268"/>
        <v>FALSE</v>
      </c>
      <c r="BK112" s="41" t="str">
        <f t="shared" si="268"/>
        <v>FALSE</v>
      </c>
      <c r="BL112" s="41" t="str">
        <f t="shared" si="268"/>
        <v>FALSE</v>
      </c>
      <c r="BM112" s="41" t="str">
        <f t="shared" si="268"/>
        <v>FALSE</v>
      </c>
      <c r="BN112" s="41" t="str">
        <f t="shared" si="268"/>
        <v>FALSE</v>
      </c>
      <c r="BO112" s="41" t="str">
        <f t="shared" si="268"/>
        <v>FALSE</v>
      </c>
      <c r="BP112" s="41" t="str">
        <f t="shared" si="268"/>
        <v>FALSE</v>
      </c>
      <c r="BQ112" s="41" t="str">
        <f t="shared" si="268"/>
        <v>FALSE</v>
      </c>
      <c r="BR112" s="41" t="str">
        <f t="shared" si="268"/>
        <v>FALSE</v>
      </c>
      <c r="BS112" s="41" t="str">
        <f t="shared" si="268"/>
        <v>FALSE</v>
      </c>
      <c r="BT112" s="41" t="str">
        <f t="shared" si="268"/>
        <v>FALSE</v>
      </c>
      <c r="BU112" s="41" t="str">
        <f t="shared" si="268"/>
        <v>FALSE</v>
      </c>
      <c r="BV112" s="41" t="str">
        <f t="shared" si="268"/>
        <v>FALSE</v>
      </c>
      <c r="BW112" s="41" t="str">
        <f t="shared" si="268"/>
        <v>FALSE</v>
      </c>
      <c r="BX112" s="41" t="str">
        <f t="shared" ref="BX112:DC112" si="269">IF($G111=0,IF($F111&lt;&gt;0,IF(BX$8&lt;=$D111,AND(BX$8&gt;=$F111,BX$8&lt;=$C$6),IF(AND(BX$8&gt;$D111,BX$8&lt;=$C$6),3,FALSE)),IF($D111=0,"FALSE",IF(AND(BX$8&gt;$D111,$C$6&gt;=BX$8),"3","FALSE"))),IF(BX$8&lt;=$D111,IF(AND(BX$8&gt;=$F111,BX$8&lt;=$G111),TRUE,FALSE),IF(AND(BX$8&gt;$D111,BX$8&lt;=$G111),3,FALSE)))</f>
        <v>FALSE</v>
      </c>
      <c r="BY112" s="41" t="str">
        <f t="shared" si="269"/>
        <v>FALSE</v>
      </c>
      <c r="BZ112" s="41" t="str">
        <f t="shared" si="269"/>
        <v>FALSE</v>
      </c>
      <c r="CA112" s="41" t="str">
        <f t="shared" si="269"/>
        <v>FALSE</v>
      </c>
      <c r="CB112" s="41" t="str">
        <f t="shared" si="269"/>
        <v>FALSE</v>
      </c>
      <c r="CC112" s="41" t="str">
        <f t="shared" si="269"/>
        <v>FALSE</v>
      </c>
      <c r="CD112" s="41" t="str">
        <f t="shared" si="269"/>
        <v>FALSE</v>
      </c>
      <c r="CE112" s="41" t="str">
        <f t="shared" si="269"/>
        <v>FALSE</v>
      </c>
      <c r="CF112" s="41" t="str">
        <f t="shared" si="269"/>
        <v>FALSE</v>
      </c>
      <c r="CG112" s="41" t="str">
        <f t="shared" si="269"/>
        <v>FALSE</v>
      </c>
      <c r="CH112" s="41" t="str">
        <f t="shared" si="269"/>
        <v>FALSE</v>
      </c>
      <c r="CI112" s="41" t="str">
        <f t="shared" si="269"/>
        <v>FALSE</v>
      </c>
      <c r="CJ112" s="41" t="str">
        <f t="shared" si="269"/>
        <v>FALSE</v>
      </c>
      <c r="CK112" s="41" t="str">
        <f t="shared" si="269"/>
        <v>FALSE</v>
      </c>
      <c r="CL112" s="41" t="str">
        <f t="shared" si="269"/>
        <v>FALSE</v>
      </c>
      <c r="CM112" s="41" t="str">
        <f t="shared" si="269"/>
        <v>FALSE</v>
      </c>
      <c r="CN112" s="41" t="str">
        <f t="shared" si="269"/>
        <v>FALSE</v>
      </c>
      <c r="CO112" s="41" t="str">
        <f t="shared" si="269"/>
        <v>FALSE</v>
      </c>
      <c r="CP112" s="41" t="str">
        <f t="shared" si="269"/>
        <v>FALSE</v>
      </c>
      <c r="CQ112" s="41" t="str">
        <f t="shared" si="269"/>
        <v>FALSE</v>
      </c>
      <c r="CR112" s="41" t="str">
        <f t="shared" si="269"/>
        <v>FALSE</v>
      </c>
      <c r="CS112" s="41" t="str">
        <f t="shared" si="269"/>
        <v>FALSE</v>
      </c>
      <c r="CT112" s="41" t="str">
        <f t="shared" si="269"/>
        <v>FALSE</v>
      </c>
      <c r="CU112" s="41" t="str">
        <f t="shared" si="269"/>
        <v>FALSE</v>
      </c>
      <c r="CV112" s="41" t="str">
        <f t="shared" si="269"/>
        <v>FALSE</v>
      </c>
      <c r="CW112" s="41" t="str">
        <f t="shared" si="269"/>
        <v>FALSE</v>
      </c>
      <c r="CX112" s="41" t="str">
        <f t="shared" si="269"/>
        <v>FALSE</v>
      </c>
      <c r="CY112" s="41" t="str">
        <f t="shared" si="269"/>
        <v>FALSE</v>
      </c>
      <c r="CZ112" s="41" t="str">
        <f t="shared" si="269"/>
        <v>FALSE</v>
      </c>
      <c r="DA112" s="41" t="str">
        <f t="shared" si="269"/>
        <v>FALSE</v>
      </c>
      <c r="DB112" s="41" t="str">
        <f t="shared" si="269"/>
        <v>FALSE</v>
      </c>
      <c r="DC112" s="41" t="str">
        <f t="shared" si="269"/>
        <v>FALSE</v>
      </c>
      <c r="DD112" s="41" t="str">
        <f t="shared" ref="DD112:EI112" si="270">IF($G111=0,IF($F111&lt;&gt;0,IF(DD$8&lt;=$D111,AND(DD$8&gt;=$F111,DD$8&lt;=$C$6),IF(AND(DD$8&gt;$D111,DD$8&lt;=$C$6),3,FALSE)),IF($D111=0,"FALSE",IF(AND(DD$8&gt;$D111,$C$6&gt;=DD$8),"3","FALSE"))),IF(DD$8&lt;=$D111,IF(AND(DD$8&gt;=$F111,DD$8&lt;=$G111),TRUE,FALSE),IF(AND(DD$8&gt;$D111,DD$8&lt;=$G111),3,FALSE)))</f>
        <v>FALSE</v>
      </c>
      <c r="DE112" s="41" t="str">
        <f t="shared" si="270"/>
        <v>FALSE</v>
      </c>
      <c r="DF112" s="41" t="str">
        <f t="shared" si="270"/>
        <v>FALSE</v>
      </c>
      <c r="DG112" s="41" t="str">
        <f t="shared" si="270"/>
        <v>FALSE</v>
      </c>
      <c r="DH112" s="41" t="str">
        <f t="shared" si="270"/>
        <v>FALSE</v>
      </c>
      <c r="DI112" s="41" t="str">
        <f t="shared" si="270"/>
        <v>FALSE</v>
      </c>
      <c r="DJ112" s="41" t="str">
        <f t="shared" si="270"/>
        <v>FALSE</v>
      </c>
      <c r="DK112" s="41" t="str">
        <f t="shared" si="270"/>
        <v>FALSE</v>
      </c>
      <c r="DL112" s="41" t="str">
        <f t="shared" si="270"/>
        <v>FALSE</v>
      </c>
      <c r="DM112" s="41" t="str">
        <f t="shared" si="270"/>
        <v>FALSE</v>
      </c>
      <c r="DN112" s="41" t="str">
        <f t="shared" si="270"/>
        <v>FALSE</v>
      </c>
      <c r="DO112" s="41" t="str">
        <f t="shared" si="270"/>
        <v>FALSE</v>
      </c>
      <c r="DP112" s="41" t="str">
        <f t="shared" si="270"/>
        <v>FALSE</v>
      </c>
      <c r="DQ112" s="41" t="str">
        <f t="shared" si="270"/>
        <v>FALSE</v>
      </c>
      <c r="DR112" s="41" t="str">
        <f t="shared" si="270"/>
        <v>FALSE</v>
      </c>
      <c r="DS112" s="41" t="str">
        <f t="shared" si="270"/>
        <v>FALSE</v>
      </c>
      <c r="DT112" s="41" t="str">
        <f t="shared" si="270"/>
        <v>FALSE</v>
      </c>
      <c r="DU112" s="41" t="str">
        <f t="shared" si="270"/>
        <v>FALSE</v>
      </c>
      <c r="DV112" s="41" t="str">
        <f t="shared" si="270"/>
        <v>FALSE</v>
      </c>
      <c r="DW112" s="41" t="str">
        <f t="shared" si="270"/>
        <v>FALSE</v>
      </c>
      <c r="DX112" s="41" t="str">
        <f t="shared" si="270"/>
        <v>FALSE</v>
      </c>
      <c r="DY112" s="41" t="str">
        <f t="shared" si="270"/>
        <v>FALSE</v>
      </c>
      <c r="DZ112" s="41" t="str">
        <f t="shared" si="270"/>
        <v>FALSE</v>
      </c>
      <c r="EA112" s="41" t="str">
        <f t="shared" si="270"/>
        <v>FALSE</v>
      </c>
      <c r="EB112" s="41" t="str">
        <f t="shared" si="270"/>
        <v>FALSE</v>
      </c>
      <c r="EC112" s="41" t="str">
        <f t="shared" si="270"/>
        <v>FALSE</v>
      </c>
      <c r="ED112" s="41" t="str">
        <f t="shared" si="270"/>
        <v>FALSE</v>
      </c>
      <c r="EE112" s="41" t="str">
        <f t="shared" si="270"/>
        <v>FALSE</v>
      </c>
      <c r="EF112" s="41" t="str">
        <f t="shared" si="270"/>
        <v>FALSE</v>
      </c>
      <c r="EG112" s="41" t="str">
        <f t="shared" si="270"/>
        <v>FALSE</v>
      </c>
      <c r="EH112" s="41" t="str">
        <f t="shared" si="270"/>
        <v>FALSE</v>
      </c>
      <c r="EI112" s="41" t="str">
        <f t="shared" si="270"/>
        <v>FALSE</v>
      </c>
      <c r="EJ112" s="41" t="str">
        <f t="shared" ref="EJ112:FI112" si="271">IF($G111=0,IF($F111&lt;&gt;0,IF(EJ$8&lt;=$D111,AND(EJ$8&gt;=$F111,EJ$8&lt;=$C$6),IF(AND(EJ$8&gt;$D111,EJ$8&lt;=$C$6),3,FALSE)),IF($D111=0,"FALSE",IF(AND(EJ$8&gt;$D111,$C$6&gt;=EJ$8),"3","FALSE"))),IF(EJ$8&lt;=$D111,IF(AND(EJ$8&gt;=$F111,EJ$8&lt;=$G111),TRUE,FALSE),IF(AND(EJ$8&gt;$D111,EJ$8&lt;=$G111),3,FALSE)))</f>
        <v>FALSE</v>
      </c>
      <c r="EK112" s="41" t="str">
        <f t="shared" si="271"/>
        <v>FALSE</v>
      </c>
      <c r="EL112" s="41" t="str">
        <f t="shared" si="271"/>
        <v>FALSE</v>
      </c>
      <c r="EM112" s="41" t="str">
        <f t="shared" si="271"/>
        <v>FALSE</v>
      </c>
      <c r="EN112" s="41" t="str">
        <f t="shared" si="271"/>
        <v>FALSE</v>
      </c>
      <c r="EO112" s="41" t="str">
        <f t="shared" si="271"/>
        <v>FALSE</v>
      </c>
      <c r="EP112" s="41" t="str">
        <f t="shared" si="271"/>
        <v>FALSE</v>
      </c>
      <c r="EQ112" s="41" t="str">
        <f t="shared" si="271"/>
        <v>FALSE</v>
      </c>
      <c r="ER112" s="41" t="str">
        <f t="shared" si="271"/>
        <v>FALSE</v>
      </c>
      <c r="ES112" s="41" t="str">
        <f t="shared" si="271"/>
        <v>FALSE</v>
      </c>
      <c r="ET112" s="41" t="str">
        <f t="shared" si="271"/>
        <v>FALSE</v>
      </c>
      <c r="EU112" s="41" t="str">
        <f t="shared" si="271"/>
        <v>FALSE</v>
      </c>
      <c r="EV112" s="41" t="str">
        <f t="shared" si="271"/>
        <v>FALSE</v>
      </c>
      <c r="EW112" s="41" t="str">
        <f t="shared" si="271"/>
        <v>FALSE</v>
      </c>
      <c r="EX112" s="41" t="str">
        <f t="shared" si="271"/>
        <v>FALSE</v>
      </c>
      <c r="EY112" s="41" t="str">
        <f t="shared" si="271"/>
        <v>FALSE</v>
      </c>
      <c r="EZ112" s="41" t="str">
        <f t="shared" si="271"/>
        <v>FALSE</v>
      </c>
      <c r="FA112" s="41" t="str">
        <f t="shared" si="271"/>
        <v>FALSE</v>
      </c>
      <c r="FB112" s="41" t="str">
        <f t="shared" si="271"/>
        <v>FALSE</v>
      </c>
      <c r="FC112" s="41" t="str">
        <f t="shared" si="271"/>
        <v>FALSE</v>
      </c>
      <c r="FD112" s="41" t="str">
        <f t="shared" si="271"/>
        <v>FALSE</v>
      </c>
      <c r="FE112" s="41" t="str">
        <f t="shared" si="271"/>
        <v>FALSE</v>
      </c>
      <c r="FF112" s="41" t="str">
        <f t="shared" si="271"/>
        <v>FALSE</v>
      </c>
      <c r="FG112" s="41" t="str">
        <f t="shared" si="271"/>
        <v>FALSE</v>
      </c>
      <c r="FH112" s="41" t="str">
        <f t="shared" si="271"/>
        <v>FALSE</v>
      </c>
      <c r="FI112" s="42" t="str">
        <f t="shared" si="271"/>
        <v>FALSE</v>
      </c>
    </row>
    <row r="113" spans="1:165" ht="40" customHeight="1" thickTop="1">
      <c r="A113" s="184"/>
      <c r="B113" s="226" t="s">
        <v>41</v>
      </c>
      <c r="C113" s="212">
        <v>44372</v>
      </c>
      <c r="D113" s="212">
        <v>44373</v>
      </c>
      <c r="E113" s="233">
        <v>14</v>
      </c>
      <c r="F113" s="230"/>
      <c r="G113" s="163"/>
      <c r="H113" s="160" t="str">
        <f t="shared" si="179"/>
        <v>-</v>
      </c>
      <c r="I113" s="261" t="str">
        <f t="shared" ca="1" si="180"/>
        <v>ล่าช้า</v>
      </c>
      <c r="J113" s="176">
        <f t="shared" ca="1" si="173"/>
        <v>33</v>
      </c>
      <c r="K113" s="145" t="str">
        <f t="shared" ca="1" si="186"/>
        <v>-</v>
      </c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  <c r="CU113" s="38"/>
      <c r="CV113" s="38"/>
      <c r="CW113" s="38"/>
      <c r="CX113" s="38"/>
      <c r="CY113" s="38"/>
      <c r="CZ113" s="38"/>
      <c r="DA113" s="38"/>
      <c r="DB113" s="38"/>
      <c r="DC113" s="38"/>
      <c r="DD113" s="38"/>
      <c r="DE113" s="38"/>
      <c r="DF113" s="38"/>
      <c r="DG113" s="38"/>
      <c r="DH113" s="38"/>
      <c r="DI113" s="38"/>
      <c r="DJ113" s="38"/>
      <c r="DK113" s="38"/>
      <c r="DL113" s="38"/>
      <c r="DM113" s="38"/>
      <c r="DN113" s="38"/>
      <c r="DO113" s="38"/>
      <c r="DP113" s="38"/>
      <c r="DQ113" s="38"/>
      <c r="DR113" s="38"/>
      <c r="DS113" s="38"/>
      <c r="DT113" s="38"/>
      <c r="DU113" s="38"/>
      <c r="DV113" s="38"/>
      <c r="DW113" s="38"/>
      <c r="DX113" s="38"/>
      <c r="DY113" s="38"/>
      <c r="DZ113" s="38"/>
      <c r="EA113" s="38"/>
      <c r="EB113" s="38"/>
      <c r="EC113" s="38"/>
      <c r="ED113" s="38"/>
      <c r="EE113" s="38"/>
      <c r="EF113" s="38"/>
      <c r="EG113" s="38"/>
      <c r="EH113" s="38"/>
      <c r="EI113" s="38"/>
      <c r="EJ113" s="38"/>
      <c r="EK113" s="38"/>
      <c r="EL113" s="38"/>
      <c r="EM113" s="38"/>
      <c r="EN113" s="38"/>
      <c r="EO113" s="38"/>
      <c r="EP113" s="38"/>
      <c r="EQ113" s="38"/>
      <c r="ER113" s="38"/>
      <c r="ES113" s="38"/>
      <c r="ET113" s="38"/>
      <c r="EU113" s="38"/>
      <c r="EV113" s="38"/>
      <c r="EW113" s="38"/>
      <c r="EX113" s="38"/>
      <c r="EY113" s="38"/>
      <c r="EZ113" s="38"/>
      <c r="FA113" s="38"/>
      <c r="FB113" s="38"/>
      <c r="FC113" s="38"/>
      <c r="FD113" s="38"/>
      <c r="FE113" s="38"/>
      <c r="FF113" s="38"/>
      <c r="FG113" s="38"/>
      <c r="FH113" s="38"/>
      <c r="FI113" s="38"/>
    </row>
    <row r="114" spans="1:165" ht="40" customHeight="1">
      <c r="A114" s="184"/>
      <c r="B114" s="215"/>
      <c r="C114" s="191"/>
      <c r="D114" s="191"/>
      <c r="E114" s="232"/>
      <c r="F114" s="234"/>
      <c r="G114" s="209"/>
      <c r="H114" s="161"/>
      <c r="I114" s="264"/>
      <c r="J114" s="177"/>
      <c r="K114" s="146"/>
      <c r="L114" s="37" t="str">
        <f t="shared" ref="L114:AQ114" ca="1" si="272">IF($G113=0,IF($F113&lt;&gt;0,IF(L$8&lt;=$D113,AND(L$8&gt;=$F113,L$8&lt;=$C$6),IF(AND(L$8&gt;$D113,L$8&lt;=$C$6),3,FALSE)),IF($D113=0,"FALSE",IF(AND(L$8&gt;$D113,$C$6&gt;=L$8),"3","FALSE"))),IF(L$8&lt;=$D113,IF(AND(L$8&gt;=$F113,L$8&lt;=$G113),TRUE,FALSE),IF(AND(L$8&gt;$D113,L$8&lt;=$G113),3,FALSE)))</f>
        <v>FALSE</v>
      </c>
      <c r="M114" s="37" t="str">
        <f t="shared" ca="1" si="272"/>
        <v>FALSE</v>
      </c>
      <c r="N114" s="37" t="str">
        <f t="shared" ca="1" si="272"/>
        <v>FALSE</v>
      </c>
      <c r="O114" s="37" t="str">
        <f t="shared" ca="1" si="272"/>
        <v>FALSE</v>
      </c>
      <c r="P114" s="37" t="str">
        <f t="shared" ca="1" si="272"/>
        <v>FALSE</v>
      </c>
      <c r="Q114" s="37" t="str">
        <f t="shared" ca="1" si="272"/>
        <v>FALSE</v>
      </c>
      <c r="R114" s="37" t="str">
        <f t="shared" ca="1" si="272"/>
        <v>FALSE</v>
      </c>
      <c r="S114" s="37" t="str">
        <f t="shared" ca="1" si="272"/>
        <v>FALSE</v>
      </c>
      <c r="T114" s="37" t="str">
        <f t="shared" ca="1" si="272"/>
        <v>3</v>
      </c>
      <c r="U114" s="37" t="str">
        <f t="shared" ca="1" si="272"/>
        <v>3</v>
      </c>
      <c r="V114" s="37" t="str">
        <f t="shared" ca="1" si="272"/>
        <v>3</v>
      </c>
      <c r="W114" s="37" t="str">
        <f t="shared" ca="1" si="272"/>
        <v>3</v>
      </c>
      <c r="X114" s="37" t="str">
        <f t="shared" ca="1" si="272"/>
        <v>3</v>
      </c>
      <c r="Y114" s="37" t="str">
        <f t="shared" ca="1" si="272"/>
        <v>3</v>
      </c>
      <c r="Z114" s="37" t="str">
        <f t="shared" ca="1" si="272"/>
        <v>3</v>
      </c>
      <c r="AA114" s="37" t="str">
        <f t="shared" ca="1" si="272"/>
        <v>3</v>
      </c>
      <c r="AB114" s="37" t="str">
        <f t="shared" ca="1" si="272"/>
        <v>3</v>
      </c>
      <c r="AC114" s="37" t="str">
        <f t="shared" ca="1" si="272"/>
        <v>3</v>
      </c>
      <c r="AD114" s="37" t="str">
        <f t="shared" ca="1" si="272"/>
        <v>3</v>
      </c>
      <c r="AE114" s="37" t="str">
        <f t="shared" ca="1" si="272"/>
        <v>3</v>
      </c>
      <c r="AF114" s="37" t="str">
        <f t="shared" ca="1" si="272"/>
        <v>3</v>
      </c>
      <c r="AG114" s="37" t="str">
        <f t="shared" ca="1" si="272"/>
        <v>3</v>
      </c>
      <c r="AH114" s="37" t="str">
        <f t="shared" ca="1" si="272"/>
        <v>3</v>
      </c>
      <c r="AI114" s="37" t="str">
        <f t="shared" ca="1" si="272"/>
        <v>3</v>
      </c>
      <c r="AJ114" s="37" t="str">
        <f t="shared" ca="1" si="272"/>
        <v>3</v>
      </c>
      <c r="AK114" s="37" t="str">
        <f t="shared" ca="1" si="272"/>
        <v>3</v>
      </c>
      <c r="AL114" s="37" t="str">
        <f t="shared" ca="1" si="272"/>
        <v>3</v>
      </c>
      <c r="AM114" s="37" t="str">
        <f t="shared" ca="1" si="272"/>
        <v>3</v>
      </c>
      <c r="AN114" s="37" t="str">
        <f t="shared" ca="1" si="272"/>
        <v>3</v>
      </c>
      <c r="AO114" s="37" t="str">
        <f t="shared" ca="1" si="272"/>
        <v>3</v>
      </c>
      <c r="AP114" s="37" t="str">
        <f t="shared" ca="1" si="272"/>
        <v>3</v>
      </c>
      <c r="AQ114" s="37" t="str">
        <f t="shared" ca="1" si="272"/>
        <v>3</v>
      </c>
      <c r="AR114" s="37" t="str">
        <f t="shared" ref="AR114:BW114" ca="1" si="273">IF($G113=0,IF($F113&lt;&gt;0,IF(AR$8&lt;=$D113,AND(AR$8&gt;=$F113,AR$8&lt;=$C$6),IF(AND(AR$8&gt;$D113,AR$8&lt;=$C$6),3,FALSE)),IF($D113=0,"FALSE",IF(AND(AR$8&gt;$D113,$C$6&gt;=AR$8),"3","FALSE"))),IF(AR$8&lt;=$D113,IF(AND(AR$8&gt;=$F113,AR$8&lt;=$G113),TRUE,FALSE),IF(AND(AR$8&gt;$D113,AR$8&lt;=$G113),3,FALSE)))</f>
        <v>3</v>
      </c>
      <c r="AS114" s="37" t="str">
        <f t="shared" ca="1" si="273"/>
        <v>3</v>
      </c>
      <c r="AT114" s="37" t="str">
        <f t="shared" ca="1" si="273"/>
        <v>3</v>
      </c>
      <c r="AU114" s="37" t="str">
        <f t="shared" ca="1" si="273"/>
        <v>3</v>
      </c>
      <c r="AV114" s="37" t="str">
        <f t="shared" ca="1" si="273"/>
        <v>3</v>
      </c>
      <c r="AW114" s="37" t="str">
        <f t="shared" ca="1" si="273"/>
        <v>3</v>
      </c>
      <c r="AX114" s="37" t="str">
        <f t="shared" ca="1" si="273"/>
        <v>3</v>
      </c>
      <c r="AY114" s="37" t="str">
        <f t="shared" ca="1" si="273"/>
        <v>3</v>
      </c>
      <c r="AZ114" s="37" t="str">
        <f t="shared" ca="1" si="273"/>
        <v>3</v>
      </c>
      <c r="BA114" s="37" t="str">
        <f t="shared" ca="1" si="273"/>
        <v>FALSE</v>
      </c>
      <c r="BB114" s="37" t="str">
        <f t="shared" ca="1" si="273"/>
        <v>FALSE</v>
      </c>
      <c r="BC114" s="37" t="str">
        <f t="shared" ca="1" si="273"/>
        <v>FALSE</v>
      </c>
      <c r="BD114" s="37" t="str">
        <f t="shared" ca="1" si="273"/>
        <v>FALSE</v>
      </c>
      <c r="BE114" s="37" t="str">
        <f t="shared" ca="1" si="273"/>
        <v>FALSE</v>
      </c>
      <c r="BF114" s="37" t="str">
        <f t="shared" ca="1" si="273"/>
        <v>FALSE</v>
      </c>
      <c r="BG114" s="37" t="str">
        <f t="shared" ca="1" si="273"/>
        <v>FALSE</v>
      </c>
      <c r="BH114" s="37" t="str">
        <f t="shared" ca="1" si="273"/>
        <v>FALSE</v>
      </c>
      <c r="BI114" s="37" t="str">
        <f t="shared" ca="1" si="273"/>
        <v>FALSE</v>
      </c>
      <c r="BJ114" s="37" t="str">
        <f t="shared" ca="1" si="273"/>
        <v>FALSE</v>
      </c>
      <c r="BK114" s="37" t="str">
        <f t="shared" ca="1" si="273"/>
        <v>FALSE</v>
      </c>
      <c r="BL114" s="37" t="str">
        <f t="shared" ca="1" si="273"/>
        <v>FALSE</v>
      </c>
      <c r="BM114" s="37" t="str">
        <f t="shared" ca="1" si="273"/>
        <v>FALSE</v>
      </c>
      <c r="BN114" s="37" t="str">
        <f t="shared" ca="1" si="273"/>
        <v>FALSE</v>
      </c>
      <c r="BO114" s="37" t="str">
        <f t="shared" ca="1" si="273"/>
        <v>FALSE</v>
      </c>
      <c r="BP114" s="37" t="str">
        <f t="shared" ca="1" si="273"/>
        <v>FALSE</v>
      </c>
      <c r="BQ114" s="37" t="str">
        <f t="shared" ca="1" si="273"/>
        <v>FALSE</v>
      </c>
      <c r="BR114" s="37" t="str">
        <f t="shared" ca="1" si="273"/>
        <v>FALSE</v>
      </c>
      <c r="BS114" s="37" t="str">
        <f t="shared" ca="1" si="273"/>
        <v>FALSE</v>
      </c>
      <c r="BT114" s="37" t="str">
        <f t="shared" ca="1" si="273"/>
        <v>FALSE</v>
      </c>
      <c r="BU114" s="37" t="str">
        <f t="shared" ca="1" si="273"/>
        <v>FALSE</v>
      </c>
      <c r="BV114" s="37" t="str">
        <f t="shared" ca="1" si="273"/>
        <v>FALSE</v>
      </c>
      <c r="BW114" s="37" t="str">
        <f t="shared" ca="1" si="273"/>
        <v>FALSE</v>
      </c>
      <c r="BX114" s="37" t="str">
        <f t="shared" ref="BX114:DC114" ca="1" si="274">IF($G113=0,IF($F113&lt;&gt;0,IF(BX$8&lt;=$D113,AND(BX$8&gt;=$F113,BX$8&lt;=$C$6),IF(AND(BX$8&gt;$D113,BX$8&lt;=$C$6),3,FALSE)),IF($D113=0,"FALSE",IF(AND(BX$8&gt;$D113,$C$6&gt;=BX$8),"3","FALSE"))),IF(BX$8&lt;=$D113,IF(AND(BX$8&gt;=$F113,BX$8&lt;=$G113),TRUE,FALSE),IF(AND(BX$8&gt;$D113,BX$8&lt;=$G113),3,FALSE)))</f>
        <v>FALSE</v>
      </c>
      <c r="BY114" s="37" t="str">
        <f t="shared" ca="1" si="274"/>
        <v>FALSE</v>
      </c>
      <c r="BZ114" s="37" t="str">
        <f t="shared" ca="1" si="274"/>
        <v>FALSE</v>
      </c>
      <c r="CA114" s="37" t="str">
        <f t="shared" ca="1" si="274"/>
        <v>FALSE</v>
      </c>
      <c r="CB114" s="37" t="str">
        <f t="shared" ca="1" si="274"/>
        <v>FALSE</v>
      </c>
      <c r="CC114" s="37" t="str">
        <f t="shared" ca="1" si="274"/>
        <v>FALSE</v>
      </c>
      <c r="CD114" s="37" t="str">
        <f t="shared" ca="1" si="274"/>
        <v>FALSE</v>
      </c>
      <c r="CE114" s="37" t="str">
        <f t="shared" ca="1" si="274"/>
        <v>FALSE</v>
      </c>
      <c r="CF114" s="37" t="str">
        <f t="shared" ca="1" si="274"/>
        <v>FALSE</v>
      </c>
      <c r="CG114" s="37" t="str">
        <f t="shared" ca="1" si="274"/>
        <v>FALSE</v>
      </c>
      <c r="CH114" s="37" t="str">
        <f t="shared" ca="1" si="274"/>
        <v>FALSE</v>
      </c>
      <c r="CI114" s="37" t="str">
        <f t="shared" ca="1" si="274"/>
        <v>FALSE</v>
      </c>
      <c r="CJ114" s="37" t="str">
        <f t="shared" ca="1" si="274"/>
        <v>FALSE</v>
      </c>
      <c r="CK114" s="37" t="str">
        <f t="shared" ca="1" si="274"/>
        <v>FALSE</v>
      </c>
      <c r="CL114" s="37" t="str">
        <f t="shared" ca="1" si="274"/>
        <v>FALSE</v>
      </c>
      <c r="CM114" s="37" t="str">
        <f t="shared" ca="1" si="274"/>
        <v>FALSE</v>
      </c>
      <c r="CN114" s="37" t="str">
        <f t="shared" ca="1" si="274"/>
        <v>FALSE</v>
      </c>
      <c r="CO114" s="37" t="str">
        <f t="shared" ca="1" si="274"/>
        <v>FALSE</v>
      </c>
      <c r="CP114" s="37" t="str">
        <f t="shared" ca="1" si="274"/>
        <v>FALSE</v>
      </c>
      <c r="CQ114" s="37" t="str">
        <f t="shared" ca="1" si="274"/>
        <v>FALSE</v>
      </c>
      <c r="CR114" s="37" t="str">
        <f t="shared" ca="1" si="274"/>
        <v>FALSE</v>
      </c>
      <c r="CS114" s="37" t="str">
        <f t="shared" ca="1" si="274"/>
        <v>FALSE</v>
      </c>
      <c r="CT114" s="37" t="str">
        <f t="shared" ca="1" si="274"/>
        <v>FALSE</v>
      </c>
      <c r="CU114" s="37" t="str">
        <f t="shared" ca="1" si="274"/>
        <v>FALSE</v>
      </c>
      <c r="CV114" s="37" t="str">
        <f t="shared" ca="1" si="274"/>
        <v>FALSE</v>
      </c>
      <c r="CW114" s="37" t="str">
        <f t="shared" ca="1" si="274"/>
        <v>FALSE</v>
      </c>
      <c r="CX114" s="37" t="str">
        <f t="shared" ca="1" si="274"/>
        <v>FALSE</v>
      </c>
      <c r="CY114" s="37" t="str">
        <f t="shared" ca="1" si="274"/>
        <v>FALSE</v>
      </c>
      <c r="CZ114" s="37" t="str">
        <f t="shared" ca="1" si="274"/>
        <v>FALSE</v>
      </c>
      <c r="DA114" s="37" t="str">
        <f t="shared" ca="1" si="274"/>
        <v>FALSE</v>
      </c>
      <c r="DB114" s="37" t="str">
        <f t="shared" ca="1" si="274"/>
        <v>FALSE</v>
      </c>
      <c r="DC114" s="37" t="str">
        <f t="shared" ca="1" si="274"/>
        <v>FALSE</v>
      </c>
      <c r="DD114" s="37" t="str">
        <f t="shared" ref="DD114:EI114" ca="1" si="275">IF($G113=0,IF($F113&lt;&gt;0,IF(DD$8&lt;=$D113,AND(DD$8&gt;=$F113,DD$8&lt;=$C$6),IF(AND(DD$8&gt;$D113,DD$8&lt;=$C$6),3,FALSE)),IF($D113=0,"FALSE",IF(AND(DD$8&gt;$D113,$C$6&gt;=DD$8),"3","FALSE"))),IF(DD$8&lt;=$D113,IF(AND(DD$8&gt;=$F113,DD$8&lt;=$G113),TRUE,FALSE),IF(AND(DD$8&gt;$D113,DD$8&lt;=$G113),3,FALSE)))</f>
        <v>FALSE</v>
      </c>
      <c r="DE114" s="37" t="str">
        <f t="shared" ca="1" si="275"/>
        <v>FALSE</v>
      </c>
      <c r="DF114" s="37" t="str">
        <f t="shared" ca="1" si="275"/>
        <v>FALSE</v>
      </c>
      <c r="DG114" s="37" t="str">
        <f t="shared" ca="1" si="275"/>
        <v>FALSE</v>
      </c>
      <c r="DH114" s="37" t="str">
        <f t="shared" ca="1" si="275"/>
        <v>FALSE</v>
      </c>
      <c r="DI114" s="37" t="str">
        <f t="shared" ca="1" si="275"/>
        <v>FALSE</v>
      </c>
      <c r="DJ114" s="37" t="str">
        <f t="shared" ca="1" si="275"/>
        <v>FALSE</v>
      </c>
      <c r="DK114" s="37" t="str">
        <f t="shared" ca="1" si="275"/>
        <v>FALSE</v>
      </c>
      <c r="DL114" s="37" t="str">
        <f t="shared" ca="1" si="275"/>
        <v>FALSE</v>
      </c>
      <c r="DM114" s="37" t="str">
        <f t="shared" ca="1" si="275"/>
        <v>FALSE</v>
      </c>
      <c r="DN114" s="37" t="str">
        <f t="shared" ca="1" si="275"/>
        <v>FALSE</v>
      </c>
      <c r="DO114" s="37" t="str">
        <f t="shared" ca="1" si="275"/>
        <v>FALSE</v>
      </c>
      <c r="DP114" s="37" t="str">
        <f t="shared" ca="1" si="275"/>
        <v>FALSE</v>
      </c>
      <c r="DQ114" s="37" t="str">
        <f t="shared" ca="1" si="275"/>
        <v>FALSE</v>
      </c>
      <c r="DR114" s="37" t="str">
        <f t="shared" ca="1" si="275"/>
        <v>FALSE</v>
      </c>
      <c r="DS114" s="37" t="str">
        <f t="shared" ca="1" si="275"/>
        <v>FALSE</v>
      </c>
      <c r="DT114" s="37" t="str">
        <f t="shared" ca="1" si="275"/>
        <v>FALSE</v>
      </c>
      <c r="DU114" s="37" t="str">
        <f t="shared" ca="1" si="275"/>
        <v>FALSE</v>
      </c>
      <c r="DV114" s="37" t="str">
        <f t="shared" ca="1" si="275"/>
        <v>FALSE</v>
      </c>
      <c r="DW114" s="37" t="str">
        <f t="shared" ca="1" si="275"/>
        <v>FALSE</v>
      </c>
      <c r="DX114" s="37" t="str">
        <f t="shared" ca="1" si="275"/>
        <v>FALSE</v>
      </c>
      <c r="DY114" s="37" t="str">
        <f t="shared" ca="1" si="275"/>
        <v>FALSE</v>
      </c>
      <c r="DZ114" s="37" t="str">
        <f t="shared" ca="1" si="275"/>
        <v>FALSE</v>
      </c>
      <c r="EA114" s="37" t="str">
        <f t="shared" ca="1" si="275"/>
        <v>FALSE</v>
      </c>
      <c r="EB114" s="37" t="str">
        <f t="shared" ca="1" si="275"/>
        <v>FALSE</v>
      </c>
      <c r="EC114" s="37" t="str">
        <f t="shared" ca="1" si="275"/>
        <v>FALSE</v>
      </c>
      <c r="ED114" s="37" t="str">
        <f t="shared" ca="1" si="275"/>
        <v>FALSE</v>
      </c>
      <c r="EE114" s="37" t="str">
        <f t="shared" ca="1" si="275"/>
        <v>FALSE</v>
      </c>
      <c r="EF114" s="37" t="str">
        <f t="shared" ca="1" si="275"/>
        <v>FALSE</v>
      </c>
      <c r="EG114" s="37" t="str">
        <f t="shared" ca="1" si="275"/>
        <v>FALSE</v>
      </c>
      <c r="EH114" s="37" t="str">
        <f t="shared" ca="1" si="275"/>
        <v>FALSE</v>
      </c>
      <c r="EI114" s="37" t="str">
        <f t="shared" ca="1" si="275"/>
        <v>FALSE</v>
      </c>
      <c r="EJ114" s="37" t="str">
        <f t="shared" ref="EJ114:FI114" ca="1" si="276">IF($G113=0,IF($F113&lt;&gt;0,IF(EJ$8&lt;=$D113,AND(EJ$8&gt;=$F113,EJ$8&lt;=$C$6),IF(AND(EJ$8&gt;$D113,EJ$8&lt;=$C$6),3,FALSE)),IF($D113=0,"FALSE",IF(AND(EJ$8&gt;$D113,$C$6&gt;=EJ$8),"3","FALSE"))),IF(EJ$8&lt;=$D113,IF(AND(EJ$8&gt;=$F113,EJ$8&lt;=$G113),TRUE,FALSE),IF(AND(EJ$8&gt;$D113,EJ$8&lt;=$G113),3,FALSE)))</f>
        <v>FALSE</v>
      </c>
      <c r="EK114" s="37" t="str">
        <f t="shared" ca="1" si="276"/>
        <v>FALSE</v>
      </c>
      <c r="EL114" s="37" t="str">
        <f t="shared" ca="1" si="276"/>
        <v>FALSE</v>
      </c>
      <c r="EM114" s="37" t="str">
        <f t="shared" ca="1" si="276"/>
        <v>FALSE</v>
      </c>
      <c r="EN114" s="37" t="str">
        <f t="shared" ca="1" si="276"/>
        <v>FALSE</v>
      </c>
      <c r="EO114" s="37" t="str">
        <f t="shared" ca="1" si="276"/>
        <v>FALSE</v>
      </c>
      <c r="EP114" s="37" t="str">
        <f t="shared" ca="1" si="276"/>
        <v>FALSE</v>
      </c>
      <c r="EQ114" s="37" t="str">
        <f t="shared" ca="1" si="276"/>
        <v>FALSE</v>
      </c>
      <c r="ER114" s="37" t="str">
        <f t="shared" ca="1" si="276"/>
        <v>FALSE</v>
      </c>
      <c r="ES114" s="37" t="str">
        <f t="shared" ca="1" si="276"/>
        <v>FALSE</v>
      </c>
      <c r="ET114" s="37" t="str">
        <f t="shared" ca="1" si="276"/>
        <v>FALSE</v>
      </c>
      <c r="EU114" s="37" t="str">
        <f t="shared" ca="1" si="276"/>
        <v>FALSE</v>
      </c>
      <c r="EV114" s="37" t="str">
        <f t="shared" ca="1" si="276"/>
        <v>FALSE</v>
      </c>
      <c r="EW114" s="37" t="str">
        <f t="shared" ca="1" si="276"/>
        <v>FALSE</v>
      </c>
      <c r="EX114" s="37" t="str">
        <f t="shared" ca="1" si="276"/>
        <v>FALSE</v>
      </c>
      <c r="EY114" s="37" t="str">
        <f t="shared" ca="1" si="276"/>
        <v>FALSE</v>
      </c>
      <c r="EZ114" s="37" t="str">
        <f t="shared" ca="1" si="276"/>
        <v>FALSE</v>
      </c>
      <c r="FA114" s="37" t="str">
        <f t="shared" ca="1" si="276"/>
        <v>FALSE</v>
      </c>
      <c r="FB114" s="37" t="str">
        <f t="shared" ca="1" si="276"/>
        <v>FALSE</v>
      </c>
      <c r="FC114" s="37" t="str">
        <f t="shared" ca="1" si="276"/>
        <v>FALSE</v>
      </c>
      <c r="FD114" s="37" t="str">
        <f t="shared" ca="1" si="276"/>
        <v>FALSE</v>
      </c>
      <c r="FE114" s="37" t="str">
        <f t="shared" ca="1" si="276"/>
        <v>FALSE</v>
      </c>
      <c r="FF114" s="37" t="str">
        <f t="shared" ca="1" si="276"/>
        <v>FALSE</v>
      </c>
      <c r="FG114" s="37" t="str">
        <f t="shared" ca="1" si="276"/>
        <v>FALSE</v>
      </c>
      <c r="FH114" s="37" t="str">
        <f t="shared" ca="1" si="276"/>
        <v>FALSE</v>
      </c>
      <c r="FI114" s="37" t="str">
        <f t="shared" ca="1" si="276"/>
        <v>FALSE</v>
      </c>
    </row>
    <row r="115" spans="1:165" ht="40" customHeight="1">
      <c r="A115" s="16"/>
      <c r="H115" s="2"/>
      <c r="Y115" s="3"/>
      <c r="AF115" s="3"/>
    </row>
    <row r="116" spans="1:165" ht="40" customHeight="1">
      <c r="H116" s="2"/>
    </row>
    <row r="117" spans="1:165" ht="40" customHeight="1">
      <c r="H117" s="2"/>
    </row>
    <row r="118" spans="1:165">
      <c r="H118" s="2"/>
    </row>
    <row r="119" spans="1:165">
      <c r="H119" s="2"/>
    </row>
    <row r="120" spans="1:165">
      <c r="H120" s="2"/>
    </row>
    <row r="121" spans="1:165">
      <c r="H121" s="2"/>
    </row>
    <row r="122" spans="1:165">
      <c r="H122" s="2"/>
    </row>
    <row r="123" spans="1:165">
      <c r="H123" s="2"/>
    </row>
    <row r="124" spans="1:165">
      <c r="D124" s="23"/>
      <c r="H124" s="2"/>
    </row>
    <row r="125" spans="1:165">
      <c r="H125" s="2"/>
    </row>
    <row r="126" spans="1:165">
      <c r="H126" s="2"/>
    </row>
    <row r="127" spans="1:165">
      <c r="H127" s="2"/>
      <c r="V127" s="2"/>
      <c r="W127" s="2"/>
      <c r="X127" s="2"/>
      <c r="Y127" s="2"/>
      <c r="Z127" s="2"/>
    </row>
    <row r="128" spans="1:165">
      <c r="H128" s="2"/>
      <c r="V128" s="2"/>
      <c r="W128" s="2"/>
      <c r="X128" s="2"/>
      <c r="Y128" s="2"/>
      <c r="Z128" s="2"/>
    </row>
    <row r="129" spans="8:26">
      <c r="H129" s="2"/>
      <c r="V129" s="2"/>
      <c r="W129" s="2"/>
      <c r="X129" s="2"/>
      <c r="Y129" s="2"/>
      <c r="Z129" s="2"/>
    </row>
    <row r="130" spans="8:26">
      <c r="H130" s="2"/>
      <c r="V130" s="2"/>
      <c r="W130" s="2"/>
      <c r="X130" s="2"/>
      <c r="Y130" s="2"/>
      <c r="Z130" s="2"/>
    </row>
    <row r="131" spans="8:26">
      <c r="H131" s="2"/>
      <c r="V131" s="2"/>
      <c r="W131" s="2"/>
      <c r="X131" s="2"/>
      <c r="Y131" s="2"/>
      <c r="Z131" s="2"/>
    </row>
    <row r="132" spans="8:26">
      <c r="H132" s="2"/>
      <c r="V132" s="2"/>
      <c r="W132" s="2"/>
      <c r="X132" s="2"/>
      <c r="Y132" s="2"/>
      <c r="Z132" s="2"/>
    </row>
    <row r="133" spans="8:26">
      <c r="H133" s="2"/>
      <c r="J133" s="58" t="s">
        <v>96</v>
      </c>
      <c r="V133" s="2"/>
      <c r="W133" s="2"/>
      <c r="X133" s="2"/>
      <c r="Y133" s="2"/>
      <c r="Z133" s="2"/>
    </row>
    <row r="134" spans="8:26">
      <c r="H134" s="2"/>
      <c r="J134" s="58">
        <v>0</v>
      </c>
      <c r="V134" s="2"/>
      <c r="W134" s="2"/>
      <c r="X134" s="2"/>
      <c r="Y134" s="2"/>
      <c r="Z134" s="2"/>
    </row>
    <row r="135" spans="8:26">
      <c r="H135" s="2"/>
      <c r="J135" s="58">
        <v>1</v>
      </c>
      <c r="V135" s="2"/>
      <c r="W135" s="2"/>
      <c r="X135" s="2"/>
      <c r="Y135" s="2"/>
      <c r="Z135" s="2"/>
    </row>
    <row r="136" spans="8:26">
      <c r="H136" s="2"/>
      <c r="J136" s="58">
        <v>2</v>
      </c>
      <c r="V136" s="2"/>
      <c r="W136" s="2"/>
      <c r="X136" s="2"/>
      <c r="Y136" s="2"/>
      <c r="Z136" s="2"/>
    </row>
    <row r="137" spans="8:26">
      <c r="H137" s="2"/>
      <c r="J137" s="58">
        <v>3</v>
      </c>
      <c r="V137" s="2"/>
      <c r="W137" s="2"/>
      <c r="X137" s="2"/>
      <c r="Y137" s="2"/>
      <c r="Z137" s="2"/>
    </row>
    <row r="138" spans="8:26">
      <c r="H138" s="2"/>
      <c r="J138" s="59">
        <v>4</v>
      </c>
      <c r="K138" s="28"/>
      <c r="V138" s="2"/>
      <c r="W138" s="2"/>
      <c r="X138" s="2"/>
      <c r="Y138" s="2"/>
      <c r="Z138" s="2"/>
    </row>
    <row r="139" spans="8:26">
      <c r="H139" s="2"/>
      <c r="J139" s="59">
        <v>5</v>
      </c>
      <c r="K139" s="28"/>
      <c r="V139" s="2"/>
      <c r="W139" s="2"/>
      <c r="X139" s="2"/>
      <c r="Y139" s="2"/>
      <c r="Z139" s="2"/>
    </row>
    <row r="140" spans="8:26">
      <c r="H140" s="2"/>
      <c r="J140" s="59">
        <v>6</v>
      </c>
      <c r="K140" s="28"/>
      <c r="V140" s="2"/>
      <c r="W140" s="2"/>
      <c r="X140" s="2"/>
      <c r="Y140" s="2"/>
      <c r="Z140" s="2"/>
    </row>
    <row r="141" spans="8:26">
      <c r="H141" s="2"/>
      <c r="J141" s="59">
        <v>7</v>
      </c>
      <c r="K141" s="28"/>
      <c r="V141" s="2"/>
      <c r="W141" s="2"/>
      <c r="X141" s="2"/>
      <c r="Y141" s="2"/>
      <c r="Z141" s="2"/>
    </row>
    <row r="142" spans="8:26">
      <c r="H142" s="2"/>
      <c r="J142" s="59">
        <v>8</v>
      </c>
      <c r="K142" s="28"/>
      <c r="V142" s="2"/>
      <c r="W142" s="2"/>
      <c r="X142" s="2"/>
      <c r="Y142" s="2"/>
      <c r="Z142" s="2"/>
    </row>
    <row r="143" spans="8:26">
      <c r="H143" s="2"/>
      <c r="J143" s="59">
        <v>9</v>
      </c>
      <c r="K143" s="28"/>
      <c r="V143" s="2"/>
      <c r="W143" s="2"/>
      <c r="X143" s="2"/>
      <c r="Y143" s="2"/>
      <c r="Z143" s="2"/>
    </row>
    <row r="144" spans="8:26">
      <c r="H144" s="2"/>
      <c r="J144" s="59">
        <v>10</v>
      </c>
      <c r="K144" s="28"/>
      <c r="V144" s="2"/>
      <c r="W144" s="2"/>
      <c r="X144" s="2"/>
      <c r="Y144" s="2"/>
      <c r="Z144" s="2"/>
    </row>
    <row r="145" spans="3:26">
      <c r="H145" s="2"/>
      <c r="V145" s="2"/>
      <c r="W145" s="2"/>
      <c r="X145" s="2"/>
      <c r="Y145" s="2"/>
      <c r="Z145" s="2"/>
    </row>
    <row r="146" spans="3:26">
      <c r="H146" s="2"/>
      <c r="V146" s="2"/>
      <c r="W146" s="2"/>
      <c r="X146" s="2"/>
      <c r="Y146" s="2"/>
      <c r="Z146" s="2"/>
    </row>
    <row r="147" spans="3:26">
      <c r="H147" s="2"/>
      <c r="V147" s="2"/>
      <c r="W147" s="2"/>
      <c r="X147" s="2"/>
      <c r="Y147" s="2"/>
      <c r="Z147" s="2"/>
    </row>
    <row r="148" spans="3:26">
      <c r="H148" s="2"/>
      <c r="V148" s="2"/>
      <c r="W148" s="2"/>
      <c r="X148" s="2"/>
      <c r="Y148" s="2"/>
      <c r="Z148" s="2"/>
    </row>
    <row r="149" spans="3:26">
      <c r="H149" s="2"/>
    </row>
    <row r="150" spans="3:26">
      <c r="H150" s="2"/>
    </row>
    <row r="151" spans="3:26">
      <c r="H151" s="2"/>
    </row>
    <row r="152" spans="3:26">
      <c r="H152" s="2"/>
    </row>
    <row r="153" spans="3:26">
      <c r="H153" s="2"/>
    </row>
    <row r="154" spans="3:26">
      <c r="H154" s="2"/>
    </row>
    <row r="155" spans="3:26">
      <c r="H155" s="2"/>
    </row>
    <row r="156" spans="3:26">
      <c r="H156" s="2"/>
    </row>
    <row r="157" spans="3:26">
      <c r="H157" s="2"/>
    </row>
    <row r="158" spans="3:26">
      <c r="H158" s="2"/>
    </row>
    <row r="159" spans="3:26">
      <c r="H159" s="2"/>
    </row>
    <row r="160" spans="3:26">
      <c r="C160" s="23"/>
      <c r="H160" s="2"/>
    </row>
    <row r="161" spans="3:64">
      <c r="H161"/>
      <c r="I161"/>
      <c r="J161"/>
      <c r="K161"/>
      <c r="L161"/>
    </row>
    <row r="162" spans="3:64"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</row>
    <row r="163" spans="3:64">
      <c r="H163" s="2"/>
    </row>
    <row r="164" spans="3:64">
      <c r="H164" s="2"/>
    </row>
    <row r="165" spans="3:64">
      <c r="H165" s="2"/>
    </row>
    <row r="166" spans="3:64">
      <c r="H166" s="2"/>
    </row>
    <row r="167" spans="3:64">
      <c r="H167" s="2"/>
    </row>
    <row r="168" spans="3:64">
      <c r="H168" s="2"/>
    </row>
    <row r="169" spans="3:64">
      <c r="H169" s="2"/>
    </row>
    <row r="170" spans="3:64">
      <c r="H170" s="2"/>
    </row>
    <row r="171" spans="3:64">
      <c r="H171" s="2"/>
    </row>
    <row r="172" spans="3:64">
      <c r="H172" s="2"/>
    </row>
    <row r="173" spans="3:64">
      <c r="H173" s="2"/>
    </row>
    <row r="174" spans="3:64">
      <c r="H174" s="2"/>
    </row>
    <row r="175" spans="3:64">
      <c r="H175" s="2"/>
    </row>
    <row r="176" spans="3:64">
      <c r="H176" s="2"/>
    </row>
    <row r="177" spans="8:8">
      <c r="H177" s="2"/>
    </row>
    <row r="178" spans="8:8">
      <c r="H178" s="2"/>
    </row>
    <row r="179" spans="8:8">
      <c r="H179" s="2"/>
    </row>
    <row r="180" spans="8:8">
      <c r="H180" s="2"/>
    </row>
    <row r="181" spans="8:8">
      <c r="H181" s="2"/>
    </row>
    <row r="182" spans="8:8">
      <c r="H182" s="2"/>
    </row>
    <row r="183" spans="8:8">
      <c r="H183" s="2"/>
    </row>
    <row r="184" spans="8:8">
      <c r="H184" s="2"/>
    </row>
    <row r="185" spans="8:8">
      <c r="H185" s="2"/>
    </row>
    <row r="186" spans="8:8">
      <c r="H186" s="2"/>
    </row>
    <row r="187" spans="8:8">
      <c r="H187" s="2"/>
    </row>
    <row r="188" spans="8:8">
      <c r="H188" s="2"/>
    </row>
    <row r="189" spans="8:8">
      <c r="H189" s="2"/>
    </row>
    <row r="190" spans="8:8">
      <c r="H190" s="2"/>
    </row>
    <row r="191" spans="8:8">
      <c r="H191" s="2"/>
    </row>
    <row r="192" spans="8:8">
      <c r="H192" s="2"/>
    </row>
    <row r="193" spans="8:8">
      <c r="H193" s="2"/>
    </row>
    <row r="194" spans="8:8">
      <c r="H194" s="2"/>
    </row>
    <row r="195" spans="8:8">
      <c r="H195" s="2"/>
    </row>
    <row r="196" spans="8:8">
      <c r="H196" s="2"/>
    </row>
    <row r="197" spans="8:8">
      <c r="H197" s="2"/>
    </row>
    <row r="198" spans="8:8">
      <c r="H198" s="2"/>
    </row>
    <row r="199" spans="8:8">
      <c r="H199" s="2"/>
    </row>
    <row r="200" spans="8:8">
      <c r="H200" s="2"/>
    </row>
    <row r="201" spans="8:8">
      <c r="H201" s="2"/>
    </row>
    <row r="202" spans="8:8">
      <c r="H202" s="2"/>
    </row>
    <row r="203" spans="8:8">
      <c r="H203" s="2"/>
    </row>
    <row r="204" spans="8:8">
      <c r="H204" s="2"/>
    </row>
    <row r="205" spans="8:8">
      <c r="H205" s="2"/>
    </row>
    <row r="206" spans="8:8">
      <c r="H206" s="2"/>
    </row>
    <row r="207" spans="8:8">
      <c r="H207" s="2"/>
    </row>
    <row r="208" spans="8:8">
      <c r="H208" s="2"/>
    </row>
    <row r="209" spans="8:8">
      <c r="H209" s="2"/>
    </row>
    <row r="210" spans="8:8">
      <c r="H210" s="2"/>
    </row>
    <row r="211" spans="8:8">
      <c r="H211" s="2"/>
    </row>
    <row r="212" spans="8:8">
      <c r="H212" s="2"/>
    </row>
    <row r="213" spans="8:8">
      <c r="H213" s="2"/>
    </row>
    <row r="214" spans="8:8">
      <c r="H214" s="2"/>
    </row>
    <row r="215" spans="8:8">
      <c r="H215" s="2"/>
    </row>
    <row r="216" spans="8:8">
      <c r="H216" s="2"/>
    </row>
    <row r="217" spans="8:8">
      <c r="H217" s="2"/>
    </row>
    <row r="218" spans="8:8">
      <c r="H218" s="2"/>
    </row>
    <row r="219" spans="8:8">
      <c r="H219" s="2"/>
    </row>
    <row r="220" spans="8:8">
      <c r="H220" s="2"/>
    </row>
    <row r="221" spans="8:8">
      <c r="H221" s="2"/>
    </row>
    <row r="222" spans="8:8">
      <c r="H222" s="2"/>
    </row>
    <row r="223" spans="8:8">
      <c r="H223" s="2"/>
    </row>
    <row r="224" spans="8:8">
      <c r="H224" s="2"/>
    </row>
    <row r="225" spans="8:8">
      <c r="H225" s="2"/>
    </row>
    <row r="226" spans="8:8">
      <c r="H226" s="2"/>
    </row>
    <row r="227" spans="8:8">
      <c r="H227" s="2"/>
    </row>
    <row r="228" spans="8:8">
      <c r="H228" s="2"/>
    </row>
    <row r="229" spans="8:8">
      <c r="H229" s="2"/>
    </row>
    <row r="230" spans="8:8">
      <c r="H230" s="2"/>
    </row>
    <row r="231" spans="8:8">
      <c r="H231" s="2"/>
    </row>
    <row r="232" spans="8:8">
      <c r="H232" s="2"/>
    </row>
    <row r="233" spans="8:8">
      <c r="H233" s="2"/>
    </row>
    <row r="234" spans="8:8">
      <c r="H234" s="2"/>
    </row>
    <row r="235" spans="8:8">
      <c r="H235" s="2"/>
    </row>
    <row r="236" spans="8:8">
      <c r="H236" s="2"/>
    </row>
    <row r="237" spans="8:8">
      <c r="H237" s="2"/>
    </row>
    <row r="238" spans="8:8">
      <c r="H238" s="2"/>
    </row>
    <row r="239" spans="8:8">
      <c r="H239" s="2"/>
    </row>
    <row r="240" spans="8:8">
      <c r="H240" s="2"/>
    </row>
    <row r="241" spans="8:8">
      <c r="H241" s="2"/>
    </row>
    <row r="242" spans="8:8">
      <c r="H242" s="2"/>
    </row>
    <row r="243" spans="8:8">
      <c r="H243" s="2"/>
    </row>
    <row r="244" spans="8:8">
      <c r="H244" s="2"/>
    </row>
    <row r="245" spans="8:8">
      <c r="H245" s="2"/>
    </row>
    <row r="246" spans="8:8">
      <c r="H246" s="2"/>
    </row>
    <row r="247" spans="8:8">
      <c r="H247" s="2"/>
    </row>
    <row r="248" spans="8:8" ht="35" customHeight="1">
      <c r="H248" s="2"/>
    </row>
    <row r="249" spans="8:8">
      <c r="H249" s="2"/>
    </row>
    <row r="250" spans="8:8">
      <c r="H250" s="2"/>
    </row>
    <row r="251" spans="8:8">
      <c r="H251" s="2"/>
    </row>
    <row r="252" spans="8:8">
      <c r="H252" s="2"/>
    </row>
    <row r="253" spans="8:8">
      <c r="H253" s="2"/>
    </row>
    <row r="254" spans="8:8">
      <c r="H254" s="2"/>
    </row>
    <row r="255" spans="8:8">
      <c r="H255" s="2"/>
    </row>
    <row r="256" spans="8:8">
      <c r="H256" s="2"/>
    </row>
    <row r="257" spans="8:8">
      <c r="H257" s="2"/>
    </row>
    <row r="258" spans="8:8">
      <c r="H258" s="2"/>
    </row>
    <row r="259" spans="8:8">
      <c r="H259" s="2"/>
    </row>
    <row r="260" spans="8:8">
      <c r="H260" s="2"/>
    </row>
    <row r="261" spans="8:8">
      <c r="H261" s="2"/>
    </row>
    <row r="262" spans="8:8">
      <c r="H262" s="2"/>
    </row>
    <row r="263" spans="8:8">
      <c r="H263" s="2"/>
    </row>
    <row r="264" spans="8:8">
      <c r="H264" s="2"/>
    </row>
    <row r="265" spans="8:8">
      <c r="H265" s="2"/>
    </row>
    <row r="266" spans="8:8">
      <c r="H266" s="2"/>
    </row>
    <row r="267" spans="8:8">
      <c r="H267" s="2"/>
    </row>
    <row r="268" spans="8:8">
      <c r="H268" s="2"/>
    </row>
    <row r="269" spans="8:8">
      <c r="H269" s="2"/>
    </row>
    <row r="270" spans="8:8">
      <c r="H270" s="2"/>
    </row>
    <row r="271" spans="8:8">
      <c r="H271" s="2"/>
    </row>
    <row r="272" spans="8:8">
      <c r="H272" s="2"/>
    </row>
    <row r="273" spans="8:8">
      <c r="H273" s="2"/>
    </row>
    <row r="274" spans="8:8">
      <c r="H274" s="2"/>
    </row>
    <row r="275" spans="8:8">
      <c r="H275" s="2"/>
    </row>
    <row r="276" spans="8:8">
      <c r="H276" s="2"/>
    </row>
    <row r="277" spans="8:8">
      <c r="H277" s="2"/>
    </row>
    <row r="278" spans="8:8">
      <c r="H278" s="2"/>
    </row>
    <row r="279" spans="8:8">
      <c r="H279" s="2"/>
    </row>
    <row r="280" spans="8:8">
      <c r="H280" s="2"/>
    </row>
    <row r="281" spans="8:8">
      <c r="H281" s="2"/>
    </row>
    <row r="282" spans="8:8">
      <c r="H282" s="2"/>
    </row>
    <row r="283" spans="8:8">
      <c r="H283" s="2"/>
    </row>
    <row r="284" spans="8:8">
      <c r="H284" s="2"/>
    </row>
    <row r="285" spans="8:8">
      <c r="H285" s="2"/>
    </row>
    <row r="286" spans="8:8">
      <c r="H286" s="2"/>
    </row>
    <row r="287" spans="8:8">
      <c r="H287" s="2"/>
    </row>
    <row r="288" spans="8:8">
      <c r="H288" s="2"/>
    </row>
    <row r="289" spans="8:8">
      <c r="H289" s="2"/>
    </row>
    <row r="290" spans="8:8">
      <c r="H290" s="2"/>
    </row>
    <row r="291" spans="8:8">
      <c r="H291" s="2"/>
    </row>
    <row r="292" spans="8:8">
      <c r="H292" s="2"/>
    </row>
    <row r="293" spans="8:8">
      <c r="H293" s="2"/>
    </row>
    <row r="294" spans="8:8">
      <c r="H294" s="2"/>
    </row>
    <row r="295" spans="8:8">
      <c r="H295" s="2"/>
    </row>
    <row r="296" spans="8:8">
      <c r="H296" s="2"/>
    </row>
    <row r="297" spans="8:8">
      <c r="H297" s="2"/>
    </row>
    <row r="298" spans="8:8">
      <c r="H298" s="2"/>
    </row>
    <row r="299" spans="8:8">
      <c r="H299" s="2"/>
    </row>
    <row r="300" spans="8:8">
      <c r="H300" s="2"/>
    </row>
    <row r="301" spans="8:8">
      <c r="H301" s="2"/>
    </row>
    <row r="302" spans="8:8">
      <c r="H302" s="2"/>
    </row>
    <row r="303" spans="8:8">
      <c r="H303" s="2"/>
    </row>
    <row r="304" spans="8:8">
      <c r="H304" s="2"/>
    </row>
    <row r="305" spans="8:8">
      <c r="H305" s="2"/>
    </row>
    <row r="306" spans="8:8">
      <c r="H306" s="2"/>
    </row>
    <row r="307" spans="8:8">
      <c r="H307" s="2"/>
    </row>
    <row r="308" spans="8:8">
      <c r="H308" s="2"/>
    </row>
    <row r="309" spans="8:8">
      <c r="H309" s="2"/>
    </row>
    <row r="310" spans="8:8">
      <c r="H310" s="2"/>
    </row>
    <row r="311" spans="8:8">
      <c r="H311" s="2"/>
    </row>
    <row r="312" spans="8:8">
      <c r="H312" s="2"/>
    </row>
    <row r="313" spans="8:8">
      <c r="H313" s="2"/>
    </row>
    <row r="314" spans="8:8">
      <c r="H314" s="2"/>
    </row>
    <row r="315" spans="8:8">
      <c r="H315" s="2"/>
    </row>
    <row r="316" spans="8:8">
      <c r="H316" s="2"/>
    </row>
    <row r="317" spans="8:8">
      <c r="H317" s="2"/>
    </row>
    <row r="318" spans="8:8">
      <c r="H318" s="2"/>
    </row>
    <row r="319" spans="8:8">
      <c r="H319" s="2"/>
    </row>
    <row r="320" spans="8:8">
      <c r="H320" s="2"/>
    </row>
    <row r="321" spans="8:8">
      <c r="H321" s="2"/>
    </row>
    <row r="322" spans="8:8">
      <c r="H322" s="2"/>
    </row>
    <row r="323" spans="8:8">
      <c r="H323" s="2"/>
    </row>
    <row r="324" spans="8:8">
      <c r="H324" s="2"/>
    </row>
    <row r="325" spans="8:8">
      <c r="H325" s="2"/>
    </row>
    <row r="326" spans="8:8">
      <c r="H326" s="2"/>
    </row>
    <row r="327" spans="8:8">
      <c r="H327" s="2"/>
    </row>
    <row r="328" spans="8:8">
      <c r="H328" s="2"/>
    </row>
    <row r="329" spans="8:8">
      <c r="H329" s="2"/>
    </row>
    <row r="330" spans="8:8">
      <c r="H330" s="2"/>
    </row>
    <row r="331" spans="8:8">
      <c r="H331" s="2"/>
    </row>
    <row r="332" spans="8:8">
      <c r="H332" s="2"/>
    </row>
    <row r="333" spans="8:8">
      <c r="H333" s="2"/>
    </row>
    <row r="334" spans="8:8">
      <c r="H334" s="2"/>
    </row>
    <row r="335" spans="8:8">
      <c r="H335" s="2"/>
    </row>
    <row r="336" spans="8:8">
      <c r="H336" s="2"/>
    </row>
    <row r="337" spans="8:8">
      <c r="H337" s="2"/>
    </row>
    <row r="338" spans="8:8">
      <c r="H338" s="2"/>
    </row>
    <row r="339" spans="8:8">
      <c r="H339" s="2"/>
    </row>
    <row r="340" spans="8:8">
      <c r="H340" s="2"/>
    </row>
    <row r="341" spans="8:8">
      <c r="H341" s="2"/>
    </row>
    <row r="342" spans="8:8">
      <c r="H342" s="2"/>
    </row>
    <row r="343" spans="8:8">
      <c r="H343" s="2"/>
    </row>
    <row r="344" spans="8:8">
      <c r="H344" s="2"/>
    </row>
    <row r="345" spans="8:8">
      <c r="H345" s="2"/>
    </row>
    <row r="346" spans="8:8">
      <c r="H346" s="2"/>
    </row>
    <row r="347" spans="8:8">
      <c r="H347" s="2"/>
    </row>
    <row r="348" spans="8:8">
      <c r="H348" s="2"/>
    </row>
    <row r="349" spans="8:8">
      <c r="H349" s="2"/>
    </row>
    <row r="350" spans="8:8">
      <c r="H350" s="2"/>
    </row>
    <row r="351" spans="8:8">
      <c r="H351" s="2"/>
    </row>
    <row r="352" spans="8:8">
      <c r="H352" s="2"/>
    </row>
    <row r="353" spans="8:8">
      <c r="H353" s="2"/>
    </row>
    <row r="354" spans="8:8">
      <c r="H354" s="2"/>
    </row>
    <row r="355" spans="8:8">
      <c r="H355" s="2"/>
    </row>
    <row r="356" spans="8:8">
      <c r="H356" s="2"/>
    </row>
    <row r="357" spans="8:8">
      <c r="H357" s="2"/>
    </row>
    <row r="358" spans="8:8">
      <c r="H358" s="2"/>
    </row>
    <row r="359" spans="8:8">
      <c r="H359" s="2"/>
    </row>
    <row r="360" spans="8:8">
      <c r="H360" s="2"/>
    </row>
    <row r="361" spans="8:8">
      <c r="H361" s="2"/>
    </row>
    <row r="362" spans="8:8">
      <c r="H362" s="2"/>
    </row>
    <row r="363" spans="8:8">
      <c r="H363" s="2"/>
    </row>
    <row r="364" spans="8:8">
      <c r="H364" s="2"/>
    </row>
    <row r="365" spans="8:8">
      <c r="H365" s="2"/>
    </row>
    <row r="366" spans="8:8">
      <c r="H366" s="2"/>
    </row>
    <row r="367" spans="8:8">
      <c r="H367" s="2"/>
    </row>
    <row r="368" spans="8:8">
      <c r="H368" s="2"/>
    </row>
    <row r="369" spans="8:8">
      <c r="H369" s="2"/>
    </row>
    <row r="370" spans="8:8">
      <c r="H370" s="2"/>
    </row>
    <row r="371" spans="8:8">
      <c r="H371" s="2"/>
    </row>
    <row r="372" spans="8:8">
      <c r="H372" s="2"/>
    </row>
    <row r="373" spans="8:8">
      <c r="H373" s="2"/>
    </row>
    <row r="374" spans="8:8">
      <c r="H374" s="2"/>
    </row>
    <row r="375" spans="8:8">
      <c r="H375" s="2"/>
    </row>
    <row r="376" spans="8:8">
      <c r="H376" s="2"/>
    </row>
    <row r="377" spans="8:8">
      <c r="H377" s="2"/>
    </row>
    <row r="378" spans="8:8">
      <c r="H378" s="2"/>
    </row>
    <row r="379" spans="8:8">
      <c r="H379" s="2"/>
    </row>
    <row r="380" spans="8:8">
      <c r="H380" s="2"/>
    </row>
    <row r="381" spans="8:8">
      <c r="H381" s="2"/>
    </row>
    <row r="382" spans="8:8">
      <c r="H382" s="2"/>
    </row>
    <row r="383" spans="8:8">
      <c r="H383" s="2"/>
    </row>
    <row r="384" spans="8:8">
      <c r="H384" s="2"/>
    </row>
    <row r="385" spans="8:8">
      <c r="H385" s="2"/>
    </row>
    <row r="386" spans="8:8">
      <c r="H386" s="2"/>
    </row>
    <row r="387" spans="8:8">
      <c r="H387" s="2"/>
    </row>
    <row r="388" spans="8:8">
      <c r="H388" s="2"/>
    </row>
    <row r="389" spans="8:8">
      <c r="H389" s="2"/>
    </row>
    <row r="390" spans="8:8">
      <c r="H390" s="2"/>
    </row>
    <row r="391" spans="8:8">
      <c r="H391" s="2"/>
    </row>
    <row r="392" spans="8:8">
      <c r="H392" s="2"/>
    </row>
    <row r="393" spans="8:8">
      <c r="H393" s="2"/>
    </row>
    <row r="394" spans="8:8">
      <c r="H394" s="2"/>
    </row>
    <row r="395" spans="8:8">
      <c r="H395" s="2"/>
    </row>
    <row r="396" spans="8:8">
      <c r="H396" s="2"/>
    </row>
    <row r="397" spans="8:8">
      <c r="H397" s="2"/>
    </row>
    <row r="398" spans="8:8">
      <c r="H398" s="2"/>
    </row>
    <row r="399" spans="8:8">
      <c r="H399" s="2"/>
    </row>
    <row r="400" spans="8:8">
      <c r="H400" s="2"/>
    </row>
    <row r="401" spans="8:8">
      <c r="H401" s="2"/>
    </row>
    <row r="402" spans="8:8">
      <c r="H402" s="2"/>
    </row>
    <row r="403" spans="8:8">
      <c r="H403" s="2"/>
    </row>
    <row r="404" spans="8:8">
      <c r="H404" s="2"/>
    </row>
    <row r="405" spans="8:8">
      <c r="H405" s="2"/>
    </row>
    <row r="406" spans="8:8">
      <c r="H406" s="2"/>
    </row>
    <row r="407" spans="8:8">
      <c r="H407" s="2"/>
    </row>
    <row r="408" spans="8:8">
      <c r="H408" s="2"/>
    </row>
    <row r="409" spans="8:8">
      <c r="H409" s="2"/>
    </row>
    <row r="410" spans="8:8">
      <c r="H410" s="2"/>
    </row>
    <row r="411" spans="8:8">
      <c r="H411" s="2"/>
    </row>
    <row r="412" spans="8:8">
      <c r="H412" s="2"/>
    </row>
    <row r="413" spans="8:8">
      <c r="H413" s="2"/>
    </row>
    <row r="414" spans="8:8">
      <c r="H414" s="2"/>
    </row>
    <row r="415" spans="8:8">
      <c r="H415" s="2"/>
    </row>
    <row r="416" spans="8:8">
      <c r="H416" s="2"/>
    </row>
    <row r="417" spans="8:8">
      <c r="H417" s="2"/>
    </row>
    <row r="418" spans="8:8">
      <c r="H418" s="2"/>
    </row>
    <row r="419" spans="8:8">
      <c r="H419" s="2"/>
    </row>
    <row r="420" spans="8:8">
      <c r="H420" s="2"/>
    </row>
    <row r="421" spans="8:8">
      <c r="H421" s="2"/>
    </row>
    <row r="422" spans="8:8">
      <c r="H422" s="2"/>
    </row>
    <row r="423" spans="8:8">
      <c r="H423" s="2"/>
    </row>
    <row r="424" spans="8:8">
      <c r="H424" s="2"/>
    </row>
    <row r="425" spans="8:8">
      <c r="H425" s="2"/>
    </row>
    <row r="426" spans="8:8">
      <c r="H426" s="2"/>
    </row>
    <row r="427" spans="8:8">
      <c r="H427" s="2"/>
    </row>
    <row r="428" spans="8:8">
      <c r="H428" s="2"/>
    </row>
    <row r="429" spans="8:8">
      <c r="H429" s="2"/>
    </row>
    <row r="430" spans="8:8">
      <c r="H430" s="2"/>
    </row>
    <row r="431" spans="8:8">
      <c r="H431" s="2"/>
    </row>
    <row r="432" spans="8:8">
      <c r="H432" s="2"/>
    </row>
    <row r="433" spans="8:8">
      <c r="H433" s="2"/>
    </row>
    <row r="434" spans="8:8">
      <c r="H434" s="2"/>
    </row>
    <row r="435" spans="8:8">
      <c r="H435" s="2"/>
    </row>
    <row r="436" spans="8:8">
      <c r="H436" s="2"/>
    </row>
    <row r="437" spans="8:8">
      <c r="H437" s="2"/>
    </row>
    <row r="438" spans="8:8">
      <c r="H438" s="2"/>
    </row>
    <row r="439" spans="8:8">
      <c r="H439" s="2"/>
    </row>
    <row r="440" spans="8:8">
      <c r="H440" s="2"/>
    </row>
    <row r="441" spans="8:8">
      <c r="H441" s="2"/>
    </row>
    <row r="442" spans="8:8">
      <c r="H442" s="2"/>
    </row>
    <row r="443" spans="8:8">
      <c r="H443" s="2"/>
    </row>
    <row r="444" spans="8:8">
      <c r="H444" s="2"/>
    </row>
    <row r="445" spans="8:8">
      <c r="H445" s="2"/>
    </row>
    <row r="446" spans="8:8">
      <c r="H446" s="2"/>
    </row>
    <row r="447" spans="8:8">
      <c r="H447" s="2"/>
    </row>
    <row r="448" spans="8:8">
      <c r="H448" s="2"/>
    </row>
    <row r="449" spans="8:8">
      <c r="H449" s="2"/>
    </row>
    <row r="450" spans="8:8">
      <c r="H450" s="2"/>
    </row>
    <row r="451" spans="8:8">
      <c r="H451" s="2"/>
    </row>
    <row r="452" spans="8:8">
      <c r="H452" s="2"/>
    </row>
    <row r="453" spans="8:8">
      <c r="H453" s="2"/>
    </row>
    <row r="454" spans="8:8">
      <c r="H454" s="2"/>
    </row>
    <row r="455" spans="8:8">
      <c r="H455" s="2"/>
    </row>
    <row r="456" spans="8:8">
      <c r="H456" s="2"/>
    </row>
    <row r="457" spans="8:8">
      <c r="H457" s="2"/>
    </row>
    <row r="458" spans="8:8">
      <c r="H458" s="2"/>
    </row>
    <row r="459" spans="8:8">
      <c r="H459" s="2"/>
    </row>
    <row r="460" spans="8:8">
      <c r="H460" s="2"/>
    </row>
    <row r="461" spans="8:8">
      <c r="H461" s="2"/>
    </row>
    <row r="462" spans="8:8">
      <c r="H462" s="2"/>
    </row>
    <row r="463" spans="8:8">
      <c r="H463" s="2"/>
    </row>
    <row r="464" spans="8:8">
      <c r="H464" s="2"/>
    </row>
    <row r="465" spans="8:8">
      <c r="H465" s="2"/>
    </row>
    <row r="466" spans="8:8">
      <c r="H466" s="2"/>
    </row>
    <row r="467" spans="8:8">
      <c r="H467" s="2"/>
    </row>
    <row r="468" spans="8:8">
      <c r="H468" s="2"/>
    </row>
    <row r="469" spans="8:8">
      <c r="H469" s="2"/>
    </row>
    <row r="470" spans="8:8">
      <c r="H470" s="2"/>
    </row>
    <row r="471" spans="8:8">
      <c r="H471" s="2"/>
    </row>
    <row r="472" spans="8:8">
      <c r="H472" s="2"/>
    </row>
    <row r="473" spans="8:8">
      <c r="H473" s="2"/>
    </row>
    <row r="474" spans="8:8">
      <c r="H474" s="2"/>
    </row>
    <row r="475" spans="8:8">
      <c r="H475" s="2"/>
    </row>
    <row r="476" spans="8:8">
      <c r="H476" s="2"/>
    </row>
    <row r="477" spans="8:8">
      <c r="H477" s="2"/>
    </row>
    <row r="478" spans="8:8">
      <c r="H478" s="2"/>
    </row>
    <row r="479" spans="8:8">
      <c r="H479" s="2"/>
    </row>
    <row r="480" spans="8:8">
      <c r="H480" s="2"/>
    </row>
    <row r="481" spans="8:8">
      <c r="H481" s="2"/>
    </row>
    <row r="482" spans="8:8">
      <c r="H482" s="2"/>
    </row>
    <row r="483" spans="8:8">
      <c r="H483" s="2"/>
    </row>
    <row r="484" spans="8:8">
      <c r="H484" s="2"/>
    </row>
    <row r="485" spans="8:8">
      <c r="H485" s="2"/>
    </row>
    <row r="486" spans="8:8">
      <c r="H486" s="2"/>
    </row>
    <row r="487" spans="8:8">
      <c r="H487" s="2"/>
    </row>
    <row r="488" spans="8:8">
      <c r="H488" s="2"/>
    </row>
    <row r="489" spans="8:8">
      <c r="H489" s="2"/>
    </row>
    <row r="490" spans="8:8">
      <c r="H490" s="2"/>
    </row>
    <row r="491" spans="8:8">
      <c r="H491" s="2"/>
    </row>
    <row r="492" spans="8:8">
      <c r="H492" s="2"/>
    </row>
    <row r="493" spans="8:8">
      <c r="H493" s="2"/>
    </row>
    <row r="494" spans="8:8">
      <c r="H494" s="2"/>
    </row>
    <row r="495" spans="8:8">
      <c r="H495" s="2"/>
    </row>
    <row r="496" spans="8:8">
      <c r="H496" s="2"/>
    </row>
    <row r="497" spans="8:8">
      <c r="H497" s="2"/>
    </row>
    <row r="498" spans="8:8">
      <c r="H498" s="2"/>
    </row>
    <row r="499" spans="8:8">
      <c r="H499" s="2"/>
    </row>
    <row r="500" spans="8:8">
      <c r="H500" s="2"/>
    </row>
    <row r="501" spans="8:8">
      <c r="H501" s="2"/>
    </row>
    <row r="502" spans="8:8">
      <c r="H502" s="2"/>
    </row>
    <row r="503" spans="8:8">
      <c r="H503" s="2"/>
    </row>
    <row r="504" spans="8:8">
      <c r="H504" s="2"/>
    </row>
    <row r="505" spans="8:8">
      <c r="H505" s="2"/>
    </row>
    <row r="506" spans="8:8">
      <c r="H506" s="2"/>
    </row>
    <row r="507" spans="8:8">
      <c r="H507" s="2"/>
    </row>
    <row r="508" spans="8:8">
      <c r="H508" s="2"/>
    </row>
    <row r="509" spans="8:8">
      <c r="H509" s="2"/>
    </row>
    <row r="510" spans="8:8">
      <c r="H510" s="2"/>
    </row>
    <row r="511" spans="8:8">
      <c r="H511" s="2"/>
    </row>
    <row r="512" spans="8:8">
      <c r="H512" s="2"/>
    </row>
    <row r="513" spans="8:8">
      <c r="H513" s="2"/>
    </row>
    <row r="514" spans="8:8">
      <c r="H514" s="2"/>
    </row>
    <row r="515" spans="8:8">
      <c r="H515" s="2"/>
    </row>
    <row r="516" spans="8:8">
      <c r="H516" s="2"/>
    </row>
    <row r="517" spans="8:8">
      <c r="H517" s="2"/>
    </row>
    <row r="518" spans="8:8">
      <c r="H518" s="2"/>
    </row>
    <row r="519" spans="8:8">
      <c r="H519" s="2"/>
    </row>
    <row r="520" spans="8:8">
      <c r="H520" s="2"/>
    </row>
    <row r="521" spans="8:8">
      <c r="H521" s="2"/>
    </row>
    <row r="522" spans="8:8">
      <c r="H522" s="2"/>
    </row>
    <row r="523" spans="8:8">
      <c r="H523" s="2"/>
    </row>
    <row r="524" spans="8:8">
      <c r="H524" s="2"/>
    </row>
    <row r="525" spans="8:8">
      <c r="H525" s="2"/>
    </row>
    <row r="526" spans="8:8">
      <c r="H526" s="2"/>
    </row>
    <row r="527" spans="8:8">
      <c r="H527" s="2"/>
    </row>
    <row r="528" spans="8:8">
      <c r="H528" s="2"/>
    </row>
    <row r="529" spans="8:8">
      <c r="H529" s="2"/>
    </row>
    <row r="530" spans="8:8">
      <c r="H530" s="2"/>
    </row>
    <row r="531" spans="8:8">
      <c r="H531" s="2"/>
    </row>
    <row r="532" spans="8:8">
      <c r="H532" s="2"/>
    </row>
    <row r="533" spans="8:8">
      <c r="H533" s="2"/>
    </row>
    <row r="534" spans="8:8">
      <c r="H534" s="2"/>
    </row>
    <row r="535" spans="8:8">
      <c r="H535" s="2"/>
    </row>
    <row r="536" spans="8:8">
      <c r="H536" s="2"/>
    </row>
    <row r="537" spans="8:8">
      <c r="H537" s="2"/>
    </row>
    <row r="538" spans="8:8">
      <c r="H538" s="2"/>
    </row>
    <row r="539" spans="8:8">
      <c r="H539" s="2"/>
    </row>
    <row r="540" spans="8:8">
      <c r="H540" s="2"/>
    </row>
    <row r="541" spans="8:8">
      <c r="H541" s="2"/>
    </row>
    <row r="542" spans="8:8">
      <c r="H542" s="2"/>
    </row>
    <row r="543" spans="8:8">
      <c r="H543" s="2"/>
    </row>
    <row r="544" spans="8:8">
      <c r="H544" s="2"/>
    </row>
    <row r="545" spans="8:8">
      <c r="H545" s="2"/>
    </row>
    <row r="546" spans="8:8">
      <c r="H546" s="2"/>
    </row>
    <row r="547" spans="8:8">
      <c r="H547" s="2"/>
    </row>
    <row r="548" spans="8:8">
      <c r="H548" s="2"/>
    </row>
    <row r="549" spans="8:8">
      <c r="H549" s="2"/>
    </row>
    <row r="550" spans="8:8">
      <c r="H550" s="2"/>
    </row>
    <row r="551" spans="8:8">
      <c r="H551" s="2"/>
    </row>
    <row r="552" spans="8:8">
      <c r="H552" s="2"/>
    </row>
    <row r="553" spans="8:8">
      <c r="H553" s="2"/>
    </row>
    <row r="554" spans="8:8">
      <c r="H554" s="2"/>
    </row>
    <row r="555" spans="8:8">
      <c r="H555" s="2"/>
    </row>
    <row r="556" spans="8:8">
      <c r="H556" s="2"/>
    </row>
    <row r="557" spans="8:8">
      <c r="H557" s="2"/>
    </row>
    <row r="558" spans="8:8">
      <c r="H558" s="2"/>
    </row>
    <row r="559" spans="8:8">
      <c r="H559" s="2"/>
    </row>
    <row r="560" spans="8:8">
      <c r="H560" s="2"/>
    </row>
    <row r="561" spans="8:8">
      <c r="H561" s="2"/>
    </row>
    <row r="562" spans="8:8">
      <c r="H562" s="2"/>
    </row>
    <row r="563" spans="8:8">
      <c r="H563" s="2"/>
    </row>
    <row r="564" spans="8:8">
      <c r="H564" s="2"/>
    </row>
    <row r="565" spans="8:8">
      <c r="H565" s="2"/>
    </row>
    <row r="566" spans="8:8">
      <c r="H566" s="2"/>
    </row>
    <row r="567" spans="8:8">
      <c r="H567" s="2"/>
    </row>
    <row r="568" spans="8:8">
      <c r="H568" s="2"/>
    </row>
    <row r="569" spans="8:8">
      <c r="H569" s="2"/>
    </row>
    <row r="570" spans="8:8">
      <c r="H570" s="2"/>
    </row>
    <row r="571" spans="8:8">
      <c r="H571" s="2"/>
    </row>
    <row r="572" spans="8:8">
      <c r="H572" s="2"/>
    </row>
    <row r="573" spans="8:8">
      <c r="H573" s="2"/>
    </row>
    <row r="574" spans="8:8">
      <c r="H574" s="2"/>
    </row>
    <row r="575" spans="8:8">
      <c r="H575" s="2"/>
    </row>
    <row r="576" spans="8:8">
      <c r="H576" s="2"/>
    </row>
    <row r="577" spans="8:8">
      <c r="H577" s="2"/>
    </row>
    <row r="578" spans="8:8">
      <c r="H578" s="2"/>
    </row>
    <row r="579" spans="8:8">
      <c r="H579" s="2"/>
    </row>
    <row r="580" spans="8:8">
      <c r="H580" s="2"/>
    </row>
    <row r="581" spans="8:8">
      <c r="H581" s="2"/>
    </row>
    <row r="582" spans="8:8">
      <c r="H582" s="2"/>
    </row>
    <row r="583" spans="8:8">
      <c r="H583" s="2"/>
    </row>
    <row r="584" spans="8:8">
      <c r="H584" s="2"/>
    </row>
    <row r="585" spans="8:8">
      <c r="H585" s="2"/>
    </row>
    <row r="586" spans="8:8">
      <c r="H586" s="2"/>
    </row>
    <row r="587" spans="8:8">
      <c r="H587" s="2"/>
    </row>
    <row r="588" spans="8:8">
      <c r="H588" s="2"/>
    </row>
    <row r="589" spans="8:8">
      <c r="H589" s="2"/>
    </row>
    <row r="590" spans="8:8">
      <c r="H590" s="2"/>
    </row>
    <row r="591" spans="8:8">
      <c r="H591" s="2"/>
    </row>
    <row r="592" spans="8:8">
      <c r="H592" s="2"/>
    </row>
    <row r="593" spans="8:8">
      <c r="H593" s="2"/>
    </row>
    <row r="594" spans="8:8">
      <c r="H594" s="2"/>
    </row>
    <row r="595" spans="8:8">
      <c r="H595" s="2"/>
    </row>
    <row r="596" spans="8:8">
      <c r="H596" s="2"/>
    </row>
    <row r="597" spans="8:8">
      <c r="H597" s="2"/>
    </row>
    <row r="598" spans="8:8">
      <c r="H598" s="2"/>
    </row>
    <row r="599" spans="8:8">
      <c r="H599" s="2"/>
    </row>
    <row r="600" spans="8:8">
      <c r="H600" s="2"/>
    </row>
    <row r="601" spans="8:8">
      <c r="H601" s="2"/>
    </row>
    <row r="602" spans="8:8">
      <c r="H602" s="2"/>
    </row>
    <row r="603" spans="8:8">
      <c r="H603" s="2"/>
    </row>
    <row r="604" spans="8:8">
      <c r="H604" s="2"/>
    </row>
    <row r="605" spans="8:8">
      <c r="H605" s="2"/>
    </row>
    <row r="606" spans="8:8">
      <c r="H606" s="2"/>
    </row>
    <row r="607" spans="8:8">
      <c r="H607" s="2"/>
    </row>
    <row r="608" spans="8:8">
      <c r="H608" s="2"/>
    </row>
    <row r="609" spans="8:8">
      <c r="H609" s="2"/>
    </row>
    <row r="610" spans="8:8">
      <c r="H610" s="2"/>
    </row>
    <row r="611" spans="8:8">
      <c r="H611" s="2"/>
    </row>
    <row r="612" spans="8:8">
      <c r="H612" s="2"/>
    </row>
    <row r="613" spans="8:8">
      <c r="H613" s="2"/>
    </row>
    <row r="614" spans="8:8">
      <c r="H614" s="2"/>
    </row>
    <row r="615" spans="8:8">
      <c r="H615" s="2"/>
    </row>
    <row r="616" spans="8:8">
      <c r="H616" s="2"/>
    </row>
    <row r="617" spans="8:8">
      <c r="H617" s="2"/>
    </row>
    <row r="618" spans="8:8">
      <c r="H618" s="2"/>
    </row>
    <row r="619" spans="8:8">
      <c r="H619" s="2"/>
    </row>
    <row r="620" spans="8:8">
      <c r="H620" s="2"/>
    </row>
    <row r="621" spans="8:8">
      <c r="H621" s="2"/>
    </row>
    <row r="622" spans="8:8">
      <c r="H622" s="2"/>
    </row>
    <row r="623" spans="8:8">
      <c r="H623" s="2"/>
    </row>
    <row r="624" spans="8:8">
      <c r="H624" s="2"/>
    </row>
    <row r="625" spans="8:8">
      <c r="H625" s="2"/>
    </row>
    <row r="626" spans="8:8">
      <c r="H626" s="2"/>
    </row>
    <row r="627" spans="8:8">
      <c r="H627" s="2"/>
    </row>
    <row r="628" spans="8:8">
      <c r="H628" s="2"/>
    </row>
    <row r="629" spans="8:8">
      <c r="H629" s="2"/>
    </row>
    <row r="630" spans="8:8">
      <c r="H630" s="2"/>
    </row>
    <row r="631" spans="8:8">
      <c r="H631" s="2"/>
    </row>
    <row r="632" spans="8:8">
      <c r="H632" s="2"/>
    </row>
    <row r="633" spans="8:8">
      <c r="H633" s="2"/>
    </row>
    <row r="634" spans="8:8">
      <c r="H634" s="2"/>
    </row>
    <row r="635" spans="8:8">
      <c r="H635" s="2"/>
    </row>
    <row r="636" spans="8:8">
      <c r="H636" s="2"/>
    </row>
    <row r="637" spans="8:8">
      <c r="H637" s="2"/>
    </row>
    <row r="638" spans="8:8">
      <c r="H638" s="2"/>
    </row>
    <row r="639" spans="8:8">
      <c r="H639" s="2"/>
    </row>
    <row r="640" spans="8:8">
      <c r="H640" s="2"/>
    </row>
    <row r="641" spans="8:8">
      <c r="H641" s="2"/>
    </row>
    <row r="642" spans="8:8">
      <c r="H642" s="2"/>
    </row>
    <row r="643" spans="8:8">
      <c r="H643" s="2"/>
    </row>
    <row r="644" spans="8:8">
      <c r="H644" s="2"/>
    </row>
    <row r="645" spans="8:8">
      <c r="H645" s="2"/>
    </row>
    <row r="646" spans="8:8">
      <c r="H646" s="2"/>
    </row>
    <row r="647" spans="8:8">
      <c r="H647" s="2"/>
    </row>
    <row r="648" spans="8:8">
      <c r="H648" s="2"/>
    </row>
    <row r="649" spans="8:8">
      <c r="H649" s="2"/>
    </row>
    <row r="650" spans="8:8">
      <c r="H650" s="2"/>
    </row>
    <row r="651" spans="8:8">
      <c r="H651" s="2"/>
    </row>
    <row r="652" spans="8:8">
      <c r="H652" s="2"/>
    </row>
    <row r="653" spans="8:8">
      <c r="H653" s="2"/>
    </row>
    <row r="654" spans="8:8">
      <c r="H654" s="2"/>
    </row>
    <row r="655" spans="8:8">
      <c r="H655" s="2"/>
    </row>
    <row r="656" spans="8:8">
      <c r="H656" s="2"/>
    </row>
    <row r="657" spans="8:8">
      <c r="H657" s="2"/>
    </row>
    <row r="658" spans="8:8">
      <c r="H658" s="2"/>
    </row>
    <row r="659" spans="8:8">
      <c r="H659" s="2"/>
    </row>
    <row r="660" spans="8:8">
      <c r="H660" s="2"/>
    </row>
    <row r="661" spans="8:8">
      <c r="H661" s="2"/>
    </row>
    <row r="662" spans="8:8">
      <c r="H662" s="2"/>
    </row>
    <row r="663" spans="8:8">
      <c r="H663" s="2"/>
    </row>
    <row r="664" spans="8:8">
      <c r="H664" s="2"/>
    </row>
    <row r="665" spans="8:8">
      <c r="H665" s="2"/>
    </row>
    <row r="666" spans="8:8">
      <c r="H666" s="2"/>
    </row>
    <row r="667" spans="8:8">
      <c r="H667" s="2"/>
    </row>
    <row r="668" spans="8:8">
      <c r="H668" s="2"/>
    </row>
    <row r="669" spans="8:8">
      <c r="H669" s="2"/>
    </row>
    <row r="670" spans="8:8">
      <c r="H670" s="2"/>
    </row>
    <row r="671" spans="8:8">
      <c r="H671" s="2"/>
    </row>
    <row r="672" spans="8:8">
      <c r="H672" s="2"/>
    </row>
    <row r="673" spans="8:8">
      <c r="H673" s="2"/>
    </row>
    <row r="674" spans="8:8">
      <c r="H674" s="2"/>
    </row>
    <row r="675" spans="8:8">
      <c r="H675" s="2"/>
    </row>
    <row r="676" spans="8:8">
      <c r="H676" s="2"/>
    </row>
    <row r="677" spans="8:8">
      <c r="H677" s="2"/>
    </row>
    <row r="678" spans="8:8">
      <c r="H678" s="2"/>
    </row>
    <row r="679" spans="8:8">
      <c r="H679" s="2"/>
    </row>
    <row r="680" spans="8:8">
      <c r="H680" s="2"/>
    </row>
    <row r="681" spans="8:8">
      <c r="H681" s="2"/>
    </row>
    <row r="682" spans="8:8">
      <c r="H682" s="2"/>
    </row>
    <row r="683" spans="8:8">
      <c r="H683" s="2"/>
    </row>
    <row r="684" spans="8:8">
      <c r="H684" s="2"/>
    </row>
    <row r="685" spans="8:8">
      <c r="H685" s="2"/>
    </row>
    <row r="686" spans="8:8">
      <c r="H686" s="2"/>
    </row>
    <row r="687" spans="8:8">
      <c r="H687" s="2"/>
    </row>
    <row r="688" spans="8:8">
      <c r="H688" s="2"/>
    </row>
    <row r="689" spans="8:8">
      <c r="H689" s="2"/>
    </row>
    <row r="690" spans="8:8">
      <c r="H690" s="2"/>
    </row>
    <row r="691" spans="8:8">
      <c r="H691" s="2"/>
    </row>
    <row r="692" spans="8:8">
      <c r="H692" s="2"/>
    </row>
    <row r="693" spans="8:8">
      <c r="H693" s="2"/>
    </row>
    <row r="694" spans="8:8">
      <c r="H694" s="2"/>
    </row>
    <row r="695" spans="8:8">
      <c r="H695" s="2"/>
    </row>
    <row r="696" spans="8:8">
      <c r="H696" s="2"/>
    </row>
    <row r="697" spans="8:8">
      <c r="H697" s="2"/>
    </row>
    <row r="698" spans="8:8">
      <c r="H698" s="2"/>
    </row>
    <row r="699" spans="8:8">
      <c r="H699" s="2"/>
    </row>
    <row r="700" spans="8:8">
      <c r="H700" s="2"/>
    </row>
    <row r="701" spans="8:8">
      <c r="H701" s="2"/>
    </row>
    <row r="702" spans="8:8">
      <c r="H702" s="2"/>
    </row>
    <row r="703" spans="8:8">
      <c r="H703" s="2"/>
    </row>
    <row r="704" spans="8:8">
      <c r="H704" s="2"/>
    </row>
    <row r="705" spans="8:8">
      <c r="H705" s="2"/>
    </row>
    <row r="706" spans="8:8">
      <c r="H706" s="2"/>
    </row>
    <row r="707" spans="8:8">
      <c r="H707" s="2"/>
    </row>
    <row r="708" spans="8:8">
      <c r="H708" s="2"/>
    </row>
    <row r="709" spans="8:8">
      <c r="H709" s="2"/>
    </row>
    <row r="710" spans="8:8">
      <c r="H710" s="2"/>
    </row>
    <row r="711" spans="8:8">
      <c r="H711" s="2"/>
    </row>
    <row r="712" spans="8:8">
      <c r="H712" s="2"/>
    </row>
    <row r="713" spans="8:8">
      <c r="H713" s="2"/>
    </row>
    <row r="714" spans="8:8">
      <c r="H714" s="2"/>
    </row>
    <row r="715" spans="8:8">
      <c r="H715" s="2"/>
    </row>
    <row r="716" spans="8:8">
      <c r="H716" s="2"/>
    </row>
    <row r="717" spans="8:8">
      <c r="H717" s="2"/>
    </row>
    <row r="718" spans="8:8">
      <c r="H718" s="2"/>
    </row>
    <row r="719" spans="8:8">
      <c r="H719" s="2"/>
    </row>
    <row r="720" spans="8:8">
      <c r="H720" s="2"/>
    </row>
    <row r="721" spans="8:8">
      <c r="H721" s="2"/>
    </row>
    <row r="722" spans="8:8">
      <c r="H722" s="2"/>
    </row>
    <row r="723" spans="8:8">
      <c r="H723" s="2"/>
    </row>
    <row r="724" spans="8:8">
      <c r="H724" s="2"/>
    </row>
    <row r="725" spans="8:8">
      <c r="H725" s="2"/>
    </row>
    <row r="726" spans="8:8">
      <c r="H726" s="2"/>
    </row>
    <row r="727" spans="8:8">
      <c r="H727" s="2"/>
    </row>
    <row r="728" spans="8:8">
      <c r="H728" s="2"/>
    </row>
    <row r="729" spans="8:8">
      <c r="H729" s="2"/>
    </row>
    <row r="730" spans="8:8">
      <c r="H730" s="2"/>
    </row>
    <row r="731" spans="8:8">
      <c r="H731" s="2"/>
    </row>
    <row r="732" spans="8:8">
      <c r="H732" s="2"/>
    </row>
    <row r="733" spans="8:8">
      <c r="H733" s="2"/>
    </row>
    <row r="734" spans="8:8">
      <c r="H734" s="2"/>
    </row>
    <row r="735" spans="8:8">
      <c r="H735" s="2"/>
    </row>
    <row r="736" spans="8:8">
      <c r="H736" s="2"/>
    </row>
    <row r="737" spans="8:8">
      <c r="H737" s="2"/>
    </row>
    <row r="738" spans="8:8">
      <c r="H738" s="2"/>
    </row>
    <row r="739" spans="8:8">
      <c r="H739" s="2"/>
    </row>
    <row r="740" spans="8:8">
      <c r="H740" s="2"/>
    </row>
    <row r="741" spans="8:8">
      <c r="H741" s="2"/>
    </row>
    <row r="742" spans="8:8">
      <c r="H742" s="2"/>
    </row>
    <row r="743" spans="8:8">
      <c r="H743" s="2"/>
    </row>
    <row r="744" spans="8:8">
      <c r="H744" s="2"/>
    </row>
    <row r="745" spans="8:8">
      <c r="H745" s="2"/>
    </row>
    <row r="746" spans="8:8">
      <c r="H746" s="2"/>
    </row>
    <row r="747" spans="8:8">
      <c r="H747" s="2"/>
    </row>
    <row r="748" spans="8:8">
      <c r="H748" s="2"/>
    </row>
    <row r="749" spans="8:8">
      <c r="H749" s="2"/>
    </row>
    <row r="750" spans="8:8">
      <c r="H750" s="2"/>
    </row>
    <row r="751" spans="8:8">
      <c r="H751" s="2"/>
    </row>
    <row r="752" spans="8:8">
      <c r="H752" s="2"/>
    </row>
    <row r="753" spans="8:8">
      <c r="H753" s="2"/>
    </row>
    <row r="754" spans="8:8">
      <c r="H754" s="2"/>
    </row>
    <row r="755" spans="8:8">
      <c r="H755" s="2"/>
    </row>
    <row r="756" spans="8:8">
      <c r="H756" s="2"/>
    </row>
    <row r="757" spans="8:8">
      <c r="H757" s="2"/>
    </row>
    <row r="758" spans="8:8">
      <c r="H758" s="2"/>
    </row>
    <row r="759" spans="8:8">
      <c r="H759" s="2"/>
    </row>
    <row r="760" spans="8:8">
      <c r="H760" s="2"/>
    </row>
    <row r="761" spans="8:8">
      <c r="H761" s="2"/>
    </row>
    <row r="762" spans="8:8">
      <c r="H762" s="2"/>
    </row>
    <row r="763" spans="8:8">
      <c r="H763" s="2"/>
    </row>
    <row r="764" spans="8:8">
      <c r="H764" s="2"/>
    </row>
    <row r="765" spans="8:8">
      <c r="H765" s="2"/>
    </row>
    <row r="766" spans="8:8">
      <c r="H766" s="2"/>
    </row>
    <row r="767" spans="8:8">
      <c r="H767" s="2"/>
    </row>
    <row r="768" spans="8:8">
      <c r="H768" s="2"/>
    </row>
    <row r="769" spans="8:8">
      <c r="H769" s="2"/>
    </row>
    <row r="770" spans="8:8">
      <c r="H770" s="2"/>
    </row>
    <row r="771" spans="8:8">
      <c r="H771" s="2"/>
    </row>
    <row r="772" spans="8:8">
      <c r="H772" s="2"/>
    </row>
    <row r="773" spans="8:8">
      <c r="H773" s="2"/>
    </row>
    <row r="774" spans="8:8">
      <c r="H774" s="2"/>
    </row>
    <row r="775" spans="8:8">
      <c r="H775" s="2"/>
    </row>
    <row r="776" spans="8:8">
      <c r="H776" s="2"/>
    </row>
    <row r="777" spans="8:8">
      <c r="H777" s="2"/>
    </row>
    <row r="778" spans="8:8">
      <c r="H778" s="2"/>
    </row>
    <row r="779" spans="8:8">
      <c r="H779" s="2"/>
    </row>
    <row r="780" spans="8:8">
      <c r="H780" s="2"/>
    </row>
    <row r="781" spans="8:8">
      <c r="H781" s="2"/>
    </row>
    <row r="782" spans="8:8">
      <c r="H782" s="2"/>
    </row>
    <row r="783" spans="8:8">
      <c r="H783" s="2"/>
    </row>
    <row r="784" spans="8:8">
      <c r="H784" s="2"/>
    </row>
    <row r="785" spans="8:8">
      <c r="H785" s="2"/>
    </row>
    <row r="786" spans="8:8">
      <c r="H786" s="2"/>
    </row>
    <row r="787" spans="8:8">
      <c r="H787" s="2"/>
    </row>
    <row r="788" spans="8:8">
      <c r="H788" s="2"/>
    </row>
    <row r="789" spans="8:8">
      <c r="H789" s="2"/>
    </row>
    <row r="790" spans="8:8">
      <c r="H790" s="2"/>
    </row>
    <row r="791" spans="8:8">
      <c r="H791" s="2"/>
    </row>
    <row r="792" spans="8:8">
      <c r="H792" s="2"/>
    </row>
    <row r="793" spans="8:8">
      <c r="H793" s="2"/>
    </row>
    <row r="794" spans="8:8">
      <c r="H794" s="2"/>
    </row>
    <row r="795" spans="8:8">
      <c r="H795" s="2"/>
    </row>
    <row r="796" spans="8:8">
      <c r="H796" s="2"/>
    </row>
    <row r="797" spans="8:8">
      <c r="H797" s="2"/>
    </row>
    <row r="798" spans="8:8">
      <c r="H798" s="2"/>
    </row>
    <row r="799" spans="8:8">
      <c r="H799" s="2"/>
    </row>
    <row r="800" spans="8:8">
      <c r="H800" s="2"/>
    </row>
    <row r="801" spans="8:8">
      <c r="H801" s="2"/>
    </row>
    <row r="802" spans="8:8">
      <c r="H802" s="2"/>
    </row>
    <row r="803" spans="8:8">
      <c r="H803" s="2"/>
    </row>
    <row r="804" spans="8:8">
      <c r="H804" s="2"/>
    </row>
    <row r="805" spans="8:8">
      <c r="H805" s="2"/>
    </row>
    <row r="806" spans="8:8">
      <c r="H806" s="2"/>
    </row>
    <row r="807" spans="8:8">
      <c r="H807" s="2"/>
    </row>
    <row r="808" spans="8:8">
      <c r="H808" s="2"/>
    </row>
    <row r="809" spans="8:8">
      <c r="H809" s="2"/>
    </row>
    <row r="810" spans="8:8">
      <c r="H810" s="2"/>
    </row>
    <row r="811" spans="8:8">
      <c r="H811" s="2"/>
    </row>
    <row r="812" spans="8:8">
      <c r="H812" s="2"/>
    </row>
    <row r="813" spans="8:8">
      <c r="H813" s="2"/>
    </row>
    <row r="814" spans="8:8">
      <c r="H814" s="2"/>
    </row>
    <row r="815" spans="8:8">
      <c r="H815" s="2"/>
    </row>
    <row r="816" spans="8:8">
      <c r="H816" s="2"/>
    </row>
    <row r="817" spans="8:8">
      <c r="H817" s="2"/>
    </row>
    <row r="818" spans="8:8">
      <c r="H818" s="2"/>
    </row>
    <row r="819" spans="8:8">
      <c r="H819" s="2"/>
    </row>
    <row r="820" spans="8:8">
      <c r="H820" s="2"/>
    </row>
    <row r="821" spans="8:8">
      <c r="H821" s="2"/>
    </row>
    <row r="822" spans="8:8">
      <c r="H822" s="2"/>
    </row>
    <row r="823" spans="8:8">
      <c r="H823" s="2"/>
    </row>
    <row r="824" spans="8:8">
      <c r="H824" s="2"/>
    </row>
    <row r="825" spans="8:8">
      <c r="H825" s="2"/>
    </row>
    <row r="826" spans="8:8">
      <c r="H826" s="2"/>
    </row>
    <row r="827" spans="8:8">
      <c r="H827" s="2"/>
    </row>
    <row r="828" spans="8:8">
      <c r="H828" s="2"/>
    </row>
    <row r="829" spans="8:8">
      <c r="H829" s="2"/>
    </row>
    <row r="830" spans="8:8">
      <c r="H830" s="2"/>
    </row>
    <row r="831" spans="8:8">
      <c r="H831" s="2"/>
    </row>
    <row r="832" spans="8:8">
      <c r="H832" s="2"/>
    </row>
    <row r="833" spans="8:8">
      <c r="H833" s="2"/>
    </row>
    <row r="834" spans="8:8">
      <c r="H834" s="2"/>
    </row>
    <row r="835" spans="8:8">
      <c r="H835" s="2"/>
    </row>
    <row r="836" spans="8:8">
      <c r="H836" s="2"/>
    </row>
    <row r="837" spans="8:8">
      <c r="H837" s="2"/>
    </row>
    <row r="838" spans="8:8">
      <c r="H838" s="2"/>
    </row>
    <row r="839" spans="8:8">
      <c r="H839" s="2"/>
    </row>
    <row r="840" spans="8:8">
      <c r="H840" s="2"/>
    </row>
    <row r="841" spans="8:8">
      <c r="H841" s="2"/>
    </row>
    <row r="842" spans="8:8">
      <c r="H842" s="2"/>
    </row>
    <row r="843" spans="8:8">
      <c r="H843" s="2"/>
    </row>
    <row r="844" spans="8:8">
      <c r="H844" s="2"/>
    </row>
    <row r="845" spans="8:8">
      <c r="H845" s="2"/>
    </row>
    <row r="846" spans="8:8">
      <c r="H846" s="2"/>
    </row>
    <row r="847" spans="8:8">
      <c r="H847" s="2"/>
    </row>
    <row r="848" spans="8:8">
      <c r="H848" s="2"/>
    </row>
    <row r="849" spans="8:8">
      <c r="H849" s="2"/>
    </row>
    <row r="850" spans="8:8">
      <c r="H850" s="2"/>
    </row>
    <row r="851" spans="8:8">
      <c r="H851" s="2"/>
    </row>
    <row r="852" spans="8:8">
      <c r="H852" s="2"/>
    </row>
    <row r="853" spans="8:8">
      <c r="H853" s="2"/>
    </row>
    <row r="854" spans="8:8">
      <c r="H854" s="2"/>
    </row>
    <row r="855" spans="8:8">
      <c r="H855" s="2"/>
    </row>
    <row r="856" spans="8:8">
      <c r="H856" s="2"/>
    </row>
    <row r="857" spans="8:8">
      <c r="H857" s="2"/>
    </row>
    <row r="858" spans="8:8">
      <c r="H858" s="2"/>
    </row>
    <row r="859" spans="8:8">
      <c r="H859" s="2"/>
    </row>
    <row r="860" spans="8:8">
      <c r="H860" s="2"/>
    </row>
    <row r="861" spans="8:8">
      <c r="H861" s="2"/>
    </row>
    <row r="862" spans="8:8">
      <c r="H862" s="2"/>
    </row>
    <row r="863" spans="8:8">
      <c r="H863" s="2"/>
    </row>
    <row r="864" spans="8:8">
      <c r="H864" s="2"/>
    </row>
    <row r="865" spans="8:8">
      <c r="H865" s="2"/>
    </row>
    <row r="866" spans="8:8">
      <c r="H866" s="2"/>
    </row>
    <row r="867" spans="8:8">
      <c r="H867" s="2"/>
    </row>
    <row r="868" spans="8:8">
      <c r="H868" s="2"/>
    </row>
    <row r="869" spans="8:8">
      <c r="H869" s="2"/>
    </row>
    <row r="870" spans="8:8">
      <c r="H870" s="2"/>
    </row>
    <row r="871" spans="8:8">
      <c r="H871" s="2"/>
    </row>
    <row r="872" spans="8:8">
      <c r="H872" s="2"/>
    </row>
    <row r="873" spans="8:8">
      <c r="H873" s="2"/>
    </row>
    <row r="874" spans="8:8">
      <c r="H874" s="2"/>
    </row>
    <row r="875" spans="8:8">
      <c r="H875" s="2"/>
    </row>
    <row r="876" spans="8:8">
      <c r="H876" s="2"/>
    </row>
    <row r="877" spans="8:8">
      <c r="H877" s="2"/>
    </row>
    <row r="878" spans="8:8">
      <c r="H878" s="2"/>
    </row>
    <row r="879" spans="8:8">
      <c r="H879" s="2"/>
    </row>
    <row r="880" spans="8:8">
      <c r="H880" s="2"/>
    </row>
    <row r="881" spans="8:8">
      <c r="H881" s="2"/>
    </row>
    <row r="882" spans="8:8">
      <c r="H882" s="2"/>
    </row>
    <row r="883" spans="8:8">
      <c r="H883" s="2"/>
    </row>
    <row r="884" spans="8:8">
      <c r="H884" s="2"/>
    </row>
    <row r="885" spans="8:8">
      <c r="H885" s="2"/>
    </row>
    <row r="886" spans="8:8">
      <c r="H886" s="2"/>
    </row>
    <row r="887" spans="8:8">
      <c r="H887" s="2"/>
    </row>
    <row r="888" spans="8:8">
      <c r="H888" s="2"/>
    </row>
    <row r="889" spans="8:8">
      <c r="H889" s="2"/>
    </row>
    <row r="890" spans="8:8">
      <c r="H890" s="2"/>
    </row>
    <row r="891" spans="8:8">
      <c r="H891" s="2"/>
    </row>
    <row r="892" spans="8:8">
      <c r="H892" s="2"/>
    </row>
    <row r="893" spans="8:8">
      <c r="H893" s="2"/>
    </row>
    <row r="894" spans="8:8">
      <c r="H894" s="2"/>
    </row>
    <row r="895" spans="8:8">
      <c r="H895" s="2"/>
    </row>
    <row r="896" spans="8:8">
      <c r="H896" s="2"/>
    </row>
    <row r="897" spans="8:8">
      <c r="H897" s="2"/>
    </row>
    <row r="898" spans="8:8">
      <c r="H898" s="2"/>
    </row>
    <row r="899" spans="8:8">
      <c r="H899" s="2"/>
    </row>
    <row r="900" spans="8:8">
      <c r="H900" s="2"/>
    </row>
    <row r="901" spans="8:8">
      <c r="H901" s="2"/>
    </row>
    <row r="902" spans="8:8">
      <c r="H902" s="2"/>
    </row>
    <row r="903" spans="8:8">
      <c r="H903" s="2"/>
    </row>
    <row r="904" spans="8:8">
      <c r="H904" s="2"/>
    </row>
    <row r="905" spans="8:8">
      <c r="H905" s="2"/>
    </row>
    <row r="906" spans="8:8">
      <c r="H906" s="2"/>
    </row>
    <row r="907" spans="8:8">
      <c r="H907" s="2"/>
    </row>
    <row r="908" spans="8:8">
      <c r="H908" s="2"/>
    </row>
    <row r="909" spans="8:8">
      <c r="H909" s="2"/>
    </row>
    <row r="910" spans="8:8">
      <c r="H910" s="2"/>
    </row>
    <row r="911" spans="8:8">
      <c r="H911" s="2"/>
    </row>
    <row r="912" spans="8:8">
      <c r="H912" s="2"/>
    </row>
    <row r="913" spans="8:8">
      <c r="H913" s="2"/>
    </row>
    <row r="914" spans="8:8">
      <c r="H914" s="2"/>
    </row>
    <row r="915" spans="8:8">
      <c r="H915" s="2"/>
    </row>
    <row r="916" spans="8:8">
      <c r="H916" s="2"/>
    </row>
    <row r="917" spans="8:8">
      <c r="H917" s="2"/>
    </row>
    <row r="918" spans="8:8">
      <c r="H918" s="2"/>
    </row>
    <row r="919" spans="8:8">
      <c r="H919" s="2"/>
    </row>
    <row r="920" spans="8:8">
      <c r="H920" s="2"/>
    </row>
    <row r="921" spans="8:8">
      <c r="H921" s="2"/>
    </row>
    <row r="922" spans="8:8">
      <c r="H922" s="2"/>
    </row>
    <row r="923" spans="8:8">
      <c r="H923" s="2"/>
    </row>
    <row r="924" spans="8:8">
      <c r="H924" s="2"/>
    </row>
    <row r="925" spans="8:8">
      <c r="H925" s="2"/>
    </row>
    <row r="926" spans="8:8">
      <c r="H926" s="2"/>
    </row>
    <row r="927" spans="8:8">
      <c r="H927" s="2"/>
    </row>
    <row r="928" spans="8:8">
      <c r="H928" s="2"/>
    </row>
    <row r="929" spans="8:8">
      <c r="H929" s="2"/>
    </row>
    <row r="930" spans="8:8">
      <c r="H930" s="2"/>
    </row>
    <row r="931" spans="8:8">
      <c r="H931" s="2"/>
    </row>
    <row r="932" spans="8:8">
      <c r="H932" s="2"/>
    </row>
    <row r="933" spans="8:8">
      <c r="H933" s="2"/>
    </row>
    <row r="934" spans="8:8">
      <c r="H934" s="2"/>
    </row>
    <row r="935" spans="8:8">
      <c r="H935" s="2"/>
    </row>
    <row r="936" spans="8:8">
      <c r="H936" s="2"/>
    </row>
    <row r="937" spans="8:8">
      <c r="H937" s="2"/>
    </row>
    <row r="938" spans="8:8">
      <c r="H938" s="2"/>
    </row>
    <row r="939" spans="8:8">
      <c r="H939" s="2"/>
    </row>
    <row r="940" spans="8:8">
      <c r="H940" s="2"/>
    </row>
    <row r="941" spans="8:8">
      <c r="H941" s="2"/>
    </row>
    <row r="942" spans="8:8">
      <c r="H942" s="2"/>
    </row>
    <row r="943" spans="8:8">
      <c r="H943" s="2"/>
    </row>
    <row r="944" spans="8:8">
      <c r="H944" s="2"/>
    </row>
    <row r="945" spans="8:8">
      <c r="H945" s="2"/>
    </row>
    <row r="946" spans="8:8">
      <c r="H946" s="2"/>
    </row>
    <row r="947" spans="8:8">
      <c r="H947" s="2"/>
    </row>
    <row r="948" spans="8:8">
      <c r="H948" s="2"/>
    </row>
    <row r="949" spans="8:8">
      <c r="H949" s="2"/>
    </row>
    <row r="950" spans="8:8">
      <c r="H950" s="2"/>
    </row>
    <row r="951" spans="8:8">
      <c r="H951" s="2"/>
    </row>
    <row r="952" spans="8:8">
      <c r="H952" s="2"/>
    </row>
    <row r="953" spans="8:8">
      <c r="H953" s="2"/>
    </row>
    <row r="954" spans="8:8">
      <c r="H954" s="2"/>
    </row>
    <row r="955" spans="8:8">
      <c r="H955" s="2"/>
    </row>
    <row r="956" spans="8:8">
      <c r="H956" s="2"/>
    </row>
    <row r="957" spans="8:8">
      <c r="H957" s="2"/>
    </row>
    <row r="958" spans="8:8">
      <c r="H958" s="2"/>
    </row>
    <row r="959" spans="8:8">
      <c r="H959" s="2"/>
    </row>
    <row r="960" spans="8:8">
      <c r="H960" s="2"/>
    </row>
    <row r="961" spans="8:8">
      <c r="H961" s="2"/>
    </row>
    <row r="962" spans="8:8">
      <c r="H962" s="2"/>
    </row>
    <row r="963" spans="8:8">
      <c r="H963" s="2"/>
    </row>
    <row r="964" spans="8:8">
      <c r="H964" s="2"/>
    </row>
    <row r="965" spans="8:8">
      <c r="H965" s="2"/>
    </row>
    <row r="966" spans="8:8">
      <c r="H966" s="2"/>
    </row>
    <row r="967" spans="8:8">
      <c r="H967" s="2"/>
    </row>
    <row r="968" spans="8:8">
      <c r="H968" s="2"/>
    </row>
    <row r="969" spans="8:8">
      <c r="H969" s="2"/>
    </row>
    <row r="970" spans="8:8">
      <c r="H970" s="2"/>
    </row>
    <row r="971" spans="8:8">
      <c r="H971" s="2"/>
    </row>
    <row r="972" spans="8:8">
      <c r="H972" s="2"/>
    </row>
    <row r="973" spans="8:8">
      <c r="H973" s="2"/>
    </row>
    <row r="974" spans="8:8">
      <c r="H974" s="2"/>
    </row>
    <row r="975" spans="8:8">
      <c r="H975" s="2"/>
    </row>
    <row r="976" spans="8:8">
      <c r="H976" s="2"/>
    </row>
    <row r="977" spans="8:8">
      <c r="H977" s="2"/>
    </row>
    <row r="978" spans="8:8">
      <c r="H978" s="2"/>
    </row>
    <row r="979" spans="8:8">
      <c r="H979" s="2"/>
    </row>
    <row r="980" spans="8:8">
      <c r="H980" s="2"/>
    </row>
    <row r="981" spans="8:8">
      <c r="H981" s="2"/>
    </row>
    <row r="982" spans="8:8">
      <c r="H982" s="2"/>
    </row>
    <row r="983" spans="8:8">
      <c r="H983" s="2"/>
    </row>
    <row r="984" spans="8:8">
      <c r="H984" s="2"/>
    </row>
    <row r="985" spans="8:8">
      <c r="H985" s="2"/>
    </row>
    <row r="986" spans="8:8">
      <c r="H986" s="2"/>
    </row>
    <row r="987" spans="8:8">
      <c r="H987" s="2"/>
    </row>
    <row r="988" spans="8:8">
      <c r="H988" s="2"/>
    </row>
    <row r="989" spans="8:8">
      <c r="H989" s="2"/>
    </row>
    <row r="990" spans="8:8">
      <c r="H990" s="2"/>
    </row>
    <row r="991" spans="8:8">
      <c r="H991" s="2"/>
    </row>
    <row r="992" spans="8:8">
      <c r="H992" s="2"/>
    </row>
    <row r="993" spans="8:8">
      <c r="H993" s="2"/>
    </row>
    <row r="994" spans="8:8">
      <c r="H994" s="2"/>
    </row>
    <row r="995" spans="8:8">
      <c r="H995" s="2"/>
    </row>
    <row r="996" spans="8:8">
      <c r="H996" s="2"/>
    </row>
    <row r="997" spans="8:8">
      <c r="H997" s="2"/>
    </row>
    <row r="998" spans="8:8">
      <c r="H998" s="2"/>
    </row>
    <row r="999" spans="8:8">
      <c r="H999" s="2"/>
    </row>
    <row r="1000" spans="8:8">
      <c r="H1000" s="2"/>
    </row>
    <row r="1001" spans="8:8">
      <c r="H1001" s="2"/>
    </row>
    <row r="1002" spans="8:8">
      <c r="H1002" s="2"/>
    </row>
    <row r="1003" spans="8:8">
      <c r="H1003" s="2"/>
    </row>
    <row r="1004" spans="8:8">
      <c r="H1004" s="2"/>
    </row>
    <row r="1005" spans="8:8">
      <c r="H1005" s="2"/>
    </row>
    <row r="1006" spans="8:8">
      <c r="H1006" s="2"/>
    </row>
    <row r="1007" spans="8:8">
      <c r="H1007" s="2"/>
    </row>
    <row r="1008" spans="8:8">
      <c r="H1008" s="2"/>
    </row>
    <row r="1009" spans="8:8">
      <c r="H1009" s="2"/>
    </row>
    <row r="1010" spans="8:8">
      <c r="H1010" s="2"/>
    </row>
    <row r="1011" spans="8:8">
      <c r="H1011" s="2"/>
    </row>
    <row r="1012" spans="8:8">
      <c r="H1012" s="2"/>
    </row>
    <row r="1013" spans="8:8">
      <c r="H1013" s="2"/>
    </row>
    <row r="1014" spans="8:8">
      <c r="H1014" s="2"/>
    </row>
    <row r="1015" spans="8:8">
      <c r="H1015" s="2"/>
    </row>
    <row r="1016" spans="8:8">
      <c r="H1016" s="2"/>
    </row>
    <row r="1017" spans="8:8">
      <c r="H1017" s="2"/>
    </row>
    <row r="1018" spans="8:8">
      <c r="H1018" s="2"/>
    </row>
    <row r="1019" spans="8:8">
      <c r="H1019" s="2"/>
    </row>
    <row r="1020" spans="8:8">
      <c r="H1020" s="2"/>
    </row>
    <row r="1021" spans="8:8">
      <c r="H1021" s="2"/>
    </row>
    <row r="1022" spans="8:8">
      <c r="H1022" s="2"/>
    </row>
    <row r="1023" spans="8:8">
      <c r="H1023" s="2"/>
    </row>
    <row r="1024" spans="8:8">
      <c r="H1024" s="2"/>
    </row>
    <row r="1025" spans="8:8">
      <c r="H1025" s="2"/>
    </row>
    <row r="1026" spans="8:8">
      <c r="H1026" s="2"/>
    </row>
    <row r="1027" spans="8:8">
      <c r="H1027" s="2"/>
    </row>
    <row r="1028" spans="8:8">
      <c r="H1028" s="2"/>
    </row>
    <row r="1029" spans="8:8">
      <c r="H1029" s="2"/>
    </row>
    <row r="1030" spans="8:8">
      <c r="H1030" s="2"/>
    </row>
    <row r="1031" spans="8:8">
      <c r="H1031" s="2"/>
    </row>
    <row r="1032" spans="8:8">
      <c r="H1032" s="2"/>
    </row>
    <row r="1033" spans="8:8">
      <c r="H1033" s="2"/>
    </row>
    <row r="1034" spans="8:8">
      <c r="H1034" s="2"/>
    </row>
    <row r="1035" spans="8:8">
      <c r="H1035" s="2"/>
    </row>
    <row r="1036" spans="8:8">
      <c r="H1036" s="2"/>
    </row>
    <row r="1037" spans="8:8">
      <c r="H1037" s="2"/>
    </row>
    <row r="1038" spans="8:8">
      <c r="H1038" s="2"/>
    </row>
    <row r="1039" spans="8:8">
      <c r="H1039" s="2"/>
    </row>
    <row r="1040" spans="8:8">
      <c r="H1040" s="2"/>
    </row>
    <row r="1041" spans="8:8">
      <c r="H1041" s="2"/>
    </row>
    <row r="1042" spans="8:8">
      <c r="H1042" s="2"/>
    </row>
    <row r="1043" spans="8:8">
      <c r="H1043" s="2"/>
    </row>
    <row r="1044" spans="8:8">
      <c r="H1044" s="2"/>
    </row>
    <row r="1045" spans="8:8">
      <c r="H1045" s="2"/>
    </row>
    <row r="1046" spans="8:8">
      <c r="H1046" s="2"/>
    </row>
    <row r="1047" spans="8:8">
      <c r="H1047" s="2"/>
    </row>
    <row r="1048" spans="8:8">
      <c r="H1048" s="2"/>
    </row>
    <row r="1049" spans="8:8">
      <c r="H1049" s="2"/>
    </row>
    <row r="1050" spans="8:8">
      <c r="H1050" s="2"/>
    </row>
    <row r="1051" spans="8:8">
      <c r="H1051" s="2"/>
    </row>
    <row r="1052" spans="8:8">
      <c r="H1052" s="2"/>
    </row>
    <row r="1053" spans="8:8">
      <c r="H1053" s="2"/>
    </row>
    <row r="1054" spans="8:8">
      <c r="H1054" s="2"/>
    </row>
    <row r="1055" spans="8:8">
      <c r="H1055" s="2"/>
    </row>
    <row r="1056" spans="8:8">
      <c r="H1056" s="2"/>
    </row>
    <row r="1057" spans="8:8">
      <c r="H1057" s="2"/>
    </row>
    <row r="1058" spans="8:8">
      <c r="H1058" s="2"/>
    </row>
    <row r="1059" spans="8:8">
      <c r="H1059" s="2"/>
    </row>
    <row r="1060" spans="8:8">
      <c r="H1060" s="2"/>
    </row>
    <row r="1061" spans="8:8">
      <c r="H1061" s="2"/>
    </row>
    <row r="1062" spans="8:8">
      <c r="H1062" s="2"/>
    </row>
    <row r="1063" spans="8:8">
      <c r="H1063" s="2"/>
    </row>
    <row r="1064" spans="8:8">
      <c r="H1064" s="2"/>
    </row>
    <row r="1065" spans="8:8">
      <c r="H1065" s="2"/>
    </row>
    <row r="1066" spans="8:8">
      <c r="H1066" s="2"/>
    </row>
    <row r="1067" spans="8:8">
      <c r="H1067" s="2"/>
    </row>
    <row r="1068" spans="8:8">
      <c r="H1068" s="2"/>
    </row>
    <row r="1069" spans="8:8">
      <c r="H1069" s="2"/>
    </row>
    <row r="1070" spans="8:8">
      <c r="H1070" s="2"/>
    </row>
    <row r="1071" spans="8:8">
      <c r="H1071" s="2"/>
    </row>
    <row r="1072" spans="8:8">
      <c r="H1072" s="2"/>
    </row>
    <row r="1073" spans="8:8">
      <c r="H1073" s="2"/>
    </row>
    <row r="1074" spans="8:8">
      <c r="H1074" s="2"/>
    </row>
    <row r="1075" spans="8:8">
      <c r="H1075" s="2"/>
    </row>
    <row r="1076" spans="8:8">
      <c r="H1076" s="2"/>
    </row>
    <row r="1077" spans="8:8">
      <c r="H1077" s="2"/>
    </row>
    <row r="1078" spans="8:8">
      <c r="H1078" s="2"/>
    </row>
    <row r="1079" spans="8:8">
      <c r="H1079" s="2"/>
    </row>
    <row r="1080" spans="8:8">
      <c r="H1080" s="2"/>
    </row>
    <row r="1081" spans="8:8">
      <c r="H1081" s="2"/>
    </row>
    <row r="1082" spans="8:8">
      <c r="H1082" s="2"/>
    </row>
    <row r="1083" spans="8:8">
      <c r="H1083" s="2"/>
    </row>
    <row r="1084" spans="8:8">
      <c r="H1084" s="2"/>
    </row>
    <row r="1085" spans="8:8">
      <c r="H1085" s="2"/>
    </row>
    <row r="1086" spans="8:8">
      <c r="H1086" s="2"/>
    </row>
    <row r="1087" spans="8:8">
      <c r="H1087" s="2"/>
    </row>
    <row r="1088" spans="8:8">
      <c r="H1088" s="2"/>
    </row>
    <row r="1089" spans="8:8">
      <c r="H1089" s="2"/>
    </row>
    <row r="1090" spans="8:8">
      <c r="H1090" s="2"/>
    </row>
    <row r="1091" spans="8:8">
      <c r="H1091" s="2"/>
    </row>
    <row r="1092" spans="8:8">
      <c r="H1092" s="2"/>
    </row>
    <row r="1093" spans="8:8">
      <c r="H1093" s="2"/>
    </row>
    <row r="1094" spans="8:8">
      <c r="H1094" s="2"/>
    </row>
    <row r="1095" spans="8:8">
      <c r="H1095" s="2"/>
    </row>
    <row r="1096" spans="8:8">
      <c r="H1096" s="2"/>
    </row>
    <row r="1097" spans="8:8">
      <c r="H1097" s="2"/>
    </row>
    <row r="1098" spans="8:8">
      <c r="H1098" s="2"/>
    </row>
    <row r="1099" spans="8:8">
      <c r="H1099" s="2"/>
    </row>
    <row r="1100" spans="8:8">
      <c r="H1100" s="2"/>
    </row>
    <row r="1101" spans="8:8">
      <c r="H1101" s="2"/>
    </row>
    <row r="1102" spans="8:8">
      <c r="H1102" s="2"/>
    </row>
    <row r="1103" spans="8:8">
      <c r="H1103" s="2"/>
    </row>
    <row r="1104" spans="8:8">
      <c r="H1104" s="2"/>
    </row>
    <row r="1105" spans="8:8">
      <c r="H1105" s="2"/>
    </row>
    <row r="1106" spans="8:8">
      <c r="H1106" s="2"/>
    </row>
    <row r="1107" spans="8:8">
      <c r="H1107" s="2"/>
    </row>
    <row r="1108" spans="8:8">
      <c r="H1108" s="2"/>
    </row>
    <row r="1109" spans="8:8">
      <c r="H1109" s="2"/>
    </row>
    <row r="1110" spans="8:8">
      <c r="H1110" s="2"/>
    </row>
    <row r="1111" spans="8:8">
      <c r="H1111" s="2"/>
    </row>
    <row r="1112" spans="8:8">
      <c r="H1112" s="2"/>
    </row>
    <row r="1113" spans="8:8">
      <c r="H1113" s="2"/>
    </row>
    <row r="1114" spans="8:8">
      <c r="H1114" s="2"/>
    </row>
    <row r="1115" spans="8:8">
      <c r="H1115" s="2"/>
    </row>
    <row r="1116" spans="8:8">
      <c r="H1116" s="2"/>
    </row>
    <row r="1117" spans="8:8">
      <c r="H1117" s="2"/>
    </row>
    <row r="1118" spans="8:8">
      <c r="H1118" s="2"/>
    </row>
    <row r="1119" spans="8:8">
      <c r="H1119" s="2"/>
    </row>
    <row r="1120" spans="8:8">
      <c r="H1120" s="2"/>
    </row>
    <row r="1121" spans="8:8">
      <c r="H1121" s="2"/>
    </row>
    <row r="1122" spans="8:8">
      <c r="H1122" s="2"/>
    </row>
    <row r="1123" spans="8:8">
      <c r="H1123" s="2"/>
    </row>
    <row r="1124" spans="8:8">
      <c r="H1124" s="2"/>
    </row>
    <row r="1125" spans="8:8">
      <c r="H1125" s="2"/>
    </row>
    <row r="1126" spans="8:8">
      <c r="H1126" s="2"/>
    </row>
    <row r="1127" spans="8:8">
      <c r="H1127" s="2"/>
    </row>
    <row r="1128" spans="8:8">
      <c r="H1128" s="2"/>
    </row>
    <row r="1129" spans="8:8">
      <c r="H1129" s="2"/>
    </row>
    <row r="1130" spans="8:8">
      <c r="H1130" s="2"/>
    </row>
    <row r="1131" spans="8:8">
      <c r="H1131" s="2"/>
    </row>
    <row r="1132" spans="8:8">
      <c r="H1132" s="2"/>
    </row>
    <row r="1133" spans="8:8">
      <c r="H1133" s="2"/>
    </row>
    <row r="1134" spans="8:8">
      <c r="H1134" s="2"/>
    </row>
    <row r="1135" spans="8:8">
      <c r="H1135" s="2"/>
    </row>
    <row r="1136" spans="8:8">
      <c r="H1136" s="2"/>
    </row>
    <row r="1137" spans="8:8">
      <c r="H1137" s="2"/>
    </row>
    <row r="1138" spans="8:8">
      <c r="H1138" s="2"/>
    </row>
    <row r="1139" spans="8:8">
      <c r="H1139" s="2"/>
    </row>
    <row r="1140" spans="8:8">
      <c r="H1140" s="2"/>
    </row>
    <row r="1141" spans="8:8">
      <c r="H1141" s="2"/>
    </row>
    <row r="1142" spans="8:8">
      <c r="H1142" s="2"/>
    </row>
    <row r="1143" spans="8:8">
      <c r="H1143" s="2"/>
    </row>
    <row r="1144" spans="8:8">
      <c r="H1144" s="2"/>
    </row>
    <row r="1145" spans="8:8">
      <c r="H1145" s="2"/>
    </row>
    <row r="1146" spans="8:8">
      <c r="H1146" s="2"/>
    </row>
    <row r="1147" spans="8:8">
      <c r="H1147" s="2"/>
    </row>
    <row r="1148" spans="8:8">
      <c r="H1148" s="2"/>
    </row>
    <row r="1149" spans="8:8">
      <c r="H1149" s="2"/>
    </row>
    <row r="1150" spans="8:8">
      <c r="H1150" s="2"/>
    </row>
    <row r="1151" spans="8:8">
      <c r="H1151" s="2"/>
    </row>
    <row r="1152" spans="8:8">
      <c r="H1152" s="2"/>
    </row>
    <row r="1153" spans="8:8">
      <c r="H1153" s="2"/>
    </row>
    <row r="1154" spans="8:8">
      <c r="H1154" s="2"/>
    </row>
    <row r="1155" spans="8:8">
      <c r="H1155" s="2"/>
    </row>
    <row r="1156" spans="8:8">
      <c r="H1156" s="2"/>
    </row>
    <row r="1157" spans="8:8">
      <c r="H1157" s="2"/>
    </row>
    <row r="1158" spans="8:8">
      <c r="H1158" s="2"/>
    </row>
    <row r="1159" spans="8:8">
      <c r="H1159" s="2"/>
    </row>
    <row r="1160" spans="8:8">
      <c r="H1160" s="2"/>
    </row>
    <row r="1161" spans="8:8">
      <c r="H1161" s="2"/>
    </row>
    <row r="1162" spans="8:8">
      <c r="H1162" s="2"/>
    </row>
    <row r="1163" spans="8:8">
      <c r="H1163" s="2"/>
    </row>
    <row r="1164" spans="8:8">
      <c r="H1164" s="2"/>
    </row>
    <row r="1165" spans="8:8">
      <c r="H1165" s="2"/>
    </row>
    <row r="1166" spans="8:8">
      <c r="H1166" s="2"/>
    </row>
    <row r="1167" spans="8:8">
      <c r="H1167" s="2"/>
    </row>
    <row r="1168" spans="8:8">
      <c r="H1168" s="2"/>
    </row>
    <row r="1169" spans="8:8">
      <c r="H1169" s="2"/>
    </row>
    <row r="1170" spans="8:8">
      <c r="H1170" s="2"/>
    </row>
    <row r="1171" spans="8:8">
      <c r="H1171" s="2"/>
    </row>
    <row r="1172" spans="8:8">
      <c r="H1172" s="2"/>
    </row>
    <row r="1173" spans="8:8">
      <c r="H1173" s="2"/>
    </row>
    <row r="1174" spans="8:8">
      <c r="H1174" s="2"/>
    </row>
    <row r="1175" spans="8:8">
      <c r="H1175" s="2"/>
    </row>
    <row r="1176" spans="8:8">
      <c r="H1176" s="2"/>
    </row>
    <row r="1177" spans="8:8">
      <c r="H1177" s="2"/>
    </row>
    <row r="1178" spans="8:8">
      <c r="H1178" s="2"/>
    </row>
    <row r="1179" spans="8:8">
      <c r="H1179" s="2"/>
    </row>
    <row r="1180" spans="8:8">
      <c r="H1180" s="2"/>
    </row>
    <row r="1181" spans="8:8">
      <c r="H1181" s="2"/>
    </row>
    <row r="1182" spans="8:8">
      <c r="H1182" s="2"/>
    </row>
    <row r="1183" spans="8:8">
      <c r="H1183" s="2"/>
    </row>
    <row r="1184" spans="8:8">
      <c r="H1184" s="2"/>
    </row>
    <row r="1185" spans="8:8">
      <c r="H1185" s="2"/>
    </row>
    <row r="1186" spans="8:8">
      <c r="H1186" s="2"/>
    </row>
    <row r="1187" spans="8:8">
      <c r="H1187" s="2"/>
    </row>
    <row r="1188" spans="8:8">
      <c r="H1188" s="2"/>
    </row>
    <row r="1189" spans="8:8">
      <c r="H1189" s="2"/>
    </row>
    <row r="1190" spans="8:8">
      <c r="H1190" s="2"/>
    </row>
    <row r="1191" spans="8:8">
      <c r="H1191" s="2"/>
    </row>
    <row r="1192" spans="8:8">
      <c r="H1192" s="2"/>
    </row>
    <row r="1193" spans="8:8">
      <c r="H1193" s="2"/>
    </row>
    <row r="1194" spans="8:8">
      <c r="H1194" s="2"/>
    </row>
    <row r="1195" spans="8:8">
      <c r="H1195" s="2"/>
    </row>
    <row r="1196" spans="8:8">
      <c r="H1196" s="2"/>
    </row>
    <row r="1197" spans="8:8">
      <c r="H1197" s="2"/>
    </row>
    <row r="1198" spans="8:8">
      <c r="H1198" s="2"/>
    </row>
    <row r="1199" spans="8:8">
      <c r="H1199" s="2"/>
    </row>
    <row r="1200" spans="8:8">
      <c r="H1200" s="2"/>
    </row>
    <row r="1201" spans="8:8">
      <c r="H1201" s="2"/>
    </row>
    <row r="1202" spans="8:8">
      <c r="H1202" s="2"/>
    </row>
    <row r="1203" spans="8:8">
      <c r="H1203" s="2"/>
    </row>
    <row r="1204" spans="8:8">
      <c r="H1204" s="2"/>
    </row>
    <row r="1205" spans="8:8">
      <c r="H1205" s="2"/>
    </row>
    <row r="1206" spans="8:8">
      <c r="H1206" s="2"/>
    </row>
    <row r="1207" spans="8:8">
      <c r="H1207" s="2"/>
    </row>
    <row r="1208" spans="8:8">
      <c r="H1208" s="2"/>
    </row>
    <row r="1209" spans="8:8">
      <c r="H1209" s="2"/>
    </row>
    <row r="1210" spans="8:8">
      <c r="H1210" s="2"/>
    </row>
    <row r="1211" spans="8:8">
      <c r="H1211" s="2"/>
    </row>
    <row r="1212" spans="8:8">
      <c r="H1212" s="2"/>
    </row>
    <row r="1213" spans="8:8">
      <c r="H1213" s="2"/>
    </row>
    <row r="1214" spans="8:8">
      <c r="H1214" s="2"/>
    </row>
    <row r="1215" spans="8:8">
      <c r="H1215" s="2"/>
    </row>
    <row r="1216" spans="8:8">
      <c r="H1216" s="2"/>
    </row>
    <row r="1217" spans="8:8">
      <c r="H1217" s="2"/>
    </row>
    <row r="1218" spans="8:8">
      <c r="H1218" s="2"/>
    </row>
    <row r="1219" spans="8:8">
      <c r="H1219" s="2"/>
    </row>
    <row r="1220" spans="8:8">
      <c r="H1220" s="2"/>
    </row>
    <row r="1221" spans="8:8">
      <c r="H1221" s="2"/>
    </row>
    <row r="1222" spans="8:8">
      <c r="H1222" s="2"/>
    </row>
    <row r="1223" spans="8:8">
      <c r="H1223" s="2"/>
    </row>
    <row r="1224" spans="8:8">
      <c r="H1224" s="2"/>
    </row>
    <row r="1225" spans="8:8">
      <c r="H1225" s="2"/>
    </row>
    <row r="1226" spans="8:8">
      <c r="H1226" s="2"/>
    </row>
    <row r="1227" spans="8:8">
      <c r="H1227" s="2"/>
    </row>
    <row r="1228" spans="8:8">
      <c r="H1228" s="2"/>
    </row>
    <row r="1229" spans="8:8">
      <c r="H1229" s="2"/>
    </row>
    <row r="1230" spans="8:8">
      <c r="H1230" s="2"/>
    </row>
    <row r="1231" spans="8:8">
      <c r="H1231" s="2"/>
    </row>
    <row r="1232" spans="8:8">
      <c r="H1232" s="2"/>
    </row>
    <row r="1233" spans="8:8">
      <c r="H1233" s="2"/>
    </row>
    <row r="1234" spans="8:8">
      <c r="H1234" s="2"/>
    </row>
    <row r="1235" spans="8:8">
      <c r="H1235" s="2"/>
    </row>
    <row r="1236" spans="8:8">
      <c r="H1236" s="2"/>
    </row>
    <row r="1237" spans="8:8">
      <c r="H1237" s="2"/>
    </row>
    <row r="1238" spans="8:8">
      <c r="H1238" s="2"/>
    </row>
    <row r="1239" spans="8:8">
      <c r="H1239" s="2"/>
    </row>
    <row r="1240" spans="8:8">
      <c r="H1240" s="2"/>
    </row>
    <row r="1241" spans="8:8">
      <c r="H1241" s="2"/>
    </row>
    <row r="1242" spans="8:8">
      <c r="H1242" s="2"/>
    </row>
    <row r="1243" spans="8:8">
      <c r="H1243" s="2"/>
    </row>
    <row r="1244" spans="8:8">
      <c r="H1244" s="2"/>
    </row>
    <row r="1245" spans="8:8">
      <c r="H1245" s="2"/>
    </row>
    <row r="1246" spans="8:8">
      <c r="H1246" s="2"/>
    </row>
    <row r="1247" spans="8:8">
      <c r="H1247" s="2"/>
    </row>
    <row r="1248" spans="8:8">
      <c r="H1248" s="2"/>
    </row>
    <row r="1249" spans="8:8">
      <c r="H1249" s="2"/>
    </row>
    <row r="1250" spans="8:8">
      <c r="H1250" s="2"/>
    </row>
    <row r="1251" spans="8:8">
      <c r="H1251" s="2"/>
    </row>
    <row r="1252" spans="8:8">
      <c r="H1252" s="2"/>
    </row>
    <row r="1253" spans="8:8">
      <c r="H1253" s="2"/>
    </row>
    <row r="1254" spans="8:8">
      <c r="H1254" s="2"/>
    </row>
    <row r="1255" spans="8:8">
      <c r="H1255" s="2"/>
    </row>
    <row r="1256" spans="8:8">
      <c r="H1256" s="2"/>
    </row>
    <row r="1257" spans="8:8">
      <c r="H1257" s="2"/>
    </row>
    <row r="1258" spans="8:8">
      <c r="H1258" s="2"/>
    </row>
    <row r="1259" spans="8:8">
      <c r="H1259" s="2"/>
    </row>
    <row r="1260" spans="8:8">
      <c r="H1260" s="2"/>
    </row>
    <row r="1261" spans="8:8">
      <c r="H1261" s="2"/>
    </row>
    <row r="1262" spans="8:8">
      <c r="H1262" s="2"/>
    </row>
    <row r="1263" spans="8:8">
      <c r="H1263" s="2"/>
    </row>
    <row r="1264" spans="8:8">
      <c r="H1264" s="2"/>
    </row>
    <row r="1265" spans="8:8">
      <c r="H1265" s="2"/>
    </row>
    <row r="1266" spans="8:8">
      <c r="H1266" s="2"/>
    </row>
    <row r="1267" spans="8:8">
      <c r="H1267" s="2"/>
    </row>
    <row r="1268" spans="8:8">
      <c r="H1268" s="2"/>
    </row>
    <row r="1269" spans="8:8">
      <c r="H1269" s="2"/>
    </row>
    <row r="1270" spans="8:8">
      <c r="H1270" s="2"/>
    </row>
    <row r="1271" spans="8:8">
      <c r="H1271" s="2"/>
    </row>
    <row r="1272" spans="8:8">
      <c r="H1272" s="2"/>
    </row>
    <row r="1273" spans="8:8">
      <c r="H1273" s="2"/>
    </row>
    <row r="1274" spans="8:8">
      <c r="H1274" s="2"/>
    </row>
    <row r="1275" spans="8:8">
      <c r="H1275" s="2"/>
    </row>
    <row r="1276" spans="8:8">
      <c r="H1276" s="2"/>
    </row>
    <row r="1277" spans="8:8">
      <c r="H1277" s="2"/>
    </row>
    <row r="1278" spans="8:8">
      <c r="H1278" s="2"/>
    </row>
    <row r="1279" spans="8:8">
      <c r="H1279" s="2"/>
    </row>
    <row r="1280" spans="8:8">
      <c r="H1280" s="2"/>
    </row>
    <row r="1281" spans="8:8">
      <c r="H1281" s="2"/>
    </row>
    <row r="1282" spans="8:8">
      <c r="H1282" s="2"/>
    </row>
    <row r="1283" spans="8:8">
      <c r="H1283" s="2"/>
    </row>
    <row r="1284" spans="8:8">
      <c r="H1284" s="2"/>
    </row>
    <row r="1285" spans="8:8">
      <c r="H1285" s="2"/>
    </row>
    <row r="1286" spans="8:8">
      <c r="H1286" s="2"/>
    </row>
    <row r="1287" spans="8:8">
      <c r="H1287" s="2"/>
    </row>
    <row r="1288" spans="8:8">
      <c r="H1288" s="2"/>
    </row>
    <row r="1289" spans="8:8">
      <c r="H1289" s="2"/>
    </row>
    <row r="1290" spans="8:8">
      <c r="H1290" s="2"/>
    </row>
    <row r="1291" spans="8:8">
      <c r="H1291" s="2"/>
    </row>
    <row r="1292" spans="8:8">
      <c r="H1292" s="2"/>
    </row>
    <row r="1293" spans="8:8">
      <c r="H1293" s="2"/>
    </row>
    <row r="1294" spans="8:8">
      <c r="H1294" s="2"/>
    </row>
    <row r="1295" spans="8:8">
      <c r="H1295" s="2"/>
    </row>
    <row r="1296" spans="8:8">
      <c r="H1296" s="2"/>
    </row>
    <row r="1297" spans="8:8">
      <c r="H1297" s="2"/>
    </row>
    <row r="1298" spans="8:8">
      <c r="H1298" s="2"/>
    </row>
    <row r="1299" spans="8:8">
      <c r="H1299" s="2"/>
    </row>
    <row r="1300" spans="8:8">
      <c r="H1300" s="2"/>
    </row>
    <row r="1301" spans="8:8">
      <c r="H1301" s="2"/>
    </row>
    <row r="1302" spans="8:8">
      <c r="H1302" s="2"/>
    </row>
    <row r="1303" spans="8:8">
      <c r="H1303" s="2"/>
    </row>
    <row r="1304" spans="8:8">
      <c r="H1304" s="2"/>
    </row>
    <row r="1305" spans="8:8">
      <c r="H1305" s="2"/>
    </row>
    <row r="1306" spans="8:8">
      <c r="H1306" s="2"/>
    </row>
    <row r="1307" spans="8:8">
      <c r="H1307" s="2"/>
    </row>
    <row r="1308" spans="8:8">
      <c r="H1308" s="2"/>
    </row>
    <row r="1309" spans="8:8">
      <c r="H1309" s="2"/>
    </row>
    <row r="1310" spans="8:8">
      <c r="H1310" s="2"/>
    </row>
    <row r="1311" spans="8:8">
      <c r="H1311" s="2"/>
    </row>
    <row r="1312" spans="8:8">
      <c r="H1312" s="2"/>
    </row>
    <row r="1313" spans="8:8">
      <c r="H1313" s="2"/>
    </row>
    <row r="1314" spans="8:8">
      <c r="H1314" s="2"/>
    </row>
    <row r="1315" spans="8:8">
      <c r="H1315" s="2"/>
    </row>
    <row r="1316" spans="8:8">
      <c r="H1316" s="2"/>
    </row>
    <row r="1317" spans="8:8">
      <c r="H1317" s="2"/>
    </row>
    <row r="1318" spans="8:8">
      <c r="H1318" s="2"/>
    </row>
    <row r="1319" spans="8:8">
      <c r="H1319" s="2"/>
    </row>
    <row r="1320" spans="8:8">
      <c r="H1320" s="2"/>
    </row>
    <row r="1321" spans="8:8">
      <c r="H1321" s="2"/>
    </row>
    <row r="1322" spans="8:8">
      <c r="H1322" s="2"/>
    </row>
    <row r="1323" spans="8:8">
      <c r="H1323" s="2"/>
    </row>
    <row r="1324" spans="8:8">
      <c r="H1324" s="2"/>
    </row>
    <row r="1325" spans="8:8">
      <c r="H1325" s="2"/>
    </row>
    <row r="1326" spans="8:8">
      <c r="H1326" s="2"/>
    </row>
    <row r="1327" spans="8:8">
      <c r="H1327" s="2"/>
    </row>
    <row r="1328" spans="8:8">
      <c r="H1328" s="2"/>
    </row>
    <row r="1329" spans="8:8">
      <c r="H1329" s="2"/>
    </row>
    <row r="1330" spans="8:8">
      <c r="H1330" s="2"/>
    </row>
    <row r="1331" spans="8:8">
      <c r="H1331" s="2"/>
    </row>
    <row r="1332" spans="8:8">
      <c r="H1332" s="2"/>
    </row>
    <row r="1333" spans="8:8">
      <c r="H1333" s="2"/>
    </row>
    <row r="1334" spans="8:8">
      <c r="H1334" s="2"/>
    </row>
    <row r="1335" spans="8:8">
      <c r="H1335" s="2"/>
    </row>
    <row r="1336" spans="8:8">
      <c r="H1336" s="2"/>
    </row>
    <row r="1337" spans="8:8">
      <c r="H1337" s="2"/>
    </row>
    <row r="1338" spans="8:8">
      <c r="H1338" s="2"/>
    </row>
    <row r="1339" spans="8:8">
      <c r="H1339" s="2"/>
    </row>
    <row r="1340" spans="8:8">
      <c r="H1340" s="2"/>
    </row>
    <row r="1341" spans="8:8">
      <c r="H1341" s="2"/>
    </row>
    <row r="1342" spans="8:8">
      <c r="H1342" s="2"/>
    </row>
    <row r="1343" spans="8:8">
      <c r="H1343" s="2"/>
    </row>
    <row r="1344" spans="8:8">
      <c r="H1344" s="2"/>
    </row>
    <row r="1345" spans="8:8">
      <c r="H1345" s="2"/>
    </row>
    <row r="1346" spans="8:8">
      <c r="H1346" s="2"/>
    </row>
    <row r="1347" spans="8:8">
      <c r="H1347" s="2"/>
    </row>
    <row r="1348" spans="8:8">
      <c r="H1348" s="2"/>
    </row>
    <row r="1349" spans="8:8">
      <c r="H1349" s="2"/>
    </row>
    <row r="1350" spans="8:8">
      <c r="H1350" s="2"/>
    </row>
    <row r="1351" spans="8:8">
      <c r="H1351" s="2"/>
    </row>
    <row r="1352" spans="8:8">
      <c r="H1352" s="2"/>
    </row>
    <row r="1353" spans="8:8">
      <c r="H1353" s="2"/>
    </row>
    <row r="1354" spans="8:8">
      <c r="H1354" s="2"/>
    </row>
    <row r="1355" spans="8:8">
      <c r="H1355" s="2"/>
    </row>
    <row r="1356" spans="8:8">
      <c r="H1356" s="2"/>
    </row>
    <row r="1357" spans="8:8">
      <c r="H1357" s="2"/>
    </row>
    <row r="1358" spans="8:8">
      <c r="H1358" s="2"/>
    </row>
    <row r="1359" spans="8:8">
      <c r="H1359" s="2"/>
    </row>
    <row r="1360" spans="8:8">
      <c r="H1360" s="2"/>
    </row>
    <row r="1361" spans="8:8">
      <c r="H1361" s="2"/>
    </row>
    <row r="1362" spans="8:8">
      <c r="H1362" s="2"/>
    </row>
    <row r="1363" spans="8:8">
      <c r="H1363" s="2"/>
    </row>
    <row r="1364" spans="8:8">
      <c r="H1364" s="2"/>
    </row>
    <row r="1365" spans="8:8">
      <c r="H1365" s="2"/>
    </row>
    <row r="1366" spans="8:8">
      <c r="H1366" s="2"/>
    </row>
    <row r="1367" spans="8:8">
      <c r="H1367" s="2"/>
    </row>
    <row r="1368" spans="8:8">
      <c r="H1368" s="2"/>
    </row>
    <row r="1369" spans="8:8">
      <c r="H1369" s="2"/>
    </row>
    <row r="1370" spans="8:8">
      <c r="H1370" s="2"/>
    </row>
    <row r="1371" spans="8:8">
      <c r="H1371" s="2"/>
    </row>
    <row r="1372" spans="8:8">
      <c r="H1372" s="2"/>
    </row>
    <row r="1373" spans="8:8">
      <c r="H1373" s="2"/>
    </row>
    <row r="1374" spans="8:8">
      <c r="H1374" s="2"/>
    </row>
    <row r="1375" spans="8:8">
      <c r="H1375" s="2"/>
    </row>
    <row r="1376" spans="8:8">
      <c r="H1376" s="2"/>
    </row>
    <row r="1377" spans="8:8">
      <c r="H1377" s="2"/>
    </row>
    <row r="1378" spans="8:8">
      <c r="H1378" s="2"/>
    </row>
    <row r="1379" spans="8:8">
      <c r="H1379" s="2"/>
    </row>
    <row r="1380" spans="8:8">
      <c r="H1380" s="2"/>
    </row>
    <row r="1381" spans="8:8">
      <c r="H1381" s="2"/>
    </row>
    <row r="1382" spans="8:8">
      <c r="H1382" s="2"/>
    </row>
    <row r="1383" spans="8:8">
      <c r="H1383" s="2"/>
    </row>
    <row r="1384" spans="8:8">
      <c r="H1384" s="2"/>
    </row>
    <row r="1385" spans="8:8">
      <c r="H1385" s="2"/>
    </row>
    <row r="1386" spans="8:8">
      <c r="H1386" s="2"/>
    </row>
    <row r="1387" spans="8:8">
      <c r="H1387" s="2"/>
    </row>
    <row r="1388" spans="8:8">
      <c r="H1388" s="2"/>
    </row>
    <row r="1389" spans="8:8">
      <c r="H1389" s="2"/>
    </row>
    <row r="1390" spans="8:8">
      <c r="H1390" s="2"/>
    </row>
    <row r="1391" spans="8:8">
      <c r="H1391" s="2"/>
    </row>
    <row r="1392" spans="8:8">
      <c r="H1392" s="2"/>
    </row>
    <row r="1393" spans="8:8">
      <c r="H1393" s="2"/>
    </row>
    <row r="1394" spans="8:8">
      <c r="H1394" s="2"/>
    </row>
    <row r="1395" spans="8:8">
      <c r="H1395" s="2"/>
    </row>
    <row r="1396" spans="8:8">
      <c r="H1396" s="2"/>
    </row>
    <row r="1397" spans="8:8">
      <c r="H1397" s="2"/>
    </row>
    <row r="1398" spans="8:8">
      <c r="H1398" s="2"/>
    </row>
    <row r="1399" spans="8:8">
      <c r="H1399" s="2"/>
    </row>
    <row r="1400" spans="8:8">
      <c r="H1400" s="2"/>
    </row>
    <row r="1401" spans="8:8">
      <c r="H1401" s="2"/>
    </row>
    <row r="1402" spans="8:8">
      <c r="H1402" s="2"/>
    </row>
    <row r="1403" spans="8:8">
      <c r="H1403" s="2"/>
    </row>
    <row r="1404" spans="8:8">
      <c r="H1404" s="2"/>
    </row>
    <row r="1405" spans="8:8">
      <c r="H1405" s="2"/>
    </row>
    <row r="1406" spans="8:8">
      <c r="H1406" s="2"/>
    </row>
    <row r="1407" spans="8:8">
      <c r="H1407" s="2"/>
    </row>
    <row r="1408" spans="8:8">
      <c r="H1408" s="2"/>
    </row>
    <row r="1409" spans="8:8">
      <c r="H1409" s="2"/>
    </row>
    <row r="1410" spans="8:8">
      <c r="H1410" s="2"/>
    </row>
    <row r="1411" spans="8:8">
      <c r="H1411" s="2"/>
    </row>
    <row r="1412" spans="8:8">
      <c r="H1412" s="2"/>
    </row>
    <row r="1413" spans="8:8">
      <c r="H1413" s="2"/>
    </row>
    <row r="1414" spans="8:8">
      <c r="H1414" s="2"/>
    </row>
    <row r="1415" spans="8:8">
      <c r="H1415" s="2"/>
    </row>
    <row r="1416" spans="8:8">
      <c r="H1416" s="2"/>
    </row>
    <row r="1417" spans="8:8">
      <c r="H1417" s="2"/>
    </row>
    <row r="1418" spans="8:8">
      <c r="H1418" s="2"/>
    </row>
    <row r="1419" spans="8:8">
      <c r="H1419" s="2"/>
    </row>
    <row r="1420" spans="8:8">
      <c r="H1420" s="2"/>
    </row>
    <row r="1421" spans="8:8">
      <c r="H1421" s="2"/>
    </row>
    <row r="1422" spans="8:8">
      <c r="H1422" s="2"/>
    </row>
    <row r="1423" spans="8:8">
      <c r="H1423" s="2"/>
    </row>
    <row r="1424" spans="8:8">
      <c r="H1424" s="2"/>
    </row>
    <row r="1425" spans="8:8">
      <c r="H1425" s="2"/>
    </row>
    <row r="1426" spans="8:8">
      <c r="H1426" s="2"/>
    </row>
    <row r="1427" spans="8:8">
      <c r="H1427" s="2"/>
    </row>
    <row r="1428" spans="8:8">
      <c r="H1428" s="2"/>
    </row>
    <row r="1429" spans="8:8">
      <c r="H1429" s="2"/>
    </row>
    <row r="1430" spans="8:8">
      <c r="H1430" s="2"/>
    </row>
    <row r="1431" spans="8:8">
      <c r="H1431" s="2"/>
    </row>
    <row r="1432" spans="8:8">
      <c r="H1432" s="2"/>
    </row>
    <row r="1433" spans="8:8">
      <c r="H1433" s="2"/>
    </row>
    <row r="1434" spans="8:8">
      <c r="H1434" s="2"/>
    </row>
    <row r="1435" spans="8:8">
      <c r="H1435" s="2"/>
    </row>
    <row r="1436" spans="8:8">
      <c r="H1436" s="2"/>
    </row>
    <row r="1437" spans="8:8">
      <c r="H1437" s="2"/>
    </row>
    <row r="1438" spans="8:8">
      <c r="H1438" s="2"/>
    </row>
    <row r="1439" spans="8:8">
      <c r="H1439" s="2"/>
    </row>
    <row r="1440" spans="8:8">
      <c r="H1440" s="2"/>
    </row>
    <row r="1441" spans="8:8">
      <c r="H1441" s="2"/>
    </row>
    <row r="1442" spans="8:8">
      <c r="H1442" s="2"/>
    </row>
    <row r="1443" spans="8:8">
      <c r="H1443" s="2"/>
    </row>
    <row r="1444" spans="8:8">
      <c r="H1444" s="2"/>
    </row>
    <row r="1445" spans="8:8">
      <c r="H1445" s="2"/>
    </row>
    <row r="1446" spans="8:8">
      <c r="H1446" s="2"/>
    </row>
    <row r="1447" spans="8:8">
      <c r="H1447" s="2"/>
    </row>
    <row r="1448" spans="8:8">
      <c r="H1448" s="2"/>
    </row>
    <row r="1449" spans="8:8">
      <c r="H1449" s="2"/>
    </row>
    <row r="1450" spans="8:8">
      <c r="H1450" s="2"/>
    </row>
    <row r="1451" spans="8:8">
      <c r="H1451" s="2"/>
    </row>
    <row r="1452" spans="8:8">
      <c r="H1452" s="2"/>
    </row>
    <row r="1453" spans="8:8">
      <c r="H1453" s="2"/>
    </row>
    <row r="1454" spans="8:8">
      <c r="H1454" s="2"/>
    </row>
    <row r="1455" spans="8:8">
      <c r="H1455" s="2"/>
    </row>
    <row r="1456" spans="8:8">
      <c r="H1456" s="2"/>
    </row>
    <row r="1457" spans="8:8">
      <c r="H1457" s="2"/>
    </row>
    <row r="1458" spans="8:8">
      <c r="H1458" s="2"/>
    </row>
    <row r="1459" spans="8:8">
      <c r="H1459" s="2"/>
    </row>
    <row r="1460" spans="8:8">
      <c r="H1460" s="2"/>
    </row>
    <row r="1461" spans="8:8">
      <c r="H1461" s="2"/>
    </row>
    <row r="1462" spans="8:8">
      <c r="H1462" s="2"/>
    </row>
    <row r="1463" spans="8:8">
      <c r="H1463" s="2"/>
    </row>
    <row r="1464" spans="8:8">
      <c r="H1464" s="2"/>
    </row>
    <row r="1465" spans="8:8">
      <c r="H1465" s="2"/>
    </row>
    <row r="1466" spans="8:8">
      <c r="H1466" s="2"/>
    </row>
    <row r="1467" spans="8:8">
      <c r="H1467" s="2"/>
    </row>
    <row r="1468" spans="8:8">
      <c r="H1468" s="2"/>
    </row>
    <row r="1469" spans="8:8">
      <c r="H1469" s="2"/>
    </row>
    <row r="1470" spans="8:8">
      <c r="H1470" s="2"/>
    </row>
    <row r="1471" spans="8:8">
      <c r="H1471" s="2"/>
    </row>
    <row r="1472" spans="8:8">
      <c r="H1472" s="2"/>
    </row>
    <row r="1473" spans="8:8">
      <c r="H1473" s="2"/>
    </row>
    <row r="1474" spans="8:8">
      <c r="H1474" s="2"/>
    </row>
    <row r="1475" spans="8:8">
      <c r="H1475" s="2"/>
    </row>
    <row r="1476" spans="8:8">
      <c r="H1476" s="2"/>
    </row>
    <row r="1477" spans="8:8">
      <c r="H1477" s="2"/>
    </row>
    <row r="1478" spans="8:8">
      <c r="H1478" s="2"/>
    </row>
    <row r="1479" spans="8:8">
      <c r="H1479" s="2"/>
    </row>
    <row r="1480" spans="8:8">
      <c r="H1480" s="2"/>
    </row>
    <row r="1481" spans="8:8">
      <c r="H1481" s="2"/>
    </row>
    <row r="1482" spans="8:8">
      <c r="H1482" s="2"/>
    </row>
    <row r="1483" spans="8:8">
      <c r="H1483" s="2"/>
    </row>
    <row r="1484" spans="8:8">
      <c r="H1484" s="2"/>
    </row>
    <row r="1485" spans="8:8">
      <c r="H1485" s="2"/>
    </row>
    <row r="1486" spans="8:8">
      <c r="H1486" s="2"/>
    </row>
    <row r="1487" spans="8:8">
      <c r="H1487" s="2"/>
    </row>
    <row r="1488" spans="8:8">
      <c r="H1488" s="2"/>
    </row>
    <row r="1489" spans="8:8">
      <c r="H1489" s="2"/>
    </row>
    <row r="1490" spans="8:8">
      <c r="H1490" s="2"/>
    </row>
    <row r="1491" spans="8:8">
      <c r="H1491" s="2"/>
    </row>
    <row r="1492" spans="8:8">
      <c r="H1492" s="2"/>
    </row>
    <row r="1493" spans="8:8">
      <c r="H1493" s="2"/>
    </row>
    <row r="1494" spans="8:8">
      <c r="H1494" s="2"/>
    </row>
    <row r="1495" spans="8:8">
      <c r="H1495" s="2"/>
    </row>
    <row r="1496" spans="8:8">
      <c r="H1496" s="2"/>
    </row>
    <row r="1497" spans="8:8">
      <c r="H1497" s="2"/>
    </row>
    <row r="1498" spans="8:8">
      <c r="H1498" s="2"/>
    </row>
    <row r="1499" spans="8:8">
      <c r="H1499" s="2"/>
    </row>
    <row r="1500" spans="8:8">
      <c r="H1500" s="2"/>
    </row>
    <row r="1501" spans="8:8">
      <c r="H1501" s="2"/>
    </row>
    <row r="1502" spans="8:8">
      <c r="H1502" s="2"/>
    </row>
    <row r="1503" spans="8:8">
      <c r="H1503" s="2"/>
    </row>
    <row r="1504" spans="8:8">
      <c r="H1504" s="2"/>
    </row>
    <row r="1505" spans="8:8">
      <c r="H1505" s="2"/>
    </row>
    <row r="1506" spans="8:8">
      <c r="H1506" s="2"/>
    </row>
    <row r="1507" spans="8:8">
      <c r="H1507" s="2"/>
    </row>
    <row r="1508" spans="8:8">
      <c r="H1508" s="2"/>
    </row>
    <row r="1509" spans="8:8">
      <c r="H1509" s="2"/>
    </row>
    <row r="1510" spans="8:8">
      <c r="H1510" s="2"/>
    </row>
    <row r="1511" spans="8:8">
      <c r="H1511" s="2"/>
    </row>
    <row r="1512" spans="8:8">
      <c r="H1512" s="2"/>
    </row>
    <row r="1513" spans="8:8">
      <c r="H1513" s="2"/>
    </row>
    <row r="1514" spans="8:8">
      <c r="H1514" s="2"/>
    </row>
    <row r="1515" spans="8:8">
      <c r="H1515" s="2"/>
    </row>
    <row r="1516" spans="8:8">
      <c r="H1516" s="2"/>
    </row>
    <row r="1517" spans="8:8">
      <c r="H1517" s="2"/>
    </row>
    <row r="1518" spans="8:8">
      <c r="H1518" s="2"/>
    </row>
    <row r="1519" spans="8:8">
      <c r="H1519" s="2"/>
    </row>
    <row r="1520" spans="8:8">
      <c r="H1520" s="2"/>
    </row>
    <row r="1521" spans="8:8">
      <c r="H1521" s="2"/>
    </row>
    <row r="1522" spans="8:8">
      <c r="H1522" s="2"/>
    </row>
    <row r="1523" spans="8:8">
      <c r="H1523" s="2"/>
    </row>
    <row r="1524" spans="8:8">
      <c r="H1524" s="2"/>
    </row>
    <row r="1525" spans="8:8">
      <c r="H1525" s="2"/>
    </row>
    <row r="1526" spans="8:8">
      <c r="H1526" s="2"/>
    </row>
    <row r="1527" spans="8:8">
      <c r="H1527" s="2"/>
    </row>
    <row r="1528" spans="8:8">
      <c r="H1528" s="2"/>
    </row>
    <row r="1529" spans="8:8">
      <c r="H1529" s="2"/>
    </row>
    <row r="1530" spans="8:8">
      <c r="H1530" s="2"/>
    </row>
    <row r="1531" spans="8:8">
      <c r="H1531" s="2"/>
    </row>
    <row r="1532" spans="8:8">
      <c r="H1532" s="2"/>
    </row>
    <row r="1533" spans="8:8">
      <c r="H1533" s="2"/>
    </row>
    <row r="1534" spans="8:8">
      <c r="H1534" s="2"/>
    </row>
    <row r="1535" spans="8:8">
      <c r="H1535" s="2"/>
    </row>
    <row r="1536" spans="8:8">
      <c r="H1536" s="2"/>
    </row>
    <row r="1537" spans="8:8">
      <c r="H1537" s="2"/>
    </row>
    <row r="1538" spans="8:8">
      <c r="H1538" s="2"/>
    </row>
    <row r="1539" spans="8:8">
      <c r="H1539" s="2"/>
    </row>
    <row r="1540" spans="8:8">
      <c r="H1540" s="2"/>
    </row>
    <row r="1541" spans="8:8">
      <c r="H1541" s="2"/>
    </row>
    <row r="1542" spans="8:8">
      <c r="H1542" s="2"/>
    </row>
    <row r="1543" spans="8:8">
      <c r="H1543" s="2"/>
    </row>
    <row r="1544" spans="8:8">
      <c r="H1544" s="2"/>
    </row>
    <row r="1545" spans="8:8">
      <c r="H1545" s="2"/>
    </row>
    <row r="1546" spans="8:8">
      <c r="H1546" s="2"/>
    </row>
    <row r="1547" spans="8:8">
      <c r="H1547" s="2"/>
    </row>
    <row r="1548" spans="8:8">
      <c r="H1548" s="2"/>
    </row>
    <row r="1549" spans="8:8">
      <c r="H1549" s="2"/>
    </row>
    <row r="1550" spans="8:8">
      <c r="H1550" s="2"/>
    </row>
    <row r="1551" spans="8:8">
      <c r="H1551" s="2"/>
    </row>
    <row r="1552" spans="8:8">
      <c r="H1552" s="2"/>
    </row>
    <row r="1553" spans="8:8">
      <c r="H1553" s="2"/>
    </row>
    <row r="1554" spans="8:8">
      <c r="H1554" s="2"/>
    </row>
    <row r="1555" spans="8:8">
      <c r="H1555" s="2"/>
    </row>
    <row r="1556" spans="8:8">
      <c r="H1556" s="2"/>
    </row>
    <row r="1557" spans="8:8">
      <c r="H1557" s="2"/>
    </row>
    <row r="1558" spans="8:8">
      <c r="H1558" s="2"/>
    </row>
    <row r="1559" spans="8:8">
      <c r="H1559" s="2"/>
    </row>
    <row r="1560" spans="8:8">
      <c r="H1560" s="2"/>
    </row>
    <row r="1561" spans="8:8">
      <c r="H1561" s="2"/>
    </row>
    <row r="1562" spans="8:8">
      <c r="H1562" s="2"/>
    </row>
    <row r="1563" spans="8:8">
      <c r="H1563" s="2"/>
    </row>
    <row r="1564" spans="8:8">
      <c r="H1564" s="2"/>
    </row>
    <row r="1565" spans="8:8">
      <c r="H1565" s="2"/>
    </row>
    <row r="1566" spans="8:8">
      <c r="H1566" s="2"/>
    </row>
    <row r="1567" spans="8:8">
      <c r="H1567" s="2"/>
    </row>
    <row r="1568" spans="8:8">
      <c r="H1568" s="2"/>
    </row>
    <row r="1569" spans="8:8">
      <c r="H1569" s="2"/>
    </row>
    <row r="1570" spans="8:8">
      <c r="H1570" s="2"/>
    </row>
    <row r="1571" spans="8:8">
      <c r="H1571" s="2"/>
    </row>
    <row r="1572" spans="8:8">
      <c r="H1572" s="2"/>
    </row>
    <row r="1573" spans="8:8">
      <c r="H1573" s="2"/>
    </row>
    <row r="1574" spans="8:8">
      <c r="H1574" s="2"/>
    </row>
    <row r="1575" spans="8:8">
      <c r="H1575" s="2"/>
    </row>
    <row r="1576" spans="8:8">
      <c r="H1576" s="2"/>
    </row>
    <row r="1577" spans="8:8">
      <c r="H1577" s="2"/>
    </row>
    <row r="1578" spans="8:8">
      <c r="H1578" s="2"/>
    </row>
    <row r="1579" spans="8:8">
      <c r="H1579" s="2"/>
    </row>
    <row r="1580" spans="8:8">
      <c r="H1580" s="2"/>
    </row>
    <row r="1581" spans="8:8">
      <c r="H1581" s="2"/>
    </row>
    <row r="1582" spans="8:8">
      <c r="H1582" s="2"/>
    </row>
    <row r="1583" spans="8:8">
      <c r="H1583" s="2"/>
    </row>
    <row r="1584" spans="8:8">
      <c r="H1584" s="2"/>
    </row>
    <row r="1585" spans="8:8">
      <c r="H1585" s="2"/>
    </row>
    <row r="1586" spans="8:8">
      <c r="H1586" s="2"/>
    </row>
    <row r="1587" spans="8:8">
      <c r="H1587" s="2"/>
    </row>
    <row r="1588" spans="8:8">
      <c r="H1588" s="2"/>
    </row>
    <row r="1589" spans="8:8">
      <c r="H1589" s="2"/>
    </row>
    <row r="1590" spans="8:8">
      <c r="H1590" s="2"/>
    </row>
    <row r="1591" spans="8:8">
      <c r="H1591" s="2"/>
    </row>
    <row r="1592" spans="8:8">
      <c r="H1592" s="2"/>
    </row>
    <row r="1593" spans="8:8">
      <c r="H1593" s="2"/>
    </row>
    <row r="1594" spans="8:8">
      <c r="H1594" s="2"/>
    </row>
    <row r="1595" spans="8:8">
      <c r="H1595" s="2"/>
    </row>
    <row r="1596" spans="8:8">
      <c r="H1596" s="2"/>
    </row>
    <row r="1597" spans="8:8">
      <c r="H1597" s="2"/>
    </row>
    <row r="1598" spans="8:8">
      <c r="H1598" s="2"/>
    </row>
    <row r="1599" spans="8:8">
      <c r="H1599" s="2"/>
    </row>
    <row r="1600" spans="8:8">
      <c r="H1600" s="2"/>
    </row>
    <row r="1601" spans="8:8">
      <c r="H1601" s="2"/>
    </row>
    <row r="1602" spans="8:8">
      <c r="H1602" s="2"/>
    </row>
    <row r="1603" spans="8:8">
      <c r="H1603" s="2"/>
    </row>
    <row r="1604" spans="8:8">
      <c r="H1604" s="2"/>
    </row>
    <row r="1605" spans="8:8">
      <c r="H1605" s="2"/>
    </row>
    <row r="1606" spans="8:8">
      <c r="H1606" s="2"/>
    </row>
    <row r="1607" spans="8:8">
      <c r="H1607" s="2"/>
    </row>
    <row r="1608" spans="8:8">
      <c r="H1608" s="2"/>
    </row>
    <row r="1609" spans="8:8">
      <c r="H1609" s="2"/>
    </row>
    <row r="1610" spans="8:8">
      <c r="H1610" s="2"/>
    </row>
    <row r="1611" spans="8:8">
      <c r="H1611" s="2"/>
    </row>
    <row r="1612" spans="8:8">
      <c r="H1612" s="2"/>
    </row>
    <row r="1613" spans="8:8">
      <c r="H1613" s="2"/>
    </row>
    <row r="1614" spans="8:8">
      <c r="H1614" s="2"/>
    </row>
    <row r="1615" spans="8:8">
      <c r="H1615" s="2"/>
    </row>
    <row r="1616" spans="8:8">
      <c r="H1616" s="2"/>
    </row>
    <row r="1617" spans="8:8">
      <c r="H1617" s="2"/>
    </row>
    <row r="1618" spans="8:8">
      <c r="H1618" s="2"/>
    </row>
    <row r="1619" spans="8:8">
      <c r="H1619" s="2"/>
    </row>
    <row r="1620" spans="8:8">
      <c r="H1620" s="2"/>
    </row>
    <row r="1621" spans="8:8">
      <c r="H1621" s="2"/>
    </row>
    <row r="1622" spans="8:8">
      <c r="H1622" s="2"/>
    </row>
    <row r="1623" spans="8:8">
      <c r="H1623" s="2"/>
    </row>
    <row r="1624" spans="8:8">
      <c r="H1624" s="2"/>
    </row>
    <row r="1625" spans="8:8">
      <c r="H1625" s="2"/>
    </row>
    <row r="1626" spans="8:8">
      <c r="H1626" s="2"/>
    </row>
    <row r="1627" spans="8:8">
      <c r="H1627" s="2"/>
    </row>
    <row r="1628" spans="8:8">
      <c r="H1628" s="2"/>
    </row>
    <row r="1629" spans="8:8">
      <c r="H1629" s="2"/>
    </row>
    <row r="1630" spans="8:8">
      <c r="H1630" s="2"/>
    </row>
    <row r="1631" spans="8:8">
      <c r="H1631" s="2"/>
    </row>
    <row r="1632" spans="8:8">
      <c r="H1632" s="2"/>
    </row>
    <row r="1633" spans="8:8">
      <c r="H1633" s="2"/>
    </row>
    <row r="1634" spans="8:8">
      <c r="H1634" s="2"/>
    </row>
    <row r="1635" spans="8:8">
      <c r="H1635" s="2"/>
    </row>
    <row r="1636" spans="8:8">
      <c r="H1636" s="2"/>
    </row>
    <row r="1637" spans="8:8">
      <c r="H1637" s="2"/>
    </row>
    <row r="1638" spans="8:8">
      <c r="H1638" s="2"/>
    </row>
    <row r="1639" spans="8:8">
      <c r="H1639" s="2"/>
    </row>
    <row r="1640" spans="8:8">
      <c r="H1640" s="2"/>
    </row>
    <row r="1641" spans="8:8">
      <c r="H1641" s="2"/>
    </row>
    <row r="1642" spans="8:8">
      <c r="H1642" s="2"/>
    </row>
    <row r="1643" spans="8:8">
      <c r="H1643" s="2"/>
    </row>
    <row r="1644" spans="8:8">
      <c r="H1644" s="2"/>
    </row>
    <row r="1645" spans="8:8">
      <c r="H1645" s="2"/>
    </row>
    <row r="1646" spans="8:8">
      <c r="H1646" s="2"/>
    </row>
    <row r="1647" spans="8:8">
      <c r="H1647" s="2"/>
    </row>
    <row r="1648" spans="8:8">
      <c r="H1648" s="2"/>
    </row>
    <row r="1649" spans="8:8">
      <c r="H1649" s="2"/>
    </row>
    <row r="1650" spans="8:8">
      <c r="H1650" s="2"/>
    </row>
    <row r="1651" spans="8:8">
      <c r="H1651" s="2"/>
    </row>
    <row r="1652" spans="8:8">
      <c r="H1652" s="2"/>
    </row>
    <row r="1653" spans="8:8">
      <c r="H1653" s="2"/>
    </row>
    <row r="1654" spans="8:8">
      <c r="H1654" s="2"/>
    </row>
    <row r="1655" spans="8:8">
      <c r="H1655" s="2"/>
    </row>
    <row r="1656" spans="8:8">
      <c r="H1656" s="2"/>
    </row>
    <row r="1657" spans="8:8">
      <c r="H1657" s="2"/>
    </row>
    <row r="1658" spans="8:8">
      <c r="H1658" s="2"/>
    </row>
    <row r="1659" spans="8:8">
      <c r="H1659" s="2"/>
    </row>
    <row r="1660" spans="8:8">
      <c r="H1660" s="2"/>
    </row>
    <row r="1661" spans="8:8">
      <c r="H1661" s="2"/>
    </row>
    <row r="1662" spans="8:8">
      <c r="H1662" s="2"/>
    </row>
    <row r="1663" spans="8:8">
      <c r="H1663" s="2"/>
    </row>
    <row r="1664" spans="8:8">
      <c r="H1664" s="2"/>
    </row>
    <row r="1665" spans="8:8">
      <c r="H1665" s="2"/>
    </row>
    <row r="1666" spans="8:8">
      <c r="H1666" s="2"/>
    </row>
    <row r="1667" spans="8:8">
      <c r="H1667" s="2"/>
    </row>
    <row r="1668" spans="8:8">
      <c r="H1668" s="2"/>
    </row>
    <row r="1669" spans="8:8">
      <c r="H1669" s="2"/>
    </row>
    <row r="1670" spans="8:8">
      <c r="H1670" s="2"/>
    </row>
    <row r="1671" spans="8:8">
      <c r="H1671" s="2"/>
    </row>
    <row r="1672" spans="8:8">
      <c r="H1672" s="2"/>
    </row>
    <row r="1673" spans="8:8">
      <c r="H1673" s="2"/>
    </row>
    <row r="1674" spans="8:8">
      <c r="H1674" s="2"/>
    </row>
    <row r="1675" spans="8:8">
      <c r="H1675" s="2"/>
    </row>
    <row r="1676" spans="8:8">
      <c r="H1676" s="2"/>
    </row>
    <row r="1677" spans="8:8">
      <c r="H1677" s="2"/>
    </row>
    <row r="1678" spans="8:8">
      <c r="H1678" s="2"/>
    </row>
    <row r="1679" spans="8:8">
      <c r="H1679" s="2"/>
    </row>
    <row r="1680" spans="8:8">
      <c r="H1680" s="2"/>
    </row>
    <row r="1681" spans="8:8">
      <c r="H1681" s="2"/>
    </row>
    <row r="1682" spans="8:8">
      <c r="H1682" s="2"/>
    </row>
    <row r="1683" spans="8:8">
      <c r="H1683" s="2"/>
    </row>
    <row r="1684" spans="8:8">
      <c r="H1684" s="2"/>
    </row>
    <row r="1685" spans="8:8">
      <c r="H1685" s="2"/>
    </row>
    <row r="1686" spans="8:8">
      <c r="H1686" s="2"/>
    </row>
    <row r="1687" spans="8:8">
      <c r="H1687" s="2"/>
    </row>
    <row r="1688" spans="8:8">
      <c r="H1688" s="2"/>
    </row>
    <row r="1689" spans="8:8">
      <c r="H1689" s="2"/>
    </row>
    <row r="1690" spans="8:8">
      <c r="H1690" s="2"/>
    </row>
    <row r="1691" spans="8:8">
      <c r="H1691" s="2"/>
    </row>
    <row r="1692" spans="8:8">
      <c r="H1692" s="2"/>
    </row>
    <row r="1693" spans="8:8">
      <c r="H1693" s="2"/>
    </row>
    <row r="1694" spans="8:8">
      <c r="H1694" s="2"/>
    </row>
    <row r="1695" spans="8:8">
      <c r="H1695" s="2"/>
    </row>
    <row r="1696" spans="8:8">
      <c r="H1696" s="2"/>
    </row>
    <row r="1697" spans="8:8">
      <c r="H1697" s="2"/>
    </row>
    <row r="1698" spans="8:8">
      <c r="H1698" s="2"/>
    </row>
    <row r="1699" spans="8:8">
      <c r="H1699" s="2"/>
    </row>
    <row r="1700" spans="8:8">
      <c r="H1700" s="2"/>
    </row>
    <row r="1701" spans="8:8">
      <c r="H1701" s="2"/>
    </row>
    <row r="1702" spans="8:8">
      <c r="H1702" s="2"/>
    </row>
    <row r="1703" spans="8:8">
      <c r="H1703" s="2"/>
    </row>
    <row r="1704" spans="8:8">
      <c r="H1704" s="2"/>
    </row>
    <row r="1705" spans="8:8">
      <c r="H1705" s="2"/>
    </row>
    <row r="1706" spans="8:8">
      <c r="H1706" s="2"/>
    </row>
    <row r="1707" spans="8:8">
      <c r="H1707" s="2"/>
    </row>
    <row r="1708" spans="8:8">
      <c r="H1708" s="2"/>
    </row>
    <row r="1709" spans="8:8">
      <c r="H1709" s="2"/>
    </row>
    <row r="1710" spans="8:8">
      <c r="H1710" s="2"/>
    </row>
    <row r="1711" spans="8:8">
      <c r="H1711" s="2"/>
    </row>
    <row r="1712" spans="8:8">
      <c r="H1712" s="2"/>
    </row>
    <row r="1713" spans="8:8">
      <c r="H1713" s="2"/>
    </row>
    <row r="1714" spans="8:8">
      <c r="H1714" s="2"/>
    </row>
    <row r="1715" spans="8:8">
      <c r="H1715" s="2"/>
    </row>
    <row r="1716" spans="8:8">
      <c r="H1716" s="2"/>
    </row>
    <row r="1717" spans="8:8">
      <c r="H1717" s="2"/>
    </row>
    <row r="1718" spans="8:8">
      <c r="H1718" s="2"/>
    </row>
    <row r="1719" spans="8:8">
      <c r="H1719" s="2"/>
    </row>
    <row r="1720" spans="8:8">
      <c r="H1720" s="2"/>
    </row>
    <row r="1721" spans="8:8">
      <c r="H1721" s="2"/>
    </row>
    <row r="1722" spans="8:8">
      <c r="H1722" s="2"/>
    </row>
    <row r="1723" spans="8:8">
      <c r="H1723" s="2"/>
    </row>
    <row r="1724" spans="8:8">
      <c r="H1724" s="2"/>
    </row>
    <row r="1725" spans="8:8">
      <c r="H1725" s="2"/>
    </row>
    <row r="1726" spans="8:8">
      <c r="H1726" s="2"/>
    </row>
    <row r="1727" spans="8:8">
      <c r="H1727" s="2"/>
    </row>
    <row r="1728" spans="8:8">
      <c r="H1728" s="2"/>
    </row>
    <row r="1729" spans="8:8">
      <c r="H1729" s="2"/>
    </row>
    <row r="1730" spans="8:8">
      <c r="H1730" s="2"/>
    </row>
    <row r="1731" spans="8:8">
      <c r="H1731" s="2"/>
    </row>
    <row r="1732" spans="8:8">
      <c r="H1732" s="2"/>
    </row>
    <row r="1733" spans="8:8">
      <c r="H1733" s="2"/>
    </row>
    <row r="1734" spans="8:8">
      <c r="H1734" s="2"/>
    </row>
    <row r="1735" spans="8:8">
      <c r="H1735" s="2"/>
    </row>
    <row r="1736" spans="8:8">
      <c r="H1736" s="2"/>
    </row>
    <row r="1737" spans="8:8">
      <c r="H1737" s="2"/>
    </row>
    <row r="1738" spans="8:8">
      <c r="H1738" s="2"/>
    </row>
    <row r="1739" spans="8:8">
      <c r="H1739" s="2"/>
    </row>
    <row r="1740" spans="8:8">
      <c r="H1740" s="2"/>
    </row>
    <row r="1741" spans="8:8">
      <c r="H1741" s="2"/>
    </row>
    <row r="1742" spans="8:8">
      <c r="H1742" s="2"/>
    </row>
    <row r="1743" spans="8:8">
      <c r="H1743" s="2"/>
    </row>
    <row r="1744" spans="8:8">
      <c r="H1744" s="2"/>
    </row>
    <row r="1745" spans="8:8">
      <c r="H1745" s="2"/>
    </row>
    <row r="1746" spans="8:8">
      <c r="H1746" s="2"/>
    </row>
    <row r="1747" spans="8:8">
      <c r="H1747" s="2"/>
    </row>
    <row r="1748" spans="8:8">
      <c r="H1748" s="2"/>
    </row>
    <row r="1749" spans="8:8">
      <c r="H1749" s="2"/>
    </row>
    <row r="1750" spans="8:8">
      <c r="H1750" s="2"/>
    </row>
    <row r="1751" spans="8:8">
      <c r="H1751" s="2"/>
    </row>
    <row r="1752" spans="8:8">
      <c r="H1752" s="2"/>
    </row>
    <row r="1753" spans="8:8">
      <c r="H1753" s="2"/>
    </row>
    <row r="1754" spans="8:8">
      <c r="H1754" s="2"/>
    </row>
    <row r="1755" spans="8:8">
      <c r="H1755" s="2"/>
    </row>
    <row r="1756" spans="8:8">
      <c r="H1756" s="2"/>
    </row>
    <row r="1757" spans="8:8">
      <c r="H1757" s="2"/>
    </row>
    <row r="1758" spans="8:8">
      <c r="H1758" s="2"/>
    </row>
    <row r="1759" spans="8:8">
      <c r="H1759" s="2"/>
    </row>
    <row r="1760" spans="8:8">
      <c r="H1760" s="2"/>
    </row>
    <row r="1761" spans="8:8">
      <c r="H1761" s="2"/>
    </row>
    <row r="1762" spans="8:8">
      <c r="H1762" s="2"/>
    </row>
    <row r="1763" spans="8:8">
      <c r="H1763" s="2"/>
    </row>
    <row r="1764" spans="8:8">
      <c r="H1764" s="2"/>
    </row>
    <row r="1765" spans="8:8">
      <c r="H1765" s="2"/>
    </row>
    <row r="1766" spans="8:8">
      <c r="H1766" s="2"/>
    </row>
    <row r="1767" spans="8:8">
      <c r="H1767" s="2"/>
    </row>
    <row r="1768" spans="8:8">
      <c r="H1768" s="2"/>
    </row>
    <row r="1769" spans="8:8">
      <c r="H1769" s="2"/>
    </row>
    <row r="1770" spans="8:8">
      <c r="H1770" s="2"/>
    </row>
    <row r="1771" spans="8:8">
      <c r="H1771" s="2"/>
    </row>
    <row r="1772" spans="8:8">
      <c r="H1772" s="2"/>
    </row>
    <row r="1773" spans="8:8">
      <c r="H1773" s="2"/>
    </row>
    <row r="1774" spans="8:8">
      <c r="H1774" s="2"/>
    </row>
    <row r="1775" spans="8:8">
      <c r="H1775" s="2"/>
    </row>
    <row r="1776" spans="8:8">
      <c r="H1776" s="2"/>
    </row>
    <row r="1777" spans="8:8">
      <c r="H1777" s="2"/>
    </row>
    <row r="1778" spans="8:8">
      <c r="H1778" s="2"/>
    </row>
    <row r="1779" spans="8:8">
      <c r="H1779" s="2"/>
    </row>
    <row r="1780" spans="8:8">
      <c r="H1780" s="2"/>
    </row>
    <row r="1781" spans="8:8">
      <c r="H1781" s="2"/>
    </row>
    <row r="1782" spans="8:8">
      <c r="H1782" s="2"/>
    </row>
    <row r="1783" spans="8:8">
      <c r="H1783" s="2"/>
    </row>
    <row r="1784" spans="8:8">
      <c r="H1784" s="2"/>
    </row>
    <row r="1785" spans="8:8">
      <c r="H1785" s="2"/>
    </row>
    <row r="1786" spans="8:8">
      <c r="H1786" s="2"/>
    </row>
    <row r="1787" spans="8:8">
      <c r="H1787" s="2"/>
    </row>
    <row r="1788" spans="8:8">
      <c r="H1788" s="2"/>
    </row>
    <row r="1789" spans="8:8">
      <c r="H1789" s="2"/>
    </row>
    <row r="1790" spans="8:8">
      <c r="H1790" s="2"/>
    </row>
    <row r="1791" spans="8:8">
      <c r="H1791" s="2"/>
    </row>
    <row r="1792" spans="8:8">
      <c r="H1792" s="2"/>
    </row>
    <row r="1793" spans="8:8">
      <c r="H1793" s="2"/>
    </row>
    <row r="1794" spans="8:8">
      <c r="H1794" s="2"/>
    </row>
    <row r="1795" spans="8:8">
      <c r="H1795" s="2"/>
    </row>
    <row r="1796" spans="8:8">
      <c r="H1796" s="2"/>
    </row>
    <row r="1797" spans="8:8">
      <c r="H1797" s="2"/>
    </row>
    <row r="1798" spans="8:8">
      <c r="H1798" s="2"/>
    </row>
    <row r="1799" spans="8:8">
      <c r="H1799" s="2"/>
    </row>
    <row r="1800" spans="8:8">
      <c r="H1800" s="2"/>
    </row>
    <row r="1801" spans="8:8">
      <c r="H1801" s="2"/>
    </row>
    <row r="1802" spans="8:8">
      <c r="H1802" s="2"/>
    </row>
    <row r="1803" spans="8:8">
      <c r="H1803" s="2"/>
    </row>
    <row r="1804" spans="8:8">
      <c r="H1804" s="2"/>
    </row>
    <row r="1805" spans="8:8">
      <c r="H1805" s="2"/>
    </row>
    <row r="1806" spans="8:8">
      <c r="H1806" s="2"/>
    </row>
    <row r="1807" spans="8:8">
      <c r="H1807" s="2"/>
    </row>
    <row r="1808" spans="8:8">
      <c r="H1808" s="2"/>
    </row>
    <row r="1809" spans="8:8">
      <c r="H1809" s="2"/>
    </row>
    <row r="1810" spans="8:8">
      <c r="H1810" s="2"/>
    </row>
    <row r="1811" spans="8:8">
      <c r="H1811" s="2"/>
    </row>
    <row r="1812" spans="8:8">
      <c r="H1812" s="2"/>
    </row>
    <row r="1813" spans="8:8">
      <c r="H1813" s="2"/>
    </row>
    <row r="1814" spans="8:8">
      <c r="H1814" s="2"/>
    </row>
    <row r="1815" spans="8:8">
      <c r="H1815" s="2"/>
    </row>
    <row r="1816" spans="8:8">
      <c r="H1816" s="2"/>
    </row>
    <row r="1817" spans="8:8">
      <c r="H1817" s="2"/>
    </row>
    <row r="1818" spans="8:8">
      <c r="H1818" s="2"/>
    </row>
    <row r="1819" spans="8:8">
      <c r="H1819" s="2"/>
    </row>
    <row r="1820" spans="8:8">
      <c r="H1820" s="2"/>
    </row>
    <row r="1821" spans="8:8">
      <c r="H1821" s="2"/>
    </row>
    <row r="1822" spans="8:8">
      <c r="H1822" s="2"/>
    </row>
    <row r="1823" spans="8:8">
      <c r="H1823" s="2"/>
    </row>
    <row r="1824" spans="8:8">
      <c r="H1824" s="2"/>
    </row>
    <row r="1825" spans="8:8">
      <c r="H1825" s="2"/>
    </row>
    <row r="1826" spans="8:8">
      <c r="H1826" s="2"/>
    </row>
    <row r="1827" spans="8:8">
      <c r="H1827" s="2"/>
    </row>
    <row r="1828" spans="8:8">
      <c r="H1828" s="2"/>
    </row>
    <row r="1829" spans="8:8">
      <c r="H1829" s="2"/>
    </row>
    <row r="1830" spans="8:8">
      <c r="H1830" s="2"/>
    </row>
    <row r="1831" spans="8:8">
      <c r="H1831" s="2"/>
    </row>
    <row r="1832" spans="8:8">
      <c r="H1832" s="2"/>
    </row>
    <row r="1833" spans="8:8">
      <c r="H1833" s="2"/>
    </row>
    <row r="1834" spans="8:8">
      <c r="H1834" s="2"/>
    </row>
    <row r="1835" spans="8:8">
      <c r="H1835" s="2"/>
    </row>
    <row r="1836" spans="8:8">
      <c r="H1836" s="2"/>
    </row>
    <row r="1837" spans="8:8">
      <c r="H1837" s="2"/>
    </row>
    <row r="1838" spans="8:8">
      <c r="H1838" s="2"/>
    </row>
    <row r="1839" spans="8:8">
      <c r="H1839" s="2"/>
    </row>
    <row r="1840" spans="8:8">
      <c r="H1840" s="2"/>
    </row>
    <row r="1841" spans="8:8">
      <c r="H1841" s="2"/>
    </row>
    <row r="1842" spans="8:8">
      <c r="H1842" s="2"/>
    </row>
    <row r="1843" spans="8:8">
      <c r="H1843" s="2"/>
    </row>
    <row r="1844" spans="8:8">
      <c r="H1844" s="2"/>
    </row>
    <row r="1845" spans="8:8">
      <c r="H1845" s="2"/>
    </row>
    <row r="1846" spans="8:8">
      <c r="H1846" s="2"/>
    </row>
    <row r="1847" spans="8:8">
      <c r="H1847" s="2"/>
    </row>
    <row r="1848" spans="8:8">
      <c r="H1848" s="2"/>
    </row>
    <row r="1849" spans="8:8">
      <c r="H1849" s="2"/>
    </row>
    <row r="1850" spans="8:8">
      <c r="H1850" s="2"/>
    </row>
    <row r="1851" spans="8:8">
      <c r="H1851" s="2"/>
    </row>
    <row r="1852" spans="8:8">
      <c r="H1852" s="2"/>
    </row>
    <row r="1853" spans="8:8">
      <c r="H1853" s="2"/>
    </row>
    <row r="1854" spans="8:8">
      <c r="H1854" s="2"/>
    </row>
    <row r="1855" spans="8:8">
      <c r="H1855" s="2"/>
    </row>
    <row r="1856" spans="8:8">
      <c r="H1856" s="2"/>
    </row>
    <row r="1857" spans="8:8">
      <c r="H1857" s="2"/>
    </row>
    <row r="1858" spans="8:8">
      <c r="H1858" s="2"/>
    </row>
    <row r="1859" spans="8:8">
      <c r="H1859" s="2"/>
    </row>
    <row r="1860" spans="8:8">
      <c r="H1860" s="2"/>
    </row>
    <row r="1861" spans="8:8">
      <c r="H1861" s="2"/>
    </row>
    <row r="1862" spans="8:8">
      <c r="H1862" s="2"/>
    </row>
    <row r="1863" spans="8:8">
      <c r="H1863" s="2"/>
    </row>
    <row r="1864" spans="8:8">
      <c r="H1864" s="2"/>
    </row>
    <row r="1865" spans="8:8">
      <c r="H1865" s="2"/>
    </row>
    <row r="1866" spans="8:8">
      <c r="H1866" s="2"/>
    </row>
    <row r="1867" spans="8:8">
      <c r="H1867" s="2"/>
    </row>
    <row r="1868" spans="8:8">
      <c r="H1868" s="2"/>
    </row>
    <row r="1869" spans="8:8">
      <c r="H1869" s="2"/>
    </row>
    <row r="1870" spans="8:8">
      <c r="H1870" s="2"/>
    </row>
    <row r="1871" spans="8:8">
      <c r="H1871" s="2"/>
    </row>
    <row r="1872" spans="8:8">
      <c r="H1872" s="2"/>
    </row>
    <row r="1873" spans="8:8">
      <c r="H1873" s="2"/>
    </row>
    <row r="1874" spans="8:8">
      <c r="H1874" s="2"/>
    </row>
    <row r="1875" spans="8:8">
      <c r="H1875" s="2"/>
    </row>
    <row r="1876" spans="8:8">
      <c r="H1876" s="2"/>
    </row>
    <row r="1877" spans="8:8">
      <c r="H1877" s="2"/>
    </row>
    <row r="1878" spans="8:8">
      <c r="H1878" s="2"/>
    </row>
    <row r="1879" spans="8:8">
      <c r="H1879" s="2"/>
    </row>
    <row r="1880" spans="8:8">
      <c r="H1880" s="2"/>
    </row>
    <row r="1881" spans="8:8">
      <c r="H1881" s="2"/>
    </row>
    <row r="1882" spans="8:8">
      <c r="H1882" s="2"/>
    </row>
    <row r="1883" spans="8:8">
      <c r="H1883" s="2"/>
    </row>
    <row r="1884" spans="8:8">
      <c r="H1884" s="2"/>
    </row>
    <row r="1885" spans="8:8">
      <c r="H1885" s="2"/>
    </row>
    <row r="1886" spans="8:8">
      <c r="H1886" s="2"/>
    </row>
    <row r="1887" spans="8:8">
      <c r="H1887" s="2"/>
    </row>
    <row r="1888" spans="8:8">
      <c r="H1888" s="2"/>
    </row>
    <row r="1889" spans="8:8">
      <c r="H1889" s="2"/>
    </row>
    <row r="1890" spans="8:8">
      <c r="H1890" s="2"/>
    </row>
    <row r="1891" spans="8:8">
      <c r="H1891" s="2"/>
    </row>
    <row r="1892" spans="8:8">
      <c r="H1892" s="2"/>
    </row>
    <row r="1893" spans="8:8">
      <c r="H1893" s="2"/>
    </row>
    <row r="1894" spans="8:8">
      <c r="H1894" s="2"/>
    </row>
    <row r="1895" spans="8:8">
      <c r="H1895" s="2"/>
    </row>
    <row r="1896" spans="8:8">
      <c r="H1896" s="2"/>
    </row>
    <row r="1897" spans="8:8">
      <c r="H1897" s="2"/>
    </row>
    <row r="1898" spans="8:8">
      <c r="H1898" s="2"/>
    </row>
    <row r="1899" spans="8:8">
      <c r="H1899" s="2"/>
    </row>
    <row r="1900" spans="8:8">
      <c r="H1900" s="2"/>
    </row>
    <row r="1901" spans="8:8">
      <c r="H1901" s="2"/>
    </row>
    <row r="1902" spans="8:8">
      <c r="H1902" s="2"/>
    </row>
    <row r="1903" spans="8:8">
      <c r="H1903" s="2"/>
    </row>
    <row r="1904" spans="8:8">
      <c r="H1904" s="2"/>
    </row>
    <row r="1905" spans="8:8">
      <c r="H1905" s="2"/>
    </row>
    <row r="1906" spans="8:8">
      <c r="H1906" s="2"/>
    </row>
    <row r="1907" spans="8:8">
      <c r="H1907" s="2"/>
    </row>
    <row r="1908" spans="8:8">
      <c r="H1908" s="2"/>
    </row>
    <row r="1909" spans="8:8">
      <c r="H1909" s="2"/>
    </row>
    <row r="1910" spans="8:8">
      <c r="H1910" s="2"/>
    </row>
    <row r="1911" spans="8:8">
      <c r="H1911" s="2"/>
    </row>
    <row r="1912" spans="8:8">
      <c r="H1912" s="2"/>
    </row>
    <row r="1913" spans="8:8">
      <c r="H1913" s="2"/>
    </row>
    <row r="1914" spans="8:8">
      <c r="H1914" s="2"/>
    </row>
    <row r="1915" spans="8:8">
      <c r="H1915" s="2"/>
    </row>
    <row r="1916" spans="8:8">
      <c r="H1916" s="2"/>
    </row>
    <row r="1917" spans="8:8">
      <c r="H1917" s="2"/>
    </row>
    <row r="1918" spans="8:8">
      <c r="H1918" s="2"/>
    </row>
    <row r="1919" spans="8:8">
      <c r="H1919" s="2"/>
    </row>
    <row r="1920" spans="8:8">
      <c r="H1920" s="2"/>
    </row>
    <row r="1921" spans="8:8">
      <c r="H1921" s="2"/>
    </row>
    <row r="1922" spans="8:8">
      <c r="H1922" s="2"/>
    </row>
    <row r="1923" spans="8:8">
      <c r="H1923" s="2"/>
    </row>
    <row r="1924" spans="8:8">
      <c r="H1924" s="2"/>
    </row>
    <row r="1925" spans="8:8">
      <c r="H1925" s="2"/>
    </row>
    <row r="1926" spans="8:8">
      <c r="H1926" s="2"/>
    </row>
    <row r="1927" spans="8:8">
      <c r="H1927" s="2"/>
    </row>
    <row r="1928" spans="8:8">
      <c r="H1928" s="2"/>
    </row>
    <row r="1929" spans="8:8">
      <c r="H1929" s="2"/>
    </row>
    <row r="1930" spans="8:8">
      <c r="H1930" s="2"/>
    </row>
    <row r="1931" spans="8:8">
      <c r="H1931" s="2"/>
    </row>
    <row r="1932" spans="8:8">
      <c r="H1932" s="2"/>
    </row>
    <row r="1933" spans="8:8">
      <c r="H1933" s="2"/>
    </row>
    <row r="1934" spans="8:8">
      <c r="H1934" s="2"/>
    </row>
    <row r="1935" spans="8:8">
      <c r="H1935" s="2"/>
    </row>
    <row r="1936" spans="8:8">
      <c r="H1936" s="2"/>
    </row>
    <row r="1937" spans="8:8">
      <c r="H1937" s="2"/>
    </row>
    <row r="1938" spans="8:8">
      <c r="H1938" s="2"/>
    </row>
    <row r="1939" spans="8:8">
      <c r="H1939" s="2"/>
    </row>
    <row r="1940" spans="8:8">
      <c r="H1940" s="2"/>
    </row>
    <row r="1941" spans="8:8">
      <c r="H1941" s="2"/>
    </row>
    <row r="1942" spans="8:8">
      <c r="H1942" s="2"/>
    </row>
    <row r="1943" spans="8:8">
      <c r="H1943" s="2"/>
    </row>
    <row r="1944" spans="8:8">
      <c r="H1944" s="2"/>
    </row>
    <row r="1945" spans="8:8">
      <c r="H1945" s="2"/>
    </row>
    <row r="1946" spans="8:8">
      <c r="H1946" s="2"/>
    </row>
    <row r="1947" spans="8:8">
      <c r="H1947" s="2"/>
    </row>
    <row r="1948" spans="8:8">
      <c r="H1948" s="2"/>
    </row>
    <row r="1949" spans="8:8">
      <c r="H1949" s="2"/>
    </row>
    <row r="1950" spans="8:8">
      <c r="H1950" s="2"/>
    </row>
    <row r="1951" spans="8:8">
      <c r="H1951" s="2"/>
    </row>
    <row r="1952" spans="8:8">
      <c r="H1952" s="2"/>
    </row>
    <row r="1953" spans="8:8">
      <c r="H1953" s="2"/>
    </row>
    <row r="1954" spans="8:8">
      <c r="H1954" s="2"/>
    </row>
    <row r="1955" spans="8:8">
      <c r="H1955" s="2"/>
    </row>
    <row r="1956" spans="8:8">
      <c r="H1956" s="2"/>
    </row>
    <row r="1957" spans="8:8">
      <c r="H1957" s="2"/>
    </row>
    <row r="1958" spans="8:8">
      <c r="H1958" s="2"/>
    </row>
    <row r="1959" spans="8:8">
      <c r="H1959" s="2"/>
    </row>
    <row r="1960" spans="8:8">
      <c r="H1960" s="2"/>
    </row>
    <row r="1961" spans="8:8">
      <c r="H1961" s="2"/>
    </row>
    <row r="1962" spans="8:8">
      <c r="H1962" s="2"/>
    </row>
    <row r="1963" spans="8:8">
      <c r="H1963" s="2"/>
    </row>
    <row r="1964" spans="8:8">
      <c r="H1964" s="2"/>
    </row>
    <row r="1965" spans="8:8">
      <c r="H1965" s="2"/>
    </row>
    <row r="1966" spans="8:8">
      <c r="H1966" s="2"/>
    </row>
    <row r="1967" spans="8:8">
      <c r="H1967" s="2"/>
    </row>
    <row r="1968" spans="8:8">
      <c r="H1968" s="2"/>
    </row>
    <row r="1969" spans="8:8">
      <c r="H1969" s="2"/>
    </row>
    <row r="1970" spans="8:8">
      <c r="H1970" s="2"/>
    </row>
    <row r="1971" spans="8:8">
      <c r="H1971" s="2"/>
    </row>
    <row r="1972" spans="8:8">
      <c r="H1972" s="2"/>
    </row>
    <row r="1973" spans="8:8">
      <c r="H1973" s="2"/>
    </row>
    <row r="1974" spans="8:8">
      <c r="H1974" s="2"/>
    </row>
    <row r="1975" spans="8:8">
      <c r="H1975" s="2"/>
    </row>
    <row r="1976" spans="8:8">
      <c r="H1976" s="2"/>
    </row>
    <row r="1977" spans="8:8">
      <c r="H1977" s="2"/>
    </row>
    <row r="1978" spans="8:8">
      <c r="H1978" s="2"/>
    </row>
    <row r="1979" spans="8:8">
      <c r="H1979" s="2"/>
    </row>
    <row r="1980" spans="8:8">
      <c r="H1980" s="2"/>
    </row>
    <row r="1981" spans="8:8">
      <c r="H1981" s="2"/>
    </row>
    <row r="1982" spans="8:8">
      <c r="H1982" s="2"/>
    </row>
    <row r="1983" spans="8:8">
      <c r="H1983" s="2"/>
    </row>
    <row r="1984" spans="8:8">
      <c r="H1984" s="2"/>
    </row>
    <row r="1985" spans="8:8">
      <c r="H1985" s="2"/>
    </row>
    <row r="1986" spans="8:8">
      <c r="H1986" s="2"/>
    </row>
    <row r="1987" spans="8:8">
      <c r="H1987" s="2"/>
    </row>
    <row r="1988" spans="8:8">
      <c r="H1988" s="2"/>
    </row>
    <row r="1989" spans="8:8">
      <c r="H1989" s="2"/>
    </row>
    <row r="1990" spans="8:8">
      <c r="H1990" s="2"/>
    </row>
    <row r="1991" spans="8:8">
      <c r="H1991" s="2"/>
    </row>
    <row r="1992" spans="8:8">
      <c r="H1992" s="2"/>
    </row>
    <row r="1993" spans="8:8">
      <c r="H1993" s="2"/>
    </row>
    <row r="1994" spans="8:8">
      <c r="H1994" s="2"/>
    </row>
    <row r="1995" spans="8:8">
      <c r="H1995" s="2"/>
    </row>
    <row r="1996" spans="8:8">
      <c r="H1996" s="2"/>
    </row>
    <row r="1997" spans="8:8">
      <c r="H1997" s="2"/>
    </row>
    <row r="1998" spans="8:8">
      <c r="H1998" s="2"/>
    </row>
    <row r="1999" spans="8:8">
      <c r="H1999" s="2"/>
    </row>
    <row r="2000" spans="8:8">
      <c r="H2000" s="2"/>
    </row>
    <row r="2001" spans="8:8">
      <c r="H2001" s="2"/>
    </row>
    <row r="2002" spans="8:8">
      <c r="H2002" s="2"/>
    </row>
    <row r="2003" spans="8:8">
      <c r="H2003" s="2"/>
    </row>
    <row r="2004" spans="8:8">
      <c r="H2004" s="2"/>
    </row>
    <row r="2005" spans="8:8">
      <c r="H2005" s="2"/>
    </row>
    <row r="2006" spans="8:8">
      <c r="H2006" s="2"/>
    </row>
    <row r="2007" spans="8:8">
      <c r="H2007" s="2"/>
    </row>
    <row r="2008" spans="8:8">
      <c r="H2008" s="2"/>
    </row>
    <row r="2009" spans="8:8">
      <c r="H2009" s="2"/>
    </row>
    <row r="2010" spans="8:8">
      <c r="H2010" s="2"/>
    </row>
    <row r="2011" spans="8:8">
      <c r="H2011" s="2"/>
    </row>
    <row r="2012" spans="8:8">
      <c r="H2012" s="2"/>
    </row>
    <row r="2013" spans="8:8">
      <c r="H2013" s="2"/>
    </row>
    <row r="2014" spans="8:8">
      <c r="H2014" s="2"/>
    </row>
    <row r="2015" spans="8:8">
      <c r="H2015" s="2"/>
    </row>
    <row r="2016" spans="8:8">
      <c r="H2016" s="2"/>
    </row>
    <row r="2017" spans="8:8">
      <c r="H2017" s="2"/>
    </row>
    <row r="2018" spans="8:8">
      <c r="H2018" s="2"/>
    </row>
    <row r="2019" spans="8:8">
      <c r="H2019" s="2"/>
    </row>
    <row r="2020" spans="8:8">
      <c r="H2020" s="2"/>
    </row>
    <row r="2021" spans="8:8">
      <c r="H2021" s="2"/>
    </row>
    <row r="2022" spans="8:8">
      <c r="H2022" s="2"/>
    </row>
    <row r="2023" spans="8:8">
      <c r="H2023" s="2"/>
    </row>
    <row r="2024" spans="8:8">
      <c r="H2024" s="2"/>
    </row>
    <row r="2025" spans="8:8">
      <c r="H2025" s="2"/>
    </row>
    <row r="2026" spans="8:8">
      <c r="H2026" s="2"/>
    </row>
    <row r="2027" spans="8:8">
      <c r="H2027" s="2"/>
    </row>
    <row r="2028" spans="8:8">
      <c r="H2028" s="2"/>
    </row>
    <row r="2029" spans="8:8">
      <c r="H2029" s="2"/>
    </row>
    <row r="2030" spans="8:8">
      <c r="H2030" s="2"/>
    </row>
    <row r="2031" spans="8:8">
      <c r="H2031" s="2"/>
    </row>
    <row r="2032" spans="8:8">
      <c r="H2032" s="2"/>
    </row>
    <row r="2033" spans="8:8">
      <c r="H2033" s="2"/>
    </row>
    <row r="2034" spans="8:8">
      <c r="H2034" s="2"/>
    </row>
    <row r="2035" spans="8:8">
      <c r="H2035" s="2"/>
    </row>
    <row r="2036" spans="8:8">
      <c r="H2036" s="2"/>
    </row>
    <row r="2037" spans="8:8">
      <c r="H2037" s="2"/>
    </row>
    <row r="2038" spans="8:8">
      <c r="H2038" s="2"/>
    </row>
    <row r="2039" spans="8:8">
      <c r="H2039" s="2"/>
    </row>
    <row r="2040" spans="8:8">
      <c r="H2040" s="2"/>
    </row>
    <row r="2041" spans="8:8">
      <c r="H2041" s="2"/>
    </row>
    <row r="2042" spans="8:8">
      <c r="H2042" s="2"/>
    </row>
    <row r="2043" spans="8:8">
      <c r="H2043" s="2"/>
    </row>
    <row r="2044" spans="8:8">
      <c r="H2044" s="2"/>
    </row>
    <row r="2045" spans="8:8">
      <c r="H2045" s="2"/>
    </row>
    <row r="2046" spans="8:8">
      <c r="H2046" s="2"/>
    </row>
    <row r="2047" spans="8:8">
      <c r="H2047" s="2"/>
    </row>
    <row r="2048" spans="8:8">
      <c r="H2048" s="2"/>
    </row>
    <row r="2049" spans="8:8">
      <c r="H2049" s="2"/>
    </row>
    <row r="2050" spans="8:8">
      <c r="H2050" s="2"/>
    </row>
    <row r="2051" spans="8:8">
      <c r="H2051" s="2"/>
    </row>
    <row r="2052" spans="8:8">
      <c r="H2052" s="2"/>
    </row>
    <row r="2053" spans="8:8">
      <c r="H2053" s="2"/>
    </row>
    <row r="2054" spans="8:8">
      <c r="H2054" s="2"/>
    </row>
    <row r="2055" spans="8:8">
      <c r="H2055" s="2"/>
    </row>
    <row r="2056" spans="8:8">
      <c r="H2056" s="2"/>
    </row>
    <row r="2057" spans="8:8">
      <c r="H2057" s="2"/>
    </row>
    <row r="2058" spans="8:8">
      <c r="H2058" s="2"/>
    </row>
    <row r="2059" spans="8:8">
      <c r="H2059" s="2"/>
    </row>
    <row r="2060" spans="8:8">
      <c r="H2060" s="2"/>
    </row>
    <row r="2061" spans="8:8">
      <c r="H2061" s="2"/>
    </row>
    <row r="2062" spans="8:8">
      <c r="H2062" s="2"/>
    </row>
    <row r="2063" spans="8:8">
      <c r="H2063" s="2"/>
    </row>
    <row r="2064" spans="8:8">
      <c r="H2064" s="2"/>
    </row>
    <row r="2065" spans="8:8">
      <c r="H2065" s="2"/>
    </row>
    <row r="2066" spans="8:8">
      <c r="H2066" s="2"/>
    </row>
    <row r="2067" spans="8:8">
      <c r="H2067" s="2"/>
    </row>
    <row r="2068" spans="8:8">
      <c r="H2068" s="2"/>
    </row>
    <row r="2069" spans="8:8">
      <c r="H2069" s="2"/>
    </row>
    <row r="2070" spans="8:8">
      <c r="H2070" s="2"/>
    </row>
    <row r="2071" spans="8:8">
      <c r="H2071" s="2"/>
    </row>
    <row r="2072" spans="8:8">
      <c r="H2072" s="2"/>
    </row>
    <row r="2073" spans="8:8">
      <c r="H2073" s="2"/>
    </row>
    <row r="2074" spans="8:8">
      <c r="H2074" s="2"/>
    </row>
    <row r="2075" spans="8:8">
      <c r="H2075" s="2"/>
    </row>
    <row r="2076" spans="8:8">
      <c r="H2076" s="2"/>
    </row>
    <row r="2077" spans="8:8">
      <c r="H2077" s="2"/>
    </row>
    <row r="2078" spans="8:8">
      <c r="H2078" s="2"/>
    </row>
    <row r="2079" spans="8:8">
      <c r="H2079" s="2"/>
    </row>
    <row r="2080" spans="8:8">
      <c r="H2080" s="2"/>
    </row>
    <row r="2081" spans="8:8">
      <c r="H2081" s="2"/>
    </row>
    <row r="2082" spans="8:8">
      <c r="H2082" s="2"/>
    </row>
    <row r="2083" spans="8:8">
      <c r="H2083" s="2"/>
    </row>
    <row r="2084" spans="8:8">
      <c r="H2084" s="2"/>
    </row>
    <row r="2085" spans="8:8">
      <c r="H2085" s="2"/>
    </row>
    <row r="2086" spans="8:8">
      <c r="H2086" s="2"/>
    </row>
    <row r="2087" spans="8:8">
      <c r="H2087" s="2"/>
    </row>
    <row r="2088" spans="8:8">
      <c r="H2088" s="2"/>
    </row>
    <row r="2089" spans="8:8">
      <c r="H2089" s="2"/>
    </row>
    <row r="2090" spans="8:8">
      <c r="H2090" s="2"/>
    </row>
    <row r="2091" spans="8:8">
      <c r="H2091" s="2"/>
    </row>
    <row r="2092" spans="8:8">
      <c r="H2092" s="2"/>
    </row>
    <row r="2093" spans="8:8">
      <c r="H2093" s="2"/>
    </row>
    <row r="2094" spans="8:8">
      <c r="H2094" s="2"/>
    </row>
    <row r="2095" spans="8:8">
      <c r="H2095" s="2"/>
    </row>
    <row r="2096" spans="8:8">
      <c r="H2096" s="2"/>
    </row>
    <row r="2097" spans="8:8">
      <c r="H2097" s="2"/>
    </row>
    <row r="2098" spans="8:8">
      <c r="H2098" s="2"/>
    </row>
    <row r="2099" spans="8:8">
      <c r="H2099" s="2"/>
    </row>
    <row r="2100" spans="8:8">
      <c r="H2100" s="2"/>
    </row>
    <row r="2101" spans="8:8">
      <c r="H2101" s="2"/>
    </row>
    <row r="2102" spans="8:8">
      <c r="H2102" s="2"/>
    </row>
    <row r="2103" spans="8:8">
      <c r="H2103" s="2"/>
    </row>
    <row r="2104" spans="8:8">
      <c r="H2104" s="2"/>
    </row>
    <row r="2105" spans="8:8">
      <c r="H2105" s="2"/>
    </row>
    <row r="2106" spans="8:8">
      <c r="H2106" s="2"/>
    </row>
    <row r="2107" spans="8:8">
      <c r="H2107" s="2"/>
    </row>
    <row r="2108" spans="8:8">
      <c r="H2108" s="2"/>
    </row>
    <row r="2109" spans="8:8">
      <c r="H2109" s="2"/>
    </row>
    <row r="2110" spans="8:8">
      <c r="H2110" s="2"/>
    </row>
    <row r="2111" spans="8:8">
      <c r="H2111" s="2"/>
    </row>
    <row r="2112" spans="8:8">
      <c r="H2112" s="2"/>
    </row>
    <row r="2113" spans="8:8">
      <c r="H2113" s="2"/>
    </row>
    <row r="2114" spans="8:8">
      <c r="H2114" s="2"/>
    </row>
    <row r="2115" spans="8:8">
      <c r="H2115" s="2"/>
    </row>
    <row r="2116" spans="8:8">
      <c r="H2116" s="2"/>
    </row>
    <row r="2117" spans="8:8">
      <c r="H2117" s="2"/>
    </row>
    <row r="2118" spans="8:8">
      <c r="H2118" s="2"/>
    </row>
    <row r="2119" spans="8:8">
      <c r="H2119" s="2"/>
    </row>
    <row r="2120" spans="8:8">
      <c r="H2120" s="2"/>
    </row>
    <row r="2121" spans="8:8">
      <c r="H2121" s="2"/>
    </row>
    <row r="2122" spans="8:8">
      <c r="H2122" s="2"/>
    </row>
    <row r="2123" spans="8:8">
      <c r="H2123" s="2"/>
    </row>
    <row r="2124" spans="8:8">
      <c r="H2124" s="2"/>
    </row>
    <row r="2125" spans="8:8">
      <c r="H2125" s="2"/>
    </row>
    <row r="2126" spans="8:8">
      <c r="H2126" s="2"/>
    </row>
    <row r="2127" spans="8:8">
      <c r="H2127" s="2"/>
    </row>
    <row r="2128" spans="8:8">
      <c r="H2128" s="2"/>
    </row>
    <row r="2129" spans="8:8">
      <c r="H2129" s="2"/>
    </row>
    <row r="2130" spans="8:8">
      <c r="H2130" s="2"/>
    </row>
    <row r="2131" spans="8:8">
      <c r="H2131" s="2"/>
    </row>
    <row r="2132" spans="8:8">
      <c r="H2132" s="2"/>
    </row>
    <row r="2133" spans="8:8">
      <c r="H2133" s="2"/>
    </row>
    <row r="2134" spans="8:8">
      <c r="H2134" s="2"/>
    </row>
    <row r="2135" spans="8:8">
      <c r="H2135" s="2"/>
    </row>
    <row r="2136" spans="8:8">
      <c r="H2136" s="2"/>
    </row>
    <row r="2137" spans="8:8">
      <c r="H2137" s="2"/>
    </row>
    <row r="2138" spans="8:8">
      <c r="H2138" s="2"/>
    </row>
    <row r="2139" spans="8:8">
      <c r="H2139" s="2"/>
    </row>
    <row r="2140" spans="8:8">
      <c r="H2140" s="2"/>
    </row>
    <row r="2141" spans="8:8">
      <c r="H2141" s="2"/>
    </row>
    <row r="2142" spans="8:8">
      <c r="H2142" s="2"/>
    </row>
    <row r="2143" spans="8:8">
      <c r="H2143" s="2"/>
    </row>
    <row r="2144" spans="8:8">
      <c r="H2144" s="2"/>
    </row>
    <row r="2145" spans="8:8">
      <c r="H2145" s="2"/>
    </row>
    <row r="2146" spans="8:8">
      <c r="H2146" s="2"/>
    </row>
    <row r="2147" spans="8:8">
      <c r="H2147" s="2"/>
    </row>
    <row r="2148" spans="8:8">
      <c r="H2148" s="2"/>
    </row>
    <row r="2149" spans="8:8">
      <c r="H2149" s="2"/>
    </row>
    <row r="2150" spans="8:8">
      <c r="H2150" s="2"/>
    </row>
    <row r="2151" spans="8:8">
      <c r="H2151" s="2"/>
    </row>
    <row r="2152" spans="8:8">
      <c r="H2152" s="2"/>
    </row>
    <row r="2153" spans="8:8">
      <c r="H2153" s="2"/>
    </row>
    <row r="2154" spans="8:8">
      <c r="H2154" s="2"/>
    </row>
    <row r="2155" spans="8:8">
      <c r="H2155" s="2"/>
    </row>
    <row r="2156" spans="8:8">
      <c r="H2156" s="2"/>
    </row>
    <row r="2157" spans="8:8">
      <c r="H2157" s="2"/>
    </row>
    <row r="2158" spans="8:8">
      <c r="H2158" s="2"/>
    </row>
    <row r="2159" spans="8:8">
      <c r="H2159" s="2"/>
    </row>
    <row r="2160" spans="8:8">
      <c r="H2160" s="2"/>
    </row>
    <row r="2161" spans="8:8">
      <c r="H2161" s="2"/>
    </row>
    <row r="2162" spans="8:8">
      <c r="H2162" s="2"/>
    </row>
    <row r="2163" spans="8:8">
      <c r="H2163" s="2"/>
    </row>
    <row r="2164" spans="8:8">
      <c r="H2164" s="2"/>
    </row>
    <row r="2165" spans="8:8">
      <c r="H2165" s="2"/>
    </row>
    <row r="2166" spans="8:8">
      <c r="H2166" s="2"/>
    </row>
    <row r="2167" spans="8:8">
      <c r="H2167" s="2"/>
    </row>
    <row r="2168" spans="8:8">
      <c r="H2168" s="2"/>
    </row>
    <row r="2169" spans="8:8">
      <c r="H2169" s="2"/>
    </row>
    <row r="2170" spans="8:8">
      <c r="H2170" s="2"/>
    </row>
    <row r="2171" spans="8:8">
      <c r="H2171" s="2"/>
    </row>
    <row r="2172" spans="8:8">
      <c r="H2172" s="2"/>
    </row>
    <row r="2173" spans="8:8">
      <c r="H2173" s="2"/>
    </row>
    <row r="2174" spans="8:8">
      <c r="H2174" s="2"/>
    </row>
    <row r="2175" spans="8:8">
      <c r="H2175" s="2"/>
    </row>
    <row r="2176" spans="8:8">
      <c r="H2176" s="2"/>
    </row>
    <row r="2177" spans="8:8">
      <c r="H2177" s="2"/>
    </row>
    <row r="2178" spans="8:8">
      <c r="H2178" s="2"/>
    </row>
    <row r="2179" spans="8:8">
      <c r="H2179" s="2"/>
    </row>
    <row r="2180" spans="8:8">
      <c r="H2180" s="2"/>
    </row>
    <row r="2181" spans="8:8">
      <c r="H2181" s="2"/>
    </row>
    <row r="2182" spans="8:8">
      <c r="H2182" s="2"/>
    </row>
    <row r="2183" spans="8:8">
      <c r="H2183" s="2"/>
    </row>
    <row r="2184" spans="8:8">
      <c r="H2184" s="2"/>
    </row>
    <row r="2185" spans="8:8">
      <c r="H2185" s="2"/>
    </row>
    <row r="2186" spans="8:8">
      <c r="H2186" s="2"/>
    </row>
    <row r="2187" spans="8:8">
      <c r="H2187" s="2"/>
    </row>
    <row r="2188" spans="8:8">
      <c r="H2188" s="2"/>
    </row>
    <row r="2189" spans="8:8">
      <c r="H2189" s="2"/>
    </row>
    <row r="2190" spans="8:8">
      <c r="H2190" s="2"/>
    </row>
    <row r="2191" spans="8:8">
      <c r="H2191" s="2"/>
    </row>
    <row r="2192" spans="8:8">
      <c r="H2192" s="2"/>
    </row>
    <row r="2193" spans="8:8">
      <c r="H2193" s="2"/>
    </row>
    <row r="2194" spans="8:8">
      <c r="H2194" s="2"/>
    </row>
    <row r="2195" spans="8:8">
      <c r="H2195" s="2"/>
    </row>
    <row r="2196" spans="8:8">
      <c r="H2196" s="2"/>
    </row>
    <row r="2197" spans="8:8">
      <c r="H2197" s="2"/>
    </row>
    <row r="2198" spans="8:8">
      <c r="H2198" s="2"/>
    </row>
    <row r="2199" spans="8:8">
      <c r="H2199" s="2"/>
    </row>
    <row r="2200" spans="8:8">
      <c r="H2200" s="2"/>
    </row>
    <row r="2201" spans="8:8">
      <c r="H2201" s="2"/>
    </row>
    <row r="2202" spans="8:8">
      <c r="H2202" s="2"/>
    </row>
    <row r="2203" spans="8:8">
      <c r="H2203" s="2"/>
    </row>
    <row r="2204" spans="8:8">
      <c r="H2204" s="2"/>
    </row>
    <row r="2205" spans="8:8">
      <c r="H2205" s="2"/>
    </row>
    <row r="2206" spans="8:8">
      <c r="H2206" s="2"/>
    </row>
    <row r="2207" spans="8:8">
      <c r="H2207" s="2"/>
    </row>
    <row r="2208" spans="8:8">
      <c r="H2208" s="2"/>
    </row>
    <row r="2209" spans="8:8">
      <c r="H2209" s="2"/>
    </row>
    <row r="2210" spans="8:8">
      <c r="H2210" s="2"/>
    </row>
    <row r="2211" spans="8:8">
      <c r="H2211" s="2"/>
    </row>
    <row r="2212" spans="8:8">
      <c r="H2212" s="2"/>
    </row>
    <row r="2213" spans="8:8">
      <c r="H2213" s="2"/>
    </row>
    <row r="2214" spans="8:8">
      <c r="H2214" s="2"/>
    </row>
    <row r="2215" spans="8:8">
      <c r="H2215" s="2"/>
    </row>
    <row r="2216" spans="8:8">
      <c r="H2216" s="2"/>
    </row>
    <row r="2217" spans="8:8">
      <c r="H2217" s="2"/>
    </row>
    <row r="2218" spans="8:8">
      <c r="H2218" s="2"/>
    </row>
    <row r="2219" spans="8:8">
      <c r="H2219" s="2"/>
    </row>
    <row r="2220" spans="8:8">
      <c r="H2220" s="2"/>
    </row>
    <row r="2221" spans="8:8">
      <c r="H2221" s="2"/>
    </row>
    <row r="2222" spans="8:8">
      <c r="H2222" s="2"/>
    </row>
    <row r="2223" spans="8:8">
      <c r="H2223" s="2"/>
    </row>
    <row r="2224" spans="8:8">
      <c r="H2224" s="2"/>
    </row>
    <row r="2225" spans="8:8">
      <c r="H2225" s="2"/>
    </row>
    <row r="2226" spans="8:8">
      <c r="H2226" s="2"/>
    </row>
    <row r="2227" spans="8:8">
      <c r="H2227" s="2"/>
    </row>
    <row r="2228" spans="8:8">
      <c r="H2228" s="2"/>
    </row>
    <row r="2229" spans="8:8">
      <c r="H2229" s="2"/>
    </row>
    <row r="2230" spans="8:8">
      <c r="H2230" s="2"/>
    </row>
    <row r="2231" spans="8:8">
      <c r="H2231" s="2"/>
    </row>
    <row r="2232" spans="8:8">
      <c r="H2232" s="2"/>
    </row>
    <row r="2233" spans="8:8">
      <c r="H2233" s="2"/>
    </row>
    <row r="2234" spans="8:8">
      <c r="H2234" s="2"/>
    </row>
    <row r="2235" spans="8:8">
      <c r="H2235" s="2"/>
    </row>
    <row r="2236" spans="8:8">
      <c r="H2236" s="2"/>
    </row>
    <row r="2237" spans="8:8">
      <c r="H2237" s="2"/>
    </row>
    <row r="2238" spans="8:8">
      <c r="H2238" s="2"/>
    </row>
    <row r="2239" spans="8:8">
      <c r="H2239" s="2"/>
    </row>
    <row r="2240" spans="8:8">
      <c r="H2240" s="2"/>
    </row>
    <row r="2241" spans="8:8">
      <c r="H2241" s="2"/>
    </row>
    <row r="2242" spans="8:8">
      <c r="H2242" s="2"/>
    </row>
    <row r="2243" spans="8:8">
      <c r="H2243" s="2"/>
    </row>
    <row r="2244" spans="8:8">
      <c r="H2244" s="2"/>
    </row>
    <row r="2245" spans="8:8">
      <c r="H2245" s="2"/>
    </row>
    <row r="2246" spans="8:8">
      <c r="H2246" s="2"/>
    </row>
    <row r="2247" spans="8:8">
      <c r="H2247" s="2"/>
    </row>
    <row r="2248" spans="8:8">
      <c r="H2248" s="2"/>
    </row>
    <row r="2249" spans="8:8">
      <c r="H2249" s="2"/>
    </row>
    <row r="2250" spans="8:8">
      <c r="H2250" s="2"/>
    </row>
    <row r="2251" spans="8:8">
      <c r="H2251" s="2"/>
    </row>
    <row r="2252" spans="8:8">
      <c r="H2252" s="2"/>
    </row>
    <row r="2253" spans="8:8">
      <c r="H2253" s="2"/>
    </row>
    <row r="2254" spans="8:8">
      <c r="H2254" s="2"/>
    </row>
    <row r="2255" spans="8:8">
      <c r="H2255" s="2"/>
    </row>
    <row r="2256" spans="8:8">
      <c r="H2256" s="2"/>
    </row>
    <row r="2257" spans="8:8">
      <c r="H2257" s="2"/>
    </row>
    <row r="2258" spans="8:8">
      <c r="H2258" s="2"/>
    </row>
    <row r="2259" spans="8:8">
      <c r="H2259" s="2"/>
    </row>
    <row r="2260" spans="8:8">
      <c r="H2260" s="2"/>
    </row>
    <row r="2261" spans="8:8">
      <c r="H2261" s="2"/>
    </row>
    <row r="2262" spans="8:8">
      <c r="H2262" s="2"/>
    </row>
    <row r="2263" spans="8:8">
      <c r="H2263" s="2"/>
    </row>
    <row r="2264" spans="8:8">
      <c r="H2264" s="2"/>
    </row>
    <row r="2265" spans="8:8">
      <c r="H2265" s="2"/>
    </row>
    <row r="2266" spans="8:8">
      <c r="H2266" s="2"/>
    </row>
    <row r="2267" spans="8:8">
      <c r="H2267" s="2"/>
    </row>
    <row r="2268" spans="8:8">
      <c r="H2268" s="2"/>
    </row>
    <row r="2269" spans="8:8">
      <c r="H2269" s="2"/>
    </row>
    <row r="2270" spans="8:8">
      <c r="H2270" s="2"/>
    </row>
    <row r="2271" spans="8:8">
      <c r="H2271" s="2"/>
    </row>
    <row r="2272" spans="8:8">
      <c r="H2272" s="2"/>
    </row>
    <row r="2273" spans="8:8">
      <c r="H2273" s="2"/>
    </row>
    <row r="2274" spans="8:8">
      <c r="H2274" s="2"/>
    </row>
    <row r="2275" spans="8:8">
      <c r="H2275" s="2"/>
    </row>
    <row r="2276" spans="8:8">
      <c r="H2276" s="2"/>
    </row>
    <row r="2277" spans="8:8">
      <c r="H2277" s="2"/>
    </row>
    <row r="2278" spans="8:8">
      <c r="H2278" s="2"/>
    </row>
    <row r="2279" spans="8:8">
      <c r="H2279" s="2"/>
    </row>
    <row r="2280" spans="8:8">
      <c r="H2280" s="2"/>
    </row>
    <row r="2281" spans="8:8">
      <c r="H2281" s="2"/>
    </row>
    <row r="2282" spans="8:8">
      <c r="H2282" s="2"/>
    </row>
    <row r="2283" spans="8:8">
      <c r="H2283" s="2"/>
    </row>
    <row r="2284" spans="8:8">
      <c r="H2284" s="2"/>
    </row>
    <row r="2285" spans="8:8">
      <c r="H2285" s="2"/>
    </row>
    <row r="2286" spans="8:8">
      <c r="H2286" s="2"/>
    </row>
    <row r="2287" spans="8:8">
      <c r="H2287" s="2"/>
    </row>
    <row r="2288" spans="8:8">
      <c r="H2288" s="2"/>
    </row>
    <row r="2289" spans="8:8">
      <c r="H2289" s="2"/>
    </row>
    <row r="2290" spans="8:8">
      <c r="H2290" s="2"/>
    </row>
    <row r="2291" spans="8:8">
      <c r="H2291" s="2"/>
    </row>
    <row r="2292" spans="8:8">
      <c r="H2292" s="2"/>
    </row>
    <row r="2293" spans="8:8">
      <c r="H2293" s="2"/>
    </row>
    <row r="2294" spans="8:8">
      <c r="H2294" s="2"/>
    </row>
    <row r="2295" spans="8:8">
      <c r="H2295" s="2"/>
    </row>
    <row r="2296" spans="8:8">
      <c r="H2296" s="2"/>
    </row>
    <row r="2297" spans="8:8">
      <c r="H2297" s="2"/>
    </row>
    <row r="2298" spans="8:8">
      <c r="H2298" s="2"/>
    </row>
    <row r="2299" spans="8:8">
      <c r="H2299" s="2"/>
    </row>
    <row r="2300" spans="8:8">
      <c r="H2300" s="2"/>
    </row>
    <row r="2301" spans="8:8">
      <c r="H2301" s="2"/>
    </row>
    <row r="2302" spans="8:8">
      <c r="H2302" s="2"/>
    </row>
    <row r="2303" spans="8:8">
      <c r="H2303" s="2"/>
    </row>
    <row r="2304" spans="8:8">
      <c r="H2304" s="2"/>
    </row>
    <row r="2305" spans="8:8">
      <c r="H2305" s="2"/>
    </row>
    <row r="2306" spans="8:8">
      <c r="H2306" s="2"/>
    </row>
    <row r="2307" spans="8:8">
      <c r="H2307" s="2"/>
    </row>
    <row r="2308" spans="8:8">
      <c r="H2308" s="2"/>
    </row>
    <row r="2309" spans="8:8">
      <c r="H2309" s="2"/>
    </row>
    <row r="2310" spans="8:8">
      <c r="H2310" s="2"/>
    </row>
    <row r="2311" spans="8:8">
      <c r="H2311" s="2"/>
    </row>
    <row r="2312" spans="8:8">
      <c r="H2312" s="2"/>
    </row>
    <row r="2313" spans="8:8">
      <c r="H2313" s="2"/>
    </row>
    <row r="2314" spans="8:8">
      <c r="H2314" s="2"/>
    </row>
    <row r="2315" spans="8:8">
      <c r="H2315" s="2"/>
    </row>
    <row r="2316" spans="8:8">
      <c r="H2316" s="2"/>
    </row>
    <row r="2317" spans="8:8">
      <c r="H2317" s="2"/>
    </row>
    <row r="2318" spans="8:8">
      <c r="H2318" s="2"/>
    </row>
    <row r="2319" spans="8:8">
      <c r="H2319" s="2"/>
    </row>
    <row r="2320" spans="8:8">
      <c r="H2320" s="2"/>
    </row>
    <row r="2321" spans="8:8">
      <c r="H2321" s="2"/>
    </row>
    <row r="2322" spans="8:8">
      <c r="H2322" s="2"/>
    </row>
    <row r="2323" spans="8:8">
      <c r="H2323" s="2"/>
    </row>
    <row r="2324" spans="8:8">
      <c r="H2324" s="2"/>
    </row>
    <row r="2325" spans="8:8">
      <c r="H2325" s="2"/>
    </row>
    <row r="2326" spans="8:8">
      <c r="H2326" s="2"/>
    </row>
    <row r="2327" spans="8:8">
      <c r="H2327" s="2"/>
    </row>
    <row r="2328" spans="8:8">
      <c r="H2328" s="2"/>
    </row>
    <row r="2329" spans="8:8">
      <c r="H2329" s="2"/>
    </row>
    <row r="2330" spans="8:8">
      <c r="H2330" s="2"/>
    </row>
    <row r="2331" spans="8:8">
      <c r="H2331" s="2"/>
    </row>
    <row r="2332" spans="8:8">
      <c r="H2332" s="2"/>
    </row>
    <row r="2333" spans="8:8">
      <c r="H2333" s="2"/>
    </row>
    <row r="2334" spans="8:8">
      <c r="H2334" s="2"/>
    </row>
    <row r="2335" spans="8:8">
      <c r="H2335" s="2"/>
    </row>
    <row r="2336" spans="8:8">
      <c r="H2336" s="2"/>
    </row>
    <row r="2337" spans="8:8">
      <c r="H2337" s="2"/>
    </row>
    <row r="2338" spans="8:8">
      <c r="H2338" s="2"/>
    </row>
    <row r="2339" spans="8:8">
      <c r="H2339" s="2"/>
    </row>
    <row r="2340" spans="8:8">
      <c r="H2340" s="2"/>
    </row>
    <row r="2341" spans="8:8">
      <c r="H2341" s="2"/>
    </row>
    <row r="2342" spans="8:8">
      <c r="H2342" s="2"/>
    </row>
    <row r="2343" spans="8:8">
      <c r="H2343" s="2"/>
    </row>
    <row r="2344" spans="8:8">
      <c r="H2344" s="2"/>
    </row>
    <row r="2345" spans="8:8">
      <c r="H2345" s="2"/>
    </row>
    <row r="2346" spans="8:8">
      <c r="H2346" s="2"/>
    </row>
    <row r="2347" spans="8:8">
      <c r="H2347" s="2"/>
    </row>
    <row r="2348" spans="8:8">
      <c r="H2348" s="2"/>
    </row>
    <row r="2349" spans="8:8">
      <c r="H2349" s="2"/>
    </row>
    <row r="2350" spans="8:8">
      <c r="H2350" s="2"/>
    </row>
    <row r="2351" spans="8:8">
      <c r="H2351" s="2"/>
    </row>
    <row r="2352" spans="8:8">
      <c r="H2352" s="2"/>
    </row>
    <row r="2353" spans="8:8">
      <c r="H2353" s="2"/>
    </row>
    <row r="2354" spans="8:8">
      <c r="H2354" s="2"/>
    </row>
    <row r="2355" spans="8:8">
      <c r="H2355" s="2"/>
    </row>
    <row r="2356" spans="8:8">
      <c r="H2356" s="2"/>
    </row>
    <row r="2357" spans="8:8">
      <c r="H2357" s="2"/>
    </row>
    <row r="2358" spans="8:8">
      <c r="H2358" s="2"/>
    </row>
    <row r="2359" spans="8:8">
      <c r="H2359" s="2"/>
    </row>
    <row r="2360" spans="8:8">
      <c r="H2360" s="2"/>
    </row>
    <row r="2361" spans="8:8">
      <c r="H2361" s="2"/>
    </row>
    <row r="2362" spans="8:8">
      <c r="H2362" s="2"/>
    </row>
    <row r="2363" spans="8:8">
      <c r="H2363" s="2"/>
    </row>
    <row r="2364" spans="8:8">
      <c r="H2364" s="2"/>
    </row>
    <row r="2365" spans="8:8">
      <c r="H2365" s="2"/>
    </row>
    <row r="2366" spans="8:8">
      <c r="H2366" s="2"/>
    </row>
    <row r="2367" spans="8:8">
      <c r="H2367" s="2"/>
    </row>
    <row r="2368" spans="8:8">
      <c r="H2368" s="2"/>
    </row>
    <row r="2369" spans="8:8">
      <c r="H2369" s="2"/>
    </row>
    <row r="2370" spans="8:8">
      <c r="H2370" s="2"/>
    </row>
    <row r="2371" spans="8:8">
      <c r="H2371" s="2"/>
    </row>
    <row r="2372" spans="8:8">
      <c r="H2372" s="2"/>
    </row>
    <row r="2373" spans="8:8">
      <c r="H2373" s="2"/>
    </row>
    <row r="2374" spans="8:8">
      <c r="H2374" s="2"/>
    </row>
    <row r="2375" spans="8:8">
      <c r="H2375" s="2"/>
    </row>
    <row r="2376" spans="8:8">
      <c r="H2376" s="2"/>
    </row>
    <row r="2377" spans="8:8">
      <c r="H2377" s="2"/>
    </row>
    <row r="2378" spans="8:8">
      <c r="H2378" s="2"/>
    </row>
    <row r="2379" spans="8:8">
      <c r="H2379" s="2"/>
    </row>
    <row r="2380" spans="8:8">
      <c r="H2380" s="2"/>
    </row>
    <row r="2381" spans="8:8">
      <c r="H2381" s="2"/>
    </row>
    <row r="2382" spans="8:8">
      <c r="H2382" s="2"/>
    </row>
    <row r="2383" spans="8:8">
      <c r="H2383" s="2"/>
    </row>
    <row r="2384" spans="8:8">
      <c r="H2384" s="2"/>
    </row>
    <row r="2385" spans="8:8">
      <c r="H2385" s="2"/>
    </row>
    <row r="2386" spans="8:8">
      <c r="H2386" s="2"/>
    </row>
    <row r="2387" spans="8:8">
      <c r="H2387" s="2"/>
    </row>
    <row r="2388" spans="8:8">
      <c r="H2388" s="2"/>
    </row>
    <row r="2389" spans="8:8">
      <c r="H2389" s="2"/>
    </row>
    <row r="2390" spans="8:8">
      <c r="H2390" s="2"/>
    </row>
    <row r="2391" spans="8:8">
      <c r="H2391" s="2"/>
    </row>
    <row r="2392" spans="8:8">
      <c r="H2392" s="2"/>
    </row>
    <row r="2393" spans="8:8">
      <c r="H2393" s="2"/>
    </row>
    <row r="2394" spans="8:8">
      <c r="H2394" s="2"/>
    </row>
    <row r="2395" spans="8:8">
      <c r="H2395" s="2"/>
    </row>
    <row r="2396" spans="8:8">
      <c r="H2396" s="2"/>
    </row>
    <row r="2397" spans="8:8">
      <c r="H2397" s="2"/>
    </row>
    <row r="2398" spans="8:8">
      <c r="H2398" s="2"/>
    </row>
    <row r="2399" spans="8:8">
      <c r="H2399" s="2"/>
    </row>
    <row r="2400" spans="8:8">
      <c r="H2400" s="2"/>
    </row>
    <row r="2401" spans="8:8">
      <c r="H2401" s="2"/>
    </row>
    <row r="2402" spans="8:8">
      <c r="H2402" s="2"/>
    </row>
    <row r="2403" spans="8:8">
      <c r="H2403" s="2"/>
    </row>
    <row r="2404" spans="8:8">
      <c r="H2404" s="2"/>
    </row>
    <row r="2405" spans="8:8">
      <c r="H2405" s="2"/>
    </row>
    <row r="2406" spans="8:8">
      <c r="H2406" s="2"/>
    </row>
    <row r="2407" spans="8:8">
      <c r="H2407" s="2"/>
    </row>
    <row r="2408" spans="8:8">
      <c r="H2408" s="2"/>
    </row>
    <row r="2409" spans="8:8">
      <c r="H2409" s="2"/>
    </row>
    <row r="2410" spans="8:8">
      <c r="H2410" s="2"/>
    </row>
    <row r="2411" spans="8:8">
      <c r="H2411" s="2"/>
    </row>
    <row r="2412" spans="8:8">
      <c r="H2412" s="2"/>
    </row>
    <row r="2413" spans="8:8">
      <c r="H2413" s="2"/>
    </row>
    <row r="2414" spans="8:8">
      <c r="H2414" s="2"/>
    </row>
    <row r="2415" spans="8:8">
      <c r="H2415" s="2"/>
    </row>
    <row r="2416" spans="8:8">
      <c r="H2416" s="2"/>
    </row>
    <row r="2417" spans="8:8">
      <c r="H2417" s="2"/>
    </row>
    <row r="2418" spans="8:8">
      <c r="H2418" s="2"/>
    </row>
    <row r="2419" spans="8:8">
      <c r="H2419" s="2"/>
    </row>
    <row r="2420" spans="8:8">
      <c r="H2420" s="2"/>
    </row>
    <row r="2421" spans="8:8">
      <c r="H2421" s="2"/>
    </row>
    <row r="2422" spans="8:8">
      <c r="H2422" s="2"/>
    </row>
    <row r="2423" spans="8:8">
      <c r="H2423" s="2"/>
    </row>
    <row r="2424" spans="8:8">
      <c r="H2424" s="2"/>
    </row>
    <row r="2425" spans="8:8">
      <c r="H2425" s="2"/>
    </row>
    <row r="2426" spans="8:8">
      <c r="H2426" s="2"/>
    </row>
    <row r="2427" spans="8:8">
      <c r="H2427" s="2"/>
    </row>
    <row r="2428" spans="8:8">
      <c r="H2428" s="2"/>
    </row>
    <row r="2429" spans="8:8">
      <c r="H2429" s="2"/>
    </row>
    <row r="2430" spans="8:8">
      <c r="H2430" s="2"/>
    </row>
    <row r="2431" spans="8:8">
      <c r="H2431" s="2"/>
    </row>
    <row r="2432" spans="8:8">
      <c r="H2432" s="2"/>
    </row>
    <row r="2433" spans="8:8">
      <c r="H2433" s="2"/>
    </row>
    <row r="2434" spans="8:8">
      <c r="H2434" s="2"/>
    </row>
    <row r="2435" spans="8:8">
      <c r="H2435" s="2"/>
    </row>
    <row r="2436" spans="8:8">
      <c r="H2436" s="2"/>
    </row>
    <row r="2437" spans="8:8">
      <c r="H2437" s="2"/>
    </row>
    <row r="2438" spans="8:8">
      <c r="H2438" s="2"/>
    </row>
    <row r="2439" spans="8:8">
      <c r="H2439" s="2"/>
    </row>
    <row r="2440" spans="8:8">
      <c r="H2440" s="2"/>
    </row>
    <row r="2441" spans="8:8">
      <c r="H2441" s="2"/>
    </row>
    <row r="2442" spans="8:8">
      <c r="H2442" s="2"/>
    </row>
    <row r="2443" spans="8:8">
      <c r="H2443" s="2"/>
    </row>
    <row r="2444" spans="8:8">
      <c r="H2444" s="2"/>
    </row>
    <row r="2445" spans="8:8">
      <c r="H2445" s="2"/>
    </row>
    <row r="2446" spans="8:8">
      <c r="H2446" s="2"/>
    </row>
    <row r="2447" spans="8:8">
      <c r="H2447" s="2"/>
    </row>
    <row r="2448" spans="8:8">
      <c r="H2448" s="2"/>
    </row>
    <row r="2449" spans="8:8">
      <c r="H2449" s="2"/>
    </row>
    <row r="2450" spans="8:8">
      <c r="H2450" s="2"/>
    </row>
    <row r="2451" spans="8:8">
      <c r="H2451" s="2"/>
    </row>
    <row r="2452" spans="8:8">
      <c r="H2452" s="2"/>
    </row>
    <row r="2453" spans="8:8">
      <c r="H2453" s="2"/>
    </row>
    <row r="2454" spans="8:8">
      <c r="H2454" s="2"/>
    </row>
    <row r="2455" spans="8:8">
      <c r="H2455" s="2"/>
    </row>
    <row r="2456" spans="8:8">
      <c r="H2456" s="2"/>
    </row>
    <row r="2457" spans="8:8">
      <c r="H2457" s="2"/>
    </row>
    <row r="2458" spans="8:8">
      <c r="H2458" s="2"/>
    </row>
    <row r="2459" spans="8:8">
      <c r="H2459" s="2"/>
    </row>
    <row r="2460" spans="8:8">
      <c r="H2460" s="2"/>
    </row>
    <row r="2461" spans="8:8">
      <c r="H2461" s="2"/>
    </row>
    <row r="2462" spans="8:8">
      <c r="H2462" s="2"/>
    </row>
    <row r="2463" spans="8:8">
      <c r="H2463" s="2"/>
    </row>
    <row r="2464" spans="8:8">
      <c r="H2464" s="2"/>
    </row>
    <row r="2465" spans="8:8">
      <c r="H2465" s="2"/>
    </row>
    <row r="2466" spans="8:8">
      <c r="H2466" s="2"/>
    </row>
    <row r="2467" spans="8:8">
      <c r="H2467" s="2"/>
    </row>
    <row r="2468" spans="8:8">
      <c r="H2468" s="2"/>
    </row>
    <row r="2469" spans="8:8">
      <c r="H2469" s="2"/>
    </row>
    <row r="2470" spans="8:8">
      <c r="H2470" s="2"/>
    </row>
    <row r="2471" spans="8:8">
      <c r="H2471" s="2"/>
    </row>
    <row r="2472" spans="8:8">
      <c r="H2472" s="2"/>
    </row>
    <row r="2473" spans="8:8">
      <c r="H2473" s="2"/>
    </row>
    <row r="2474" spans="8:8">
      <c r="H2474" s="2"/>
    </row>
    <row r="2475" spans="8:8">
      <c r="H2475" s="2"/>
    </row>
    <row r="2476" spans="8:8">
      <c r="H2476" s="2"/>
    </row>
    <row r="2477" spans="8:8">
      <c r="H2477" s="2"/>
    </row>
    <row r="2478" spans="8:8">
      <c r="H2478" s="2"/>
    </row>
    <row r="2479" spans="8:8">
      <c r="H2479" s="2"/>
    </row>
    <row r="2480" spans="8:8">
      <c r="H2480" s="2"/>
    </row>
    <row r="2481" spans="8:8">
      <c r="H2481" s="2"/>
    </row>
    <row r="2482" spans="8:8">
      <c r="H2482" s="2"/>
    </row>
    <row r="2483" spans="8:8">
      <c r="H2483" s="2"/>
    </row>
    <row r="2484" spans="8:8">
      <c r="H2484" s="2"/>
    </row>
    <row r="2485" spans="8:8">
      <c r="H2485" s="2"/>
    </row>
    <row r="2486" spans="8:8">
      <c r="H2486" s="2"/>
    </row>
    <row r="2487" spans="8:8">
      <c r="H2487" s="2"/>
    </row>
    <row r="2488" spans="8:8">
      <c r="H2488" s="2"/>
    </row>
    <row r="2489" spans="8:8">
      <c r="H2489" s="2"/>
    </row>
    <row r="2490" spans="8:8">
      <c r="H2490" s="2"/>
    </row>
    <row r="2491" spans="8:8">
      <c r="H2491" s="2"/>
    </row>
    <row r="2492" spans="8:8">
      <c r="H2492" s="2"/>
    </row>
    <row r="2493" spans="8:8">
      <c r="H2493" s="2"/>
    </row>
    <row r="2494" spans="8:8">
      <c r="H2494" s="2"/>
    </row>
    <row r="2495" spans="8:8">
      <c r="H2495" s="2"/>
    </row>
    <row r="2496" spans="8:8">
      <c r="H2496" s="2"/>
    </row>
    <row r="2497" spans="8:8">
      <c r="H2497" s="2"/>
    </row>
    <row r="2498" spans="8:8">
      <c r="H2498" s="2"/>
    </row>
    <row r="2499" spans="8:8">
      <c r="H2499" s="2"/>
    </row>
    <row r="2500" spans="8:8">
      <c r="H2500" s="2"/>
    </row>
    <row r="2501" spans="8:8">
      <c r="H2501" s="2"/>
    </row>
    <row r="2502" spans="8:8">
      <c r="H2502" s="2"/>
    </row>
    <row r="2503" spans="8:8">
      <c r="H2503" s="2"/>
    </row>
    <row r="2504" spans="8:8">
      <c r="H2504" s="2"/>
    </row>
    <row r="2505" spans="8:8">
      <c r="H2505" s="2"/>
    </row>
    <row r="2506" spans="8:8">
      <c r="H2506" s="2"/>
    </row>
    <row r="2507" spans="8:8">
      <c r="H2507" s="2"/>
    </row>
    <row r="2508" spans="8:8">
      <c r="H2508" s="2"/>
    </row>
    <row r="2509" spans="8:8">
      <c r="H2509" s="2"/>
    </row>
    <row r="2510" spans="8:8">
      <c r="H2510" s="2"/>
    </row>
    <row r="2511" spans="8:8">
      <c r="H2511" s="2"/>
    </row>
    <row r="2512" spans="8:8">
      <c r="H2512" s="2"/>
    </row>
    <row r="2513" spans="8:8">
      <c r="H2513" s="2"/>
    </row>
    <row r="2514" spans="8:8">
      <c r="H2514" s="2"/>
    </row>
    <row r="2515" spans="8:8">
      <c r="H2515" s="2"/>
    </row>
    <row r="2516" spans="8:8">
      <c r="H2516" s="2"/>
    </row>
    <row r="2517" spans="8:8">
      <c r="H2517" s="2"/>
    </row>
    <row r="2518" spans="8:8">
      <c r="H2518" s="2"/>
    </row>
    <row r="2519" spans="8:8">
      <c r="H2519" s="2"/>
    </row>
    <row r="2520" spans="8:8">
      <c r="H2520" s="2"/>
    </row>
    <row r="2521" spans="8:8">
      <c r="H2521" s="2"/>
    </row>
    <row r="2522" spans="8:8">
      <c r="H2522" s="2"/>
    </row>
    <row r="2523" spans="8:8">
      <c r="H2523" s="2"/>
    </row>
    <row r="2524" spans="8:8">
      <c r="H2524" s="2"/>
    </row>
    <row r="2525" spans="8:8">
      <c r="H2525" s="2"/>
    </row>
    <row r="2526" spans="8:8">
      <c r="H2526" s="2"/>
    </row>
    <row r="2527" spans="8:8">
      <c r="H2527" s="2"/>
    </row>
    <row r="2528" spans="8:8">
      <c r="H2528" s="2"/>
    </row>
    <row r="2529" spans="8:8">
      <c r="H2529" s="2"/>
    </row>
    <row r="2530" spans="8:8">
      <c r="H2530" s="2"/>
    </row>
    <row r="2531" spans="8:8">
      <c r="H2531" s="2"/>
    </row>
    <row r="2532" spans="8:8">
      <c r="H2532" s="2"/>
    </row>
    <row r="2533" spans="8:8">
      <c r="H2533" s="2"/>
    </row>
    <row r="2534" spans="8:8">
      <c r="H2534" s="2"/>
    </row>
    <row r="2535" spans="8:8">
      <c r="H2535" s="2"/>
    </row>
    <row r="2536" spans="8:8">
      <c r="H2536" s="2"/>
    </row>
    <row r="2537" spans="8:8">
      <c r="H2537" s="2"/>
    </row>
    <row r="2538" spans="8:8">
      <c r="H2538" s="2"/>
    </row>
    <row r="2539" spans="8:8">
      <c r="H2539" s="2"/>
    </row>
    <row r="2540" spans="8:8">
      <c r="H2540" s="2"/>
    </row>
    <row r="2541" spans="8:8">
      <c r="H2541" s="2"/>
    </row>
    <row r="2542" spans="8:8">
      <c r="H2542" s="2"/>
    </row>
    <row r="2543" spans="8:8">
      <c r="H2543" s="2"/>
    </row>
    <row r="2544" spans="8:8">
      <c r="H2544" s="2"/>
    </row>
    <row r="2545" spans="8:8">
      <c r="H2545" s="2"/>
    </row>
    <row r="2546" spans="8:8">
      <c r="H2546" s="2"/>
    </row>
    <row r="2547" spans="8:8">
      <c r="H2547" s="2"/>
    </row>
    <row r="2548" spans="8:8">
      <c r="H2548" s="2"/>
    </row>
    <row r="2549" spans="8:8">
      <c r="H2549" s="2"/>
    </row>
    <row r="2550" spans="8:8">
      <c r="H2550" s="2"/>
    </row>
    <row r="2551" spans="8:8">
      <c r="H2551" s="2"/>
    </row>
    <row r="2552" spans="8:8">
      <c r="H2552" s="2"/>
    </row>
    <row r="2553" spans="8:8">
      <c r="H2553" s="2"/>
    </row>
    <row r="2554" spans="8:8">
      <c r="H2554" s="2"/>
    </row>
    <row r="2555" spans="8:8">
      <c r="H2555" s="2"/>
    </row>
    <row r="2556" spans="8:8">
      <c r="H2556" s="2"/>
    </row>
    <row r="2557" spans="8:8">
      <c r="H2557" s="2"/>
    </row>
    <row r="2558" spans="8:8">
      <c r="H2558" s="2"/>
    </row>
    <row r="2559" spans="8:8">
      <c r="H2559" s="2"/>
    </row>
    <row r="2560" spans="8:8">
      <c r="H2560" s="2"/>
    </row>
    <row r="2561" spans="8:8">
      <c r="H2561" s="2"/>
    </row>
    <row r="2562" spans="8:8">
      <c r="H2562" s="2"/>
    </row>
    <row r="2563" spans="8:8">
      <c r="H2563" s="2"/>
    </row>
    <row r="2564" spans="8:8">
      <c r="H2564" s="2"/>
    </row>
    <row r="2565" spans="8:8">
      <c r="H2565" s="2"/>
    </row>
    <row r="2566" spans="8:8">
      <c r="H2566" s="2"/>
    </row>
    <row r="2567" spans="8:8">
      <c r="H2567" s="2"/>
    </row>
    <row r="2568" spans="8:8">
      <c r="H2568" s="2"/>
    </row>
    <row r="2569" spans="8:8">
      <c r="H2569" s="2"/>
    </row>
    <row r="2570" spans="8:8">
      <c r="H2570" s="2"/>
    </row>
    <row r="2571" spans="8:8">
      <c r="H2571" s="2"/>
    </row>
    <row r="2572" spans="8:8">
      <c r="H2572" s="2"/>
    </row>
    <row r="2573" spans="8:8">
      <c r="H2573" s="2"/>
    </row>
    <row r="2574" spans="8:8">
      <c r="H2574" s="2"/>
    </row>
    <row r="2575" spans="8:8">
      <c r="H2575" s="2"/>
    </row>
    <row r="2576" spans="8:8">
      <c r="H2576" s="2"/>
    </row>
    <row r="2577" spans="8:8">
      <c r="H2577" s="2"/>
    </row>
    <row r="2578" spans="8:8">
      <c r="H2578" s="2"/>
    </row>
    <row r="2579" spans="8:8">
      <c r="H2579" s="2"/>
    </row>
    <row r="2580" spans="8:8">
      <c r="H2580" s="2"/>
    </row>
    <row r="2581" spans="8:8">
      <c r="H2581" s="2"/>
    </row>
    <row r="2582" spans="8:8">
      <c r="H2582" s="2"/>
    </row>
    <row r="2583" spans="8:8">
      <c r="H2583" s="2"/>
    </row>
    <row r="2584" spans="8:8">
      <c r="H2584" s="2"/>
    </row>
    <row r="2585" spans="8:8">
      <c r="H2585" s="2"/>
    </row>
    <row r="2586" spans="8:8">
      <c r="H2586" s="2"/>
    </row>
    <row r="2587" spans="8:8">
      <c r="H2587" s="2"/>
    </row>
    <row r="2588" spans="8:8">
      <c r="H2588" s="2"/>
    </row>
    <row r="2589" spans="8:8">
      <c r="H2589" s="2"/>
    </row>
    <row r="2590" spans="8:8">
      <c r="H2590" s="2"/>
    </row>
    <row r="2591" spans="8:8">
      <c r="H2591" s="2"/>
    </row>
    <row r="2592" spans="8:8">
      <c r="H2592" s="2"/>
    </row>
    <row r="2593" spans="8:8">
      <c r="H2593" s="2"/>
    </row>
    <row r="2594" spans="8:8">
      <c r="H2594" s="2"/>
    </row>
    <row r="2595" spans="8:8">
      <c r="H2595" s="2"/>
    </row>
    <row r="2596" spans="8:8">
      <c r="H2596" s="2"/>
    </row>
    <row r="2597" spans="8:8">
      <c r="H2597" s="2"/>
    </row>
    <row r="2598" spans="8:8">
      <c r="H2598" s="2"/>
    </row>
    <row r="2599" spans="8:8">
      <c r="H2599" s="2"/>
    </row>
    <row r="2600" spans="8:8">
      <c r="H2600" s="2"/>
    </row>
    <row r="2601" spans="8:8">
      <c r="H2601" s="2"/>
    </row>
    <row r="2602" spans="8:8">
      <c r="H2602" s="2"/>
    </row>
    <row r="2603" spans="8:8">
      <c r="H2603" s="2"/>
    </row>
    <row r="2604" spans="8:8">
      <c r="H2604" s="2"/>
    </row>
    <row r="2605" spans="8:8">
      <c r="H2605" s="2"/>
    </row>
    <row r="2606" spans="8:8">
      <c r="H2606" s="2"/>
    </row>
    <row r="2607" spans="8:8">
      <c r="H2607" s="2"/>
    </row>
    <row r="2608" spans="8:8">
      <c r="H2608" s="2"/>
    </row>
    <row r="2609" spans="8:8">
      <c r="H2609" s="2"/>
    </row>
    <row r="2610" spans="8:8">
      <c r="H2610" s="2"/>
    </row>
    <row r="2611" spans="8:8">
      <c r="H2611" s="2"/>
    </row>
    <row r="2612" spans="8:8">
      <c r="H2612" s="2"/>
    </row>
    <row r="2613" spans="8:8">
      <c r="H2613" s="2"/>
    </row>
    <row r="2614" spans="8:8">
      <c r="H2614" s="2"/>
    </row>
    <row r="2615" spans="8:8">
      <c r="H2615" s="2"/>
    </row>
    <row r="2616" spans="8:8">
      <c r="H2616" s="2"/>
    </row>
    <row r="2617" spans="8:8">
      <c r="H2617" s="2"/>
    </row>
    <row r="2618" spans="8:8">
      <c r="H2618" s="2"/>
    </row>
    <row r="2619" spans="8:8">
      <c r="H2619" s="2"/>
    </row>
    <row r="2620" spans="8:8">
      <c r="H2620" s="2"/>
    </row>
    <row r="2621" spans="8:8">
      <c r="H2621" s="2"/>
    </row>
    <row r="2622" spans="8:8">
      <c r="H2622" s="2"/>
    </row>
    <row r="2623" spans="8:8">
      <c r="H2623" s="2"/>
    </row>
    <row r="2624" spans="8:8">
      <c r="H2624" s="2"/>
    </row>
    <row r="2625" spans="8:8">
      <c r="H2625" s="2"/>
    </row>
    <row r="2626" spans="8:8">
      <c r="H2626" s="2"/>
    </row>
    <row r="2627" spans="8:8">
      <c r="H2627" s="2"/>
    </row>
    <row r="2628" spans="8:8">
      <c r="H2628" s="2"/>
    </row>
    <row r="2629" spans="8:8">
      <c r="H2629" s="2"/>
    </row>
    <row r="2630" spans="8:8">
      <c r="H2630" s="2"/>
    </row>
    <row r="2631" spans="8:8">
      <c r="H2631" s="2"/>
    </row>
    <row r="2632" spans="8:8">
      <c r="H2632" s="2"/>
    </row>
    <row r="2633" spans="8:8">
      <c r="H2633" s="2"/>
    </row>
    <row r="2634" spans="8:8">
      <c r="H2634" s="2"/>
    </row>
    <row r="2635" spans="8:8">
      <c r="H2635" s="2"/>
    </row>
    <row r="2636" spans="8:8">
      <c r="H2636" s="2"/>
    </row>
    <row r="2637" spans="8:8">
      <c r="H2637" s="2"/>
    </row>
    <row r="2638" spans="8:8">
      <c r="H2638" s="2"/>
    </row>
    <row r="2639" spans="8:8">
      <c r="H2639" s="2"/>
    </row>
    <row r="2640" spans="8:8">
      <c r="H2640" s="2"/>
    </row>
    <row r="2641" spans="8:8">
      <c r="H2641" s="2"/>
    </row>
    <row r="2642" spans="8:8">
      <c r="H2642" s="2"/>
    </row>
    <row r="2643" spans="8:8">
      <c r="H2643" s="2"/>
    </row>
    <row r="2644" spans="8:8">
      <c r="H2644" s="2"/>
    </row>
    <row r="2645" spans="8:8">
      <c r="H2645" s="2"/>
    </row>
    <row r="2646" spans="8:8">
      <c r="H2646" s="2"/>
    </row>
    <row r="2647" spans="8:8">
      <c r="H2647" s="2"/>
    </row>
    <row r="2648" spans="8:8">
      <c r="H2648" s="2"/>
    </row>
    <row r="2649" spans="8:8">
      <c r="H2649" s="2"/>
    </row>
    <row r="2650" spans="8:8">
      <c r="H2650" s="2"/>
    </row>
    <row r="2651" spans="8:8">
      <c r="H2651" s="2"/>
    </row>
    <row r="2652" spans="8:8">
      <c r="H2652" s="2"/>
    </row>
    <row r="2653" spans="8:8">
      <c r="H2653" s="2"/>
    </row>
    <row r="2654" spans="8:8">
      <c r="H2654" s="2"/>
    </row>
    <row r="2655" spans="8:8">
      <c r="H2655" s="2"/>
    </row>
    <row r="2656" spans="8:8">
      <c r="H2656" s="2"/>
    </row>
    <row r="2657" spans="8:8">
      <c r="H2657" s="2"/>
    </row>
    <row r="2658" spans="8:8">
      <c r="H2658" s="2"/>
    </row>
    <row r="2659" spans="8:8">
      <c r="H2659" s="2"/>
    </row>
    <row r="2660" spans="8:8">
      <c r="H2660" s="2"/>
    </row>
    <row r="2661" spans="8:8">
      <c r="H2661" s="2"/>
    </row>
    <row r="2662" spans="8:8">
      <c r="H2662" s="2"/>
    </row>
    <row r="2663" spans="8:8">
      <c r="H2663" s="2"/>
    </row>
    <row r="2664" spans="8:8">
      <c r="H2664" s="2"/>
    </row>
    <row r="2665" spans="8:8">
      <c r="H2665" s="2"/>
    </row>
    <row r="2666" spans="8:8">
      <c r="H2666" s="2"/>
    </row>
    <row r="2667" spans="8:8">
      <c r="H2667" s="2"/>
    </row>
    <row r="2668" spans="8:8">
      <c r="H2668" s="2"/>
    </row>
    <row r="2669" spans="8:8">
      <c r="H2669" s="2"/>
    </row>
    <row r="2670" spans="8:8">
      <c r="H2670" s="2"/>
    </row>
    <row r="2671" spans="8:8">
      <c r="H2671" s="2"/>
    </row>
    <row r="2672" spans="8:8">
      <c r="H2672" s="2"/>
    </row>
    <row r="2673" spans="8:8">
      <c r="H2673" s="2"/>
    </row>
    <row r="2674" spans="8:8">
      <c r="H2674" s="2"/>
    </row>
    <row r="2675" spans="8:8">
      <c r="H2675" s="2"/>
    </row>
    <row r="2676" spans="8:8">
      <c r="H2676" s="2"/>
    </row>
    <row r="2677" spans="8:8">
      <c r="H2677" s="2"/>
    </row>
    <row r="2678" spans="8:8">
      <c r="H2678" s="2"/>
    </row>
    <row r="2679" spans="8:8">
      <c r="H2679" s="2"/>
    </row>
    <row r="2680" spans="8:8">
      <c r="H2680" s="2"/>
    </row>
    <row r="2681" spans="8:8">
      <c r="H2681" s="2"/>
    </row>
    <row r="2682" spans="8:8">
      <c r="H2682" s="2"/>
    </row>
    <row r="2683" spans="8:8">
      <c r="H2683" s="2"/>
    </row>
    <row r="2684" spans="8:8">
      <c r="H2684" s="2"/>
    </row>
    <row r="2685" spans="8:8">
      <c r="H2685" s="2"/>
    </row>
    <row r="2686" spans="8:8">
      <c r="H2686" s="2"/>
    </row>
    <row r="2687" spans="8:8">
      <c r="H2687" s="2"/>
    </row>
    <row r="2688" spans="8:8">
      <c r="H2688" s="2"/>
    </row>
    <row r="2689" spans="8:8">
      <c r="H2689" s="2"/>
    </row>
    <row r="2690" spans="8:8">
      <c r="H2690" s="2"/>
    </row>
    <row r="2691" spans="8:8">
      <c r="H2691" s="2"/>
    </row>
    <row r="2692" spans="8:8">
      <c r="H2692" s="2"/>
    </row>
    <row r="2693" spans="8:8">
      <c r="H2693" s="2"/>
    </row>
    <row r="2694" spans="8:8">
      <c r="H2694" s="2"/>
    </row>
    <row r="2695" spans="8:8">
      <c r="H2695" s="2"/>
    </row>
    <row r="2696" spans="8:8">
      <c r="H2696" s="2"/>
    </row>
    <row r="2697" spans="8:8">
      <c r="H2697" s="2"/>
    </row>
    <row r="2698" spans="8:8">
      <c r="H2698" s="2"/>
    </row>
    <row r="2699" spans="8:8">
      <c r="H2699" s="2"/>
    </row>
    <row r="2700" spans="8:8">
      <c r="H2700" s="2"/>
    </row>
    <row r="2701" spans="8:8">
      <c r="H2701" s="2"/>
    </row>
    <row r="2702" spans="8:8">
      <c r="H2702" s="2"/>
    </row>
    <row r="2703" spans="8:8">
      <c r="H2703" s="2"/>
    </row>
    <row r="2704" spans="8:8">
      <c r="H2704" s="2"/>
    </row>
    <row r="2705" spans="8:8">
      <c r="H2705" s="2"/>
    </row>
    <row r="2706" spans="8:8">
      <c r="H2706" s="2"/>
    </row>
    <row r="2707" spans="8:8">
      <c r="H2707" s="2"/>
    </row>
    <row r="2708" spans="8:8">
      <c r="H2708" s="2"/>
    </row>
    <row r="2709" spans="8:8">
      <c r="H2709" s="2"/>
    </row>
    <row r="2710" spans="8:8">
      <c r="H2710" s="2"/>
    </row>
    <row r="2711" spans="8:8">
      <c r="H2711" s="2"/>
    </row>
    <row r="2712" spans="8:8">
      <c r="H2712" s="2"/>
    </row>
    <row r="2713" spans="8:8">
      <c r="H2713" s="2"/>
    </row>
    <row r="2714" spans="8:8">
      <c r="H2714" s="2"/>
    </row>
    <row r="2715" spans="8:8">
      <c r="H2715" s="2"/>
    </row>
    <row r="2716" spans="8:8">
      <c r="H2716" s="2"/>
    </row>
    <row r="2717" spans="8:8">
      <c r="H2717" s="2"/>
    </row>
    <row r="2718" spans="8:8">
      <c r="H2718" s="2"/>
    </row>
    <row r="2719" spans="8:8">
      <c r="H2719" s="2"/>
    </row>
    <row r="2720" spans="8:8">
      <c r="H2720" s="2"/>
    </row>
    <row r="2721" spans="8:8">
      <c r="H2721" s="2"/>
    </row>
    <row r="2722" spans="8:8">
      <c r="H2722" s="2"/>
    </row>
    <row r="2723" spans="8:8">
      <c r="H2723" s="2"/>
    </row>
    <row r="2724" spans="8:8">
      <c r="H2724" s="2"/>
    </row>
    <row r="2725" spans="8:8">
      <c r="H2725" s="2"/>
    </row>
    <row r="2726" spans="8:8">
      <c r="H2726" s="2"/>
    </row>
    <row r="2727" spans="8:8">
      <c r="H2727" s="2"/>
    </row>
    <row r="2728" spans="8:8">
      <c r="H2728" s="2"/>
    </row>
    <row r="2729" spans="8:8">
      <c r="H2729" s="2"/>
    </row>
    <row r="2730" spans="8:8">
      <c r="H2730" s="2"/>
    </row>
    <row r="2731" spans="8:8">
      <c r="H2731" s="2"/>
    </row>
    <row r="2732" spans="8:8">
      <c r="H2732" s="2"/>
    </row>
    <row r="2733" spans="8:8">
      <c r="H2733" s="2"/>
    </row>
    <row r="2734" spans="8:8">
      <c r="H2734" s="2"/>
    </row>
    <row r="2735" spans="8:8">
      <c r="H2735" s="2"/>
    </row>
    <row r="2736" spans="8:8">
      <c r="H2736" s="2"/>
    </row>
    <row r="2737" spans="8:8">
      <c r="H2737" s="2"/>
    </row>
    <row r="2738" spans="8:8">
      <c r="H2738" s="2"/>
    </row>
    <row r="2739" spans="8:8">
      <c r="H2739" s="2"/>
    </row>
    <row r="2740" spans="8:8">
      <c r="H2740" s="2"/>
    </row>
    <row r="2741" spans="8:8">
      <c r="H2741" s="2"/>
    </row>
    <row r="2742" spans="8:8">
      <c r="H2742" s="2"/>
    </row>
    <row r="2743" spans="8:8">
      <c r="H2743" s="2"/>
    </row>
    <row r="2744" spans="8:8">
      <c r="H2744" s="2"/>
    </row>
    <row r="2745" spans="8:8">
      <c r="H2745" s="2"/>
    </row>
    <row r="2746" spans="8:8">
      <c r="H2746" s="2"/>
    </row>
    <row r="2747" spans="8:8">
      <c r="H2747" s="2"/>
    </row>
    <row r="2748" spans="8:8">
      <c r="H2748" s="2"/>
    </row>
    <row r="2749" spans="8:8">
      <c r="H2749" s="2"/>
    </row>
    <row r="2750" spans="8:8">
      <c r="H2750" s="2"/>
    </row>
    <row r="2751" spans="8:8">
      <c r="H2751" s="2"/>
    </row>
    <row r="2752" spans="8:8">
      <c r="H2752" s="2"/>
    </row>
    <row r="2753" spans="8:8">
      <c r="H2753" s="2"/>
    </row>
    <row r="2754" spans="8:8">
      <c r="H2754" s="2"/>
    </row>
    <row r="2755" spans="8:8">
      <c r="H2755" s="2"/>
    </row>
    <row r="2756" spans="8:8">
      <c r="H2756" s="2"/>
    </row>
    <row r="2757" spans="8:8">
      <c r="H2757" s="2"/>
    </row>
    <row r="2758" spans="8:8">
      <c r="H2758" s="2"/>
    </row>
    <row r="2759" spans="8:8">
      <c r="H2759" s="2"/>
    </row>
    <row r="2760" spans="8:8">
      <c r="H2760" s="2"/>
    </row>
    <row r="2761" spans="8:8">
      <c r="H2761" s="2"/>
    </row>
    <row r="2762" spans="8:8">
      <c r="H2762" s="2"/>
    </row>
    <row r="2763" spans="8:8">
      <c r="H2763" s="2"/>
    </row>
    <row r="2764" spans="8:8">
      <c r="H2764" s="2"/>
    </row>
    <row r="2765" spans="8:8">
      <c r="H2765" s="2"/>
    </row>
    <row r="2766" spans="8:8">
      <c r="H2766" s="2"/>
    </row>
    <row r="2767" spans="8:8">
      <c r="H2767" s="2"/>
    </row>
    <row r="2768" spans="8:8">
      <c r="H2768" s="2"/>
    </row>
    <row r="2769" spans="8:8">
      <c r="H2769" s="2"/>
    </row>
    <row r="2770" spans="8:8">
      <c r="H2770" s="2"/>
    </row>
    <row r="2771" spans="8:8">
      <c r="H2771" s="2"/>
    </row>
    <row r="2772" spans="8:8">
      <c r="H2772" s="2"/>
    </row>
    <row r="2773" spans="8:8">
      <c r="H2773" s="2"/>
    </row>
    <row r="2774" spans="8:8">
      <c r="H2774" s="2"/>
    </row>
    <row r="2775" spans="8:8">
      <c r="H2775" s="2"/>
    </row>
    <row r="2776" spans="8:8">
      <c r="H2776" s="2"/>
    </row>
    <row r="2777" spans="8:8">
      <c r="H2777" s="2"/>
    </row>
    <row r="2778" spans="8:8">
      <c r="H2778" s="2"/>
    </row>
    <row r="2779" spans="8:8">
      <c r="H2779" s="2"/>
    </row>
    <row r="2780" spans="8:8">
      <c r="H2780" s="2"/>
    </row>
    <row r="2781" spans="8:8">
      <c r="H2781" s="2"/>
    </row>
    <row r="2782" spans="8:8">
      <c r="H2782" s="2"/>
    </row>
    <row r="2783" spans="8:8">
      <c r="H2783" s="2"/>
    </row>
    <row r="2784" spans="8:8">
      <c r="H2784" s="2"/>
    </row>
    <row r="2785" spans="8:8">
      <c r="H2785" s="2"/>
    </row>
    <row r="2786" spans="8:8">
      <c r="H2786" s="2"/>
    </row>
    <row r="2787" spans="8:8">
      <c r="H2787" s="2"/>
    </row>
    <row r="2788" spans="8:8">
      <c r="H2788" s="2"/>
    </row>
    <row r="2789" spans="8:8">
      <c r="H2789" s="2"/>
    </row>
    <row r="2790" spans="8:8">
      <c r="H2790" s="2"/>
    </row>
    <row r="2791" spans="8:8">
      <c r="H2791" s="2"/>
    </row>
    <row r="2792" spans="8:8">
      <c r="H2792" s="2"/>
    </row>
    <row r="2793" spans="8:8">
      <c r="H2793" s="2"/>
    </row>
    <row r="2794" spans="8:8">
      <c r="H2794" s="2"/>
    </row>
    <row r="2795" spans="8:8">
      <c r="H2795" s="2"/>
    </row>
    <row r="2796" spans="8:8">
      <c r="H2796" s="2"/>
    </row>
    <row r="2797" spans="8:8">
      <c r="H2797" s="2"/>
    </row>
    <row r="2798" spans="8:8">
      <c r="H2798" s="2"/>
    </row>
    <row r="2799" spans="8:8">
      <c r="H2799" s="2"/>
    </row>
    <row r="2800" spans="8:8">
      <c r="H2800" s="2"/>
    </row>
    <row r="2801" spans="8:8">
      <c r="H2801" s="2"/>
    </row>
    <row r="2802" spans="8:8">
      <c r="H2802" s="2"/>
    </row>
    <row r="2803" spans="8:8">
      <c r="H2803" s="2"/>
    </row>
    <row r="2804" spans="8:8">
      <c r="H2804" s="2"/>
    </row>
    <row r="2805" spans="8:8">
      <c r="H2805" s="2"/>
    </row>
    <row r="2806" spans="8:8">
      <c r="H2806" s="2"/>
    </row>
    <row r="2807" spans="8:8">
      <c r="H2807" s="2"/>
    </row>
    <row r="2808" spans="8:8">
      <c r="H2808" s="2"/>
    </row>
    <row r="2809" spans="8:8">
      <c r="H2809" s="2"/>
    </row>
    <row r="2810" spans="8:8">
      <c r="H2810" s="2"/>
    </row>
    <row r="2811" spans="8:8">
      <c r="H2811" s="2"/>
    </row>
    <row r="2812" spans="8:8">
      <c r="H2812" s="2"/>
    </row>
    <row r="2813" spans="8:8">
      <c r="H2813" s="2"/>
    </row>
    <row r="2814" spans="8:8">
      <c r="H2814" s="2"/>
    </row>
    <row r="2815" spans="8:8">
      <c r="H2815" s="2"/>
    </row>
    <row r="2816" spans="8:8">
      <c r="H2816" s="2"/>
    </row>
    <row r="2817" spans="8:8">
      <c r="H2817" s="2"/>
    </row>
    <row r="2818" spans="8:8">
      <c r="H2818" s="2"/>
    </row>
    <row r="2819" spans="8:8">
      <c r="H2819" s="2"/>
    </row>
    <row r="2820" spans="8:8">
      <c r="H2820" s="2"/>
    </row>
    <row r="2821" spans="8:8">
      <c r="H2821" s="2"/>
    </row>
    <row r="2822" spans="8:8">
      <c r="H2822" s="2"/>
    </row>
    <row r="2823" spans="8:8">
      <c r="H2823" s="2"/>
    </row>
    <row r="2824" spans="8:8">
      <c r="H2824" s="2"/>
    </row>
    <row r="2825" spans="8:8">
      <c r="H2825" s="2"/>
    </row>
    <row r="2826" spans="8:8">
      <c r="H2826" s="2"/>
    </row>
    <row r="2827" spans="8:8">
      <c r="H2827" s="2"/>
    </row>
    <row r="2828" spans="8:8">
      <c r="H2828" s="2"/>
    </row>
    <row r="2829" spans="8:8">
      <c r="H2829" s="2"/>
    </row>
    <row r="2830" spans="8:8">
      <c r="H2830" s="2"/>
    </row>
    <row r="2831" spans="8:8">
      <c r="H2831" s="2"/>
    </row>
    <row r="2832" spans="8:8">
      <c r="H2832" s="2"/>
    </row>
    <row r="2833" spans="8:8">
      <c r="H2833" s="2"/>
    </row>
    <row r="2834" spans="8:8">
      <c r="H2834" s="2"/>
    </row>
    <row r="2835" spans="8:8">
      <c r="H2835" s="2"/>
    </row>
    <row r="2836" spans="8:8">
      <c r="H2836" s="2"/>
    </row>
    <row r="2837" spans="8:8">
      <c r="H2837" s="2"/>
    </row>
    <row r="2838" spans="8:8">
      <c r="H2838" s="2"/>
    </row>
    <row r="2839" spans="8:8">
      <c r="H2839" s="2"/>
    </row>
    <row r="2840" spans="8:8">
      <c r="H2840" s="2"/>
    </row>
    <row r="2841" spans="8:8">
      <c r="H2841" s="2"/>
    </row>
    <row r="2842" spans="8:8">
      <c r="H2842" s="2"/>
    </row>
    <row r="2843" spans="8:8">
      <c r="H2843" s="2"/>
    </row>
    <row r="2844" spans="8:8">
      <c r="H2844" s="2"/>
    </row>
    <row r="2845" spans="8:8">
      <c r="H2845" s="2"/>
    </row>
    <row r="2846" spans="8:8">
      <c r="H2846" s="2"/>
    </row>
    <row r="2847" spans="8:8">
      <c r="H2847" s="2"/>
    </row>
    <row r="2848" spans="8:8">
      <c r="H2848" s="2"/>
    </row>
    <row r="2849" spans="8:8">
      <c r="H2849" s="2"/>
    </row>
    <row r="2850" spans="8:8">
      <c r="H2850" s="2"/>
    </row>
    <row r="2851" spans="8:8">
      <c r="H2851" s="2"/>
    </row>
    <row r="2852" spans="8:8">
      <c r="H2852" s="2"/>
    </row>
    <row r="2853" spans="8:8">
      <c r="H2853" s="2"/>
    </row>
    <row r="2854" spans="8:8">
      <c r="H2854" s="2"/>
    </row>
    <row r="2855" spans="8:8">
      <c r="H2855" s="2"/>
    </row>
    <row r="2856" spans="8:8">
      <c r="H2856" s="2"/>
    </row>
    <row r="2857" spans="8:8">
      <c r="H2857" s="2"/>
    </row>
    <row r="2858" spans="8:8">
      <c r="H2858" s="2"/>
    </row>
    <row r="2859" spans="8:8">
      <c r="H2859" s="2"/>
    </row>
    <row r="2860" spans="8:8">
      <c r="H2860" s="2"/>
    </row>
    <row r="2861" spans="8:8">
      <c r="H2861" s="2"/>
    </row>
    <row r="2862" spans="8:8">
      <c r="H2862" s="2"/>
    </row>
    <row r="2863" spans="8:8">
      <c r="H2863" s="2"/>
    </row>
    <row r="2864" spans="8:8">
      <c r="H2864" s="2"/>
    </row>
    <row r="2865" spans="8:8">
      <c r="H2865" s="2"/>
    </row>
    <row r="2866" spans="8:8">
      <c r="H2866" s="2"/>
    </row>
    <row r="2867" spans="8:8">
      <c r="H2867" s="2"/>
    </row>
    <row r="2868" spans="8:8">
      <c r="H2868" s="2"/>
    </row>
    <row r="2869" spans="8:8">
      <c r="H2869" s="2"/>
    </row>
    <row r="2870" spans="8:8">
      <c r="H2870" s="2"/>
    </row>
    <row r="2871" spans="8:8">
      <c r="H2871" s="2"/>
    </row>
    <row r="2872" spans="8:8">
      <c r="H2872" s="2"/>
    </row>
    <row r="2873" spans="8:8">
      <c r="H2873" s="2"/>
    </row>
    <row r="2874" spans="8:8">
      <c r="H2874" s="2"/>
    </row>
    <row r="2875" spans="8:8">
      <c r="H2875" s="2"/>
    </row>
    <row r="2876" spans="8:8">
      <c r="H2876" s="2"/>
    </row>
    <row r="2877" spans="8:8">
      <c r="H2877" s="2"/>
    </row>
    <row r="2878" spans="8:8">
      <c r="H2878" s="2"/>
    </row>
    <row r="2879" spans="8:8">
      <c r="H2879" s="2"/>
    </row>
    <row r="2880" spans="8:8">
      <c r="H2880" s="2"/>
    </row>
    <row r="2881" spans="8:8">
      <c r="H2881" s="2"/>
    </row>
    <row r="2882" spans="8:8">
      <c r="H2882" s="2"/>
    </row>
    <row r="2883" spans="8:8">
      <c r="H2883" s="2"/>
    </row>
    <row r="2884" spans="8:8">
      <c r="H2884" s="2"/>
    </row>
    <row r="2885" spans="8:8">
      <c r="H2885" s="2"/>
    </row>
    <row r="2886" spans="8:8">
      <c r="H2886" s="2"/>
    </row>
    <row r="2887" spans="8:8">
      <c r="H2887" s="2"/>
    </row>
    <row r="2888" spans="8:8">
      <c r="H2888" s="2"/>
    </row>
    <row r="2889" spans="8:8">
      <c r="H2889" s="2"/>
    </row>
    <row r="2890" spans="8:8">
      <c r="H2890" s="2"/>
    </row>
    <row r="2891" spans="8:8">
      <c r="H2891" s="2"/>
    </row>
    <row r="2892" spans="8:8">
      <c r="H2892" s="2"/>
    </row>
    <row r="2893" spans="8:8">
      <c r="H2893" s="2"/>
    </row>
    <row r="2894" spans="8:8">
      <c r="H2894" s="2"/>
    </row>
    <row r="2895" spans="8:8">
      <c r="H2895" s="2"/>
    </row>
    <row r="2896" spans="8:8">
      <c r="H2896" s="2"/>
    </row>
    <row r="2897" spans="8:8">
      <c r="H2897" s="2"/>
    </row>
    <row r="2898" spans="8:8">
      <c r="H2898" s="2"/>
    </row>
    <row r="2899" spans="8:8">
      <c r="H2899" s="2"/>
    </row>
    <row r="2900" spans="8:8">
      <c r="H2900" s="2"/>
    </row>
    <row r="2901" spans="8:8">
      <c r="H2901" s="2"/>
    </row>
    <row r="2902" spans="8:8">
      <c r="H2902" s="2"/>
    </row>
    <row r="2903" spans="8:8">
      <c r="H2903" s="2"/>
    </row>
    <row r="2904" spans="8:8">
      <c r="H2904" s="2"/>
    </row>
    <row r="2905" spans="8:8">
      <c r="H2905" s="2"/>
    </row>
    <row r="2906" spans="8:8">
      <c r="H2906" s="2"/>
    </row>
    <row r="2907" spans="8:8">
      <c r="H2907" s="2"/>
    </row>
    <row r="2908" spans="8:8">
      <c r="H2908" s="2"/>
    </row>
    <row r="2909" spans="8:8">
      <c r="H2909" s="2"/>
    </row>
    <row r="2910" spans="8:8">
      <c r="H2910" s="2"/>
    </row>
    <row r="2911" spans="8:8">
      <c r="H2911" s="2"/>
    </row>
    <row r="2912" spans="8:8">
      <c r="H2912" s="2"/>
    </row>
    <row r="2913" spans="8:8">
      <c r="H2913" s="2"/>
    </row>
    <row r="2914" spans="8:8">
      <c r="H2914" s="2"/>
    </row>
    <row r="2915" spans="8:8">
      <c r="H2915" s="2"/>
    </row>
    <row r="2916" spans="8:8">
      <c r="H2916" s="2"/>
    </row>
    <row r="2917" spans="8:8">
      <c r="H2917" s="2"/>
    </row>
    <row r="2918" spans="8:8">
      <c r="H2918" s="2"/>
    </row>
    <row r="2919" spans="8:8">
      <c r="H2919" s="2"/>
    </row>
    <row r="2920" spans="8:8">
      <c r="H2920" s="2"/>
    </row>
    <row r="2921" spans="8:8">
      <c r="H2921" s="2"/>
    </row>
    <row r="2922" spans="8:8">
      <c r="H2922" s="2"/>
    </row>
    <row r="2923" spans="8:8">
      <c r="H2923" s="2"/>
    </row>
    <row r="2924" spans="8:8">
      <c r="H2924" s="2"/>
    </row>
    <row r="2925" spans="8:8">
      <c r="H2925" s="2"/>
    </row>
    <row r="2926" spans="8:8">
      <c r="H2926" s="2"/>
    </row>
    <row r="2927" spans="8:8">
      <c r="H2927" s="2"/>
    </row>
    <row r="2928" spans="8:8">
      <c r="H2928" s="2"/>
    </row>
    <row r="2929" spans="8:8">
      <c r="H2929" s="2"/>
    </row>
    <row r="2930" spans="8:8">
      <c r="H2930" s="2"/>
    </row>
    <row r="2931" spans="8:8">
      <c r="H2931" s="2"/>
    </row>
    <row r="2932" spans="8:8">
      <c r="H2932" s="2"/>
    </row>
    <row r="2933" spans="8:8">
      <c r="H2933" s="2"/>
    </row>
    <row r="2934" spans="8:8">
      <c r="H2934" s="2"/>
    </row>
    <row r="2935" spans="8:8">
      <c r="H2935" s="2"/>
    </row>
    <row r="2936" spans="8:8">
      <c r="H2936" s="2"/>
    </row>
    <row r="2937" spans="8:8">
      <c r="H2937" s="2"/>
    </row>
    <row r="2938" spans="8:8">
      <c r="H2938" s="2"/>
    </row>
    <row r="2939" spans="8:8">
      <c r="H2939" s="2"/>
    </row>
    <row r="2940" spans="8:8">
      <c r="H2940" s="2"/>
    </row>
    <row r="2941" spans="8:8">
      <c r="H2941" s="2"/>
    </row>
    <row r="2942" spans="8:8">
      <c r="H2942" s="2"/>
    </row>
    <row r="2943" spans="8:8">
      <c r="H2943" s="2"/>
    </row>
    <row r="2944" spans="8:8">
      <c r="H2944" s="2"/>
    </row>
    <row r="2945" spans="8:8">
      <c r="H2945" s="2"/>
    </row>
    <row r="2946" spans="8:8">
      <c r="H2946" s="2"/>
    </row>
    <row r="2947" spans="8:8">
      <c r="H2947" s="2"/>
    </row>
    <row r="2948" spans="8:8">
      <c r="H2948" s="2"/>
    </row>
    <row r="2949" spans="8:8">
      <c r="H2949" s="2"/>
    </row>
    <row r="2950" spans="8:8">
      <c r="H2950" s="2"/>
    </row>
    <row r="2951" spans="8:8">
      <c r="H2951" s="2"/>
    </row>
    <row r="2952" spans="8:8">
      <c r="H2952" s="2"/>
    </row>
    <row r="2953" spans="8:8">
      <c r="H2953" s="2"/>
    </row>
    <row r="2954" spans="8:8">
      <c r="H2954" s="2"/>
    </row>
    <row r="2955" spans="8:8">
      <c r="H2955" s="2"/>
    </row>
    <row r="2956" spans="8:8">
      <c r="H2956" s="2"/>
    </row>
    <row r="2957" spans="8:8">
      <c r="H2957" s="2"/>
    </row>
    <row r="2958" spans="8:8">
      <c r="H2958" s="2"/>
    </row>
    <row r="2959" spans="8:8">
      <c r="H2959" s="2"/>
    </row>
    <row r="2960" spans="8:8">
      <c r="H2960" s="2"/>
    </row>
    <row r="2961" spans="8:8">
      <c r="H2961" s="2"/>
    </row>
    <row r="2962" spans="8:8">
      <c r="H2962" s="2"/>
    </row>
    <row r="2963" spans="8:8">
      <c r="H2963" s="2"/>
    </row>
    <row r="2964" spans="8:8">
      <c r="H2964" s="2"/>
    </row>
    <row r="2965" spans="8:8">
      <c r="H2965" s="2"/>
    </row>
    <row r="2966" spans="8:8">
      <c r="H2966" s="2"/>
    </row>
    <row r="2967" spans="8:8">
      <c r="H2967" s="2"/>
    </row>
    <row r="2968" spans="8:8">
      <c r="H2968" s="2"/>
    </row>
    <row r="2969" spans="8:8">
      <c r="H2969" s="2"/>
    </row>
    <row r="2970" spans="8:8">
      <c r="H2970" s="2"/>
    </row>
    <row r="2971" spans="8:8">
      <c r="H2971" s="2"/>
    </row>
    <row r="2972" spans="8:8">
      <c r="H2972" s="2"/>
    </row>
    <row r="2973" spans="8:8">
      <c r="H2973" s="2"/>
    </row>
    <row r="2974" spans="8:8">
      <c r="H2974" s="2"/>
    </row>
    <row r="2975" spans="8:8">
      <c r="H2975" s="2"/>
    </row>
    <row r="2976" spans="8:8">
      <c r="H2976" s="2"/>
    </row>
    <row r="2977" spans="8:8">
      <c r="H2977" s="2"/>
    </row>
    <row r="2978" spans="8:8">
      <c r="H2978" s="2"/>
    </row>
    <row r="2979" spans="8:8">
      <c r="H2979" s="2"/>
    </row>
    <row r="2980" spans="8:8">
      <c r="H2980" s="2"/>
    </row>
    <row r="2981" spans="8:8">
      <c r="H2981" s="2"/>
    </row>
    <row r="2982" spans="8:8">
      <c r="H2982" s="2"/>
    </row>
    <row r="2983" spans="8:8">
      <c r="H2983" s="2"/>
    </row>
    <row r="2984" spans="8:8">
      <c r="H2984" s="2"/>
    </row>
    <row r="2985" spans="8:8">
      <c r="H2985" s="2"/>
    </row>
    <row r="2986" spans="8:8">
      <c r="H2986" s="2"/>
    </row>
    <row r="2987" spans="8:8">
      <c r="H2987" s="2"/>
    </row>
    <row r="2988" spans="8:8">
      <c r="H2988" s="2"/>
    </row>
    <row r="2989" spans="8:8">
      <c r="H2989" s="2"/>
    </row>
    <row r="2990" spans="8:8">
      <c r="H2990" s="2"/>
    </row>
    <row r="2991" spans="8:8">
      <c r="H2991" s="2"/>
    </row>
    <row r="2992" spans="8:8">
      <c r="H2992" s="2"/>
    </row>
    <row r="2993" spans="8:8">
      <c r="H2993" s="2"/>
    </row>
    <row r="2994" spans="8:8">
      <c r="H2994" s="2"/>
    </row>
    <row r="2995" spans="8:8">
      <c r="H2995" s="2"/>
    </row>
    <row r="2996" spans="8:8">
      <c r="H2996" s="2"/>
    </row>
    <row r="2997" spans="8:8">
      <c r="H2997" s="2"/>
    </row>
    <row r="2998" spans="8:8">
      <c r="H2998" s="2"/>
    </row>
    <row r="2999" spans="8:8">
      <c r="H2999" s="2"/>
    </row>
    <row r="3000" spans="8:8">
      <c r="H3000" s="2"/>
    </row>
    <row r="3001" spans="8:8">
      <c r="H3001" s="2"/>
    </row>
    <row r="3002" spans="8:8">
      <c r="H3002" s="2"/>
    </row>
    <row r="3003" spans="8:8">
      <c r="H3003" s="2"/>
    </row>
    <row r="3004" spans="8:8">
      <c r="H3004" s="2"/>
    </row>
    <row r="3005" spans="8:8">
      <c r="H3005" s="2"/>
    </row>
    <row r="3006" spans="8:8">
      <c r="H3006" s="2"/>
    </row>
    <row r="3007" spans="8:8">
      <c r="H3007" s="2"/>
    </row>
    <row r="3008" spans="8:8">
      <c r="H3008" s="2"/>
    </row>
    <row r="3009" spans="8:8">
      <c r="H3009" s="2"/>
    </row>
    <row r="3010" spans="8:8">
      <c r="H3010" s="2"/>
    </row>
    <row r="3011" spans="8:8">
      <c r="H3011" s="2"/>
    </row>
    <row r="3012" spans="8:8">
      <c r="H3012" s="2"/>
    </row>
    <row r="3013" spans="8:8">
      <c r="H3013" s="2"/>
    </row>
    <row r="3014" spans="8:8">
      <c r="H3014" s="2"/>
    </row>
    <row r="3015" spans="8:8">
      <c r="H3015" s="2"/>
    </row>
    <row r="3016" spans="8:8">
      <c r="H3016" s="2"/>
    </row>
    <row r="3017" spans="8:8">
      <c r="H3017" s="2"/>
    </row>
    <row r="3018" spans="8:8">
      <c r="H3018" s="2"/>
    </row>
    <row r="3019" spans="8:8">
      <c r="H3019" s="2"/>
    </row>
    <row r="3020" spans="8:8">
      <c r="H3020" s="2"/>
    </row>
    <row r="3021" spans="8:8">
      <c r="H3021" s="2"/>
    </row>
    <row r="3022" spans="8:8">
      <c r="H3022" s="2"/>
    </row>
    <row r="3023" spans="8:8">
      <c r="H3023" s="2"/>
    </row>
    <row r="3024" spans="8:8">
      <c r="H3024" s="2"/>
    </row>
    <row r="3025" spans="8:8">
      <c r="H3025" s="2"/>
    </row>
    <row r="3026" spans="8:8">
      <c r="H3026" s="2"/>
    </row>
    <row r="3027" spans="8:8">
      <c r="H3027" s="2"/>
    </row>
    <row r="3028" spans="8:8">
      <c r="H3028" s="2"/>
    </row>
    <row r="3029" spans="8:8">
      <c r="H3029" s="2"/>
    </row>
    <row r="3030" spans="8:8">
      <c r="H3030" s="2"/>
    </row>
    <row r="3031" spans="8:8">
      <c r="H3031" s="2"/>
    </row>
    <row r="3032" spans="8:8">
      <c r="H3032" s="2"/>
    </row>
    <row r="3033" spans="8:8">
      <c r="H3033" s="2"/>
    </row>
    <row r="3034" spans="8:8">
      <c r="H3034" s="2"/>
    </row>
    <row r="3035" spans="8:8">
      <c r="H3035" s="2"/>
    </row>
    <row r="3036" spans="8:8">
      <c r="H3036" s="2"/>
    </row>
    <row r="3037" spans="8:8">
      <c r="H3037" s="2"/>
    </row>
    <row r="3038" spans="8:8">
      <c r="H3038" s="2"/>
    </row>
    <row r="3039" spans="8:8">
      <c r="H3039" s="2"/>
    </row>
    <row r="3040" spans="8:8">
      <c r="H3040" s="2"/>
    </row>
    <row r="3041" spans="8:8">
      <c r="H3041" s="2"/>
    </row>
    <row r="3042" spans="8:8">
      <c r="H3042" s="2"/>
    </row>
    <row r="3043" spans="8:8">
      <c r="H3043" s="2"/>
    </row>
    <row r="3044" spans="8:8">
      <c r="H3044" s="2"/>
    </row>
    <row r="3045" spans="8:8">
      <c r="H3045" s="2"/>
    </row>
    <row r="3046" spans="8:8">
      <c r="H3046" s="2"/>
    </row>
    <row r="3047" spans="8:8">
      <c r="H3047" s="2"/>
    </row>
    <row r="3048" spans="8:8">
      <c r="H3048" s="2"/>
    </row>
    <row r="3049" spans="8:8">
      <c r="H3049" s="2"/>
    </row>
    <row r="3050" spans="8:8">
      <c r="H3050" s="2"/>
    </row>
    <row r="3051" spans="8:8">
      <c r="H3051" s="2"/>
    </row>
    <row r="3052" spans="8:8">
      <c r="H3052" s="2"/>
    </row>
    <row r="3053" spans="8:8">
      <c r="H3053" s="2"/>
    </row>
    <row r="3054" spans="8:8">
      <c r="H3054" s="2"/>
    </row>
    <row r="3055" spans="8:8">
      <c r="H3055" s="2"/>
    </row>
    <row r="3056" spans="8:8">
      <c r="H3056" s="2"/>
    </row>
    <row r="3057" spans="8:8">
      <c r="H3057" s="2"/>
    </row>
    <row r="3058" spans="8:8">
      <c r="H3058" s="2"/>
    </row>
    <row r="3059" spans="8:8">
      <c r="H3059" s="2"/>
    </row>
    <row r="3060" spans="8:8">
      <c r="H3060" s="2"/>
    </row>
    <row r="3061" spans="8:8">
      <c r="H3061" s="2"/>
    </row>
    <row r="3062" spans="8:8">
      <c r="H3062" s="2"/>
    </row>
    <row r="3063" spans="8:8">
      <c r="H3063" s="2"/>
    </row>
    <row r="3064" spans="8:8">
      <c r="H3064" s="2"/>
    </row>
    <row r="3065" spans="8:8">
      <c r="H3065" s="2"/>
    </row>
    <row r="3066" spans="8:8">
      <c r="H3066" s="2"/>
    </row>
    <row r="3067" spans="8:8">
      <c r="H3067" s="2"/>
    </row>
    <row r="3068" spans="8:8">
      <c r="H3068" s="2"/>
    </row>
    <row r="3069" spans="8:8">
      <c r="H3069" s="2"/>
    </row>
    <row r="3070" spans="8:8">
      <c r="H3070" s="2"/>
    </row>
    <row r="3071" spans="8:8">
      <c r="H3071" s="2"/>
    </row>
    <row r="3072" spans="8:8">
      <c r="H3072" s="2"/>
    </row>
    <row r="3073" spans="8:8">
      <c r="H3073" s="2"/>
    </row>
    <row r="3074" spans="8:8">
      <c r="H3074" s="2"/>
    </row>
    <row r="3075" spans="8:8">
      <c r="H3075" s="2"/>
    </row>
    <row r="3076" spans="8:8">
      <c r="H3076" s="2"/>
    </row>
    <row r="3077" spans="8:8">
      <c r="H3077" s="2"/>
    </row>
    <row r="3078" spans="8:8">
      <c r="H3078" s="2"/>
    </row>
    <row r="3079" spans="8:8">
      <c r="H3079" s="2"/>
    </row>
    <row r="3080" spans="8:8">
      <c r="H3080" s="2"/>
    </row>
    <row r="3081" spans="8:8">
      <c r="H3081" s="2"/>
    </row>
    <row r="3082" spans="8:8">
      <c r="H3082" s="2"/>
    </row>
    <row r="3083" spans="8:8">
      <c r="H3083" s="2"/>
    </row>
    <row r="3084" spans="8:8">
      <c r="H3084" s="2"/>
    </row>
    <row r="3085" spans="8:8">
      <c r="H3085" s="2"/>
    </row>
    <row r="3086" spans="8:8">
      <c r="H3086" s="2"/>
    </row>
    <row r="3087" spans="8:8">
      <c r="H3087" s="2"/>
    </row>
    <row r="3088" spans="8:8">
      <c r="H3088" s="2"/>
    </row>
    <row r="3089" spans="8:8">
      <c r="H3089" s="2"/>
    </row>
    <row r="3090" spans="8:8">
      <c r="H3090" s="2"/>
    </row>
    <row r="3091" spans="8:8">
      <c r="H3091" s="2"/>
    </row>
    <row r="3092" spans="8:8">
      <c r="H3092" s="2"/>
    </row>
    <row r="3093" spans="8:8">
      <c r="H3093" s="2"/>
    </row>
    <row r="3094" spans="8:8">
      <c r="H3094" s="2"/>
    </row>
    <row r="3095" spans="8:8">
      <c r="H3095" s="2"/>
    </row>
    <row r="3096" spans="8:8">
      <c r="H3096" s="2"/>
    </row>
    <row r="3097" spans="8:8">
      <c r="H3097" s="2"/>
    </row>
    <row r="3098" spans="8:8">
      <c r="H3098" s="2"/>
    </row>
    <row r="3099" spans="8:8">
      <c r="H3099" s="2"/>
    </row>
    <row r="3100" spans="8:8">
      <c r="H3100" s="2"/>
    </row>
    <row r="3101" spans="8:8">
      <c r="H3101" s="2"/>
    </row>
    <row r="3102" spans="8:8">
      <c r="H3102" s="2"/>
    </row>
    <row r="3103" spans="8:8">
      <c r="H3103" s="2"/>
    </row>
    <row r="3104" spans="8:8">
      <c r="H3104" s="2"/>
    </row>
    <row r="3105" spans="8:8">
      <c r="H3105" s="2"/>
    </row>
    <row r="3106" spans="8:8">
      <c r="H3106" s="2"/>
    </row>
    <row r="3107" spans="8:8">
      <c r="H3107" s="2"/>
    </row>
    <row r="3108" spans="8:8">
      <c r="H3108" s="2"/>
    </row>
    <row r="3109" spans="8:8">
      <c r="H3109" s="2"/>
    </row>
    <row r="3110" spans="8:8">
      <c r="H3110" s="2"/>
    </row>
    <row r="3111" spans="8:8">
      <c r="H3111" s="2"/>
    </row>
    <row r="3112" spans="8:8">
      <c r="H3112" s="2"/>
    </row>
    <row r="3113" spans="8:8">
      <c r="H3113" s="2"/>
    </row>
    <row r="3114" spans="8:8">
      <c r="H3114" s="2"/>
    </row>
    <row r="3115" spans="8:8">
      <c r="H3115" s="2"/>
    </row>
    <row r="3116" spans="8:8">
      <c r="H3116" s="2"/>
    </row>
    <row r="3117" spans="8:8">
      <c r="H3117" s="2"/>
    </row>
    <row r="3118" spans="8:8">
      <c r="H3118" s="2"/>
    </row>
    <row r="3119" spans="8:8">
      <c r="H3119" s="2"/>
    </row>
    <row r="3120" spans="8:8">
      <c r="H3120" s="2"/>
    </row>
    <row r="3121" spans="8:8">
      <c r="H3121" s="2"/>
    </row>
    <row r="3122" spans="8:8">
      <c r="H3122" s="2"/>
    </row>
    <row r="3123" spans="8:8">
      <c r="H3123" s="2"/>
    </row>
    <row r="3124" spans="8:8">
      <c r="H3124" s="2"/>
    </row>
    <row r="3125" spans="8:8">
      <c r="H3125" s="2"/>
    </row>
    <row r="3126" spans="8:8">
      <c r="H3126" s="2"/>
    </row>
    <row r="3127" spans="8:8">
      <c r="H3127" s="2"/>
    </row>
    <row r="3128" spans="8:8">
      <c r="H3128" s="2"/>
    </row>
    <row r="3129" spans="8:8">
      <c r="H3129" s="2"/>
    </row>
    <row r="3130" spans="8:8">
      <c r="H3130" s="2"/>
    </row>
    <row r="3131" spans="8:8">
      <c r="H3131" s="2"/>
    </row>
    <row r="3132" spans="8:8">
      <c r="H3132" s="2"/>
    </row>
    <row r="3133" spans="8:8">
      <c r="H3133" s="2"/>
    </row>
    <row r="3134" spans="8:8">
      <c r="H3134" s="2"/>
    </row>
    <row r="3135" spans="8:8">
      <c r="H3135" s="2"/>
    </row>
    <row r="3136" spans="8:8">
      <c r="H3136" s="2"/>
    </row>
    <row r="3137" spans="8:8">
      <c r="H3137" s="2"/>
    </row>
    <row r="3138" spans="8:8">
      <c r="H3138" s="2"/>
    </row>
    <row r="3139" spans="8:8">
      <c r="H3139" s="2"/>
    </row>
    <row r="3140" spans="8:8">
      <c r="H3140" s="2"/>
    </row>
    <row r="3141" spans="8:8">
      <c r="H3141" s="2"/>
    </row>
    <row r="3142" spans="8:8">
      <c r="H3142" s="2"/>
    </row>
    <row r="3143" spans="8:8">
      <c r="H3143" s="2"/>
    </row>
    <row r="3144" spans="8:8">
      <c r="H3144" s="2"/>
    </row>
    <row r="3145" spans="8:8">
      <c r="H3145" s="2"/>
    </row>
    <row r="3146" spans="8:8">
      <c r="H3146" s="2"/>
    </row>
    <row r="3147" spans="8:8">
      <c r="H3147" s="2"/>
    </row>
    <row r="3148" spans="8:8">
      <c r="H3148" s="2"/>
    </row>
    <row r="3149" spans="8:8">
      <c r="H3149" s="2"/>
    </row>
    <row r="3150" spans="8:8">
      <c r="H3150" s="2"/>
    </row>
    <row r="3151" spans="8:8">
      <c r="H3151" s="2"/>
    </row>
    <row r="3152" spans="8:8">
      <c r="H3152" s="2"/>
    </row>
    <row r="3153" spans="8:8">
      <c r="H3153" s="2"/>
    </row>
    <row r="3154" spans="8:8">
      <c r="H3154" s="2"/>
    </row>
    <row r="3155" spans="8:8">
      <c r="H3155" s="2"/>
    </row>
    <row r="3156" spans="8:8">
      <c r="H3156" s="2"/>
    </row>
    <row r="3157" spans="8:8">
      <c r="H3157" s="2"/>
    </row>
    <row r="3158" spans="8:8">
      <c r="H3158" s="2"/>
    </row>
    <row r="3159" spans="8:8">
      <c r="H3159" s="2"/>
    </row>
    <row r="3160" spans="8:8">
      <c r="H3160" s="2"/>
    </row>
    <row r="3161" spans="8:8">
      <c r="H3161" s="2"/>
    </row>
    <row r="3162" spans="8:8">
      <c r="H3162" s="2"/>
    </row>
    <row r="3163" spans="8:8">
      <c r="H3163" s="2"/>
    </row>
    <row r="3164" spans="8:8">
      <c r="H3164" s="2"/>
    </row>
    <row r="3165" spans="8:8">
      <c r="H3165" s="2"/>
    </row>
    <row r="3166" spans="8:8">
      <c r="H3166" s="2"/>
    </row>
    <row r="3167" spans="8:8">
      <c r="H3167" s="2"/>
    </row>
    <row r="3168" spans="8:8">
      <c r="H3168" s="2"/>
    </row>
    <row r="3169" spans="8:8">
      <c r="H3169" s="2"/>
    </row>
    <row r="3170" spans="8:8">
      <c r="H3170" s="2"/>
    </row>
    <row r="3171" spans="8:8">
      <c r="H3171" s="2"/>
    </row>
    <row r="3172" spans="8:8">
      <c r="H3172" s="2"/>
    </row>
    <row r="3173" spans="8:8">
      <c r="H3173" s="2"/>
    </row>
    <row r="3174" spans="8:8">
      <c r="H3174" s="2"/>
    </row>
    <row r="3175" spans="8:8">
      <c r="H3175" s="2"/>
    </row>
    <row r="3176" spans="8:8">
      <c r="H3176" s="2"/>
    </row>
    <row r="3177" spans="8:8">
      <c r="H3177" s="2"/>
    </row>
    <row r="3178" spans="8:8">
      <c r="H3178" s="2"/>
    </row>
    <row r="3179" spans="8:8">
      <c r="H3179" s="2"/>
    </row>
    <row r="3180" spans="8:8">
      <c r="H3180" s="2"/>
    </row>
    <row r="3181" spans="8:8">
      <c r="H3181" s="2"/>
    </row>
    <row r="3182" spans="8:8">
      <c r="H3182" s="2"/>
    </row>
    <row r="3183" spans="8:8">
      <c r="H3183" s="2"/>
    </row>
    <row r="3184" spans="8:8">
      <c r="H3184" s="2"/>
    </row>
    <row r="3185" spans="8:8">
      <c r="H3185" s="2"/>
    </row>
    <row r="3186" spans="8:8">
      <c r="H3186" s="2"/>
    </row>
    <row r="3187" spans="8:8">
      <c r="H3187" s="2"/>
    </row>
    <row r="3188" spans="8:8">
      <c r="H3188" s="2"/>
    </row>
    <row r="3189" spans="8:8">
      <c r="H3189" s="2"/>
    </row>
    <row r="3190" spans="8:8">
      <c r="H3190" s="2"/>
    </row>
    <row r="3191" spans="8:8">
      <c r="H3191" s="2"/>
    </row>
    <row r="3192" spans="8:8">
      <c r="H3192" s="2"/>
    </row>
    <row r="3193" spans="8:8">
      <c r="H3193" s="2"/>
    </row>
    <row r="3194" spans="8:8">
      <c r="H3194" s="2"/>
    </row>
    <row r="3195" spans="8:8">
      <c r="H3195" s="2"/>
    </row>
    <row r="3196" spans="8:8">
      <c r="H3196" s="2"/>
    </row>
    <row r="3197" spans="8:8">
      <c r="H3197" s="2"/>
    </row>
    <row r="3198" spans="8:8">
      <c r="H3198" s="2"/>
    </row>
    <row r="3199" spans="8:8">
      <c r="H3199" s="2"/>
    </row>
    <row r="3200" spans="8:8">
      <c r="H3200" s="2"/>
    </row>
    <row r="3201" spans="8:8">
      <c r="H3201" s="2"/>
    </row>
    <row r="3202" spans="8:8">
      <c r="H3202" s="2"/>
    </row>
    <row r="3203" spans="8:8">
      <c r="H3203" s="2"/>
    </row>
    <row r="3204" spans="8:8">
      <c r="H3204" s="2"/>
    </row>
    <row r="3205" spans="8:8">
      <c r="H3205" s="2"/>
    </row>
    <row r="3206" spans="8:8">
      <c r="H3206" s="2"/>
    </row>
    <row r="3207" spans="8:8">
      <c r="H3207" s="2"/>
    </row>
    <row r="3208" spans="8:8">
      <c r="H3208" s="2"/>
    </row>
    <row r="3209" spans="8:8">
      <c r="H3209" s="2"/>
    </row>
    <row r="3210" spans="8:8">
      <c r="H3210" s="2"/>
    </row>
    <row r="3211" spans="8:8">
      <c r="H3211" s="2"/>
    </row>
    <row r="3212" spans="8:8">
      <c r="H3212" s="2"/>
    </row>
    <row r="3213" spans="8:8">
      <c r="H3213" s="2"/>
    </row>
    <row r="3214" spans="8:8">
      <c r="H3214" s="2"/>
    </row>
    <row r="3215" spans="8:8">
      <c r="H3215" s="2"/>
    </row>
    <row r="3216" spans="8:8">
      <c r="H3216" s="2"/>
    </row>
    <row r="3217" spans="8:8">
      <c r="H3217" s="2"/>
    </row>
    <row r="3218" spans="8:8">
      <c r="H3218" s="2"/>
    </row>
    <row r="3219" spans="8:8">
      <c r="H3219" s="2"/>
    </row>
    <row r="3220" spans="8:8">
      <c r="H3220" s="2"/>
    </row>
    <row r="3221" spans="8:8">
      <c r="H3221" s="2"/>
    </row>
    <row r="3222" spans="8:8">
      <c r="H3222" s="2"/>
    </row>
    <row r="3223" spans="8:8">
      <c r="H3223" s="2"/>
    </row>
    <row r="3224" spans="8:8">
      <c r="H3224" s="2"/>
    </row>
    <row r="3225" spans="8:8">
      <c r="H3225" s="2"/>
    </row>
    <row r="3226" spans="8:8">
      <c r="H3226" s="2"/>
    </row>
    <row r="3227" spans="8:8">
      <c r="H3227" s="2"/>
    </row>
    <row r="3228" spans="8:8">
      <c r="H3228" s="2"/>
    </row>
    <row r="3229" spans="8:8">
      <c r="H3229" s="2"/>
    </row>
    <row r="3230" spans="8:8">
      <c r="H3230" s="2"/>
    </row>
    <row r="3231" spans="8:8">
      <c r="H3231" s="2"/>
    </row>
    <row r="3232" spans="8:8">
      <c r="H3232" s="2"/>
    </row>
    <row r="3233" spans="8:8">
      <c r="H3233" s="2"/>
    </row>
    <row r="3234" spans="8:8">
      <c r="H3234" s="2"/>
    </row>
    <row r="3235" spans="8:8">
      <c r="H3235" s="2"/>
    </row>
    <row r="3236" spans="8:8">
      <c r="H3236" s="2"/>
    </row>
    <row r="3237" spans="8:8">
      <c r="H3237" s="2"/>
    </row>
    <row r="3238" spans="8:8">
      <c r="H3238" s="2"/>
    </row>
    <row r="3239" spans="8:8">
      <c r="H3239" s="2"/>
    </row>
    <row r="3240" spans="8:8">
      <c r="H3240" s="2"/>
    </row>
    <row r="3241" spans="8:8">
      <c r="H3241" s="2"/>
    </row>
    <row r="3242" spans="8:8">
      <c r="H3242" s="2"/>
    </row>
    <row r="3243" spans="8:8">
      <c r="H3243" s="2"/>
    </row>
    <row r="3244" spans="8:8">
      <c r="H3244" s="2"/>
    </row>
    <row r="3245" spans="8:8">
      <c r="H3245" s="2"/>
    </row>
    <row r="3246" spans="8:8">
      <c r="H3246" s="2"/>
    </row>
    <row r="3247" spans="8:8">
      <c r="H3247" s="2"/>
    </row>
    <row r="3248" spans="8:8">
      <c r="H3248" s="2"/>
    </row>
    <row r="3249" spans="8:8">
      <c r="H3249" s="2"/>
    </row>
    <row r="3250" spans="8:8">
      <c r="H3250" s="2"/>
    </row>
    <row r="3251" spans="8:8">
      <c r="H3251" s="2"/>
    </row>
    <row r="3252" spans="8:8">
      <c r="H3252" s="2"/>
    </row>
    <row r="3253" spans="8:8">
      <c r="H3253" s="2"/>
    </row>
    <row r="3254" spans="8:8">
      <c r="H3254" s="2"/>
    </row>
    <row r="3255" spans="8:8">
      <c r="H3255" s="2"/>
    </row>
    <row r="3256" spans="8:8">
      <c r="H3256" s="2"/>
    </row>
    <row r="3257" spans="8:8">
      <c r="H3257" s="2"/>
    </row>
    <row r="3258" spans="8:8">
      <c r="H3258" s="2"/>
    </row>
    <row r="3259" spans="8:8">
      <c r="H3259" s="2"/>
    </row>
    <row r="3260" spans="8:8">
      <c r="H3260" s="2"/>
    </row>
    <row r="3261" spans="8:8">
      <c r="H3261" s="2"/>
    </row>
    <row r="3262" spans="8:8">
      <c r="H3262" s="2"/>
    </row>
    <row r="3263" spans="8:8">
      <c r="H3263" s="2"/>
    </row>
    <row r="3264" spans="8:8">
      <c r="H3264" s="2"/>
    </row>
    <row r="3265" spans="8:8">
      <c r="H3265" s="2"/>
    </row>
    <row r="3266" spans="8:8">
      <c r="H3266" s="2"/>
    </row>
    <row r="3267" spans="8:8">
      <c r="H3267" s="2"/>
    </row>
    <row r="3268" spans="8:8">
      <c r="H3268" s="2"/>
    </row>
    <row r="3269" spans="8:8">
      <c r="H3269" s="2"/>
    </row>
    <row r="3270" spans="8:8">
      <c r="H3270" s="2"/>
    </row>
    <row r="3271" spans="8:8">
      <c r="H3271" s="2"/>
    </row>
    <row r="3272" spans="8:8">
      <c r="H3272" s="2"/>
    </row>
    <row r="3273" spans="8:8">
      <c r="H3273" s="2"/>
    </row>
    <row r="3274" spans="8:8">
      <c r="H3274" s="2"/>
    </row>
    <row r="3275" spans="8:8">
      <c r="H3275" s="2"/>
    </row>
    <row r="3276" spans="8:8">
      <c r="H3276" s="2"/>
    </row>
    <row r="3277" spans="8:8">
      <c r="H3277" s="2"/>
    </row>
    <row r="3278" spans="8:8">
      <c r="H3278" s="2"/>
    </row>
    <row r="3279" spans="8:8">
      <c r="H3279" s="2"/>
    </row>
    <row r="3280" spans="8:8">
      <c r="H3280" s="2"/>
    </row>
    <row r="3281" spans="8:8">
      <c r="H3281" s="2"/>
    </row>
    <row r="3282" spans="8:8">
      <c r="H3282" s="2"/>
    </row>
    <row r="3283" spans="8:8">
      <c r="H3283" s="2"/>
    </row>
    <row r="3284" spans="8:8">
      <c r="H3284" s="2"/>
    </row>
    <row r="3285" spans="8:8">
      <c r="H3285" s="2"/>
    </row>
    <row r="3286" spans="8:8">
      <c r="H3286" s="2"/>
    </row>
    <row r="3287" spans="8:8">
      <c r="H3287" s="2"/>
    </row>
    <row r="3288" spans="8:8">
      <c r="H3288" s="2"/>
    </row>
    <row r="3289" spans="8:8">
      <c r="H3289" s="2"/>
    </row>
    <row r="3290" spans="8:8">
      <c r="H3290" s="2"/>
    </row>
    <row r="3291" spans="8:8">
      <c r="H3291" s="2"/>
    </row>
    <row r="3292" spans="8:8">
      <c r="H3292" s="2"/>
    </row>
    <row r="3293" spans="8:8">
      <c r="H3293" s="2"/>
    </row>
    <row r="3294" spans="8:8">
      <c r="H3294" s="2"/>
    </row>
    <row r="3295" spans="8:8">
      <c r="H3295" s="2"/>
    </row>
    <row r="3296" spans="8:8">
      <c r="H3296" s="2"/>
    </row>
    <row r="3297" spans="8:8">
      <c r="H3297" s="2"/>
    </row>
    <row r="3298" spans="8:8">
      <c r="H3298" s="2"/>
    </row>
    <row r="3299" spans="8:8">
      <c r="H3299" s="2"/>
    </row>
    <row r="3300" spans="8:8">
      <c r="H3300" s="2"/>
    </row>
    <row r="3301" spans="8:8">
      <c r="H3301" s="2"/>
    </row>
    <row r="3302" spans="8:8">
      <c r="H3302" s="2"/>
    </row>
    <row r="3303" spans="8:8">
      <c r="H3303" s="2"/>
    </row>
    <row r="3304" spans="8:8">
      <c r="H3304" s="2"/>
    </row>
    <row r="3305" spans="8:8">
      <c r="H3305" s="2"/>
    </row>
    <row r="3306" spans="8:8">
      <c r="H3306" s="2"/>
    </row>
    <row r="3307" spans="8:8">
      <c r="H3307" s="2"/>
    </row>
    <row r="3308" spans="8:8">
      <c r="H3308" s="2"/>
    </row>
    <row r="3309" spans="8:8">
      <c r="H3309" s="2"/>
    </row>
    <row r="3310" spans="8:8">
      <c r="H3310" s="2"/>
    </row>
    <row r="3311" spans="8:8">
      <c r="H3311" s="2"/>
    </row>
    <row r="3312" spans="8:8">
      <c r="H3312" s="2"/>
    </row>
    <row r="3313" spans="8:8">
      <c r="H3313" s="2"/>
    </row>
    <row r="3314" spans="8:8">
      <c r="H3314" s="2"/>
    </row>
    <row r="3315" spans="8:8">
      <c r="H3315" s="2"/>
    </row>
    <row r="3316" spans="8:8">
      <c r="H3316" s="2"/>
    </row>
    <row r="3317" spans="8:8">
      <c r="H3317" s="2"/>
    </row>
    <row r="3318" spans="8:8">
      <c r="H3318" s="2"/>
    </row>
    <row r="3319" spans="8:8">
      <c r="H3319" s="2"/>
    </row>
    <row r="3320" spans="8:8">
      <c r="H3320" s="2"/>
    </row>
    <row r="3321" spans="8:8">
      <c r="H3321" s="2"/>
    </row>
    <row r="3322" spans="8:8">
      <c r="H3322" s="2"/>
    </row>
    <row r="3323" spans="8:8">
      <c r="H3323" s="2"/>
    </row>
    <row r="3324" spans="8:8">
      <c r="H3324" s="2"/>
    </row>
    <row r="3325" spans="8:8">
      <c r="H3325" s="2"/>
    </row>
    <row r="3326" spans="8:8">
      <c r="H3326" s="2"/>
    </row>
    <row r="3327" spans="8:8">
      <c r="H3327" s="2"/>
    </row>
    <row r="3328" spans="8:8">
      <c r="H3328" s="2"/>
    </row>
    <row r="3329" spans="8:8">
      <c r="H3329" s="2"/>
    </row>
    <row r="3330" spans="8:8">
      <c r="H3330" s="2"/>
    </row>
    <row r="3331" spans="8:8">
      <c r="H3331" s="2"/>
    </row>
    <row r="3332" spans="8:8">
      <c r="H3332" s="2"/>
    </row>
    <row r="3333" spans="8:8">
      <c r="H3333" s="2"/>
    </row>
    <row r="3334" spans="8:8">
      <c r="H3334" s="2"/>
    </row>
    <row r="3335" spans="8:8">
      <c r="H3335" s="2"/>
    </row>
    <row r="3336" spans="8:8">
      <c r="H3336" s="2"/>
    </row>
    <row r="3337" spans="8:8">
      <c r="H3337" s="2"/>
    </row>
    <row r="3338" spans="8:8">
      <c r="H3338" s="2"/>
    </row>
    <row r="3339" spans="8:8">
      <c r="H3339" s="2"/>
    </row>
    <row r="3340" spans="8:8">
      <c r="H3340" s="2"/>
    </row>
    <row r="3341" spans="8:8">
      <c r="H3341" s="2"/>
    </row>
    <row r="3342" spans="8:8">
      <c r="H3342" s="2"/>
    </row>
    <row r="3343" spans="8:8">
      <c r="H3343" s="2"/>
    </row>
    <row r="3344" spans="8:8">
      <c r="H3344" s="2"/>
    </row>
    <row r="3345" spans="8:8">
      <c r="H3345" s="2"/>
    </row>
    <row r="3346" spans="8:8">
      <c r="H3346" s="2"/>
    </row>
    <row r="3347" spans="8:8">
      <c r="H3347" s="2"/>
    </row>
    <row r="3348" spans="8:8">
      <c r="H3348" s="2"/>
    </row>
    <row r="3349" spans="8:8">
      <c r="H3349" s="2"/>
    </row>
    <row r="3350" spans="8:8">
      <c r="H3350" s="2"/>
    </row>
    <row r="3351" spans="8:8">
      <c r="H3351" s="2"/>
    </row>
    <row r="3352" spans="8:8">
      <c r="H3352" s="2"/>
    </row>
    <row r="3353" spans="8:8">
      <c r="H3353" s="2"/>
    </row>
    <row r="3354" spans="8:8">
      <c r="H3354" s="2"/>
    </row>
    <row r="3355" spans="8:8">
      <c r="H3355" s="2"/>
    </row>
    <row r="3356" spans="8:8">
      <c r="H3356" s="2"/>
    </row>
    <row r="3357" spans="8:8">
      <c r="H3357" s="2"/>
    </row>
    <row r="3358" spans="8:8">
      <c r="H3358" s="2"/>
    </row>
    <row r="3359" spans="8:8">
      <c r="H3359" s="2"/>
    </row>
    <row r="3360" spans="8:8">
      <c r="H3360" s="2"/>
    </row>
    <row r="3361" spans="8:8">
      <c r="H3361" s="2"/>
    </row>
    <row r="3362" spans="8:8">
      <c r="H3362" s="2"/>
    </row>
    <row r="3363" spans="8:8">
      <c r="H3363" s="2"/>
    </row>
    <row r="3364" spans="8:8">
      <c r="H3364" s="2"/>
    </row>
    <row r="3365" spans="8:8">
      <c r="H3365" s="2"/>
    </row>
    <row r="3366" spans="8:8">
      <c r="H3366" s="2"/>
    </row>
    <row r="3367" spans="8:8">
      <c r="H3367" s="2"/>
    </row>
    <row r="3368" spans="8:8">
      <c r="H3368" s="2"/>
    </row>
    <row r="3369" spans="8:8">
      <c r="H3369" s="2"/>
    </row>
    <row r="3370" spans="8:8">
      <c r="H3370" s="2"/>
    </row>
    <row r="3371" spans="8:8">
      <c r="H3371" s="2"/>
    </row>
    <row r="3372" spans="8:8">
      <c r="H3372" s="2"/>
    </row>
    <row r="3373" spans="8:8">
      <c r="H3373" s="2"/>
    </row>
    <row r="3374" spans="8:8">
      <c r="H3374" s="2"/>
    </row>
    <row r="3375" spans="8:8">
      <c r="H3375" s="2"/>
    </row>
    <row r="3376" spans="8:8">
      <c r="H3376" s="2"/>
    </row>
    <row r="3377" spans="8:8">
      <c r="H3377" s="2"/>
    </row>
    <row r="3378" spans="8:8">
      <c r="H3378" s="2"/>
    </row>
    <row r="3379" spans="8:8">
      <c r="H3379" s="2"/>
    </row>
    <row r="3380" spans="8:8">
      <c r="H3380" s="2"/>
    </row>
    <row r="3381" spans="8:8">
      <c r="H3381" s="2"/>
    </row>
    <row r="3382" spans="8:8">
      <c r="H3382" s="2"/>
    </row>
    <row r="3383" spans="8:8">
      <c r="H3383" s="2"/>
    </row>
    <row r="3384" spans="8:8">
      <c r="H3384" s="2"/>
    </row>
    <row r="3385" spans="8:8">
      <c r="H3385" s="2"/>
    </row>
    <row r="3386" spans="8:8">
      <c r="H3386" s="2"/>
    </row>
    <row r="3387" spans="8:8">
      <c r="H3387" s="2"/>
    </row>
    <row r="3388" spans="8:8">
      <c r="H3388" s="2"/>
    </row>
    <row r="3389" spans="8:8">
      <c r="H3389" s="2"/>
    </row>
    <row r="3390" spans="8:8">
      <c r="H3390" s="2"/>
    </row>
    <row r="3391" spans="8:8">
      <c r="H3391" s="2"/>
    </row>
    <row r="3392" spans="8:8">
      <c r="H3392" s="2"/>
    </row>
    <row r="3393" spans="8:8">
      <c r="H3393" s="2"/>
    </row>
    <row r="3394" spans="8:8">
      <c r="H3394" s="2"/>
    </row>
    <row r="3395" spans="8:8">
      <c r="H3395" s="2"/>
    </row>
    <row r="3396" spans="8:8">
      <c r="H3396" s="2"/>
    </row>
    <row r="3397" spans="8:8">
      <c r="H3397" s="2"/>
    </row>
    <row r="3398" spans="8:8">
      <c r="H3398" s="2"/>
    </row>
    <row r="3399" spans="8:8">
      <c r="H3399" s="2"/>
    </row>
    <row r="3400" spans="8:8">
      <c r="H3400" s="2"/>
    </row>
    <row r="3401" spans="8:8">
      <c r="H3401" s="2"/>
    </row>
    <row r="3402" spans="8:8">
      <c r="H3402" s="2"/>
    </row>
    <row r="3403" spans="8:8">
      <c r="H3403" s="2"/>
    </row>
    <row r="3404" spans="8:8">
      <c r="H3404" s="2"/>
    </row>
    <row r="3405" spans="8:8">
      <c r="H3405" s="2"/>
    </row>
    <row r="3406" spans="8:8">
      <c r="H3406" s="2"/>
    </row>
    <row r="3407" spans="8:8">
      <c r="H3407" s="2"/>
    </row>
    <row r="3408" spans="8:8">
      <c r="H3408" s="2"/>
    </row>
    <row r="3409" spans="8:8">
      <c r="H3409" s="2"/>
    </row>
    <row r="3410" spans="8:8">
      <c r="H3410" s="2"/>
    </row>
    <row r="3411" spans="8:8">
      <c r="H3411" s="2"/>
    </row>
    <row r="3412" spans="8:8">
      <c r="H3412" s="2"/>
    </row>
    <row r="3413" spans="8:8">
      <c r="H3413" s="2"/>
    </row>
    <row r="3414" spans="8:8">
      <c r="H3414" s="2"/>
    </row>
    <row r="3415" spans="8:8">
      <c r="H3415" s="2"/>
    </row>
    <row r="3416" spans="8:8">
      <c r="H3416" s="2"/>
    </row>
    <row r="3417" spans="8:8">
      <c r="H3417" s="2"/>
    </row>
    <row r="3418" spans="8:8">
      <c r="H3418" s="2"/>
    </row>
    <row r="3419" spans="8:8">
      <c r="H3419" s="2"/>
    </row>
    <row r="3420" spans="8:8">
      <c r="H3420" s="2"/>
    </row>
    <row r="3421" spans="8:8">
      <c r="H3421" s="2"/>
    </row>
    <row r="3422" spans="8:8">
      <c r="H3422" s="2"/>
    </row>
    <row r="3423" spans="8:8">
      <c r="H3423" s="2"/>
    </row>
    <row r="3424" spans="8:8">
      <c r="H3424" s="2"/>
    </row>
    <row r="3425" spans="8:8">
      <c r="H3425" s="2"/>
    </row>
    <row r="3426" spans="8:8">
      <c r="H3426" s="2"/>
    </row>
    <row r="3427" spans="8:8">
      <c r="H3427" s="2"/>
    </row>
    <row r="3428" spans="8:8">
      <c r="H3428" s="2"/>
    </row>
    <row r="3429" spans="8:8">
      <c r="H3429" s="2"/>
    </row>
    <row r="3430" spans="8:8">
      <c r="H3430" s="2"/>
    </row>
    <row r="3431" spans="8:8">
      <c r="H3431" s="2"/>
    </row>
    <row r="3432" spans="8:8">
      <c r="H3432" s="2"/>
    </row>
    <row r="3433" spans="8:8">
      <c r="H3433" s="2"/>
    </row>
    <row r="3434" spans="8:8">
      <c r="H3434" s="2"/>
    </row>
    <row r="3435" spans="8:8">
      <c r="H3435" s="2"/>
    </row>
    <row r="3436" spans="8:8">
      <c r="H3436" s="2"/>
    </row>
    <row r="3437" spans="8:8">
      <c r="H3437" s="2"/>
    </row>
    <row r="3438" spans="8:8">
      <c r="H3438" s="2"/>
    </row>
    <row r="3439" spans="8:8">
      <c r="H3439" s="2"/>
    </row>
    <row r="3440" spans="8:8">
      <c r="H3440" s="2"/>
    </row>
    <row r="3441" spans="8:8">
      <c r="H3441" s="2"/>
    </row>
    <row r="3442" spans="8:8">
      <c r="H3442" s="2"/>
    </row>
    <row r="3443" spans="8:8">
      <c r="H3443" s="2"/>
    </row>
    <row r="3444" spans="8:8">
      <c r="H3444" s="2"/>
    </row>
    <row r="3445" spans="8:8">
      <c r="H3445" s="2"/>
    </row>
    <row r="3446" spans="8:8">
      <c r="H3446" s="2"/>
    </row>
    <row r="3447" spans="8:8">
      <c r="H3447" s="2"/>
    </row>
    <row r="3448" spans="8:8">
      <c r="H3448" s="2"/>
    </row>
    <row r="3449" spans="8:8">
      <c r="H3449" s="2"/>
    </row>
    <row r="3450" spans="8:8">
      <c r="H3450" s="2"/>
    </row>
    <row r="3451" spans="8:8">
      <c r="H3451" s="2"/>
    </row>
    <row r="3452" spans="8:8">
      <c r="H3452" s="2"/>
    </row>
    <row r="3453" spans="8:8">
      <c r="H3453" s="2"/>
    </row>
    <row r="3454" spans="8:8">
      <c r="H3454" s="2"/>
    </row>
    <row r="3455" spans="8:8">
      <c r="H3455" s="2"/>
    </row>
    <row r="3456" spans="8:8">
      <c r="H3456" s="2"/>
    </row>
    <row r="3457" spans="8:8">
      <c r="H3457" s="2"/>
    </row>
    <row r="3458" spans="8:8">
      <c r="H3458" s="2"/>
    </row>
    <row r="3459" spans="8:8">
      <c r="H3459" s="2"/>
    </row>
    <row r="3460" spans="8:8">
      <c r="H3460" s="2"/>
    </row>
    <row r="3461" spans="8:8">
      <c r="H3461" s="2"/>
    </row>
    <row r="3462" spans="8:8">
      <c r="H3462" s="2"/>
    </row>
    <row r="3463" spans="8:8">
      <c r="H3463" s="2"/>
    </row>
    <row r="3464" spans="8:8">
      <c r="H3464" s="2"/>
    </row>
    <row r="3465" spans="8:8">
      <c r="H3465" s="2"/>
    </row>
    <row r="3466" spans="8:8">
      <c r="H3466" s="2"/>
    </row>
    <row r="3467" spans="8:8">
      <c r="H3467" s="2"/>
    </row>
    <row r="3468" spans="8:8">
      <c r="H3468" s="2"/>
    </row>
    <row r="3469" spans="8:8">
      <c r="H3469" s="2"/>
    </row>
    <row r="3470" spans="8:8">
      <c r="H3470" s="2"/>
    </row>
    <row r="3471" spans="8:8">
      <c r="H3471" s="2"/>
    </row>
    <row r="3472" spans="8:8">
      <c r="H3472" s="2"/>
    </row>
    <row r="3473" spans="8:8">
      <c r="H3473" s="2"/>
    </row>
    <row r="3474" spans="8:8">
      <c r="H3474" s="2"/>
    </row>
    <row r="3475" spans="8:8">
      <c r="H3475" s="2"/>
    </row>
    <row r="3476" spans="8:8">
      <c r="H3476" s="2"/>
    </row>
    <row r="3477" spans="8:8">
      <c r="H3477" s="2"/>
    </row>
    <row r="3478" spans="8:8">
      <c r="H3478" s="2"/>
    </row>
    <row r="3479" spans="8:8">
      <c r="H3479" s="2"/>
    </row>
    <row r="3480" spans="8:8">
      <c r="H3480" s="2"/>
    </row>
    <row r="3481" spans="8:8">
      <c r="H3481" s="2"/>
    </row>
    <row r="3482" spans="8:8">
      <c r="H3482" s="2"/>
    </row>
    <row r="3483" spans="8:8">
      <c r="H3483" s="2"/>
    </row>
    <row r="3484" spans="8:8">
      <c r="H3484" s="2"/>
    </row>
    <row r="3485" spans="8:8">
      <c r="H3485" s="2"/>
    </row>
    <row r="3486" spans="8:8">
      <c r="H3486" s="2"/>
    </row>
    <row r="3487" spans="8:8">
      <c r="H3487" s="2"/>
    </row>
    <row r="3488" spans="8:8">
      <c r="H3488" s="2"/>
    </row>
    <row r="3489" spans="8:8">
      <c r="H3489" s="2"/>
    </row>
    <row r="3490" spans="8:8">
      <c r="H3490" s="2"/>
    </row>
    <row r="3491" spans="8:8">
      <c r="H3491" s="2"/>
    </row>
    <row r="3492" spans="8:8">
      <c r="H3492" s="2"/>
    </row>
    <row r="3493" spans="8:8">
      <c r="H3493" s="2"/>
    </row>
    <row r="3494" spans="8:8">
      <c r="H3494" s="2"/>
    </row>
    <row r="3495" spans="8:8">
      <c r="H3495" s="2"/>
    </row>
    <row r="3496" spans="8:8">
      <c r="H3496" s="2"/>
    </row>
    <row r="3497" spans="8:8">
      <c r="H3497" s="2"/>
    </row>
    <row r="3498" spans="8:8">
      <c r="H3498" s="2"/>
    </row>
    <row r="3499" spans="8:8">
      <c r="H3499" s="2"/>
    </row>
    <row r="3500" spans="8:8">
      <c r="H3500" s="2"/>
    </row>
    <row r="3501" spans="8:8">
      <c r="H3501" s="2"/>
    </row>
    <row r="3502" spans="8:8">
      <c r="H3502" s="2"/>
    </row>
    <row r="3503" spans="8:8">
      <c r="H3503" s="2"/>
    </row>
    <row r="3504" spans="8:8">
      <c r="H3504" s="2"/>
    </row>
    <row r="3505" spans="8:8">
      <c r="H3505" s="2"/>
    </row>
    <row r="3506" spans="8:8">
      <c r="H3506" s="2"/>
    </row>
    <row r="3507" spans="8:8">
      <c r="H3507" s="2"/>
    </row>
    <row r="3508" spans="8:8">
      <c r="H3508" s="2"/>
    </row>
    <row r="3509" spans="8:8">
      <c r="H3509" s="2"/>
    </row>
    <row r="3510" spans="8:8">
      <c r="H3510" s="2"/>
    </row>
    <row r="3511" spans="8:8">
      <c r="H3511" s="2"/>
    </row>
    <row r="3512" spans="8:8">
      <c r="H3512" s="2"/>
    </row>
    <row r="3513" spans="8:8">
      <c r="H3513" s="2"/>
    </row>
    <row r="3514" spans="8:8">
      <c r="H3514" s="2"/>
    </row>
    <row r="3515" spans="8:8">
      <c r="H3515" s="2"/>
    </row>
    <row r="3516" spans="8:8">
      <c r="H3516" s="2"/>
    </row>
    <row r="3517" spans="8:8">
      <c r="H3517" s="2"/>
    </row>
    <row r="3518" spans="8:8">
      <c r="H3518" s="2"/>
    </row>
    <row r="3519" spans="8:8">
      <c r="H3519" s="2"/>
    </row>
    <row r="3520" spans="8:8">
      <c r="H3520" s="2"/>
    </row>
    <row r="3521" spans="8:8">
      <c r="H3521" s="2"/>
    </row>
    <row r="3522" spans="8:8">
      <c r="H3522" s="2"/>
    </row>
    <row r="3523" spans="8:8">
      <c r="H3523" s="2"/>
    </row>
    <row r="3524" spans="8:8">
      <c r="H3524" s="2"/>
    </row>
    <row r="3525" spans="8:8">
      <c r="H3525" s="2"/>
    </row>
    <row r="3526" spans="8:8">
      <c r="H3526" s="2"/>
    </row>
    <row r="3527" spans="8:8">
      <c r="H3527" s="2"/>
    </row>
    <row r="3528" spans="8:8">
      <c r="H3528" s="2"/>
    </row>
    <row r="3529" spans="8:8">
      <c r="H3529" s="2"/>
    </row>
    <row r="3530" spans="8:8">
      <c r="H3530" s="2"/>
    </row>
    <row r="3531" spans="8:8">
      <c r="H3531" s="2"/>
    </row>
    <row r="3532" spans="8:8">
      <c r="H3532" s="2"/>
    </row>
    <row r="3533" spans="8:8">
      <c r="H3533" s="2"/>
    </row>
    <row r="3534" spans="8:8">
      <c r="H3534" s="2"/>
    </row>
    <row r="3535" spans="8:8">
      <c r="H3535" s="2"/>
    </row>
    <row r="3536" spans="8:8">
      <c r="H3536" s="2"/>
    </row>
    <row r="3537" spans="8:8">
      <c r="H3537" s="2"/>
    </row>
    <row r="3538" spans="8:8">
      <c r="H3538" s="2"/>
    </row>
    <row r="3539" spans="8:8">
      <c r="H3539" s="2"/>
    </row>
    <row r="3540" spans="8:8">
      <c r="H3540" s="2"/>
    </row>
    <row r="3541" spans="8:8">
      <c r="H3541" s="2"/>
    </row>
    <row r="3542" spans="8:8">
      <c r="H3542" s="2"/>
    </row>
    <row r="3543" spans="8:8">
      <c r="H3543" s="2"/>
    </row>
    <row r="3544" spans="8:8">
      <c r="H3544" s="2"/>
    </row>
    <row r="3545" spans="8:8">
      <c r="H3545" s="2"/>
    </row>
    <row r="3546" spans="8:8">
      <c r="H3546" s="2"/>
    </row>
    <row r="3547" spans="8:8">
      <c r="H3547" s="2"/>
    </row>
    <row r="3548" spans="8:8">
      <c r="H3548" s="2"/>
    </row>
    <row r="3549" spans="8:8">
      <c r="H3549" s="2"/>
    </row>
    <row r="3550" spans="8:8">
      <c r="H3550" s="2"/>
    </row>
    <row r="3551" spans="8:8">
      <c r="H3551" s="2"/>
    </row>
    <row r="3552" spans="8:8">
      <c r="H3552" s="2"/>
    </row>
    <row r="3553" spans="8:8">
      <c r="H3553" s="2"/>
    </row>
    <row r="3554" spans="8:8">
      <c r="H3554" s="2"/>
    </row>
    <row r="3555" spans="8:8">
      <c r="H3555" s="2"/>
    </row>
    <row r="3556" spans="8:8">
      <c r="H3556" s="2"/>
    </row>
    <row r="3557" spans="8:8">
      <c r="H3557" s="2"/>
    </row>
    <row r="3558" spans="8:8">
      <c r="H3558" s="2"/>
    </row>
    <row r="3559" spans="8:8">
      <c r="H3559" s="2"/>
    </row>
    <row r="3560" spans="8:8">
      <c r="H3560" s="2"/>
    </row>
    <row r="3561" spans="8:8">
      <c r="H3561" s="2"/>
    </row>
    <row r="3562" spans="8:8">
      <c r="H3562" s="2"/>
    </row>
    <row r="3563" spans="8:8">
      <c r="H3563" s="2"/>
    </row>
    <row r="3564" spans="8:8">
      <c r="H3564" s="2"/>
    </row>
    <row r="3565" spans="8:8">
      <c r="H3565" s="2"/>
    </row>
    <row r="3566" spans="8:8">
      <c r="H3566" s="2"/>
    </row>
    <row r="3567" spans="8:8">
      <c r="H3567" s="2"/>
    </row>
    <row r="3568" spans="8:8">
      <c r="H3568" s="2"/>
    </row>
    <row r="3569" spans="8:8">
      <c r="H3569" s="2"/>
    </row>
    <row r="3570" spans="8:8">
      <c r="H3570" s="2"/>
    </row>
    <row r="3571" spans="8:8">
      <c r="H3571" s="2"/>
    </row>
    <row r="3572" spans="8:8">
      <c r="H3572" s="2"/>
    </row>
    <row r="3573" spans="8:8">
      <c r="H3573" s="2"/>
    </row>
    <row r="3574" spans="8:8">
      <c r="H3574" s="2"/>
    </row>
    <row r="3575" spans="8:8">
      <c r="H3575" s="2"/>
    </row>
    <row r="3576" spans="8:8">
      <c r="H3576" s="2"/>
    </row>
    <row r="3577" spans="8:8">
      <c r="H3577" s="2"/>
    </row>
    <row r="3578" spans="8:8">
      <c r="H3578" s="2"/>
    </row>
    <row r="3579" spans="8:8">
      <c r="H3579" s="2"/>
    </row>
    <row r="3580" spans="8:8">
      <c r="H3580" s="2"/>
    </row>
    <row r="3581" spans="8:8">
      <c r="H3581" s="2"/>
    </row>
    <row r="3582" spans="8:8">
      <c r="H3582" s="2"/>
    </row>
    <row r="3583" spans="8:8">
      <c r="H3583" s="2"/>
    </row>
    <row r="3584" spans="8:8">
      <c r="H3584" s="2"/>
    </row>
    <row r="3585" spans="8:8">
      <c r="H3585" s="2"/>
    </row>
    <row r="3586" spans="8:8">
      <c r="H3586" s="2"/>
    </row>
    <row r="3587" spans="8:8">
      <c r="H3587" s="2"/>
    </row>
    <row r="3588" spans="8:8">
      <c r="H3588" s="2"/>
    </row>
    <row r="3589" spans="8:8">
      <c r="H3589" s="2"/>
    </row>
    <row r="3590" spans="8:8">
      <c r="H3590" s="2"/>
    </row>
    <row r="3591" spans="8:8">
      <c r="H3591" s="2"/>
    </row>
    <row r="3592" spans="8:8">
      <c r="H3592" s="2"/>
    </row>
    <row r="3593" spans="8:8">
      <c r="H3593" s="2"/>
    </row>
    <row r="3594" spans="8:8">
      <c r="H3594" s="2"/>
    </row>
    <row r="3595" spans="8:8">
      <c r="H3595" s="2"/>
    </row>
    <row r="3596" spans="8:8">
      <c r="H3596" s="2"/>
    </row>
    <row r="3597" spans="8:8">
      <c r="H3597" s="2"/>
    </row>
    <row r="3598" spans="8:8">
      <c r="H3598" s="2"/>
    </row>
    <row r="3599" spans="8:8">
      <c r="H3599" s="2"/>
    </row>
    <row r="3600" spans="8:8">
      <c r="H3600" s="2"/>
    </row>
    <row r="3601" spans="8:8">
      <c r="H3601" s="2"/>
    </row>
    <row r="3602" spans="8:8">
      <c r="H3602" s="2"/>
    </row>
    <row r="3603" spans="8:8">
      <c r="H3603" s="2"/>
    </row>
    <row r="3604" spans="8:8">
      <c r="H3604" s="2"/>
    </row>
    <row r="3605" spans="8:8">
      <c r="H3605" s="2"/>
    </row>
    <row r="3606" spans="8:8">
      <c r="H3606" s="2"/>
    </row>
    <row r="3607" spans="8:8">
      <c r="H3607" s="2"/>
    </row>
    <row r="3608" spans="8:8">
      <c r="H3608" s="2"/>
    </row>
    <row r="3609" spans="8:8">
      <c r="H3609" s="2"/>
    </row>
    <row r="3610" spans="8:8">
      <c r="H3610" s="2"/>
    </row>
    <row r="3611" spans="8:8">
      <c r="H3611" s="2"/>
    </row>
    <row r="3612" spans="8:8">
      <c r="H3612" s="2"/>
    </row>
    <row r="3613" spans="8:8">
      <c r="H3613" s="2"/>
    </row>
    <row r="3614" spans="8:8">
      <c r="H3614" s="2"/>
    </row>
    <row r="3615" spans="8:8">
      <c r="H3615" s="2"/>
    </row>
    <row r="3616" spans="8:8">
      <c r="H3616" s="2"/>
    </row>
    <row r="3617" spans="8:8">
      <c r="H3617" s="2"/>
    </row>
    <row r="3618" spans="8:8">
      <c r="H3618" s="2"/>
    </row>
    <row r="3619" spans="8:8">
      <c r="H3619" s="2"/>
    </row>
    <row r="3620" spans="8:8">
      <c r="H3620" s="2"/>
    </row>
    <row r="3621" spans="8:8">
      <c r="H3621" s="2"/>
    </row>
    <row r="3622" spans="8:8">
      <c r="H3622" s="2"/>
    </row>
    <row r="3623" spans="8:8">
      <c r="H3623" s="2"/>
    </row>
    <row r="3624" spans="8:8">
      <c r="H3624" s="2"/>
    </row>
    <row r="3625" spans="8:8">
      <c r="H3625" s="2"/>
    </row>
    <row r="3626" spans="8:8">
      <c r="H3626" s="2"/>
    </row>
    <row r="3627" spans="8:8">
      <c r="H3627" s="2"/>
    </row>
    <row r="3628" spans="8:8">
      <c r="H3628" s="2"/>
    </row>
    <row r="3629" spans="8:8">
      <c r="H3629" s="2"/>
    </row>
    <row r="3630" spans="8:8">
      <c r="H3630" s="2"/>
    </row>
    <row r="3631" spans="8:8">
      <c r="H3631" s="2"/>
    </row>
    <row r="3632" spans="8:8">
      <c r="H3632" s="2"/>
    </row>
    <row r="3633" spans="8:8">
      <c r="H3633" s="2"/>
    </row>
    <row r="3634" spans="8:8">
      <c r="H3634" s="2"/>
    </row>
    <row r="3635" spans="8:8">
      <c r="H3635" s="2"/>
    </row>
    <row r="3636" spans="8:8">
      <c r="H3636" s="2"/>
    </row>
    <row r="3637" spans="8:8">
      <c r="H3637" s="2"/>
    </row>
    <row r="3638" spans="8:8">
      <c r="H3638" s="2"/>
    </row>
    <row r="3639" spans="8:8">
      <c r="H3639" s="2"/>
    </row>
    <row r="3640" spans="8:8">
      <c r="H3640" s="2"/>
    </row>
    <row r="3641" spans="8:8">
      <c r="H3641" s="2"/>
    </row>
    <row r="3642" spans="8:8">
      <c r="H3642" s="2"/>
    </row>
    <row r="3643" spans="8:8">
      <c r="H3643" s="2"/>
    </row>
    <row r="3644" spans="8:8">
      <c r="H3644" s="2"/>
    </row>
    <row r="3645" spans="8:8">
      <c r="H3645" s="2"/>
    </row>
    <row r="3646" spans="8:8">
      <c r="H3646" s="2"/>
    </row>
    <row r="3647" spans="8:8">
      <c r="H3647" s="2"/>
    </row>
    <row r="3648" spans="8:8">
      <c r="H3648" s="2"/>
    </row>
    <row r="3649" spans="8:8">
      <c r="H3649" s="2"/>
    </row>
    <row r="3650" spans="8:8">
      <c r="H3650" s="2"/>
    </row>
    <row r="3651" spans="8:8">
      <c r="H3651" s="2"/>
    </row>
    <row r="3652" spans="8:8">
      <c r="H3652" s="2"/>
    </row>
    <row r="3653" spans="8:8">
      <c r="H3653" s="2"/>
    </row>
    <row r="3654" spans="8:8">
      <c r="H3654" s="2"/>
    </row>
    <row r="3655" spans="8:8">
      <c r="H3655" s="2"/>
    </row>
    <row r="3656" spans="8:8">
      <c r="H3656" s="2"/>
    </row>
    <row r="3657" spans="8:8">
      <c r="H3657" s="2"/>
    </row>
    <row r="3658" spans="8:8">
      <c r="H3658" s="2"/>
    </row>
    <row r="3659" spans="8:8">
      <c r="H3659" s="2"/>
    </row>
    <row r="3660" spans="8:8">
      <c r="H3660" s="2"/>
    </row>
    <row r="3661" spans="8:8">
      <c r="H3661" s="2"/>
    </row>
    <row r="3662" spans="8:8">
      <c r="H3662" s="2"/>
    </row>
    <row r="3663" spans="8:8">
      <c r="H3663" s="2"/>
    </row>
    <row r="3664" spans="8:8">
      <c r="H3664" s="2"/>
    </row>
    <row r="3665" spans="8:8">
      <c r="H3665" s="2"/>
    </row>
    <row r="3666" spans="8:8">
      <c r="H3666" s="2"/>
    </row>
    <row r="3667" spans="8:8">
      <c r="H3667" s="2"/>
    </row>
    <row r="3668" spans="8:8">
      <c r="H3668" s="2"/>
    </row>
    <row r="3669" spans="8:8">
      <c r="H3669" s="2"/>
    </row>
    <row r="3670" spans="8:8">
      <c r="H3670" s="2"/>
    </row>
    <row r="3671" spans="8:8">
      <c r="H3671" s="2"/>
    </row>
    <row r="3672" spans="8:8">
      <c r="H3672" s="2"/>
    </row>
    <row r="3673" spans="8:8">
      <c r="H3673" s="2"/>
    </row>
    <row r="3674" spans="8:8">
      <c r="H3674" s="2"/>
    </row>
    <row r="3675" spans="8:8">
      <c r="H3675" s="2"/>
    </row>
    <row r="3676" spans="8:8">
      <c r="H3676" s="2"/>
    </row>
    <row r="3677" spans="8:8">
      <c r="H3677" s="2"/>
    </row>
    <row r="3678" spans="8:8">
      <c r="H3678" s="2"/>
    </row>
    <row r="3679" spans="8:8">
      <c r="H3679" s="2"/>
    </row>
    <row r="3680" spans="8:8">
      <c r="H3680" s="2"/>
    </row>
    <row r="3681" spans="8:8">
      <c r="H3681" s="2"/>
    </row>
    <row r="3682" spans="8:8">
      <c r="H3682" s="2"/>
    </row>
    <row r="3683" spans="8:8">
      <c r="H3683" s="2"/>
    </row>
    <row r="3684" spans="8:8">
      <c r="H3684" s="2"/>
    </row>
    <row r="3685" spans="8:8">
      <c r="H3685" s="2"/>
    </row>
    <row r="3686" spans="8:8">
      <c r="H3686" s="2"/>
    </row>
    <row r="3687" spans="8:8">
      <c r="H3687" s="2"/>
    </row>
    <row r="3688" spans="8:8">
      <c r="H3688" s="2"/>
    </row>
    <row r="3689" spans="8:8">
      <c r="H3689" s="2"/>
    </row>
    <row r="3690" spans="8:8">
      <c r="H3690" s="2"/>
    </row>
    <row r="3691" spans="8:8">
      <c r="H3691" s="2"/>
    </row>
    <row r="3692" spans="8:8">
      <c r="H3692" s="2"/>
    </row>
    <row r="3693" spans="8:8">
      <c r="H3693" s="2"/>
    </row>
    <row r="3694" spans="8:8">
      <c r="H3694" s="2"/>
    </row>
  </sheetData>
  <mergeCells count="719">
    <mergeCell ref="ER9:ER10"/>
    <mergeCell ref="ES9:ES10"/>
    <mergeCell ref="ET9:ET10"/>
    <mergeCell ref="EU9:EU10"/>
    <mergeCell ref="EV9:EV10"/>
    <mergeCell ref="EW9:EW10"/>
    <mergeCell ref="EX9:EX10"/>
    <mergeCell ref="EY9:EY10"/>
    <mergeCell ref="FI9:FI10"/>
    <mergeCell ref="EZ9:EZ10"/>
    <mergeCell ref="FA9:FA10"/>
    <mergeCell ref="FB9:FB10"/>
    <mergeCell ref="FC9:FC10"/>
    <mergeCell ref="FD9:FD10"/>
    <mergeCell ref="FE9:FE10"/>
    <mergeCell ref="FF9:FF10"/>
    <mergeCell ref="FG9:FG10"/>
    <mergeCell ref="FH9:FH10"/>
    <mergeCell ref="EI9:EI10"/>
    <mergeCell ref="EJ9:EJ10"/>
    <mergeCell ref="EK9:EK10"/>
    <mergeCell ref="EL9:EL10"/>
    <mergeCell ref="EM9:EM10"/>
    <mergeCell ref="EN9:EN10"/>
    <mergeCell ref="EO9:EO10"/>
    <mergeCell ref="EP9:EP10"/>
    <mergeCell ref="EQ9:EQ10"/>
    <mergeCell ref="DZ9:DZ10"/>
    <mergeCell ref="EA9:EA10"/>
    <mergeCell ref="EB9:EB10"/>
    <mergeCell ref="EC9:EC10"/>
    <mergeCell ref="ED9:ED10"/>
    <mergeCell ref="EE9:EE10"/>
    <mergeCell ref="EF9:EF10"/>
    <mergeCell ref="EG9:EG10"/>
    <mergeCell ref="EH9:EH10"/>
    <mergeCell ref="DQ9:DQ10"/>
    <mergeCell ref="DR9:DR10"/>
    <mergeCell ref="DS9:DS10"/>
    <mergeCell ref="DT9:DT10"/>
    <mergeCell ref="DU9:DU10"/>
    <mergeCell ref="DV9:DV10"/>
    <mergeCell ref="DW9:DW10"/>
    <mergeCell ref="DX9:DX10"/>
    <mergeCell ref="DY9:DY10"/>
    <mergeCell ref="DH9:DH10"/>
    <mergeCell ref="DI9:DI10"/>
    <mergeCell ref="DJ9:DJ10"/>
    <mergeCell ref="DK9:DK10"/>
    <mergeCell ref="DL9:DL10"/>
    <mergeCell ref="DM9:DM10"/>
    <mergeCell ref="DN9:DN10"/>
    <mergeCell ref="DO9:DO10"/>
    <mergeCell ref="DP9:DP10"/>
    <mergeCell ref="CY9:CY10"/>
    <mergeCell ref="CZ9:CZ10"/>
    <mergeCell ref="DA9:DA10"/>
    <mergeCell ref="DB9:DB10"/>
    <mergeCell ref="DC9:DC10"/>
    <mergeCell ref="DD9:DD10"/>
    <mergeCell ref="DE9:DE10"/>
    <mergeCell ref="DF9:DF10"/>
    <mergeCell ref="DG9:DG10"/>
    <mergeCell ref="CP9:CP10"/>
    <mergeCell ref="CQ9:CQ10"/>
    <mergeCell ref="CR9:CR10"/>
    <mergeCell ref="CS9:CS10"/>
    <mergeCell ref="CT9:CT10"/>
    <mergeCell ref="CU9:CU10"/>
    <mergeCell ref="CV9:CV10"/>
    <mergeCell ref="CW9:CW10"/>
    <mergeCell ref="CX9:CX10"/>
    <mergeCell ref="CG9:CG10"/>
    <mergeCell ref="CH9:CH10"/>
    <mergeCell ref="CI9:CI10"/>
    <mergeCell ref="CJ9:CJ10"/>
    <mergeCell ref="CK9:CK10"/>
    <mergeCell ref="CL9:CL10"/>
    <mergeCell ref="CM9:CM10"/>
    <mergeCell ref="CN9:CN10"/>
    <mergeCell ref="CO9:CO10"/>
    <mergeCell ref="BX9:BX10"/>
    <mergeCell ref="BY9:BY10"/>
    <mergeCell ref="BZ9:BZ10"/>
    <mergeCell ref="CA9:CA10"/>
    <mergeCell ref="CB9:CB10"/>
    <mergeCell ref="CC9:CC10"/>
    <mergeCell ref="CD9:CD10"/>
    <mergeCell ref="CE9:CE10"/>
    <mergeCell ref="CF9:CF10"/>
    <mergeCell ref="BO9:BO10"/>
    <mergeCell ref="BP9:BP10"/>
    <mergeCell ref="BQ9:BQ10"/>
    <mergeCell ref="BR9:BR10"/>
    <mergeCell ref="BS9:BS10"/>
    <mergeCell ref="BT9:BT10"/>
    <mergeCell ref="BU9:BU10"/>
    <mergeCell ref="BV9:BV10"/>
    <mergeCell ref="BW9:BW10"/>
    <mergeCell ref="BF9:BF10"/>
    <mergeCell ref="BG9:BG10"/>
    <mergeCell ref="BH9:BH10"/>
    <mergeCell ref="BI9:BI10"/>
    <mergeCell ref="BJ9:BJ10"/>
    <mergeCell ref="BK9:BK10"/>
    <mergeCell ref="BL9:BL10"/>
    <mergeCell ref="BM9:BM10"/>
    <mergeCell ref="BN9:BN10"/>
    <mergeCell ref="AW9:AW10"/>
    <mergeCell ref="AX9:AX10"/>
    <mergeCell ref="AY9:AY10"/>
    <mergeCell ref="AZ9:AZ10"/>
    <mergeCell ref="BA9:BA10"/>
    <mergeCell ref="BB9:BB10"/>
    <mergeCell ref="BC9:BC10"/>
    <mergeCell ref="BD9:BD10"/>
    <mergeCell ref="BE9:BE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S9:S10"/>
    <mergeCell ref="J45:J46"/>
    <mergeCell ref="J19:J20"/>
    <mergeCell ref="J21:J22"/>
    <mergeCell ref="J23:J24"/>
    <mergeCell ref="J25:J26"/>
    <mergeCell ref="J15:J16"/>
    <mergeCell ref="J17:J18"/>
    <mergeCell ref="AM9:AM10"/>
    <mergeCell ref="P9:P10"/>
    <mergeCell ref="Q9:Q10"/>
    <mergeCell ref="R9:R10"/>
    <mergeCell ref="J9:J10"/>
    <mergeCell ref="J27:J28"/>
    <mergeCell ref="J41:J42"/>
    <mergeCell ref="L9:L10"/>
    <mergeCell ref="M9:M10"/>
    <mergeCell ref="N9:N10"/>
    <mergeCell ref="O9:O10"/>
    <mergeCell ref="K11:K12"/>
    <mergeCell ref="K13:K14"/>
    <mergeCell ref="K15:K16"/>
    <mergeCell ref="K17:K18"/>
    <mergeCell ref="K19:K20"/>
    <mergeCell ref="J81:J82"/>
    <mergeCell ref="J57:J58"/>
    <mergeCell ref="J59:J60"/>
    <mergeCell ref="J61:J62"/>
    <mergeCell ref="J63:J64"/>
    <mergeCell ref="J67:J68"/>
    <mergeCell ref="J69:J70"/>
    <mergeCell ref="J73:J74"/>
    <mergeCell ref="J75:J76"/>
    <mergeCell ref="J47:J48"/>
    <mergeCell ref="J49:J50"/>
    <mergeCell ref="J51:J52"/>
    <mergeCell ref="J77:J78"/>
    <mergeCell ref="J53:J54"/>
    <mergeCell ref="J65:J66"/>
    <mergeCell ref="J71:J72"/>
    <mergeCell ref="J55:J56"/>
    <mergeCell ref="I109:I110"/>
    <mergeCell ref="I75:I76"/>
    <mergeCell ref="I77:I78"/>
    <mergeCell ref="I79:I80"/>
    <mergeCell ref="I81:I82"/>
    <mergeCell ref="I83:I84"/>
    <mergeCell ref="I85:I86"/>
    <mergeCell ref="I87:I88"/>
    <mergeCell ref="I89:I90"/>
    <mergeCell ref="I91:I92"/>
    <mergeCell ref="I93:I94"/>
    <mergeCell ref="I95:I96"/>
    <mergeCell ref="I97:I98"/>
    <mergeCell ref="I99:I100"/>
    <mergeCell ref="I101:I102"/>
    <mergeCell ref="J79:J80"/>
    <mergeCell ref="I111:I112"/>
    <mergeCell ref="I113:I114"/>
    <mergeCell ref="I21:I22"/>
    <mergeCell ref="I11:I12"/>
    <mergeCell ref="C6:D6"/>
    <mergeCell ref="I103:I104"/>
    <mergeCell ref="I45:I46"/>
    <mergeCell ref="I47:I48"/>
    <mergeCell ref="I49:I50"/>
    <mergeCell ref="I51:I52"/>
    <mergeCell ref="I53:I54"/>
    <mergeCell ref="I55:I56"/>
    <mergeCell ref="I57:I58"/>
    <mergeCell ref="I59:I60"/>
    <mergeCell ref="I61:I62"/>
    <mergeCell ref="I65:I66"/>
    <mergeCell ref="I63:I64"/>
    <mergeCell ref="I67:I68"/>
    <mergeCell ref="I69:I70"/>
    <mergeCell ref="I71:I72"/>
    <mergeCell ref="I35:I36"/>
    <mergeCell ref="I37:I38"/>
    <mergeCell ref="I105:I106"/>
    <mergeCell ref="I73:I74"/>
    <mergeCell ref="I15:I16"/>
    <mergeCell ref="I17:I18"/>
    <mergeCell ref="I19:I20"/>
    <mergeCell ref="I13:I14"/>
    <mergeCell ref="I23:I24"/>
    <mergeCell ref="I25:I26"/>
    <mergeCell ref="I27:I28"/>
    <mergeCell ref="I29:I30"/>
    <mergeCell ref="I31:I32"/>
    <mergeCell ref="I33:I34"/>
    <mergeCell ref="J113:J114"/>
    <mergeCell ref="J29:J30"/>
    <mergeCell ref="J31:J32"/>
    <mergeCell ref="J33:J34"/>
    <mergeCell ref="J35:J36"/>
    <mergeCell ref="J37:J38"/>
    <mergeCell ref="J39:J40"/>
    <mergeCell ref="J43:J44"/>
    <mergeCell ref="J111:J112"/>
    <mergeCell ref="J85:J86"/>
    <mergeCell ref="J87:J88"/>
    <mergeCell ref="J89:J90"/>
    <mergeCell ref="J91:J92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83:J84"/>
    <mergeCell ref="J93:J94"/>
    <mergeCell ref="I39:I40"/>
    <mergeCell ref="I41:I42"/>
    <mergeCell ref="I43:I44"/>
    <mergeCell ref="I107:I108"/>
    <mergeCell ref="F111:F112"/>
    <mergeCell ref="G111:G112"/>
    <mergeCell ref="H111:H112"/>
    <mergeCell ref="H107:H108"/>
    <mergeCell ref="F105:F106"/>
    <mergeCell ref="G105:G106"/>
    <mergeCell ref="H105:H106"/>
    <mergeCell ref="F103:F104"/>
    <mergeCell ref="G103:G104"/>
    <mergeCell ref="H101:H102"/>
    <mergeCell ref="G95:G96"/>
    <mergeCell ref="H95:H96"/>
    <mergeCell ref="H79:H80"/>
    <mergeCell ref="H77:H78"/>
    <mergeCell ref="H73:H74"/>
    <mergeCell ref="G71:G72"/>
    <mergeCell ref="H71:H72"/>
    <mergeCell ref="H69:H70"/>
    <mergeCell ref="H63:H64"/>
    <mergeCell ref="H59:H60"/>
    <mergeCell ref="B83:B84"/>
    <mergeCell ref="C83:C84"/>
    <mergeCell ref="D83:D84"/>
    <mergeCell ref="E83:E84"/>
    <mergeCell ref="F83:F84"/>
    <mergeCell ref="G83:G84"/>
    <mergeCell ref="H83:H84"/>
    <mergeCell ref="B93:B94"/>
    <mergeCell ref="C93:C94"/>
    <mergeCell ref="D93:D94"/>
    <mergeCell ref="E93:E94"/>
    <mergeCell ref="F93:F94"/>
    <mergeCell ref="G93:G94"/>
    <mergeCell ref="H93:H94"/>
    <mergeCell ref="F91:F92"/>
    <mergeCell ref="G91:G92"/>
    <mergeCell ref="F89:F90"/>
    <mergeCell ref="G89:G90"/>
    <mergeCell ref="C89:C90"/>
    <mergeCell ref="B57:B58"/>
    <mergeCell ref="C57:C58"/>
    <mergeCell ref="B55:B56"/>
    <mergeCell ref="B53:B54"/>
    <mergeCell ref="C53:C54"/>
    <mergeCell ref="B111:B112"/>
    <mergeCell ref="C111:C112"/>
    <mergeCell ref="D111:D112"/>
    <mergeCell ref="E111:E112"/>
    <mergeCell ref="B105:B106"/>
    <mergeCell ref="C105:C106"/>
    <mergeCell ref="D105:D106"/>
    <mergeCell ref="E105:E106"/>
    <mergeCell ref="B103:B104"/>
    <mergeCell ref="C103:C104"/>
    <mergeCell ref="D103:D104"/>
    <mergeCell ref="E103:E104"/>
    <mergeCell ref="B91:B92"/>
    <mergeCell ref="C91:C92"/>
    <mergeCell ref="D91:D92"/>
    <mergeCell ref="E91:E92"/>
    <mergeCell ref="D89:D90"/>
    <mergeCell ref="E89:E90"/>
    <mergeCell ref="B89:B90"/>
    <mergeCell ref="F19:F20"/>
    <mergeCell ref="C35:C36"/>
    <mergeCell ref="D35:D36"/>
    <mergeCell ref="E35:E36"/>
    <mergeCell ref="F95:F96"/>
    <mergeCell ref="B99:B100"/>
    <mergeCell ref="C99:C100"/>
    <mergeCell ref="D99:D100"/>
    <mergeCell ref="E99:E100"/>
    <mergeCell ref="F99:F100"/>
    <mergeCell ref="C85:C86"/>
    <mergeCell ref="D85:D86"/>
    <mergeCell ref="E85:E86"/>
    <mergeCell ref="F85:F86"/>
    <mergeCell ref="D73:D74"/>
    <mergeCell ref="E73:E74"/>
    <mergeCell ref="F73:F74"/>
    <mergeCell ref="B61:B62"/>
    <mergeCell ref="C61:C62"/>
    <mergeCell ref="C47:C48"/>
    <mergeCell ref="D47:D48"/>
    <mergeCell ref="E47:E48"/>
    <mergeCell ref="F47:F48"/>
    <mergeCell ref="B37:B38"/>
    <mergeCell ref="G19:G20"/>
    <mergeCell ref="H89:H90"/>
    <mergeCell ref="B87:B88"/>
    <mergeCell ref="C87:C88"/>
    <mergeCell ref="D87:D88"/>
    <mergeCell ref="E87:E88"/>
    <mergeCell ref="F87:F88"/>
    <mergeCell ref="G87:G88"/>
    <mergeCell ref="H87:H88"/>
    <mergeCell ref="B85:B86"/>
    <mergeCell ref="H53:H54"/>
    <mergeCell ref="B65:B66"/>
    <mergeCell ref="C65:C66"/>
    <mergeCell ref="D65:D66"/>
    <mergeCell ref="E65:E66"/>
    <mergeCell ref="F65:F66"/>
    <mergeCell ref="G65:G66"/>
    <mergeCell ref="H65:H66"/>
    <mergeCell ref="B71:B72"/>
    <mergeCell ref="C71:C72"/>
    <mergeCell ref="D71:D72"/>
    <mergeCell ref="E71:E72"/>
    <mergeCell ref="F71:F72"/>
    <mergeCell ref="B35:B36"/>
    <mergeCell ref="H35:H36"/>
    <mergeCell ref="G35:G36"/>
    <mergeCell ref="F35:F36"/>
    <mergeCell ref="B21:B22"/>
    <mergeCell ref="C21:C22"/>
    <mergeCell ref="D21:D22"/>
    <mergeCell ref="E21:E22"/>
    <mergeCell ref="F21:F22"/>
    <mergeCell ref="G21:G22"/>
    <mergeCell ref="H21:H22"/>
    <mergeCell ref="H27:H28"/>
    <mergeCell ref="G27:G28"/>
    <mergeCell ref="F29:F30"/>
    <mergeCell ref="B25:B26"/>
    <mergeCell ref="C25:C26"/>
    <mergeCell ref="D25:D26"/>
    <mergeCell ref="B23:B24"/>
    <mergeCell ref="C23:C24"/>
    <mergeCell ref="D23:D24"/>
    <mergeCell ref="B33:B34"/>
    <mergeCell ref="E23:E24"/>
    <mergeCell ref="F23:F24"/>
    <mergeCell ref="G23:G24"/>
    <mergeCell ref="H23:H24"/>
    <mergeCell ref="EH7:EN7"/>
    <mergeCell ref="EO7:EU7"/>
    <mergeCell ref="EV7:FB7"/>
    <mergeCell ref="FC7:FI7"/>
    <mergeCell ref="BP7:BV7"/>
    <mergeCell ref="BW7:CC7"/>
    <mergeCell ref="CD7:CJ7"/>
    <mergeCell ref="CK7:CQ7"/>
    <mergeCell ref="CR7:CX7"/>
    <mergeCell ref="CY7:DE7"/>
    <mergeCell ref="DF7:DL7"/>
    <mergeCell ref="DM7:DS7"/>
    <mergeCell ref="DT7:DZ7"/>
    <mergeCell ref="EA7:EG7"/>
    <mergeCell ref="BB7:BH7"/>
    <mergeCell ref="BI7:BO7"/>
    <mergeCell ref="A113:A114"/>
    <mergeCell ref="H109:H110"/>
    <mergeCell ref="B113:B114"/>
    <mergeCell ref="C113:C114"/>
    <mergeCell ref="D113:D114"/>
    <mergeCell ref="E113:E114"/>
    <mergeCell ref="F113:F114"/>
    <mergeCell ref="G113:G114"/>
    <mergeCell ref="H113:H114"/>
    <mergeCell ref="B109:B110"/>
    <mergeCell ref="C109:C110"/>
    <mergeCell ref="D109:D110"/>
    <mergeCell ref="E109:E110"/>
    <mergeCell ref="F109:F110"/>
    <mergeCell ref="G109:G110"/>
    <mergeCell ref="B107:B108"/>
    <mergeCell ref="C107:C108"/>
    <mergeCell ref="D107:D108"/>
    <mergeCell ref="E107:E108"/>
    <mergeCell ref="F107:F108"/>
    <mergeCell ref="G107:G108"/>
    <mergeCell ref="H103:H104"/>
    <mergeCell ref="A85:A86"/>
    <mergeCell ref="A95:A96"/>
    <mergeCell ref="B101:B102"/>
    <mergeCell ref="C101:C102"/>
    <mergeCell ref="D101:D102"/>
    <mergeCell ref="E101:E102"/>
    <mergeCell ref="F101:F102"/>
    <mergeCell ref="G101:G102"/>
    <mergeCell ref="H99:H100"/>
    <mergeCell ref="H91:H92"/>
    <mergeCell ref="G85:G86"/>
    <mergeCell ref="H85:H86"/>
    <mergeCell ref="B95:B96"/>
    <mergeCell ref="C95:C96"/>
    <mergeCell ref="D95:D96"/>
    <mergeCell ref="E95:E96"/>
    <mergeCell ref="G99:G100"/>
    <mergeCell ref="B97:B98"/>
    <mergeCell ref="C97:C98"/>
    <mergeCell ref="D97:D98"/>
    <mergeCell ref="E97:E98"/>
    <mergeCell ref="F97:F98"/>
    <mergeCell ref="G97:G98"/>
    <mergeCell ref="H97:H98"/>
    <mergeCell ref="B81:B82"/>
    <mergeCell ref="C81:C82"/>
    <mergeCell ref="D81:D82"/>
    <mergeCell ref="E81:E82"/>
    <mergeCell ref="F81:F82"/>
    <mergeCell ref="G81:G82"/>
    <mergeCell ref="H81:H82"/>
    <mergeCell ref="B79:B80"/>
    <mergeCell ref="C79:C80"/>
    <mergeCell ref="D79:D80"/>
    <mergeCell ref="E79:E80"/>
    <mergeCell ref="F79:F80"/>
    <mergeCell ref="G79:G80"/>
    <mergeCell ref="B77:B78"/>
    <mergeCell ref="C77:C78"/>
    <mergeCell ref="D77:D78"/>
    <mergeCell ref="E77:E78"/>
    <mergeCell ref="F77:F78"/>
    <mergeCell ref="G77:G78"/>
    <mergeCell ref="H75:H76"/>
    <mergeCell ref="A67:A68"/>
    <mergeCell ref="A73:A74"/>
    <mergeCell ref="B75:B76"/>
    <mergeCell ref="C75:C76"/>
    <mergeCell ref="D75:D76"/>
    <mergeCell ref="E75:E76"/>
    <mergeCell ref="F75:F76"/>
    <mergeCell ref="G75:G76"/>
    <mergeCell ref="B69:B70"/>
    <mergeCell ref="C69:C70"/>
    <mergeCell ref="D69:D70"/>
    <mergeCell ref="E69:E70"/>
    <mergeCell ref="F69:F70"/>
    <mergeCell ref="G69:G70"/>
    <mergeCell ref="B73:B74"/>
    <mergeCell ref="C73:C74"/>
    <mergeCell ref="G73:G74"/>
    <mergeCell ref="D57:D58"/>
    <mergeCell ref="E57:E58"/>
    <mergeCell ref="F57:F58"/>
    <mergeCell ref="G57:G58"/>
    <mergeCell ref="H57:H58"/>
    <mergeCell ref="E55:E56"/>
    <mergeCell ref="D55:D56"/>
    <mergeCell ref="F55:F56"/>
    <mergeCell ref="G55:G56"/>
    <mergeCell ref="D61:D62"/>
    <mergeCell ref="E61:E62"/>
    <mergeCell ref="F61:F62"/>
    <mergeCell ref="G61:G62"/>
    <mergeCell ref="H61:H62"/>
    <mergeCell ref="B59:B60"/>
    <mergeCell ref="C59:C60"/>
    <mergeCell ref="B67:B68"/>
    <mergeCell ref="C67:C68"/>
    <mergeCell ref="D67:D68"/>
    <mergeCell ref="E67:E68"/>
    <mergeCell ref="F67:F68"/>
    <mergeCell ref="G67:G68"/>
    <mergeCell ref="H67:H68"/>
    <mergeCell ref="B63:B64"/>
    <mergeCell ref="C63:C64"/>
    <mergeCell ref="D63:D64"/>
    <mergeCell ref="E63:E64"/>
    <mergeCell ref="F63:F64"/>
    <mergeCell ref="G63:G64"/>
    <mergeCell ref="D59:D60"/>
    <mergeCell ref="E59:E60"/>
    <mergeCell ref="F59:F60"/>
    <mergeCell ref="G59:G60"/>
    <mergeCell ref="B51:B52"/>
    <mergeCell ref="C51:C52"/>
    <mergeCell ref="D51:D52"/>
    <mergeCell ref="E51:E52"/>
    <mergeCell ref="F51:F52"/>
    <mergeCell ref="G51:G52"/>
    <mergeCell ref="H51:H52"/>
    <mergeCell ref="A55:A56"/>
    <mergeCell ref="C55:C56"/>
    <mergeCell ref="D53:D54"/>
    <mergeCell ref="E53:E54"/>
    <mergeCell ref="F53:F54"/>
    <mergeCell ref="G53:G54"/>
    <mergeCell ref="H55:H56"/>
    <mergeCell ref="G47:G48"/>
    <mergeCell ref="B49:B50"/>
    <mergeCell ref="C49:C50"/>
    <mergeCell ref="D49:D50"/>
    <mergeCell ref="E49:E50"/>
    <mergeCell ref="F49:F50"/>
    <mergeCell ref="G49:G50"/>
    <mergeCell ref="H47:H48"/>
    <mergeCell ref="B39:B40"/>
    <mergeCell ref="C39:C40"/>
    <mergeCell ref="D39:D40"/>
    <mergeCell ref="E39:E40"/>
    <mergeCell ref="F39:F40"/>
    <mergeCell ref="G39:G40"/>
    <mergeCell ref="H39:H40"/>
    <mergeCell ref="B47:B48"/>
    <mergeCell ref="H49:H50"/>
    <mergeCell ref="A43:A44"/>
    <mergeCell ref="H43:H44"/>
    <mergeCell ref="B45:B46"/>
    <mergeCell ref="C45:C46"/>
    <mergeCell ref="D45:D46"/>
    <mergeCell ref="E45:E46"/>
    <mergeCell ref="F45:F46"/>
    <mergeCell ref="G45:G46"/>
    <mergeCell ref="H45:H46"/>
    <mergeCell ref="B43:B44"/>
    <mergeCell ref="C43:C44"/>
    <mergeCell ref="D43:D44"/>
    <mergeCell ref="E43:E44"/>
    <mergeCell ref="F43:F44"/>
    <mergeCell ref="G43:G44"/>
    <mergeCell ref="C37:C38"/>
    <mergeCell ref="D37:D38"/>
    <mergeCell ref="E37:E38"/>
    <mergeCell ref="F37:F38"/>
    <mergeCell ref="G37:G38"/>
    <mergeCell ref="H37:H38"/>
    <mergeCell ref="B41:B42"/>
    <mergeCell ref="C41:C42"/>
    <mergeCell ref="D41:D42"/>
    <mergeCell ref="E41:E42"/>
    <mergeCell ref="F41:F42"/>
    <mergeCell ref="G41:G42"/>
    <mergeCell ref="H41:H42"/>
    <mergeCell ref="A29:A30"/>
    <mergeCell ref="E29:E30"/>
    <mergeCell ref="G29:G30"/>
    <mergeCell ref="H29:H30"/>
    <mergeCell ref="E31:E32"/>
    <mergeCell ref="G31:G32"/>
    <mergeCell ref="H31:H32"/>
    <mergeCell ref="B27:B28"/>
    <mergeCell ref="C27:C28"/>
    <mergeCell ref="D27:D28"/>
    <mergeCell ref="B31:B32"/>
    <mergeCell ref="B29:B30"/>
    <mergeCell ref="E25:E26"/>
    <mergeCell ref="F25:F26"/>
    <mergeCell ref="G25:G26"/>
    <mergeCell ref="H25:H26"/>
    <mergeCell ref="F27:F28"/>
    <mergeCell ref="E27:E28"/>
    <mergeCell ref="C33:C34"/>
    <mergeCell ref="D33:D34"/>
    <mergeCell ref="E33:E34"/>
    <mergeCell ref="F33:F34"/>
    <mergeCell ref="C31:C32"/>
    <mergeCell ref="D31:D32"/>
    <mergeCell ref="F31:F32"/>
    <mergeCell ref="C29:C30"/>
    <mergeCell ref="D29:D30"/>
    <mergeCell ref="G33:G34"/>
    <mergeCell ref="H33:H34"/>
    <mergeCell ref="AN7:AT7"/>
    <mergeCell ref="AU7:BA7"/>
    <mergeCell ref="C8:D8"/>
    <mergeCell ref="F8:G8"/>
    <mergeCell ref="L7:R7"/>
    <mergeCell ref="S7:Y7"/>
    <mergeCell ref="Z7:AF7"/>
    <mergeCell ref="F9:H9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I9:I10"/>
    <mergeCell ref="H19:H20"/>
    <mergeCell ref="H15:H16"/>
    <mergeCell ref="B9:B10"/>
    <mergeCell ref="A13:A14"/>
    <mergeCell ref="B19:B20"/>
    <mergeCell ref="C9:E9"/>
    <mergeCell ref="B15:B16"/>
    <mergeCell ref="C15:C16"/>
    <mergeCell ref="D15:D16"/>
    <mergeCell ref="E15:E16"/>
    <mergeCell ref="B17:B18"/>
    <mergeCell ref="C17:C18"/>
    <mergeCell ref="E19:E20"/>
    <mergeCell ref="C19:C20"/>
    <mergeCell ref="D19:D20"/>
    <mergeCell ref="D17:D18"/>
    <mergeCell ref="E17:E18"/>
    <mergeCell ref="B13:B14"/>
    <mergeCell ref="C13:C14"/>
    <mergeCell ref="E13:E14"/>
    <mergeCell ref="D13:D14"/>
    <mergeCell ref="H17:H18"/>
    <mergeCell ref="B11:B12"/>
    <mergeCell ref="C11:C12"/>
    <mergeCell ref="H1:H3"/>
    <mergeCell ref="C4:D4"/>
    <mergeCell ref="AG7:AM7"/>
    <mergeCell ref="F13:F14"/>
    <mergeCell ref="G13:G14"/>
    <mergeCell ref="H13:H14"/>
    <mergeCell ref="F15:F16"/>
    <mergeCell ref="G15:G16"/>
    <mergeCell ref="F17:F18"/>
    <mergeCell ref="G17:G18"/>
    <mergeCell ref="D11:D12"/>
    <mergeCell ref="E11:E12"/>
    <mergeCell ref="F11:F12"/>
    <mergeCell ref="G11:G12"/>
    <mergeCell ref="H11:H12"/>
    <mergeCell ref="J11:J12"/>
    <mergeCell ref="J13:J14"/>
    <mergeCell ref="I1:J1"/>
    <mergeCell ref="L1:M1"/>
    <mergeCell ref="C5:D5"/>
    <mergeCell ref="AI9:AI10"/>
    <mergeCell ref="AJ9:AJ10"/>
    <mergeCell ref="AK9:AK10"/>
    <mergeCell ref="AL9:AL1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63:K64"/>
    <mergeCell ref="K65:K66"/>
    <mergeCell ref="K67:K68"/>
    <mergeCell ref="K69:K70"/>
    <mergeCell ref="K71:K72"/>
    <mergeCell ref="K73:K74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111:K112"/>
    <mergeCell ref="K113:K114"/>
    <mergeCell ref="K9:K10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57:K58"/>
    <mergeCell ref="K59:K60"/>
    <mergeCell ref="K61:K62"/>
  </mergeCells>
  <phoneticPr fontId="1" type="noConversion"/>
  <conditionalFormatting sqref="E11:E12">
    <cfRule type="expression" dxfId="44" priority="71">
      <formula>SUM($E$13:$E$18)&lt;&gt;$E$11</formula>
    </cfRule>
    <cfRule type="expression" dxfId="43" priority="72">
      <formula>SUM($E$13:$E$18)=$E$11</formula>
    </cfRule>
  </conditionalFormatting>
  <conditionalFormatting sqref="E21:E22">
    <cfRule type="expression" dxfId="42" priority="69">
      <formula>SUM($E$23:$E$26)&lt;&gt;$E$21</formula>
    </cfRule>
    <cfRule type="expression" dxfId="41" priority="70">
      <formula>SUM($E$23:$E$26)=$E$21</formula>
    </cfRule>
  </conditionalFormatting>
  <conditionalFormatting sqref="E27:E28">
    <cfRule type="expression" dxfId="40" priority="67">
      <formula>SUM($E$29:$E$40)&lt;&gt;$E$27</formula>
    </cfRule>
    <cfRule type="expression" dxfId="39" priority="68">
      <formula>SUM($E$29:$E$40)=$E$27</formula>
    </cfRule>
  </conditionalFormatting>
  <conditionalFormatting sqref="E41:E42">
    <cfRule type="expression" dxfId="38" priority="65">
      <formula>SUM($E$43:$E$52)&lt;&gt;$E$41</formula>
    </cfRule>
    <cfRule type="expression" dxfId="37" priority="66">
      <formula>SUM($E$43:$E$52)=$E$41</formula>
    </cfRule>
  </conditionalFormatting>
  <conditionalFormatting sqref="E53:E54">
    <cfRule type="expression" dxfId="36" priority="63">
      <formula>SUM($E$55:$E$64)&lt;&gt;$E$53</formula>
    </cfRule>
    <cfRule type="expression" dxfId="35" priority="64">
      <formula>SUM($E$55:$E$64)=$E$53</formula>
    </cfRule>
  </conditionalFormatting>
  <conditionalFormatting sqref="E65:E66">
    <cfRule type="expression" dxfId="34" priority="61">
      <formula>SUM($E$67:$E$70)&lt;&gt;$E$65</formula>
    </cfRule>
    <cfRule type="expression" dxfId="33" priority="62">
      <formula>SUM($E$67:$E$70)=$E$65</formula>
    </cfRule>
  </conditionalFormatting>
  <conditionalFormatting sqref="E71:E72">
    <cfRule type="expression" dxfId="32" priority="59">
      <formula>SUM($E$73:$E$82)&lt;&gt;$E$71</formula>
    </cfRule>
    <cfRule type="expression" dxfId="31" priority="60">
      <formula>SUM($E$73:$E$82)=$E$71</formula>
    </cfRule>
  </conditionalFormatting>
  <conditionalFormatting sqref="E83:E84">
    <cfRule type="expression" dxfId="30" priority="57">
      <formula>SUM($E$85:$E$92)&lt;&gt;$E$83</formula>
    </cfRule>
    <cfRule type="expression" dxfId="29" priority="58">
      <formula>SUM($E$85:$E$92)=$E$83</formula>
    </cfRule>
  </conditionalFormatting>
  <conditionalFormatting sqref="E111:E112">
    <cfRule type="expression" dxfId="28" priority="53">
      <formula>"sum($E$123)&lt;&gt;$E$121"</formula>
    </cfRule>
    <cfRule type="expression" dxfId="27" priority="54">
      <formula>SUM($E$113)=$E$111</formula>
    </cfRule>
  </conditionalFormatting>
  <conditionalFormatting sqref="I11:I114">
    <cfRule type="containsText" dxfId="26" priority="2" operator="containsText" text="แล้วเสร็จทันเวลา">
      <formula>NOT(ISERROR(SEARCH("แล้วเสร็จทันเวลา",I11)))</formula>
    </cfRule>
    <cfRule type="containsText" dxfId="25" priority="26" operator="containsText" text="ล่าช้า">
      <formula>NOT(ISERROR(SEARCH("ล่าช้า",I11)))</formula>
    </cfRule>
  </conditionalFormatting>
  <conditionalFormatting sqref="E93:E94">
    <cfRule type="expression" dxfId="24" priority="275">
      <formula>SUM($E$95:$E$110)&lt;&gt;$E$93</formula>
    </cfRule>
    <cfRule type="expression" dxfId="23" priority="276">
      <formula>SUM($E$95:$E$110)=$E$93</formula>
    </cfRule>
  </conditionalFormatting>
  <conditionalFormatting sqref="L11:FI11 L13:FI13 L15:FI15 L17:FI17 L19:FI19 L21:FI21 L23:FI23 L25:FI25 L27:FI27 L29:FI29 L31:FI31 L33:FI33 L35:FI35 L37:FI37 L39:FI39 L41:FI41 L43:FI43 L45:FI45 L47:FI47 L49:FI49 L51:FI51 L53:FI53 L55:FI55 L57:FI57 L59:FI59 L61:FI61 L63:FI63 L65:FI65 L67:FI67 L69:FI69 L71:FI71 L73:FI73 L75:FI75 L77:FI77 L79:FI79 L81:FI81 L83:FI83 L85:FI85 L87:FI87 L89:FI89 L91:FI91 L93:FI93 L95:FI95 L97:FI97 L99:FI99 L101:FI101 L103:FI103 L105:FI105 L107:FI107 L109:FI109 L111:FI111 L113:FI113">
    <cfRule type="expression" dxfId="22" priority="23">
      <formula>AND(L$8&gt;=$C11,L$8&lt;=$D11)</formula>
    </cfRule>
  </conditionalFormatting>
  <conditionalFormatting sqref="L12:FI12 L14:FI14 L16:FI16 L18:FI18 L20:FI20 L22:FI22 L24:FI24 L26:FI26 L28:FI28 L30:FI30 L32:FI32 L34:FI34 L36:FI36 L38:FI38 L40:FI40 L42:FI42 L44:FI44 L46:FI46 L48:FI48 L50:FI50 L52:FI52 L54:FI54 L56:FI56 L58:FI58 L60:FI60 L62:FI62 L64:FI64 L66:FI66 L68:FI68 L70:FI70 L72:FI72 L74:FI74 L76:FI76 L78:FI78 L80:FI80 L82:FI82 L84:FI84 L86:FI86 L88:FI88 L90:FI90 L92:FI92 L94:FI94 L96:FI96 L98:FI98 L100:FI100 L102:FI102 L104:FI104 L106:FI106 L108:FI108 L110:FI110 L112:FI112 L114:FI114">
    <cfRule type="containsText" dxfId="21" priority="13" operator="containsText" text="3">
      <formula>NOT(ISERROR(SEARCH("3",L12)))</formula>
    </cfRule>
    <cfRule type="containsText" dxfId="20" priority="14" operator="containsText" text="FALSE">
      <formula>NOT(ISERROR(SEARCH("FALSE",L12)))</formula>
    </cfRule>
    <cfRule type="containsText" dxfId="19" priority="15" operator="containsText" text="TRUE">
      <formula>NOT(ISERROR(SEARCH("TRUE",L12)))</formula>
    </cfRule>
    <cfRule type="containsText" dxfId="18" priority="21" operator="containsText" text="FALSE">
      <formula>NOT(ISERROR(SEARCH("FALSE",L12)))</formula>
    </cfRule>
  </conditionalFormatting>
  <conditionalFormatting sqref="I11:I114">
    <cfRule type="containsText" dxfId="17" priority="8" operator="containsText" text="เตือนก่อนกำหนด">
      <formula>NOT(ISERROR(SEARCH("เตือนก่อนกำหนด",I11)))</formula>
    </cfRule>
  </conditionalFormatting>
  <conditionalFormatting sqref="I11:I114">
    <cfRule type="containsText" dxfId="16" priority="1" operator="containsText" text="แล้วเสร็จไม่ทันกำหนด">
      <formula>NOT(ISERROR(SEARCH("แล้วเสร็จไม่ทันกำหนด",I11)))</formula>
    </cfRule>
  </conditionalFormatting>
  <dataValidations count="1">
    <dataValidation type="list" allowBlank="1" showInputMessage="1" showErrorMessage="1" sqref="I6" xr:uid="{D243EE77-C188-D34C-B7F3-EDECD5D4692D}">
      <formula1>$J$134:$J$144</formula1>
    </dataValidation>
  </dataValidations>
  <pageMargins left="0.7" right="0.7" top="0.75" bottom="0.75" header="0.3" footer="0.3"/>
  <pageSetup paperSize="8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EC16A725-A38A-0248-8BCE-0EE5F59F1E6E}">
            <xm:f>NOT(ISERROR(SEARCH("กำลังดำเนินการ",I11)))</xm:f>
            <xm:f>"กำลังดำเนินการ"</xm:f>
            <x14:dxf>
              <font>
                <color rgb="FF92D050"/>
              </font>
              <fill>
                <patternFill>
                  <bgColor rgb="FF92D050"/>
                </patternFill>
              </fill>
            </x14:dxf>
          </x14:cfRule>
          <xm:sqref>I11:I114</xm:sqref>
        </x14:conditionalFormatting>
        <x14:conditionalFormatting xmlns:xm="http://schemas.microsoft.com/office/excel/2006/main">
          <x14:cfRule type="containsText" priority="9" operator="containsText" id="{8E44A6F9-6DA9-0049-9EFE-A0F0C85C81CD}">
            <xm:f>NOT(ISERROR(SEARCH("ยังไม่เริ่มดำเนินการ",I11)))</xm:f>
            <xm:f>"ยังไม่เริ่มดำเนินการ"</xm:f>
            <x14:dxf>
              <font>
                <color theme="6"/>
              </font>
              <fill>
                <patternFill>
                  <bgColor theme="6"/>
                </patternFill>
              </fill>
            </x14:dxf>
          </x14:cfRule>
          <xm:sqref>I11:I114</xm:sqref>
        </x14:conditionalFormatting>
        <x14:conditionalFormatting xmlns:xm="http://schemas.microsoft.com/office/excel/2006/main">
          <x14:cfRule type="expression" priority="278" id="{3005FB1D-C1CA-6F42-B8EE-1F802895C45E}">
            <xm:f>AND(วันวัสดุ!$E$9="กำลังดำเนินการ",L$8=วันวัสดุ!$E$13)</xm:f>
            <x14:dxf>
              <fill>
                <patternFill>
                  <bgColor theme="5" tint="0.39994506668294322"/>
                </patternFill>
              </fill>
            </x14:dxf>
          </x14:cfRule>
          <xm:sqref>L9:FI10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FA26-E7CE-B44E-9FA0-2C8D6F953431}">
  <sheetPr codeName="Sheet4"/>
  <dimension ref="B1:AJ1000"/>
  <sheetViews>
    <sheetView showGridLines="0" zoomScale="40" zoomScaleNormal="40" workbookViewId="0">
      <selection activeCell="O16" sqref="O16"/>
    </sheetView>
  </sheetViews>
  <sheetFormatPr baseColWidth="10" defaultRowHeight="16"/>
  <cols>
    <col min="2" max="2" width="47.33203125" customWidth="1"/>
    <col min="3" max="3" width="10.83203125" customWidth="1"/>
    <col min="4" max="4" width="13.83203125" customWidth="1"/>
    <col min="6" max="7" width="11.83203125" customWidth="1"/>
    <col min="8" max="8" width="10.1640625" customWidth="1"/>
    <col min="9" max="9" width="24.5" customWidth="1"/>
    <col min="10" max="10" width="6.6640625" customWidth="1"/>
    <col min="11" max="11" width="12.1640625" customWidth="1"/>
    <col min="13" max="13" width="24" customWidth="1"/>
    <col min="15" max="15" width="22.33203125" customWidth="1"/>
    <col min="17" max="19" width="10.83203125" customWidth="1"/>
  </cols>
  <sheetData>
    <row r="1" spans="13:36" ht="17" thickBot="1"/>
    <row r="2" spans="13:36">
      <c r="M2" s="72"/>
      <c r="N2" s="73"/>
      <c r="O2" s="73"/>
      <c r="P2" s="73"/>
      <c r="Q2" s="74"/>
    </row>
    <row r="3" spans="13:36">
      <c r="M3" s="273" t="s">
        <v>115</v>
      </c>
      <c r="N3" s="274"/>
      <c r="O3" s="274"/>
      <c r="P3" s="274"/>
      <c r="Q3" s="275"/>
      <c r="AH3" t="s">
        <v>119</v>
      </c>
      <c r="AI3" s="32" t="s">
        <v>107</v>
      </c>
      <c r="AJ3">
        <f ca="1">COUNTIF(แผนงาน!I11:I114,"="&amp;"กำลังดำเนินการ")</f>
        <v>0</v>
      </c>
    </row>
    <row r="4" spans="13:36">
      <c r="M4" s="75"/>
      <c r="N4" s="2"/>
      <c r="O4" s="2"/>
      <c r="P4" s="2"/>
      <c r="Q4" s="76"/>
      <c r="AH4" t="s">
        <v>120</v>
      </c>
      <c r="AI4" s="32" t="s">
        <v>107</v>
      </c>
      <c r="AJ4">
        <f ca="1">COUNTIF(แผนงาน!I11:I114,"="&amp;"เตือนก่อนกำหนด")</f>
        <v>1</v>
      </c>
    </row>
    <row r="5" spans="13:36">
      <c r="M5" s="75"/>
      <c r="N5" s="65"/>
      <c r="O5" s="49" t="s">
        <v>107</v>
      </c>
      <c r="P5" s="2" t="s">
        <v>112</v>
      </c>
      <c r="Q5" s="76"/>
      <c r="AH5" t="s">
        <v>118</v>
      </c>
      <c r="AI5" s="32" t="s">
        <v>107</v>
      </c>
      <c r="AJ5">
        <f ca="1">COUNTIF(แผนงาน!I11:I114,"="&amp;"ล่าช้า")</f>
        <v>10</v>
      </c>
    </row>
    <row r="6" spans="13:36">
      <c r="M6" s="75"/>
      <c r="N6" s="66"/>
      <c r="O6" s="49" t="s">
        <v>107</v>
      </c>
      <c r="P6" s="2" t="s">
        <v>109</v>
      </c>
      <c r="Q6" s="76"/>
      <c r="AH6" t="s">
        <v>121</v>
      </c>
      <c r="AI6" s="32" t="s">
        <v>107</v>
      </c>
      <c r="AJ6">
        <f ca="1">COUNTIF(แผนงาน!I11:I114,"="&amp;"ยังไม่เริ่มดำเนินการ")</f>
        <v>35</v>
      </c>
    </row>
    <row r="7" spans="13:36">
      <c r="M7" s="75"/>
      <c r="N7" s="67"/>
      <c r="O7" s="49" t="s">
        <v>107</v>
      </c>
      <c r="P7" s="2" t="s">
        <v>108</v>
      </c>
      <c r="Q7" s="76"/>
    </row>
    <row r="8" spans="13:36">
      <c r="M8" s="75"/>
      <c r="N8" s="71"/>
      <c r="O8" s="70" t="s">
        <v>107</v>
      </c>
      <c r="P8" s="2" t="s">
        <v>116</v>
      </c>
      <c r="Q8" s="76"/>
    </row>
    <row r="9" spans="13:36" ht="17" thickBot="1">
      <c r="M9" s="77"/>
      <c r="N9" s="78"/>
      <c r="O9" s="78"/>
      <c r="P9" s="78"/>
      <c r="Q9" s="79"/>
    </row>
    <row r="10" spans="13:36">
      <c r="AH10" s="2" t="s">
        <v>112</v>
      </c>
    </row>
    <row r="11" spans="13:36">
      <c r="M11" s="2"/>
      <c r="N11" s="2"/>
      <c r="O11" s="2"/>
      <c r="P11" s="2"/>
      <c r="Q11" s="2"/>
      <c r="AH11" s="2" t="s">
        <v>109</v>
      </c>
    </row>
    <row r="12" spans="13:36" ht="17" thickBot="1">
      <c r="M12" s="2"/>
      <c r="N12" s="2"/>
      <c r="O12" s="2"/>
      <c r="P12" s="2"/>
      <c r="Q12" s="2"/>
      <c r="AH12" s="2" t="s">
        <v>108</v>
      </c>
    </row>
    <row r="13" spans="13:36">
      <c r="M13" s="72"/>
      <c r="N13" s="73"/>
      <c r="O13" s="73"/>
      <c r="P13" s="73"/>
      <c r="Q13" s="74"/>
      <c r="AH13" s="2" t="s">
        <v>116</v>
      </c>
    </row>
    <row r="14" spans="13:36">
      <c r="M14" s="276" t="s">
        <v>99</v>
      </c>
      <c r="N14" s="277"/>
      <c r="O14" s="277"/>
      <c r="P14" s="277"/>
      <c r="Q14" s="278"/>
      <c r="AH14" t="s">
        <v>147</v>
      </c>
    </row>
    <row r="15" spans="13:36">
      <c r="M15" s="75"/>
      <c r="N15" s="2"/>
      <c r="O15" s="2"/>
      <c r="P15" s="2"/>
      <c r="Q15" s="76"/>
      <c r="AH15" t="s">
        <v>188</v>
      </c>
    </row>
    <row r="16" spans="13:36" ht="21">
      <c r="M16" s="98" t="s">
        <v>123</v>
      </c>
      <c r="N16" s="99" t="s">
        <v>95</v>
      </c>
      <c r="O16" s="100" t="s">
        <v>108</v>
      </c>
      <c r="P16" s="2"/>
      <c r="Q16" s="76"/>
    </row>
    <row r="17" spans="2:25">
      <c r="M17" s="75"/>
      <c r="N17" s="2"/>
      <c r="O17" s="2"/>
      <c r="P17" s="2"/>
      <c r="Q17" s="76"/>
    </row>
    <row r="18" spans="2:25">
      <c r="M18" s="83" t="s">
        <v>117</v>
      </c>
      <c r="N18" s="84" t="s">
        <v>95</v>
      </c>
      <c r="O18" s="47">
        <f ca="1">COUNTIF('DATA FOR SUMMARY'!$I$8:$I$59,"="&amp;'SUMMARY STATUS'!$O$16)</f>
        <v>10</v>
      </c>
      <c r="P18" s="47" t="s">
        <v>122</v>
      </c>
      <c r="Q18" s="76"/>
    </row>
    <row r="19" spans="2:25">
      <c r="M19" s="104" t="b">
        <f>IF($O$16="เตือนก่อนกำหนด","หมายเหตุ",FALSE)</f>
        <v>0</v>
      </c>
      <c r="N19" s="105" t="b">
        <f>IF($O$16="เตือนก่อนกำหนด",":",FALSE)</f>
        <v>0</v>
      </c>
      <c r="O19" s="105" t="b">
        <f>IF($O$16="เตือนก่อนกำหนด","เตือนก่อนกำหนด"&amp;" "&amp; แผนงาน!$I$6&amp; " "&amp; "วัน",FALSE)</f>
        <v>0</v>
      </c>
      <c r="P19" s="105"/>
      <c r="Q19" s="106"/>
    </row>
    <row r="20" spans="2:25">
      <c r="M20" s="75"/>
      <c r="N20" s="2"/>
      <c r="O20" s="2"/>
      <c r="P20" s="2"/>
      <c r="Q20" s="76"/>
    </row>
    <row r="21" spans="2:25" ht="17" thickBot="1">
      <c r="M21" s="77"/>
      <c r="N21" s="78"/>
      <c r="O21" s="78"/>
      <c r="P21" s="78"/>
      <c r="Q21" s="79"/>
    </row>
    <row r="22" spans="2:25">
      <c r="K22" s="96"/>
    </row>
    <row r="25" spans="2:25">
      <c r="C25" s="271" t="s">
        <v>3</v>
      </c>
      <c r="D25" s="271"/>
      <c r="E25" s="271"/>
      <c r="F25" s="272" t="s">
        <v>4</v>
      </c>
      <c r="G25" s="272"/>
      <c r="H25" s="272"/>
    </row>
    <row r="26" spans="2:25" ht="29" customHeight="1">
      <c r="B26" s="97" t="s">
        <v>45</v>
      </c>
      <c r="C26" s="101" t="s">
        <v>0</v>
      </c>
      <c r="D26" s="101" t="s">
        <v>1</v>
      </c>
      <c r="E26" s="101" t="s">
        <v>2</v>
      </c>
      <c r="F26" s="101" t="s">
        <v>0</v>
      </c>
      <c r="G26" s="101" t="s">
        <v>1</v>
      </c>
      <c r="H26" s="101" t="s">
        <v>2</v>
      </c>
      <c r="I26" s="97" t="s">
        <v>57</v>
      </c>
      <c r="J26" s="97" t="s">
        <v>56</v>
      </c>
      <c r="K26" s="97" t="s">
        <v>124</v>
      </c>
      <c r="M26" s="122" t="s">
        <v>172</v>
      </c>
      <c r="Y26" s="121"/>
    </row>
    <row r="27" spans="2:25">
      <c r="B27" t="str" cm="1">
        <f t="array" aca="1" ref="B27" ca="1">IF(ROWS($O$18:O18)&lt;=$O$18,INDEX('DATA FOR SUMMARY'!$B$8:$B$59,_xlfn.AGGREGATE(15,3,(('DATA FOR SUMMARY'!$I$7:$I$59=$O$16)/('DATA FOR SUMMARY'!$I$7:$I$59=$O$16)*ROW('DATA FOR SUMMARY'!$I$7:$I$59))-ROW('DATA FOR SUMMARY'!$I$7),ROWS($O$18:O18))),"")</f>
        <v>2.1 วางผัง, Seisemic Test, ฐานราก(ก่อนเท, หลังเท)</v>
      </c>
      <c r="C27" s="102" cm="1">
        <f t="array" aca="1" ref="C27" ca="1">IF(ROWS($O$18:O18)&lt;=$O$18,INDEX('DATA FOR SUMMARY'!$C$8:$C$59,_xlfn.AGGREGATE(15,3,(('DATA FOR SUMMARY'!$I$7:$I$59=$O$16)/('DATA FOR SUMMARY'!$I$7:$I$59=$O$16)*ROW('DATA FOR SUMMARY'!$I$7:$I$59))-ROW('DATA FOR SUMMARY'!$I$7),ROWS($O$18:O18))),"")</f>
        <v>44369</v>
      </c>
      <c r="D27" s="102" cm="1">
        <f t="array" aca="1" ref="D27" ca="1">IF(ROWS($O$18:O18)&lt;=$O$18,INDEX('DATA FOR SUMMARY'!$D$8:$D$59,_xlfn.AGGREGATE(15,3,(('DATA FOR SUMMARY'!$I$7:$I$59=$O$16)/('DATA FOR SUMMARY'!$I$7:$I$59=$O$16)*ROW('DATA FOR SUMMARY'!$I$7:$I$59))-ROW('DATA FOR SUMMARY'!$I$7),ROWS($O$18:O18))),"")</f>
        <v>44372</v>
      </c>
      <c r="E27" s="84" cm="1">
        <f t="array" aca="1" ref="E27" ca="1">IF(ROWS($O$18:O18)&lt;=$O$18,INDEX('DATA FOR SUMMARY'!$E$8:$E$59,_xlfn.AGGREGATE(15,3,(('DATA FOR SUMMARY'!$I$7:$I$59=$O$16)/('DATA FOR SUMMARY'!$I$7:$I$59=$O$16)*ROW('DATA FOR SUMMARY'!$I$7:$I$59))-ROW('DATA FOR SUMMARY'!$I$7),ROWS($O$18:O18))),"")</f>
        <v>6</v>
      </c>
      <c r="F27" s="103" cm="1">
        <f t="array" aca="1" ref="F27" ca="1">IF(ROWS($O$18:O18)&lt;=$O$18,INDEX('DATA FOR SUMMARY'!$F$8:$F$59,_xlfn.AGGREGATE(15,3,(('DATA FOR SUMMARY'!$I$7:$I$59=$O$16)/('DATA FOR SUMMARY'!$I$7:$I$59=$O$16)*ROW('DATA FOR SUMMARY'!$I$7:$I$59))-ROW('DATA FOR SUMMARY'!$I$7),ROWS($O$18:O18))),"")</f>
        <v>44370</v>
      </c>
      <c r="G27" s="102" cm="1">
        <f t="array" aca="1" ref="G27" ca="1">IF(ROWS($O$18:O18)&lt;=$O$18,INDEX('DATA FOR SUMMARY'!$G$8:$G$59,_xlfn.AGGREGATE(15,3,(('DATA FOR SUMMARY'!$I$7:$I$59=$O$16)/('DATA FOR SUMMARY'!$I$7:$I$59=$O$16)*ROW('DATA FOR SUMMARY'!$I$7:$I$59))-ROW('DATA FOR SUMMARY'!$I$7),ROWS($O$18:O18))),"")</f>
        <v>0</v>
      </c>
      <c r="H27" s="84" t="str" cm="1">
        <f t="array" aca="1" ref="H27" ca="1">IF(ROWS($O$18:O18)&lt;=$O$18,INDEX('DATA FOR SUMMARY'!$H$8:$H$59,_xlfn.AGGREGATE(15,3,(('DATA FOR SUMMARY'!$I$7:$I$59=$O$16)/('DATA FOR SUMMARY'!$I$7:$I$59=$O$16)*ROW('DATA FOR SUMMARY'!$I$7:$I$59))-ROW('DATA FOR SUMMARY'!$I$7),ROWS($O$18:O18))),"")</f>
        <v>-</v>
      </c>
      <c r="I27" s="46" t="str" cm="1">
        <f t="array" aca="1" ref="I27" ca="1">IF(ROWS($O$18:O18)&lt;=$O$18,INDEX('DATA FOR SUMMARY'!$I$8:$I$59,_xlfn.AGGREGATE(15,3,(('DATA FOR SUMMARY'!$I$7:$I$59=$O$16)/('DATA FOR SUMMARY'!$I$7:$I$59=$O$16)*ROW('DATA FOR SUMMARY'!$I$7:$I$59))-ROW('DATA FOR SUMMARY'!$I$7),ROWS($O$18:O18))),"")</f>
        <v>ล่าช้า</v>
      </c>
      <c r="J27" s="46" cm="1">
        <f t="array" aca="1" ref="J27" ca="1">IF(ROWS($O$18:O18)&lt;=$O$18,INDEX('DATA FOR SUMMARY'!$J$8:$J$59,_xlfn.AGGREGATE(15,3,(('DATA FOR SUMMARY'!$I$7:$I$59=$O$16)/('DATA FOR SUMMARY'!$I$7:$I$59=$O$16)*ROW('DATA FOR SUMMARY'!$I$7:$I$59))-ROW('DATA FOR SUMMARY'!$I$7),ROWS($O$18:O18))),"")</f>
        <v>34</v>
      </c>
      <c r="K27" s="46" t="str" cm="1">
        <f t="array" aca="1" ref="K27" ca="1">IF(ROWS($O$18:O18)&lt;=$O$18,INDEX('DATA FOR SUMMARY'!$K$8:$K$59,_xlfn.AGGREGATE(15,3,(('DATA FOR SUMMARY'!$I$7:$I$59=$O$16)/('DATA FOR SUMMARY'!$I$7:$I$59=$O$16)*ROW('DATA FOR SUMMARY'!$I$7:$I$59))-ROW('DATA FOR SUMMARY'!$I$7),ROWS($O$18:O18))),"")</f>
        <v>-</v>
      </c>
      <c r="Y27" s="121"/>
    </row>
    <row r="28" spans="2:25">
      <c r="B28" t="str" cm="1">
        <f t="array" aca="1" ref="B28" ca="1">IF(ROWS($O$18:O19)&lt;=$O$18,INDEX('DATA FOR SUMMARY'!$B$8:$B$59,_xlfn.AGGREGATE(15,3,(('DATA FOR SUMMARY'!$I$7:$I$59=$O$16)/('DATA FOR SUMMARY'!$I$7:$I$59=$O$16)*ROW('DATA FOR SUMMARY'!$I$7:$I$59))-ROW('DATA FOR SUMMARY'!$I$7),ROWS($O$18:O19))),"")</f>
        <v>6.1 เสาชั้น 1(ก่อนเท, หลังเท)</v>
      </c>
      <c r="C28" s="102" cm="1">
        <f t="array" aca="1" ref="C28" ca="1">IF(ROWS($O$18:O19)&lt;=$O$18,INDEX('DATA FOR SUMMARY'!$C$8:$C$59,_xlfn.AGGREGATE(15,3,(('DATA FOR SUMMARY'!$I$7:$I$59=$O$16)/('DATA FOR SUMMARY'!$I$7:$I$59=$O$16)*ROW('DATA FOR SUMMARY'!$I$7:$I$59))-ROW('DATA FOR SUMMARY'!$I$7),ROWS($O$18:O19))),"")</f>
        <v>44365</v>
      </c>
      <c r="D28" s="102" cm="1">
        <f t="array" aca="1" ref="D28" ca="1">IF(ROWS($O$18:O19)&lt;=$O$18,INDEX('DATA FOR SUMMARY'!$D$8:$D$59,_xlfn.AGGREGATE(15,3,(('DATA FOR SUMMARY'!$I$7:$I$59=$O$16)/('DATA FOR SUMMARY'!$I$7:$I$59=$O$16)*ROW('DATA FOR SUMMARY'!$I$7:$I$59))-ROW('DATA FOR SUMMARY'!$I$7),ROWS($O$18:O19))),"")</f>
        <v>44372</v>
      </c>
      <c r="E28" s="140" cm="1">
        <f t="array" aca="1" ref="E28" ca="1">IF(ROWS($O$18:O19)&lt;=$O$18,INDEX('DATA FOR SUMMARY'!$E$8:$E$59,_xlfn.AGGREGATE(15,3,(('DATA FOR SUMMARY'!$I$7:$I$59=$O$16)/('DATA FOR SUMMARY'!$I$7:$I$59=$O$16)*ROW('DATA FOR SUMMARY'!$I$7:$I$59))-ROW('DATA FOR SUMMARY'!$I$7),ROWS($O$18:O19))),"")</f>
        <v>2</v>
      </c>
      <c r="F28" s="103" cm="1">
        <f t="array" aca="1" ref="F28" ca="1">IF(ROWS($O$18:O19)&lt;=$O$18,INDEX('DATA FOR SUMMARY'!$F$8:$F$59,_xlfn.AGGREGATE(15,3,(('DATA FOR SUMMARY'!$I$7:$I$59=$O$16)/('DATA FOR SUMMARY'!$I$7:$I$59=$O$16)*ROW('DATA FOR SUMMARY'!$I$7:$I$59))-ROW('DATA FOR SUMMARY'!$I$7),ROWS($O$18:O19))),"")</f>
        <v>0</v>
      </c>
      <c r="G28" s="102" cm="1">
        <f t="array" aca="1" ref="G28" ca="1">IF(ROWS($O$18:O19)&lt;=$O$18,INDEX('DATA FOR SUMMARY'!$G$8:$G$59,_xlfn.AGGREGATE(15,3,(('DATA FOR SUMMARY'!$I$7:$I$59=$O$16)/('DATA FOR SUMMARY'!$I$7:$I$59=$O$16)*ROW('DATA FOR SUMMARY'!$I$7:$I$59))-ROW('DATA FOR SUMMARY'!$I$7),ROWS($O$18:O19))),"")</f>
        <v>0</v>
      </c>
      <c r="H28" s="140" t="str" cm="1">
        <f t="array" aca="1" ref="H28" ca="1">IF(ROWS($O$18:O19)&lt;=$O$18,INDEX('DATA FOR SUMMARY'!$H$8:$H$59,_xlfn.AGGREGATE(15,3,(('DATA FOR SUMMARY'!$I$7:$I$59=$O$16)/('DATA FOR SUMMARY'!$I$7:$I$59=$O$16)*ROW('DATA FOR SUMMARY'!$I$7:$I$59))-ROW('DATA FOR SUMMARY'!$I$7),ROWS($O$18:O19))),"")</f>
        <v>-</v>
      </c>
      <c r="I28" s="46" t="str" cm="1">
        <f t="array" aca="1" ref="I28" ca="1">IF(ROWS($O$18:O19)&lt;=$O$18,INDEX('DATA FOR SUMMARY'!$I$8:$I$59,_xlfn.AGGREGATE(15,3,(('DATA FOR SUMMARY'!$I$7:$I$59=$O$16)/('DATA FOR SUMMARY'!$I$7:$I$59=$O$16)*ROW('DATA FOR SUMMARY'!$I$7:$I$59))-ROW('DATA FOR SUMMARY'!$I$7),ROWS($O$18:O19))),"")</f>
        <v>ล่าช้า</v>
      </c>
      <c r="J28" s="46" cm="1">
        <f t="array" aca="1" ref="J28" ca="1">IF(ROWS($O$18:O19)&lt;=$O$18,INDEX('DATA FOR SUMMARY'!$J$8:$J$59,_xlfn.AGGREGATE(15,3,(('DATA FOR SUMMARY'!$I$7:$I$59=$O$16)/('DATA FOR SUMMARY'!$I$7:$I$59=$O$16)*ROW('DATA FOR SUMMARY'!$I$7:$I$59))-ROW('DATA FOR SUMMARY'!$I$7),ROWS($O$18:O19))),"")</f>
        <v>34</v>
      </c>
      <c r="K28" s="46" t="str" cm="1">
        <f t="array" aca="1" ref="K28" ca="1">IF(ROWS($O$18:O19)&lt;=$O$18,INDEX('DATA FOR SUMMARY'!$K$8:$K$59,_xlfn.AGGREGATE(15,3,(('DATA FOR SUMMARY'!$I$7:$I$59=$O$16)/('DATA FOR SUMMARY'!$I$7:$I$59=$O$16)*ROW('DATA FOR SUMMARY'!$I$7:$I$59))-ROW('DATA FOR SUMMARY'!$I$7),ROWS($O$18:O19))),"")</f>
        <v>-</v>
      </c>
      <c r="Y28" s="121"/>
    </row>
    <row r="29" spans="2:25">
      <c r="B29" t="str" cm="1">
        <f t="array" aca="1" ref="B29" ca="1">IF(ROWS($O$18:O20)&lt;=$O$18,INDEX('DATA FOR SUMMARY'!$B$8:$B$59,_xlfn.AGGREGATE(15,3,(('DATA FOR SUMMARY'!$I$7:$I$59=$O$16)/('DATA FOR SUMMARY'!$I$7:$I$59=$O$16)*ROW('DATA FOR SUMMARY'!$I$7:$I$59))-ROW('DATA FOR SUMMARY'!$I$7),ROWS($O$18:O20))),"")</f>
        <v>9.1 เสาชั้น 2(ก่อนเท, หลังเท)</v>
      </c>
      <c r="C29" s="102" cm="1">
        <f t="array" aca="1" ref="C29" ca="1">IF(ROWS($O$18:O20)&lt;=$O$18,INDEX('DATA FOR SUMMARY'!$C$8:$C$59,_xlfn.AGGREGATE(15,3,(('DATA FOR SUMMARY'!$I$7:$I$59=$O$16)/('DATA FOR SUMMARY'!$I$7:$I$59=$O$16)*ROW('DATA FOR SUMMARY'!$I$7:$I$59))-ROW('DATA FOR SUMMARY'!$I$7),ROWS($O$18:O20))),"")</f>
        <v>44371</v>
      </c>
      <c r="D29" s="102" cm="1">
        <f t="array" aca="1" ref="D29" ca="1">IF(ROWS($O$18:O20)&lt;=$O$18,INDEX('DATA FOR SUMMARY'!$D$8:$D$59,_xlfn.AGGREGATE(15,3,(('DATA FOR SUMMARY'!$I$7:$I$59=$O$16)/('DATA FOR SUMMARY'!$I$7:$I$59=$O$16)*ROW('DATA FOR SUMMARY'!$I$7:$I$59))-ROW('DATA FOR SUMMARY'!$I$7),ROWS($O$18:O20))),"")</f>
        <v>44375</v>
      </c>
      <c r="E29" s="140" cm="1">
        <f t="array" aca="1" ref="E29" ca="1">IF(ROWS($O$18:O20)&lt;=$O$18,INDEX('DATA FOR SUMMARY'!$E$8:$E$59,_xlfn.AGGREGATE(15,3,(('DATA FOR SUMMARY'!$I$7:$I$59=$O$16)/('DATA FOR SUMMARY'!$I$7:$I$59=$O$16)*ROW('DATA FOR SUMMARY'!$I$7:$I$59))-ROW('DATA FOR SUMMARY'!$I$7),ROWS($O$18:O20))),"")</f>
        <v>3</v>
      </c>
      <c r="F29" s="103" cm="1">
        <f t="array" aca="1" ref="F29" ca="1">IF(ROWS($O$18:O20)&lt;=$O$18,INDEX('DATA FOR SUMMARY'!$F$8:$F$59,_xlfn.AGGREGATE(15,3,(('DATA FOR SUMMARY'!$I$7:$I$59=$O$16)/('DATA FOR SUMMARY'!$I$7:$I$59=$O$16)*ROW('DATA FOR SUMMARY'!$I$7:$I$59))-ROW('DATA FOR SUMMARY'!$I$7),ROWS($O$18:O20))),"")</f>
        <v>44374</v>
      </c>
      <c r="G29" s="102" cm="1">
        <f t="array" aca="1" ref="G29" ca="1">IF(ROWS($O$18:O20)&lt;=$O$18,INDEX('DATA FOR SUMMARY'!$G$8:$G$59,_xlfn.AGGREGATE(15,3,(('DATA FOR SUMMARY'!$I$7:$I$59=$O$16)/('DATA FOR SUMMARY'!$I$7:$I$59=$O$16)*ROW('DATA FOR SUMMARY'!$I$7:$I$59))-ROW('DATA FOR SUMMARY'!$I$7),ROWS($O$18:O20))),"")</f>
        <v>0</v>
      </c>
      <c r="H29" s="140" t="str" cm="1">
        <f t="array" aca="1" ref="H29" ca="1">IF(ROWS($O$18:O20)&lt;=$O$18,INDEX('DATA FOR SUMMARY'!$H$8:$H$59,_xlfn.AGGREGATE(15,3,(('DATA FOR SUMMARY'!$I$7:$I$59=$O$16)/('DATA FOR SUMMARY'!$I$7:$I$59=$O$16)*ROW('DATA FOR SUMMARY'!$I$7:$I$59))-ROW('DATA FOR SUMMARY'!$I$7),ROWS($O$18:O20))),"")</f>
        <v>-</v>
      </c>
      <c r="I29" s="46" t="str" cm="1">
        <f t="array" aca="1" ref="I29" ca="1">IF(ROWS($O$18:O20)&lt;=$O$18,INDEX('DATA FOR SUMMARY'!$I$8:$I$59,_xlfn.AGGREGATE(15,3,(('DATA FOR SUMMARY'!$I$7:$I$59=$O$16)/('DATA FOR SUMMARY'!$I$7:$I$59=$O$16)*ROW('DATA FOR SUMMARY'!$I$7:$I$59))-ROW('DATA FOR SUMMARY'!$I$7),ROWS($O$18:O20))),"")</f>
        <v>ล่าช้า</v>
      </c>
      <c r="J29" s="46" cm="1">
        <f t="array" aca="1" ref="J29" ca="1">IF(ROWS($O$18:O20)&lt;=$O$18,INDEX('DATA FOR SUMMARY'!$J$8:$J$59,_xlfn.AGGREGATE(15,3,(('DATA FOR SUMMARY'!$I$7:$I$59=$O$16)/('DATA FOR SUMMARY'!$I$7:$I$59=$O$16)*ROW('DATA FOR SUMMARY'!$I$7:$I$59))-ROW('DATA FOR SUMMARY'!$I$7),ROWS($O$18:O20))),"")</f>
        <v>31</v>
      </c>
      <c r="K29" s="46" t="str" cm="1">
        <f t="array" aca="1" ref="K29" ca="1">IF(ROWS($O$18:O20)&lt;=$O$18,INDEX('DATA FOR SUMMARY'!$K$8:$K$59,_xlfn.AGGREGATE(15,3,(('DATA FOR SUMMARY'!$I$7:$I$59=$O$16)/('DATA FOR SUMMARY'!$I$7:$I$59=$O$16)*ROW('DATA FOR SUMMARY'!$I$7:$I$59))-ROW('DATA FOR SUMMARY'!$I$7),ROWS($O$18:O20))),"")</f>
        <v>-</v>
      </c>
      <c r="Y29" s="121"/>
    </row>
    <row r="30" spans="2:25">
      <c r="B30" t="str" cm="1">
        <f t="array" aca="1" ref="B30" ca="1">IF(ROWS($O$18:O21)&lt;=$O$18,INDEX('DATA FOR SUMMARY'!$B$8:$B$59,_xlfn.AGGREGATE(15,3,(('DATA FOR SUMMARY'!$I$7:$I$59=$O$16)/('DATA FOR SUMMARY'!$I$7:$I$59=$O$16)*ROW('DATA FOR SUMMARY'!$I$7:$I$59))-ROW('DATA FOR SUMMARY'!$I$7),ROWS($O$18:O21))),"")</f>
        <v>งวดที่ 3</v>
      </c>
      <c r="C30" s="102" cm="1">
        <f t="array" aca="1" ref="C30" ca="1">IF(ROWS($O$18:O21)&lt;=$O$18,INDEX('DATA FOR SUMMARY'!$C$8:$C$59,_xlfn.AGGREGATE(15,3,(('DATA FOR SUMMARY'!$I$7:$I$59=$O$16)/('DATA FOR SUMMARY'!$I$7:$I$59=$O$16)*ROW('DATA FOR SUMMARY'!$I$7:$I$59))-ROW('DATA FOR SUMMARY'!$I$7),ROWS($O$18:O21))),"")</f>
        <v>44367</v>
      </c>
      <c r="D30" s="102" cm="1">
        <f t="array" aca="1" ref="D30" ca="1">IF(ROWS($O$18:O21)&lt;=$O$18,INDEX('DATA FOR SUMMARY'!$D$8:$D$59,_xlfn.AGGREGATE(15,3,(('DATA FOR SUMMARY'!$I$7:$I$59=$O$16)/('DATA FOR SUMMARY'!$I$7:$I$59=$O$16)*ROW('DATA FOR SUMMARY'!$I$7:$I$59))-ROW('DATA FOR SUMMARY'!$I$7),ROWS($O$18:O21))),"")</f>
        <v>44375</v>
      </c>
      <c r="E30" s="140" cm="1">
        <f t="array" aca="1" ref="E30" ca="1">IF(ROWS($O$18:O21)&lt;=$O$18,INDEX('DATA FOR SUMMARY'!$E$8:$E$59,_xlfn.AGGREGATE(15,3,(('DATA FOR SUMMARY'!$I$7:$I$59=$O$16)/('DATA FOR SUMMARY'!$I$7:$I$59=$O$16)*ROW('DATA FOR SUMMARY'!$I$7:$I$59))-ROW('DATA FOR SUMMARY'!$I$7),ROWS($O$18:O21))),"")</f>
        <v>12</v>
      </c>
      <c r="F30" s="103" cm="1">
        <f t="array" aca="1" ref="F30" ca="1">IF(ROWS($O$18:O21)&lt;=$O$18,INDEX('DATA FOR SUMMARY'!$F$8:$F$59,_xlfn.AGGREGATE(15,3,(('DATA FOR SUMMARY'!$I$7:$I$59=$O$16)/('DATA FOR SUMMARY'!$I$7:$I$59=$O$16)*ROW('DATA FOR SUMMARY'!$I$7:$I$59))-ROW('DATA FOR SUMMARY'!$I$7),ROWS($O$18:O21))),"")</f>
        <v>0</v>
      </c>
      <c r="G30" s="102" cm="1">
        <f t="array" aca="1" ref="G30" ca="1">IF(ROWS($O$18:O21)&lt;=$O$18,INDEX('DATA FOR SUMMARY'!$G$8:$G$59,_xlfn.AGGREGATE(15,3,(('DATA FOR SUMMARY'!$I$7:$I$59=$O$16)/('DATA FOR SUMMARY'!$I$7:$I$59=$O$16)*ROW('DATA FOR SUMMARY'!$I$7:$I$59))-ROW('DATA FOR SUMMARY'!$I$7),ROWS($O$18:O21))),"")</f>
        <v>0</v>
      </c>
      <c r="H30" s="140" t="str" cm="1">
        <f t="array" aca="1" ref="H30" ca="1">IF(ROWS($O$18:O21)&lt;=$O$18,INDEX('DATA FOR SUMMARY'!$H$8:$H$59,_xlfn.AGGREGATE(15,3,(('DATA FOR SUMMARY'!$I$7:$I$59=$O$16)/('DATA FOR SUMMARY'!$I$7:$I$59=$O$16)*ROW('DATA FOR SUMMARY'!$I$7:$I$59))-ROW('DATA FOR SUMMARY'!$I$7),ROWS($O$18:O21))),"")</f>
        <v>-</v>
      </c>
      <c r="I30" s="46" t="str" cm="1">
        <f t="array" aca="1" ref="I30" ca="1">IF(ROWS($O$18:O21)&lt;=$O$18,INDEX('DATA FOR SUMMARY'!$I$8:$I$59,_xlfn.AGGREGATE(15,3,(('DATA FOR SUMMARY'!$I$7:$I$59=$O$16)/('DATA FOR SUMMARY'!$I$7:$I$59=$O$16)*ROW('DATA FOR SUMMARY'!$I$7:$I$59))-ROW('DATA FOR SUMMARY'!$I$7),ROWS($O$18:O21))),"")</f>
        <v>ล่าช้า</v>
      </c>
      <c r="J30" s="46" cm="1">
        <f t="array" aca="1" ref="J30" ca="1">IF(ROWS($O$18:O21)&lt;=$O$18,INDEX('DATA FOR SUMMARY'!$J$8:$J$59,_xlfn.AGGREGATE(15,3,(('DATA FOR SUMMARY'!$I$7:$I$59=$O$16)/('DATA FOR SUMMARY'!$I$7:$I$59=$O$16)*ROW('DATA FOR SUMMARY'!$I$7:$I$59))-ROW('DATA FOR SUMMARY'!$I$7),ROWS($O$18:O21))),"")</f>
        <v>31</v>
      </c>
      <c r="K30" s="46" t="str" cm="1">
        <f t="array" aca="1" ref="K30" ca="1">IF(ROWS($O$18:O21)&lt;=$O$18,INDEX('DATA FOR SUMMARY'!$K$8:$K$59,_xlfn.AGGREGATE(15,3,(('DATA FOR SUMMARY'!$I$7:$I$59=$O$16)/('DATA FOR SUMMARY'!$I$7:$I$59=$O$16)*ROW('DATA FOR SUMMARY'!$I$7:$I$59))-ROW('DATA FOR SUMMARY'!$I$7),ROWS($O$18:O21))),"")</f>
        <v>-</v>
      </c>
      <c r="M30" s="121"/>
      <c r="N30" s="121"/>
      <c r="O30" s="121"/>
      <c r="Y30" s="121"/>
    </row>
    <row r="31" spans="2:25">
      <c r="B31" t="str" cm="1">
        <f t="array" aca="1" ref="B31" ca="1">IF(ROWS($O$18:O22)&lt;=$O$18,INDEX('DATA FOR SUMMARY'!$B$8:$B$59,_xlfn.AGGREGATE(15,3,(('DATA FOR SUMMARY'!$I$7:$I$59=$O$16)/('DATA FOR SUMMARY'!$I$7:$I$59=$O$16)*ROW('DATA FOR SUMMARY'!$I$7:$I$59))-ROW('DATA FOR SUMMARY'!$I$7),ROWS($O$18:O22))),"")</f>
        <v>11.1 ตรวจก่อนปิด แผ่นพื้นชั้นล่าง</v>
      </c>
      <c r="C31" s="102" cm="1">
        <f t="array" aca="1" ref="C31" ca="1">IF(ROWS($O$18:O22)&lt;=$O$18,INDEX('DATA FOR SUMMARY'!$C$8:$C$59,_xlfn.AGGREGATE(15,3,(('DATA FOR SUMMARY'!$I$7:$I$59=$O$16)/('DATA FOR SUMMARY'!$I$7:$I$59=$O$16)*ROW('DATA FOR SUMMARY'!$I$7:$I$59))-ROW('DATA FOR SUMMARY'!$I$7),ROWS($O$18:O22))),"")</f>
        <v>44371</v>
      </c>
      <c r="D31" s="102" cm="1">
        <f t="array" aca="1" ref="D31" ca="1">IF(ROWS($O$18:O22)&lt;=$O$18,INDEX('DATA FOR SUMMARY'!$D$8:$D$59,_xlfn.AGGREGATE(15,3,(('DATA FOR SUMMARY'!$I$7:$I$59=$O$16)/('DATA FOR SUMMARY'!$I$7:$I$59=$O$16)*ROW('DATA FOR SUMMARY'!$I$7:$I$59))-ROW('DATA FOR SUMMARY'!$I$7),ROWS($O$18:O22))),"")</f>
        <v>44371</v>
      </c>
      <c r="E31" s="140" cm="1">
        <f t="array" aca="1" ref="E31" ca="1">IF(ROWS($O$18:O22)&lt;=$O$18,INDEX('DATA FOR SUMMARY'!$E$8:$E$59,_xlfn.AGGREGATE(15,3,(('DATA FOR SUMMARY'!$I$7:$I$59=$O$16)/('DATA FOR SUMMARY'!$I$7:$I$59=$O$16)*ROW('DATA FOR SUMMARY'!$I$7:$I$59))-ROW('DATA FOR SUMMARY'!$I$7),ROWS($O$18:O22))),"")</f>
        <v>1</v>
      </c>
      <c r="F31" s="103" cm="1">
        <f t="array" aca="1" ref="F31" ca="1">IF(ROWS($O$18:O22)&lt;=$O$18,INDEX('DATA FOR SUMMARY'!$F$8:$F$59,_xlfn.AGGREGATE(15,3,(('DATA FOR SUMMARY'!$I$7:$I$59=$O$16)/('DATA FOR SUMMARY'!$I$7:$I$59=$O$16)*ROW('DATA FOR SUMMARY'!$I$7:$I$59))-ROW('DATA FOR SUMMARY'!$I$7),ROWS($O$18:O22))),"")</f>
        <v>0</v>
      </c>
      <c r="G31" s="102" cm="1">
        <f t="array" aca="1" ref="G31" ca="1">IF(ROWS($O$18:O22)&lt;=$O$18,INDEX('DATA FOR SUMMARY'!$G$8:$G$59,_xlfn.AGGREGATE(15,3,(('DATA FOR SUMMARY'!$I$7:$I$59=$O$16)/('DATA FOR SUMMARY'!$I$7:$I$59=$O$16)*ROW('DATA FOR SUMMARY'!$I$7:$I$59))-ROW('DATA FOR SUMMARY'!$I$7),ROWS($O$18:O22))),"")</f>
        <v>0</v>
      </c>
      <c r="H31" s="140" t="str" cm="1">
        <f t="array" aca="1" ref="H31" ca="1">IF(ROWS($O$18:O22)&lt;=$O$18,INDEX('DATA FOR SUMMARY'!$H$8:$H$59,_xlfn.AGGREGATE(15,3,(('DATA FOR SUMMARY'!$I$7:$I$59=$O$16)/('DATA FOR SUMMARY'!$I$7:$I$59=$O$16)*ROW('DATA FOR SUMMARY'!$I$7:$I$59))-ROW('DATA FOR SUMMARY'!$I$7),ROWS($O$18:O22))),"")</f>
        <v>-</v>
      </c>
      <c r="I31" s="46" t="str" cm="1">
        <f t="array" aca="1" ref="I31" ca="1">IF(ROWS($O$18:O22)&lt;=$O$18,INDEX('DATA FOR SUMMARY'!$I$8:$I$59,_xlfn.AGGREGATE(15,3,(('DATA FOR SUMMARY'!$I$7:$I$59=$O$16)/('DATA FOR SUMMARY'!$I$7:$I$59=$O$16)*ROW('DATA FOR SUMMARY'!$I$7:$I$59))-ROW('DATA FOR SUMMARY'!$I$7),ROWS($O$18:O22))),"")</f>
        <v>ล่าช้า</v>
      </c>
      <c r="J31" s="46" cm="1">
        <f t="array" aca="1" ref="J31" ca="1">IF(ROWS($O$18:O22)&lt;=$O$18,INDEX('DATA FOR SUMMARY'!$J$8:$J$59,_xlfn.AGGREGATE(15,3,(('DATA FOR SUMMARY'!$I$7:$I$59=$O$16)/('DATA FOR SUMMARY'!$I$7:$I$59=$O$16)*ROW('DATA FOR SUMMARY'!$I$7:$I$59))-ROW('DATA FOR SUMMARY'!$I$7),ROWS($O$18:O22))),"")</f>
        <v>35</v>
      </c>
      <c r="K31" s="46" t="str" cm="1">
        <f t="array" aca="1" ref="K31" ca="1">IF(ROWS($O$18:O22)&lt;=$O$18,INDEX('DATA FOR SUMMARY'!$K$8:$K$59,_xlfn.AGGREGATE(15,3,(('DATA FOR SUMMARY'!$I$7:$I$59=$O$16)/('DATA FOR SUMMARY'!$I$7:$I$59=$O$16)*ROW('DATA FOR SUMMARY'!$I$7:$I$59))-ROW('DATA FOR SUMMARY'!$I$7),ROWS($O$18:O22))),"")</f>
        <v>-</v>
      </c>
      <c r="M31" s="121"/>
      <c r="N31" s="121"/>
      <c r="O31" s="121"/>
      <c r="Y31" s="121"/>
    </row>
    <row r="32" spans="2:25">
      <c r="B32" t="str" cm="1">
        <f t="array" aca="1" ref="B32" ca="1">IF(ROWS($O$18:O23)&lt;=$O$18,INDEX('DATA FOR SUMMARY'!$B$8:$B$59,_xlfn.AGGREGATE(15,3,(('DATA FOR SUMMARY'!$I$7:$I$59=$O$16)/('DATA FOR SUMMARY'!$I$7:$I$59=$O$16)*ROW('DATA FOR SUMMARY'!$I$7:$I$59))-ROW('DATA FOR SUMMARY'!$I$7),ROWS($O$18:O23))),"")</f>
        <v>12.1 พื้นชั้น 1 (ก่อนเท, หลังเท)</v>
      </c>
      <c r="C32" s="102" cm="1">
        <f t="array" aca="1" ref="C32" ca="1">IF(ROWS($O$18:O23)&lt;=$O$18,INDEX('DATA FOR SUMMARY'!$C$8:$C$59,_xlfn.AGGREGATE(15,3,(('DATA FOR SUMMARY'!$I$7:$I$59=$O$16)/('DATA FOR SUMMARY'!$I$7:$I$59=$O$16)*ROW('DATA FOR SUMMARY'!$I$7:$I$59))-ROW('DATA FOR SUMMARY'!$I$7),ROWS($O$18:O23))),"")</f>
        <v>44377</v>
      </c>
      <c r="D32" s="102" cm="1">
        <f t="array" aca="1" ref="D32" ca="1">IF(ROWS($O$18:O23)&lt;=$O$18,INDEX('DATA FOR SUMMARY'!$D$8:$D$59,_xlfn.AGGREGATE(15,3,(('DATA FOR SUMMARY'!$I$7:$I$59=$O$16)/('DATA FOR SUMMARY'!$I$7:$I$59=$O$16)*ROW('DATA FOR SUMMARY'!$I$7:$I$59))-ROW('DATA FOR SUMMARY'!$I$7),ROWS($O$18:O23))),"")</f>
        <v>44381</v>
      </c>
      <c r="E32" s="140" cm="1">
        <f t="array" aca="1" ref="E32" ca="1">IF(ROWS($O$18:O23)&lt;=$O$18,INDEX('DATA FOR SUMMARY'!$E$8:$E$59,_xlfn.AGGREGATE(15,3,(('DATA FOR SUMMARY'!$I$7:$I$59=$O$16)/('DATA FOR SUMMARY'!$I$7:$I$59=$O$16)*ROW('DATA FOR SUMMARY'!$I$7:$I$59))-ROW('DATA FOR SUMMARY'!$I$7),ROWS($O$18:O23))),"")</f>
        <v>2</v>
      </c>
      <c r="F32" s="103" cm="1">
        <f t="array" aca="1" ref="F32" ca="1">IF(ROWS($O$18:O23)&lt;=$O$18,INDEX('DATA FOR SUMMARY'!$F$8:$F$59,_xlfn.AGGREGATE(15,3,(('DATA FOR SUMMARY'!$I$7:$I$59=$O$16)/('DATA FOR SUMMARY'!$I$7:$I$59=$O$16)*ROW('DATA FOR SUMMARY'!$I$7:$I$59))-ROW('DATA FOR SUMMARY'!$I$7),ROWS($O$18:O23))),"")</f>
        <v>44371</v>
      </c>
      <c r="G32" s="102" cm="1">
        <f t="array" aca="1" ref="G32" ca="1">IF(ROWS($O$18:O23)&lt;=$O$18,INDEX('DATA FOR SUMMARY'!$G$8:$G$59,_xlfn.AGGREGATE(15,3,(('DATA FOR SUMMARY'!$I$7:$I$59=$O$16)/('DATA FOR SUMMARY'!$I$7:$I$59=$O$16)*ROW('DATA FOR SUMMARY'!$I$7:$I$59))-ROW('DATA FOR SUMMARY'!$I$7),ROWS($O$18:O23))),"")</f>
        <v>0</v>
      </c>
      <c r="H32" s="140" t="str" cm="1">
        <f t="array" aca="1" ref="H32" ca="1">IF(ROWS($O$18:O23)&lt;=$O$18,INDEX('DATA FOR SUMMARY'!$H$8:$H$59,_xlfn.AGGREGATE(15,3,(('DATA FOR SUMMARY'!$I$7:$I$59=$O$16)/('DATA FOR SUMMARY'!$I$7:$I$59=$O$16)*ROW('DATA FOR SUMMARY'!$I$7:$I$59))-ROW('DATA FOR SUMMARY'!$I$7),ROWS($O$18:O23))),"")</f>
        <v>-</v>
      </c>
      <c r="I32" s="46" t="str" cm="1">
        <f t="array" aca="1" ref="I32" ca="1">IF(ROWS($O$18:O23)&lt;=$O$18,INDEX('DATA FOR SUMMARY'!$I$8:$I$59,_xlfn.AGGREGATE(15,3,(('DATA FOR SUMMARY'!$I$7:$I$59=$O$16)/('DATA FOR SUMMARY'!$I$7:$I$59=$O$16)*ROW('DATA FOR SUMMARY'!$I$7:$I$59))-ROW('DATA FOR SUMMARY'!$I$7),ROWS($O$18:O23))),"")</f>
        <v>ล่าช้า</v>
      </c>
      <c r="J32" s="46" cm="1">
        <f t="array" aca="1" ref="J32" ca="1">IF(ROWS($O$18:O23)&lt;=$O$18,INDEX('DATA FOR SUMMARY'!$J$8:$J$59,_xlfn.AGGREGATE(15,3,(('DATA FOR SUMMARY'!$I$7:$I$59=$O$16)/('DATA FOR SUMMARY'!$I$7:$I$59=$O$16)*ROW('DATA FOR SUMMARY'!$I$7:$I$59))-ROW('DATA FOR SUMMARY'!$I$7),ROWS($O$18:O23))),"")</f>
        <v>25</v>
      </c>
      <c r="K32" s="46" t="str" cm="1">
        <f t="array" aca="1" ref="K32" ca="1">IF(ROWS($O$18:O23)&lt;=$O$18,INDEX('DATA FOR SUMMARY'!$K$8:$K$59,_xlfn.AGGREGATE(15,3,(('DATA FOR SUMMARY'!$I$7:$I$59=$O$16)/('DATA FOR SUMMARY'!$I$7:$I$59=$O$16)*ROW('DATA FOR SUMMARY'!$I$7:$I$59))-ROW('DATA FOR SUMMARY'!$I$7),ROWS($O$18:O23))),"")</f>
        <v>-</v>
      </c>
      <c r="M32" s="121"/>
      <c r="N32" s="121"/>
      <c r="O32" s="121"/>
      <c r="Y32" s="121"/>
    </row>
    <row r="33" spans="2:25">
      <c r="B33" t="str" cm="1">
        <f t="array" aca="1" ref="B33" ca="1">IF(ROWS($O$18:O24)&lt;=$O$18,INDEX('DATA FOR SUMMARY'!$B$8:$B$59,_xlfn.AGGREGATE(15,3,(('DATA FOR SUMMARY'!$I$7:$I$59=$O$16)/('DATA FOR SUMMARY'!$I$7:$I$59=$O$16)*ROW('DATA FOR SUMMARY'!$I$7:$I$59))-ROW('DATA FOR SUMMARY'!$I$7),ROWS($O$18:O24))),"")</f>
        <v>14.1 งานตรวจโครงสร้าง</v>
      </c>
      <c r="C33" s="102" cm="1">
        <f t="array" aca="1" ref="C33" ca="1">IF(ROWS($O$18:O24)&lt;=$O$18,INDEX('DATA FOR SUMMARY'!$C$8:$C$59,_xlfn.AGGREGATE(15,3,(('DATA FOR SUMMARY'!$I$7:$I$59=$O$16)/('DATA FOR SUMMARY'!$I$7:$I$59=$O$16)*ROW('DATA FOR SUMMARY'!$I$7:$I$59))-ROW('DATA FOR SUMMARY'!$I$7),ROWS($O$18:O24))),"")</f>
        <v>0</v>
      </c>
      <c r="D33" s="102" cm="1">
        <f t="array" aca="1" ref="D33" ca="1">IF(ROWS($O$18:O24)&lt;=$O$18,INDEX('DATA FOR SUMMARY'!$D$8:$D$59,_xlfn.AGGREGATE(15,3,(('DATA FOR SUMMARY'!$I$7:$I$59=$O$16)/('DATA FOR SUMMARY'!$I$7:$I$59=$O$16)*ROW('DATA FOR SUMMARY'!$I$7:$I$59))-ROW('DATA FOR SUMMARY'!$I$7),ROWS($O$18:O24))),"")</f>
        <v>44380</v>
      </c>
      <c r="E33" s="140" cm="1">
        <f t="array" aca="1" ref="E33" ca="1">IF(ROWS($O$18:O24)&lt;=$O$18,INDEX('DATA FOR SUMMARY'!$E$8:$E$59,_xlfn.AGGREGATE(15,3,(('DATA FOR SUMMARY'!$I$7:$I$59=$O$16)/('DATA FOR SUMMARY'!$I$7:$I$59=$O$16)*ROW('DATA FOR SUMMARY'!$I$7:$I$59))-ROW('DATA FOR SUMMARY'!$I$7),ROWS($O$18:O24))),"")</f>
        <v>1</v>
      </c>
      <c r="F33" s="103" cm="1">
        <f t="array" aca="1" ref="F33" ca="1">IF(ROWS($O$18:O24)&lt;=$O$18,INDEX('DATA FOR SUMMARY'!$F$8:$F$59,_xlfn.AGGREGATE(15,3,(('DATA FOR SUMMARY'!$I$7:$I$59=$O$16)/('DATA FOR SUMMARY'!$I$7:$I$59=$O$16)*ROW('DATA FOR SUMMARY'!$I$7:$I$59))-ROW('DATA FOR SUMMARY'!$I$7),ROWS($O$18:O24))),"")</f>
        <v>0</v>
      </c>
      <c r="G33" s="102" cm="1">
        <f t="array" aca="1" ref="G33" ca="1">IF(ROWS($O$18:O24)&lt;=$O$18,INDEX('DATA FOR SUMMARY'!$G$8:$G$59,_xlfn.AGGREGATE(15,3,(('DATA FOR SUMMARY'!$I$7:$I$59=$O$16)/('DATA FOR SUMMARY'!$I$7:$I$59=$O$16)*ROW('DATA FOR SUMMARY'!$I$7:$I$59))-ROW('DATA FOR SUMMARY'!$I$7),ROWS($O$18:O24))),"")</f>
        <v>0</v>
      </c>
      <c r="H33" s="140" t="str" cm="1">
        <f t="array" aca="1" ref="H33" ca="1">IF(ROWS($O$18:O24)&lt;=$O$18,INDEX('DATA FOR SUMMARY'!$H$8:$H$59,_xlfn.AGGREGATE(15,3,(('DATA FOR SUMMARY'!$I$7:$I$59=$O$16)/('DATA FOR SUMMARY'!$I$7:$I$59=$O$16)*ROW('DATA FOR SUMMARY'!$I$7:$I$59))-ROW('DATA FOR SUMMARY'!$I$7),ROWS($O$18:O24))),"")</f>
        <v>-</v>
      </c>
      <c r="I33" s="46" t="str" cm="1">
        <f t="array" aca="1" ref="I33" ca="1">IF(ROWS($O$18:O24)&lt;=$O$18,INDEX('DATA FOR SUMMARY'!$I$8:$I$59,_xlfn.AGGREGATE(15,3,(('DATA FOR SUMMARY'!$I$7:$I$59=$O$16)/('DATA FOR SUMMARY'!$I$7:$I$59=$O$16)*ROW('DATA FOR SUMMARY'!$I$7:$I$59))-ROW('DATA FOR SUMMARY'!$I$7),ROWS($O$18:O24))),"")</f>
        <v>ล่าช้า</v>
      </c>
      <c r="J33" s="46" cm="1">
        <f t="array" aca="1" ref="J33" ca="1">IF(ROWS($O$18:O24)&lt;=$O$18,INDEX('DATA FOR SUMMARY'!$J$8:$J$59,_xlfn.AGGREGATE(15,3,(('DATA FOR SUMMARY'!$I$7:$I$59=$O$16)/('DATA FOR SUMMARY'!$I$7:$I$59=$O$16)*ROW('DATA FOR SUMMARY'!$I$7:$I$59))-ROW('DATA FOR SUMMARY'!$I$7),ROWS($O$18:O24))),"")</f>
        <v>26</v>
      </c>
      <c r="K33" s="46" t="str" cm="1">
        <f t="array" aca="1" ref="K33" ca="1">IF(ROWS($O$18:O24)&lt;=$O$18,INDEX('DATA FOR SUMMARY'!$K$8:$K$59,_xlfn.AGGREGATE(15,3,(('DATA FOR SUMMARY'!$I$7:$I$59=$O$16)/('DATA FOR SUMMARY'!$I$7:$I$59=$O$16)*ROW('DATA FOR SUMMARY'!$I$7:$I$59))-ROW('DATA FOR SUMMARY'!$I$7),ROWS($O$18:O24))),"")</f>
        <v>-</v>
      </c>
      <c r="M33" s="121"/>
      <c r="N33" s="121"/>
      <c r="O33" s="121"/>
      <c r="Y33" s="121"/>
    </row>
    <row r="34" spans="2:25">
      <c r="B34" t="str" cm="1">
        <f t="array" aca="1" ref="B34" ca="1">IF(ROWS($O$18:O25)&lt;=$O$18,INDEX('DATA FOR SUMMARY'!$B$8:$B$59,_xlfn.AGGREGATE(15,3,(('DATA FOR SUMMARY'!$I$7:$I$59=$O$16)/('DATA FOR SUMMARY'!$I$7:$I$59=$O$16)*ROW('DATA FOR SUMMARY'!$I$7:$I$59))-ROW('DATA FOR SUMMARY'!$I$7),ROWS($O$18:O25))),"")</f>
        <v>งวดที่ 4</v>
      </c>
      <c r="C34" s="102" cm="1">
        <f t="array" aca="1" ref="C34" ca="1">IF(ROWS($O$18:O25)&lt;=$O$18,INDEX('DATA FOR SUMMARY'!$C$8:$C$59,_xlfn.AGGREGATE(15,3,(('DATA FOR SUMMARY'!$I$7:$I$59=$O$16)/('DATA FOR SUMMARY'!$I$7:$I$59=$O$16)*ROW('DATA FOR SUMMARY'!$I$7:$I$59))-ROW('DATA FOR SUMMARY'!$I$7),ROWS($O$18:O25))),"")</f>
        <v>44370</v>
      </c>
      <c r="D34" s="102" cm="1">
        <f t="array" aca="1" ref="D34" ca="1">IF(ROWS($O$18:O25)&lt;=$O$18,INDEX('DATA FOR SUMMARY'!$D$8:$D$59,_xlfn.AGGREGATE(15,3,(('DATA FOR SUMMARY'!$I$7:$I$59=$O$16)/('DATA FOR SUMMARY'!$I$7:$I$59=$O$16)*ROW('DATA FOR SUMMARY'!$I$7:$I$59))-ROW('DATA FOR SUMMARY'!$I$7),ROWS($O$18:O25))),"")</f>
        <v>44377</v>
      </c>
      <c r="E34" s="140" cm="1">
        <f t="array" aca="1" ref="E34" ca="1">IF(ROWS($O$18:O25)&lt;=$O$18,INDEX('DATA FOR SUMMARY'!$E$8:$E$59,_xlfn.AGGREGATE(15,3,(('DATA FOR SUMMARY'!$I$7:$I$59=$O$16)/('DATA FOR SUMMARY'!$I$7:$I$59=$O$16)*ROW('DATA FOR SUMMARY'!$I$7:$I$59))-ROW('DATA FOR SUMMARY'!$I$7),ROWS($O$18:O25))),"")</f>
        <v>12</v>
      </c>
      <c r="F34" s="103" cm="1">
        <f t="array" aca="1" ref="F34" ca="1">IF(ROWS($O$18:O25)&lt;=$O$18,INDEX('DATA FOR SUMMARY'!$F$8:$F$59,_xlfn.AGGREGATE(15,3,(('DATA FOR SUMMARY'!$I$7:$I$59=$O$16)/('DATA FOR SUMMARY'!$I$7:$I$59=$O$16)*ROW('DATA FOR SUMMARY'!$I$7:$I$59))-ROW('DATA FOR SUMMARY'!$I$7),ROWS($O$18:O25))),"")</f>
        <v>0</v>
      </c>
      <c r="G34" s="102" cm="1">
        <f t="array" aca="1" ref="G34" ca="1">IF(ROWS($O$18:O25)&lt;=$O$18,INDEX('DATA FOR SUMMARY'!$G$8:$G$59,_xlfn.AGGREGATE(15,3,(('DATA FOR SUMMARY'!$I$7:$I$59=$O$16)/('DATA FOR SUMMARY'!$I$7:$I$59=$O$16)*ROW('DATA FOR SUMMARY'!$I$7:$I$59))-ROW('DATA FOR SUMMARY'!$I$7),ROWS($O$18:O25))),"")</f>
        <v>0</v>
      </c>
      <c r="H34" s="140" t="str" cm="1">
        <f t="array" aca="1" ref="H34" ca="1">IF(ROWS($O$18:O25)&lt;=$O$18,INDEX('DATA FOR SUMMARY'!$H$8:$H$59,_xlfn.AGGREGATE(15,3,(('DATA FOR SUMMARY'!$I$7:$I$59=$O$16)/('DATA FOR SUMMARY'!$I$7:$I$59=$O$16)*ROW('DATA FOR SUMMARY'!$I$7:$I$59))-ROW('DATA FOR SUMMARY'!$I$7),ROWS($O$18:O25))),"")</f>
        <v>-</v>
      </c>
      <c r="I34" s="46" t="str" cm="1">
        <f t="array" aca="1" ref="I34" ca="1">IF(ROWS($O$18:O25)&lt;=$O$18,INDEX('DATA FOR SUMMARY'!$I$8:$I$59,_xlfn.AGGREGATE(15,3,(('DATA FOR SUMMARY'!$I$7:$I$59=$O$16)/('DATA FOR SUMMARY'!$I$7:$I$59=$O$16)*ROW('DATA FOR SUMMARY'!$I$7:$I$59))-ROW('DATA FOR SUMMARY'!$I$7),ROWS($O$18:O25))),"")</f>
        <v>ล่าช้า</v>
      </c>
      <c r="J34" s="46" cm="1">
        <f t="array" aca="1" ref="J34" ca="1">IF(ROWS($O$18:O25)&lt;=$O$18,INDEX('DATA FOR SUMMARY'!$J$8:$J$59,_xlfn.AGGREGATE(15,3,(('DATA FOR SUMMARY'!$I$7:$I$59=$O$16)/('DATA FOR SUMMARY'!$I$7:$I$59=$O$16)*ROW('DATA FOR SUMMARY'!$I$7:$I$59))-ROW('DATA FOR SUMMARY'!$I$7),ROWS($O$18:O25))),"")</f>
        <v>29</v>
      </c>
      <c r="K34" s="46" t="str" cm="1">
        <f t="array" aca="1" ref="K34" ca="1">IF(ROWS($O$18:O25)&lt;=$O$18,INDEX('DATA FOR SUMMARY'!$K$8:$K$59,_xlfn.AGGREGATE(15,3,(('DATA FOR SUMMARY'!$I$7:$I$59=$O$16)/('DATA FOR SUMMARY'!$I$7:$I$59=$O$16)*ROW('DATA FOR SUMMARY'!$I$7:$I$59))-ROW('DATA FOR SUMMARY'!$I$7),ROWS($O$18:O25))),"")</f>
        <v>-</v>
      </c>
      <c r="M34" s="121"/>
      <c r="N34" s="121"/>
      <c r="O34" s="121"/>
      <c r="Y34" s="121"/>
    </row>
    <row r="35" spans="2:25">
      <c r="B35" t="str" cm="1">
        <f t="array" aca="1" ref="B35" ca="1">IF(ROWS($O$18:O26)&lt;=$O$18,INDEX('DATA FOR SUMMARY'!$B$8:$B$59,_xlfn.AGGREGATE(15,3,(('DATA FOR SUMMARY'!$I$7:$I$59=$O$16)/('DATA FOR SUMMARY'!$I$7:$I$59=$O$16)*ROW('DATA FOR SUMMARY'!$I$7:$I$59))-ROW('DATA FOR SUMMARY'!$I$7),ROWS($O$18:O26))),"")</f>
        <v>17.1 โครงบันไดเหล็กชั้น 1-2</v>
      </c>
      <c r="C35" s="102" cm="1">
        <f t="array" aca="1" ref="C35" ca="1">IF(ROWS($O$18:O26)&lt;=$O$18,INDEX('DATA FOR SUMMARY'!$C$8:$C$59,_xlfn.AGGREGATE(15,3,(('DATA FOR SUMMARY'!$I$7:$I$59=$O$16)/('DATA FOR SUMMARY'!$I$7:$I$59=$O$16)*ROW('DATA FOR SUMMARY'!$I$7:$I$59))-ROW('DATA FOR SUMMARY'!$I$7),ROWS($O$18:O26))),"")</f>
        <v>44367</v>
      </c>
      <c r="D35" s="102" cm="1">
        <f t="array" aca="1" ref="D35" ca="1">IF(ROWS($O$18:O26)&lt;=$O$18,INDEX('DATA FOR SUMMARY'!$D$8:$D$59,_xlfn.AGGREGATE(15,3,(('DATA FOR SUMMARY'!$I$7:$I$59=$O$16)/('DATA FOR SUMMARY'!$I$7:$I$59=$O$16)*ROW('DATA FOR SUMMARY'!$I$7:$I$59))-ROW('DATA FOR SUMMARY'!$I$7),ROWS($O$18:O26))),"")</f>
        <v>44375</v>
      </c>
      <c r="E35" s="140" cm="1">
        <f t="array" aca="1" ref="E35" ca="1">IF(ROWS($O$18:O26)&lt;=$O$18,INDEX('DATA FOR SUMMARY'!$E$8:$E$59,_xlfn.AGGREGATE(15,3,(('DATA FOR SUMMARY'!$I$7:$I$59=$O$16)/('DATA FOR SUMMARY'!$I$7:$I$59=$O$16)*ROW('DATA FOR SUMMARY'!$I$7:$I$59))-ROW('DATA FOR SUMMARY'!$I$7),ROWS($O$18:O26))),"")</f>
        <v>3</v>
      </c>
      <c r="F35" s="103" cm="1">
        <f t="array" aca="1" ref="F35" ca="1">IF(ROWS($O$18:O26)&lt;=$O$18,INDEX('DATA FOR SUMMARY'!$F$8:$F$59,_xlfn.AGGREGATE(15,3,(('DATA FOR SUMMARY'!$I$7:$I$59=$O$16)/('DATA FOR SUMMARY'!$I$7:$I$59=$O$16)*ROW('DATA FOR SUMMARY'!$I$7:$I$59))-ROW('DATA FOR SUMMARY'!$I$7),ROWS($O$18:O26))),"")</f>
        <v>0</v>
      </c>
      <c r="G35" s="102" cm="1">
        <f t="array" aca="1" ref="G35" ca="1">IF(ROWS($O$18:O26)&lt;=$O$18,INDEX('DATA FOR SUMMARY'!$G$8:$G$59,_xlfn.AGGREGATE(15,3,(('DATA FOR SUMMARY'!$I$7:$I$59=$O$16)/('DATA FOR SUMMARY'!$I$7:$I$59=$O$16)*ROW('DATA FOR SUMMARY'!$I$7:$I$59))-ROW('DATA FOR SUMMARY'!$I$7),ROWS($O$18:O26))),"")</f>
        <v>0</v>
      </c>
      <c r="H35" s="140" t="str" cm="1">
        <f t="array" aca="1" ref="H35" ca="1">IF(ROWS($O$18:O26)&lt;=$O$18,INDEX('DATA FOR SUMMARY'!$H$8:$H$59,_xlfn.AGGREGATE(15,3,(('DATA FOR SUMMARY'!$I$7:$I$59=$O$16)/('DATA FOR SUMMARY'!$I$7:$I$59=$O$16)*ROW('DATA FOR SUMMARY'!$I$7:$I$59))-ROW('DATA FOR SUMMARY'!$I$7),ROWS($O$18:O26))),"")</f>
        <v>-</v>
      </c>
      <c r="I35" s="46" t="str" cm="1">
        <f t="array" aca="1" ref="I35" ca="1">IF(ROWS($O$18:O26)&lt;=$O$18,INDEX('DATA FOR SUMMARY'!$I$8:$I$59,_xlfn.AGGREGATE(15,3,(('DATA FOR SUMMARY'!$I$7:$I$59=$O$16)/('DATA FOR SUMMARY'!$I$7:$I$59=$O$16)*ROW('DATA FOR SUMMARY'!$I$7:$I$59))-ROW('DATA FOR SUMMARY'!$I$7),ROWS($O$18:O26))),"")</f>
        <v>ล่าช้า</v>
      </c>
      <c r="J35" s="46" cm="1">
        <f t="array" aca="1" ref="J35" ca="1">IF(ROWS($O$18:O26)&lt;=$O$18,INDEX('DATA FOR SUMMARY'!$J$8:$J$59,_xlfn.AGGREGATE(15,3,(('DATA FOR SUMMARY'!$I$7:$I$59=$O$16)/('DATA FOR SUMMARY'!$I$7:$I$59=$O$16)*ROW('DATA FOR SUMMARY'!$I$7:$I$59))-ROW('DATA FOR SUMMARY'!$I$7),ROWS($O$18:O26))),"")</f>
        <v>31</v>
      </c>
      <c r="K35" s="46" t="str" cm="1">
        <f t="array" aca="1" ref="K35" ca="1">IF(ROWS($O$18:O26)&lt;=$O$18,INDEX('DATA FOR SUMMARY'!$K$8:$K$59,_xlfn.AGGREGATE(15,3,(('DATA FOR SUMMARY'!$I$7:$I$59=$O$16)/('DATA FOR SUMMARY'!$I$7:$I$59=$O$16)*ROW('DATA FOR SUMMARY'!$I$7:$I$59))-ROW('DATA FOR SUMMARY'!$I$7),ROWS($O$18:O26))),"")</f>
        <v>-</v>
      </c>
      <c r="M35" s="121"/>
      <c r="N35" s="121"/>
      <c r="O35" s="121"/>
      <c r="Y35" s="121"/>
    </row>
    <row r="36" spans="2:25">
      <c r="B36" t="str" cm="1">
        <f t="array" aca="1" ref="B36" ca="1">IF(ROWS($O$18:O27)&lt;=$O$18,INDEX('DATA FOR SUMMARY'!$B$8:$B$59,_xlfn.AGGREGATE(15,3,(('DATA FOR SUMMARY'!$I$7:$I$59=$O$16)/('DATA FOR SUMMARY'!$I$7:$I$59=$O$16)*ROW('DATA FOR SUMMARY'!$I$7:$I$59))-ROW('DATA FOR SUMMARY'!$I$7),ROWS($O$18:O27))),"")</f>
        <v>48.1 ผ่าน End Product</v>
      </c>
      <c r="C36" s="102" cm="1">
        <f t="array" aca="1" ref="C36" ca="1">IF(ROWS($O$18:O27)&lt;=$O$18,INDEX('DATA FOR SUMMARY'!$C$8:$C$59,_xlfn.AGGREGATE(15,3,(('DATA FOR SUMMARY'!$I$7:$I$59=$O$16)/('DATA FOR SUMMARY'!$I$7:$I$59=$O$16)*ROW('DATA FOR SUMMARY'!$I$7:$I$59))-ROW('DATA FOR SUMMARY'!$I$7),ROWS($O$18:O27))),"")</f>
        <v>44372</v>
      </c>
      <c r="D36" s="102" cm="1">
        <f t="array" aca="1" ref="D36" ca="1">IF(ROWS($O$18:O27)&lt;=$O$18,INDEX('DATA FOR SUMMARY'!$D$8:$D$59,_xlfn.AGGREGATE(15,3,(('DATA FOR SUMMARY'!$I$7:$I$59=$O$16)/('DATA FOR SUMMARY'!$I$7:$I$59=$O$16)*ROW('DATA FOR SUMMARY'!$I$7:$I$59))-ROW('DATA FOR SUMMARY'!$I$7),ROWS($O$18:O27))),"")</f>
        <v>44373</v>
      </c>
      <c r="E36" s="140" cm="1">
        <f t="array" aca="1" ref="E36" ca="1">IF(ROWS($O$18:O27)&lt;=$O$18,INDEX('DATA FOR SUMMARY'!$E$8:$E$59,_xlfn.AGGREGATE(15,3,(('DATA FOR SUMMARY'!$I$7:$I$59=$O$16)/('DATA FOR SUMMARY'!$I$7:$I$59=$O$16)*ROW('DATA FOR SUMMARY'!$I$7:$I$59))-ROW('DATA FOR SUMMARY'!$I$7),ROWS($O$18:O27))),"")</f>
        <v>14</v>
      </c>
      <c r="F36" s="103" cm="1">
        <f t="array" aca="1" ref="F36" ca="1">IF(ROWS($O$18:O27)&lt;=$O$18,INDEX('DATA FOR SUMMARY'!$F$8:$F$59,_xlfn.AGGREGATE(15,3,(('DATA FOR SUMMARY'!$I$7:$I$59=$O$16)/('DATA FOR SUMMARY'!$I$7:$I$59=$O$16)*ROW('DATA FOR SUMMARY'!$I$7:$I$59))-ROW('DATA FOR SUMMARY'!$I$7),ROWS($O$18:O27))),"")</f>
        <v>0</v>
      </c>
      <c r="G36" s="102" cm="1">
        <f t="array" aca="1" ref="G36" ca="1">IF(ROWS($O$18:O27)&lt;=$O$18,INDEX('DATA FOR SUMMARY'!$G$8:$G$59,_xlfn.AGGREGATE(15,3,(('DATA FOR SUMMARY'!$I$7:$I$59=$O$16)/('DATA FOR SUMMARY'!$I$7:$I$59=$O$16)*ROW('DATA FOR SUMMARY'!$I$7:$I$59))-ROW('DATA FOR SUMMARY'!$I$7),ROWS($O$18:O27))),"")</f>
        <v>0</v>
      </c>
      <c r="H36" s="140" t="str" cm="1">
        <f t="array" aca="1" ref="H36" ca="1">IF(ROWS($O$18:O27)&lt;=$O$18,INDEX('DATA FOR SUMMARY'!$H$8:$H$59,_xlfn.AGGREGATE(15,3,(('DATA FOR SUMMARY'!$I$7:$I$59=$O$16)/('DATA FOR SUMMARY'!$I$7:$I$59=$O$16)*ROW('DATA FOR SUMMARY'!$I$7:$I$59))-ROW('DATA FOR SUMMARY'!$I$7),ROWS($O$18:O27))),"")</f>
        <v>-</v>
      </c>
      <c r="I36" s="46" t="str" cm="1">
        <f t="array" aca="1" ref="I36" ca="1">IF(ROWS($O$18:O27)&lt;=$O$18,INDEX('DATA FOR SUMMARY'!$I$8:$I$59,_xlfn.AGGREGATE(15,3,(('DATA FOR SUMMARY'!$I$7:$I$59=$O$16)/('DATA FOR SUMMARY'!$I$7:$I$59=$O$16)*ROW('DATA FOR SUMMARY'!$I$7:$I$59))-ROW('DATA FOR SUMMARY'!$I$7),ROWS($O$18:O27))),"")</f>
        <v>ล่าช้า</v>
      </c>
      <c r="J36" s="46" cm="1">
        <f t="array" aca="1" ref="J36" ca="1">IF(ROWS($O$18:O27)&lt;=$O$18,INDEX('DATA FOR SUMMARY'!$J$8:$J$59,_xlfn.AGGREGATE(15,3,(('DATA FOR SUMMARY'!$I$7:$I$59=$O$16)/('DATA FOR SUMMARY'!$I$7:$I$59=$O$16)*ROW('DATA FOR SUMMARY'!$I$7:$I$59))-ROW('DATA FOR SUMMARY'!$I$7),ROWS($O$18:O27))),"")</f>
        <v>33</v>
      </c>
      <c r="K36" s="46" t="str" cm="1">
        <f t="array" aca="1" ref="K36" ca="1">IF(ROWS($O$18:O27)&lt;=$O$18,INDEX('DATA FOR SUMMARY'!$K$8:$K$59,_xlfn.AGGREGATE(15,3,(('DATA FOR SUMMARY'!$I$7:$I$59=$O$16)/('DATA FOR SUMMARY'!$I$7:$I$59=$O$16)*ROW('DATA FOR SUMMARY'!$I$7:$I$59))-ROW('DATA FOR SUMMARY'!$I$7),ROWS($O$18:O27))),"")</f>
        <v>-</v>
      </c>
      <c r="M36" s="121"/>
      <c r="N36" s="121"/>
      <c r="O36" s="121"/>
      <c r="Y36" s="121"/>
    </row>
    <row r="37" spans="2:25">
      <c r="B37" t="str" cm="1">
        <f t="array" aca="1" ref="B37" ca="1">IF(ROWS($O$18:O28)&lt;=$O$18,INDEX('DATA FOR SUMMARY'!$B$8:$B$59,_xlfn.AGGREGATE(15,3,(('DATA FOR SUMMARY'!$I$7:$I$59=$O$16)/('DATA FOR SUMMARY'!$I$7:$I$59=$O$16)*ROW('DATA FOR SUMMARY'!$I$7:$I$59))-ROW('DATA FOR SUMMARY'!$I$7),ROWS($O$18:O28))),"")</f>
        <v/>
      </c>
      <c r="C37" s="102" t="str" cm="1">
        <f t="array" aca="1" ref="C37" ca="1">IF(ROWS($O$18:O28)&lt;=$O$18,INDEX('DATA FOR SUMMARY'!$C$8:$C$59,_xlfn.AGGREGATE(15,3,(('DATA FOR SUMMARY'!$I$7:$I$59=$O$16)/('DATA FOR SUMMARY'!$I$7:$I$59=$O$16)*ROW('DATA FOR SUMMARY'!$I$7:$I$59))-ROW('DATA FOR SUMMARY'!$I$7),ROWS($O$18:O28))),"")</f>
        <v/>
      </c>
      <c r="D37" s="102" t="str" cm="1">
        <f t="array" aca="1" ref="D37" ca="1">IF(ROWS($O$18:O28)&lt;=$O$18,INDEX('DATA FOR SUMMARY'!$D$8:$D$59,_xlfn.AGGREGATE(15,3,(('DATA FOR SUMMARY'!$I$7:$I$59=$O$16)/('DATA FOR SUMMARY'!$I$7:$I$59=$O$16)*ROW('DATA FOR SUMMARY'!$I$7:$I$59))-ROW('DATA FOR SUMMARY'!$I$7),ROWS($O$18:O28))),"")</f>
        <v/>
      </c>
      <c r="E37" s="140" t="str" cm="1">
        <f t="array" aca="1" ref="E37" ca="1">IF(ROWS($O$18:O28)&lt;=$O$18,INDEX('DATA FOR SUMMARY'!$E$8:$E$59,_xlfn.AGGREGATE(15,3,(('DATA FOR SUMMARY'!$I$7:$I$59=$O$16)/('DATA FOR SUMMARY'!$I$7:$I$59=$O$16)*ROW('DATA FOR SUMMARY'!$I$7:$I$59))-ROW('DATA FOR SUMMARY'!$I$7),ROWS($O$18:O28))),"")</f>
        <v/>
      </c>
      <c r="F37" s="103" t="str" cm="1">
        <f t="array" aca="1" ref="F37" ca="1">IF(ROWS($O$18:O28)&lt;=$O$18,INDEX('DATA FOR SUMMARY'!$F$8:$F$59,_xlfn.AGGREGATE(15,3,(('DATA FOR SUMMARY'!$I$7:$I$59=$O$16)/('DATA FOR SUMMARY'!$I$7:$I$59=$O$16)*ROW('DATA FOR SUMMARY'!$I$7:$I$59))-ROW('DATA FOR SUMMARY'!$I$7),ROWS($O$18:O28))),"")</f>
        <v/>
      </c>
      <c r="G37" s="102" t="str" cm="1">
        <f t="array" aca="1" ref="G37" ca="1">IF(ROWS($O$18:O28)&lt;=$O$18,INDEX('DATA FOR SUMMARY'!$G$8:$G$59,_xlfn.AGGREGATE(15,3,(('DATA FOR SUMMARY'!$I$7:$I$59=$O$16)/('DATA FOR SUMMARY'!$I$7:$I$59=$O$16)*ROW('DATA FOR SUMMARY'!$I$7:$I$59))-ROW('DATA FOR SUMMARY'!$I$7),ROWS($O$18:O28))),"")</f>
        <v/>
      </c>
      <c r="H37" s="140" t="str" cm="1">
        <f t="array" aca="1" ref="H37" ca="1">IF(ROWS($O$18:O28)&lt;=$O$18,INDEX('DATA FOR SUMMARY'!$H$8:$H$59,_xlfn.AGGREGATE(15,3,(('DATA FOR SUMMARY'!$I$7:$I$59=$O$16)/('DATA FOR SUMMARY'!$I$7:$I$59=$O$16)*ROW('DATA FOR SUMMARY'!$I$7:$I$59))-ROW('DATA FOR SUMMARY'!$I$7),ROWS($O$18:O28))),"")</f>
        <v/>
      </c>
      <c r="I37" s="46" t="str" cm="1">
        <f t="array" aca="1" ref="I37" ca="1">IF(ROWS($O$18:O28)&lt;=$O$18,INDEX('DATA FOR SUMMARY'!$I$8:$I$59,_xlfn.AGGREGATE(15,3,(('DATA FOR SUMMARY'!$I$7:$I$59=$O$16)/('DATA FOR SUMMARY'!$I$7:$I$59=$O$16)*ROW('DATA FOR SUMMARY'!$I$7:$I$59))-ROW('DATA FOR SUMMARY'!$I$7),ROWS($O$18:O28))),"")</f>
        <v/>
      </c>
      <c r="J37" s="46" t="str" cm="1">
        <f t="array" aca="1" ref="J37" ca="1">IF(ROWS($O$18:O28)&lt;=$O$18,INDEX('DATA FOR SUMMARY'!$J$8:$J$59,_xlfn.AGGREGATE(15,3,(('DATA FOR SUMMARY'!$I$7:$I$59=$O$16)/('DATA FOR SUMMARY'!$I$7:$I$59=$O$16)*ROW('DATA FOR SUMMARY'!$I$7:$I$59))-ROW('DATA FOR SUMMARY'!$I$7),ROWS($O$18:O28))),"")</f>
        <v/>
      </c>
      <c r="K37" s="46" t="str" cm="1">
        <f t="array" aca="1" ref="K37" ca="1">IF(ROWS($O$18:O28)&lt;=$O$18,INDEX('DATA FOR SUMMARY'!$K$8:$K$59,_xlfn.AGGREGATE(15,3,(('DATA FOR SUMMARY'!$I$7:$I$59=$O$16)/('DATA FOR SUMMARY'!$I$7:$I$59=$O$16)*ROW('DATA FOR SUMMARY'!$I$7:$I$59))-ROW('DATA FOR SUMMARY'!$I$7),ROWS($O$18:O28))),"")</f>
        <v/>
      </c>
      <c r="M37" s="121"/>
      <c r="N37" s="121"/>
      <c r="O37" s="121"/>
      <c r="Y37" s="121"/>
    </row>
    <row r="38" spans="2:25">
      <c r="B38" t="str" cm="1">
        <f t="array" aca="1" ref="B38" ca="1">IF(ROWS($O$18:O29)&lt;=$O$18,INDEX('DATA FOR SUMMARY'!$B$8:$B$59,_xlfn.AGGREGATE(15,3,(('DATA FOR SUMMARY'!$I$7:$I$59=$O$16)/('DATA FOR SUMMARY'!$I$7:$I$59=$O$16)*ROW('DATA FOR SUMMARY'!$I$7:$I$59))-ROW('DATA FOR SUMMARY'!$I$7),ROWS($O$18:O29))),"")</f>
        <v/>
      </c>
      <c r="C38" s="102" t="str" cm="1">
        <f t="array" aca="1" ref="C38" ca="1">IF(ROWS($O$18:O29)&lt;=$O$18,INDEX('DATA FOR SUMMARY'!$C$8:$C$59,_xlfn.AGGREGATE(15,3,(('DATA FOR SUMMARY'!$I$7:$I$59=$O$16)/('DATA FOR SUMMARY'!$I$7:$I$59=$O$16)*ROW('DATA FOR SUMMARY'!$I$7:$I$59))-ROW('DATA FOR SUMMARY'!$I$7),ROWS($O$18:O29))),"")</f>
        <v/>
      </c>
      <c r="D38" s="102" t="str" cm="1">
        <f t="array" aca="1" ref="D38" ca="1">IF(ROWS($O$18:O29)&lt;=$O$18,INDEX('DATA FOR SUMMARY'!$D$8:$D$59,_xlfn.AGGREGATE(15,3,(('DATA FOR SUMMARY'!$I$7:$I$59=$O$16)/('DATA FOR SUMMARY'!$I$7:$I$59=$O$16)*ROW('DATA FOR SUMMARY'!$I$7:$I$59))-ROW('DATA FOR SUMMARY'!$I$7),ROWS($O$18:O29))),"")</f>
        <v/>
      </c>
      <c r="E38" s="140" t="str" cm="1">
        <f t="array" aca="1" ref="E38" ca="1">IF(ROWS($O$18:O29)&lt;=$O$18,INDEX('DATA FOR SUMMARY'!$E$8:$E$59,_xlfn.AGGREGATE(15,3,(('DATA FOR SUMMARY'!$I$7:$I$59=$O$16)/('DATA FOR SUMMARY'!$I$7:$I$59=$O$16)*ROW('DATA FOR SUMMARY'!$I$7:$I$59))-ROW('DATA FOR SUMMARY'!$I$7),ROWS($O$18:O29))),"")</f>
        <v/>
      </c>
      <c r="F38" s="103" t="str" cm="1">
        <f t="array" aca="1" ref="F38" ca="1">IF(ROWS($O$18:O29)&lt;=$O$18,INDEX('DATA FOR SUMMARY'!$F$8:$F$59,_xlfn.AGGREGATE(15,3,(('DATA FOR SUMMARY'!$I$7:$I$59=$O$16)/('DATA FOR SUMMARY'!$I$7:$I$59=$O$16)*ROW('DATA FOR SUMMARY'!$I$7:$I$59))-ROW('DATA FOR SUMMARY'!$I$7),ROWS($O$18:O29))),"")</f>
        <v/>
      </c>
      <c r="G38" s="102" t="str" cm="1">
        <f t="array" aca="1" ref="G38" ca="1">IF(ROWS($O$18:O29)&lt;=$O$18,INDEX('DATA FOR SUMMARY'!$G$8:$G$59,_xlfn.AGGREGATE(15,3,(('DATA FOR SUMMARY'!$I$7:$I$59=$O$16)/('DATA FOR SUMMARY'!$I$7:$I$59=$O$16)*ROW('DATA FOR SUMMARY'!$I$7:$I$59))-ROW('DATA FOR SUMMARY'!$I$7),ROWS($O$18:O29))),"")</f>
        <v/>
      </c>
      <c r="H38" s="140" t="str" cm="1">
        <f t="array" aca="1" ref="H38" ca="1">IF(ROWS($O$18:O29)&lt;=$O$18,INDEX('DATA FOR SUMMARY'!$H$8:$H$59,_xlfn.AGGREGATE(15,3,(('DATA FOR SUMMARY'!$I$7:$I$59=$O$16)/('DATA FOR SUMMARY'!$I$7:$I$59=$O$16)*ROW('DATA FOR SUMMARY'!$I$7:$I$59))-ROW('DATA FOR SUMMARY'!$I$7),ROWS($O$18:O29))),"")</f>
        <v/>
      </c>
      <c r="I38" s="46" t="str" cm="1">
        <f t="array" aca="1" ref="I38" ca="1">IF(ROWS($O$18:O29)&lt;=$O$18,INDEX('DATA FOR SUMMARY'!$I$8:$I$59,_xlfn.AGGREGATE(15,3,(('DATA FOR SUMMARY'!$I$7:$I$59=$O$16)/('DATA FOR SUMMARY'!$I$7:$I$59=$O$16)*ROW('DATA FOR SUMMARY'!$I$7:$I$59))-ROW('DATA FOR SUMMARY'!$I$7),ROWS($O$18:O29))),"")</f>
        <v/>
      </c>
      <c r="J38" s="46" t="str" cm="1">
        <f t="array" aca="1" ref="J38" ca="1">IF(ROWS($O$18:O29)&lt;=$O$18,INDEX('DATA FOR SUMMARY'!$J$8:$J$59,_xlfn.AGGREGATE(15,3,(('DATA FOR SUMMARY'!$I$7:$I$59=$O$16)/('DATA FOR SUMMARY'!$I$7:$I$59=$O$16)*ROW('DATA FOR SUMMARY'!$I$7:$I$59))-ROW('DATA FOR SUMMARY'!$I$7),ROWS($O$18:O29))),"")</f>
        <v/>
      </c>
      <c r="K38" s="46" t="str" cm="1">
        <f t="array" aca="1" ref="K38" ca="1">IF(ROWS($O$18:O29)&lt;=$O$18,INDEX('DATA FOR SUMMARY'!$K$8:$K$59,_xlfn.AGGREGATE(15,3,(('DATA FOR SUMMARY'!$I$7:$I$59=$O$16)/('DATA FOR SUMMARY'!$I$7:$I$59=$O$16)*ROW('DATA FOR SUMMARY'!$I$7:$I$59))-ROW('DATA FOR SUMMARY'!$I$7),ROWS($O$18:O29))),"")</f>
        <v/>
      </c>
      <c r="M38" s="121"/>
      <c r="N38" s="121"/>
      <c r="O38" s="121"/>
      <c r="Y38" s="121"/>
    </row>
    <row r="39" spans="2:25">
      <c r="B39" t="str" cm="1">
        <f t="array" aca="1" ref="B39" ca="1">IF(ROWS($O$18:O30)&lt;=$O$18,INDEX('DATA FOR SUMMARY'!$B$8:$B$59,_xlfn.AGGREGATE(15,3,(('DATA FOR SUMMARY'!$I$7:$I$59=$O$16)/('DATA FOR SUMMARY'!$I$7:$I$59=$O$16)*ROW('DATA FOR SUMMARY'!$I$7:$I$59))-ROW('DATA FOR SUMMARY'!$I$7),ROWS($O$18:O30))),"")</f>
        <v/>
      </c>
      <c r="C39" s="102" t="str" cm="1">
        <f t="array" aca="1" ref="C39" ca="1">IF(ROWS($O$18:O30)&lt;=$O$18,INDEX('DATA FOR SUMMARY'!$C$8:$C$59,_xlfn.AGGREGATE(15,3,(('DATA FOR SUMMARY'!$I$7:$I$59=$O$16)/('DATA FOR SUMMARY'!$I$7:$I$59=$O$16)*ROW('DATA FOR SUMMARY'!$I$7:$I$59))-ROW('DATA FOR SUMMARY'!$I$7),ROWS($O$18:O30))),"")</f>
        <v/>
      </c>
      <c r="D39" s="102" t="str" cm="1">
        <f t="array" aca="1" ref="D39" ca="1">IF(ROWS($O$18:O30)&lt;=$O$18,INDEX('DATA FOR SUMMARY'!$D$8:$D$59,_xlfn.AGGREGATE(15,3,(('DATA FOR SUMMARY'!$I$7:$I$59=$O$16)/('DATA FOR SUMMARY'!$I$7:$I$59=$O$16)*ROW('DATA FOR SUMMARY'!$I$7:$I$59))-ROW('DATA FOR SUMMARY'!$I$7),ROWS($O$18:O30))),"")</f>
        <v/>
      </c>
      <c r="E39" s="140" t="str" cm="1">
        <f t="array" aca="1" ref="E39" ca="1">IF(ROWS($O$18:O30)&lt;=$O$18,INDEX('DATA FOR SUMMARY'!$E$8:$E$59,_xlfn.AGGREGATE(15,3,(('DATA FOR SUMMARY'!$I$7:$I$59=$O$16)/('DATA FOR SUMMARY'!$I$7:$I$59=$O$16)*ROW('DATA FOR SUMMARY'!$I$7:$I$59))-ROW('DATA FOR SUMMARY'!$I$7),ROWS($O$18:O30))),"")</f>
        <v/>
      </c>
      <c r="F39" s="103" t="str" cm="1">
        <f t="array" aca="1" ref="F39" ca="1">IF(ROWS($O$18:O30)&lt;=$O$18,INDEX('DATA FOR SUMMARY'!$F$8:$F$59,_xlfn.AGGREGATE(15,3,(('DATA FOR SUMMARY'!$I$7:$I$59=$O$16)/('DATA FOR SUMMARY'!$I$7:$I$59=$O$16)*ROW('DATA FOR SUMMARY'!$I$7:$I$59))-ROW('DATA FOR SUMMARY'!$I$7),ROWS($O$18:O30))),"")</f>
        <v/>
      </c>
      <c r="G39" s="102" t="str" cm="1">
        <f t="array" aca="1" ref="G39" ca="1">IF(ROWS($O$18:O30)&lt;=$O$18,INDEX('DATA FOR SUMMARY'!$G$8:$G$59,_xlfn.AGGREGATE(15,3,(('DATA FOR SUMMARY'!$I$7:$I$59=$O$16)/('DATA FOR SUMMARY'!$I$7:$I$59=$O$16)*ROW('DATA FOR SUMMARY'!$I$7:$I$59))-ROW('DATA FOR SUMMARY'!$I$7),ROWS($O$18:O30))),"")</f>
        <v/>
      </c>
      <c r="H39" s="140" t="str" cm="1">
        <f t="array" aca="1" ref="H39" ca="1">IF(ROWS($O$18:O30)&lt;=$O$18,INDEX('DATA FOR SUMMARY'!$H$8:$H$59,_xlfn.AGGREGATE(15,3,(('DATA FOR SUMMARY'!$I$7:$I$59=$O$16)/('DATA FOR SUMMARY'!$I$7:$I$59=$O$16)*ROW('DATA FOR SUMMARY'!$I$7:$I$59))-ROW('DATA FOR SUMMARY'!$I$7),ROWS($O$18:O30))),"")</f>
        <v/>
      </c>
      <c r="I39" s="46" t="str" cm="1">
        <f t="array" aca="1" ref="I39" ca="1">IF(ROWS($O$18:O30)&lt;=$O$18,INDEX('DATA FOR SUMMARY'!$I$8:$I$59,_xlfn.AGGREGATE(15,3,(('DATA FOR SUMMARY'!$I$7:$I$59=$O$16)/('DATA FOR SUMMARY'!$I$7:$I$59=$O$16)*ROW('DATA FOR SUMMARY'!$I$7:$I$59))-ROW('DATA FOR SUMMARY'!$I$7),ROWS($O$18:O30))),"")</f>
        <v/>
      </c>
      <c r="J39" s="46" t="str" cm="1">
        <f t="array" aca="1" ref="J39" ca="1">IF(ROWS($O$18:O30)&lt;=$O$18,INDEX('DATA FOR SUMMARY'!$J$8:$J$59,_xlfn.AGGREGATE(15,3,(('DATA FOR SUMMARY'!$I$7:$I$59=$O$16)/('DATA FOR SUMMARY'!$I$7:$I$59=$O$16)*ROW('DATA FOR SUMMARY'!$I$7:$I$59))-ROW('DATA FOR SUMMARY'!$I$7),ROWS($O$18:O30))),"")</f>
        <v/>
      </c>
      <c r="K39" s="46" t="str" cm="1">
        <f t="array" aca="1" ref="K39" ca="1">IF(ROWS($O$18:O30)&lt;=$O$18,INDEX('DATA FOR SUMMARY'!$K$8:$K$59,_xlfn.AGGREGATE(15,3,(('DATA FOR SUMMARY'!$I$7:$I$59=$O$16)/('DATA FOR SUMMARY'!$I$7:$I$59=$O$16)*ROW('DATA FOR SUMMARY'!$I$7:$I$59))-ROW('DATA FOR SUMMARY'!$I$7),ROWS($O$18:O30))),"")</f>
        <v/>
      </c>
      <c r="M39" s="121"/>
      <c r="N39" s="121"/>
      <c r="O39" s="121"/>
      <c r="Y39" s="121"/>
    </row>
    <row r="40" spans="2:25">
      <c r="B40" t="str" cm="1">
        <f t="array" aca="1" ref="B40" ca="1">IF(ROWS($O$18:O31)&lt;=$O$18,INDEX('DATA FOR SUMMARY'!$B$8:$B$59,_xlfn.AGGREGATE(15,3,(('DATA FOR SUMMARY'!$I$7:$I$59=$O$16)/('DATA FOR SUMMARY'!$I$7:$I$59=$O$16)*ROW('DATA FOR SUMMARY'!$I$7:$I$59))-ROW('DATA FOR SUMMARY'!$I$7),ROWS($O$18:O31))),"")</f>
        <v/>
      </c>
      <c r="C40" s="102" t="str" cm="1">
        <f t="array" aca="1" ref="C40" ca="1">IF(ROWS($O$18:O31)&lt;=$O$18,INDEX('DATA FOR SUMMARY'!$C$8:$C$59,_xlfn.AGGREGATE(15,3,(('DATA FOR SUMMARY'!$I$7:$I$59=$O$16)/('DATA FOR SUMMARY'!$I$7:$I$59=$O$16)*ROW('DATA FOR SUMMARY'!$I$7:$I$59))-ROW('DATA FOR SUMMARY'!$I$7),ROWS($O$18:O31))),"")</f>
        <v/>
      </c>
      <c r="D40" s="102" t="str" cm="1">
        <f t="array" aca="1" ref="D40" ca="1">IF(ROWS($O$18:O31)&lt;=$O$18,INDEX('DATA FOR SUMMARY'!$D$8:$D$59,_xlfn.AGGREGATE(15,3,(('DATA FOR SUMMARY'!$I$7:$I$59=$O$16)/('DATA FOR SUMMARY'!$I$7:$I$59=$O$16)*ROW('DATA FOR SUMMARY'!$I$7:$I$59))-ROW('DATA FOR SUMMARY'!$I$7),ROWS($O$18:O31))),"")</f>
        <v/>
      </c>
      <c r="E40" s="140" t="str" cm="1">
        <f t="array" aca="1" ref="E40" ca="1">IF(ROWS($O$18:O31)&lt;=$O$18,INDEX('DATA FOR SUMMARY'!$E$8:$E$59,_xlfn.AGGREGATE(15,3,(('DATA FOR SUMMARY'!$I$7:$I$59=$O$16)/('DATA FOR SUMMARY'!$I$7:$I$59=$O$16)*ROW('DATA FOR SUMMARY'!$I$7:$I$59))-ROW('DATA FOR SUMMARY'!$I$7),ROWS($O$18:O31))),"")</f>
        <v/>
      </c>
      <c r="F40" s="103" t="str" cm="1">
        <f t="array" aca="1" ref="F40" ca="1">IF(ROWS($O$18:O31)&lt;=$O$18,INDEX('DATA FOR SUMMARY'!$F$8:$F$59,_xlfn.AGGREGATE(15,3,(('DATA FOR SUMMARY'!$I$7:$I$59=$O$16)/('DATA FOR SUMMARY'!$I$7:$I$59=$O$16)*ROW('DATA FOR SUMMARY'!$I$7:$I$59))-ROW('DATA FOR SUMMARY'!$I$7),ROWS($O$18:O31))),"")</f>
        <v/>
      </c>
      <c r="G40" s="102" t="str" cm="1">
        <f t="array" aca="1" ref="G40" ca="1">IF(ROWS($O$18:O31)&lt;=$O$18,INDEX('DATA FOR SUMMARY'!$G$8:$G$59,_xlfn.AGGREGATE(15,3,(('DATA FOR SUMMARY'!$I$7:$I$59=$O$16)/('DATA FOR SUMMARY'!$I$7:$I$59=$O$16)*ROW('DATA FOR SUMMARY'!$I$7:$I$59))-ROW('DATA FOR SUMMARY'!$I$7),ROWS($O$18:O31))),"")</f>
        <v/>
      </c>
      <c r="H40" s="140" t="str" cm="1">
        <f t="array" aca="1" ref="H40" ca="1">IF(ROWS($O$18:O31)&lt;=$O$18,INDEX('DATA FOR SUMMARY'!$H$8:$H$59,_xlfn.AGGREGATE(15,3,(('DATA FOR SUMMARY'!$I$7:$I$59=$O$16)/('DATA FOR SUMMARY'!$I$7:$I$59=$O$16)*ROW('DATA FOR SUMMARY'!$I$7:$I$59))-ROW('DATA FOR SUMMARY'!$I$7),ROWS($O$18:O31))),"")</f>
        <v/>
      </c>
      <c r="I40" s="46" t="str" cm="1">
        <f t="array" aca="1" ref="I40" ca="1">IF(ROWS($O$18:O31)&lt;=$O$18,INDEX('DATA FOR SUMMARY'!$I$8:$I$59,_xlfn.AGGREGATE(15,3,(('DATA FOR SUMMARY'!$I$7:$I$59=$O$16)/('DATA FOR SUMMARY'!$I$7:$I$59=$O$16)*ROW('DATA FOR SUMMARY'!$I$7:$I$59))-ROW('DATA FOR SUMMARY'!$I$7),ROWS($O$18:O31))),"")</f>
        <v/>
      </c>
      <c r="J40" s="46" t="str" cm="1">
        <f t="array" aca="1" ref="J40" ca="1">IF(ROWS($O$18:O31)&lt;=$O$18,INDEX('DATA FOR SUMMARY'!$J$8:$J$59,_xlfn.AGGREGATE(15,3,(('DATA FOR SUMMARY'!$I$7:$I$59=$O$16)/('DATA FOR SUMMARY'!$I$7:$I$59=$O$16)*ROW('DATA FOR SUMMARY'!$I$7:$I$59))-ROW('DATA FOR SUMMARY'!$I$7),ROWS($O$18:O31))),"")</f>
        <v/>
      </c>
      <c r="K40" s="46" t="str" cm="1">
        <f t="array" aca="1" ref="K40" ca="1">IF(ROWS($O$18:O31)&lt;=$O$18,INDEX('DATA FOR SUMMARY'!$K$8:$K$59,_xlfn.AGGREGATE(15,3,(('DATA FOR SUMMARY'!$I$7:$I$59=$O$16)/('DATA FOR SUMMARY'!$I$7:$I$59=$O$16)*ROW('DATA FOR SUMMARY'!$I$7:$I$59))-ROW('DATA FOR SUMMARY'!$I$7),ROWS($O$18:O31))),"")</f>
        <v/>
      </c>
      <c r="M40" s="121"/>
      <c r="N40" s="121"/>
      <c r="O40" s="121"/>
      <c r="Y40" s="121"/>
    </row>
    <row r="41" spans="2:25">
      <c r="B41" t="str" cm="1">
        <f t="array" aca="1" ref="B41" ca="1">IF(ROWS($O$18:O32)&lt;=$O$18,INDEX('DATA FOR SUMMARY'!$B$8:$B$59,_xlfn.AGGREGATE(15,3,(('DATA FOR SUMMARY'!$I$7:$I$59=$O$16)/('DATA FOR SUMMARY'!$I$7:$I$59=$O$16)*ROW('DATA FOR SUMMARY'!$I$7:$I$59))-ROW('DATA FOR SUMMARY'!$I$7),ROWS($O$18:O32))),"")</f>
        <v/>
      </c>
      <c r="C41" s="102" t="str" cm="1">
        <f t="array" aca="1" ref="C41" ca="1">IF(ROWS($O$18:O32)&lt;=$O$18,INDEX('DATA FOR SUMMARY'!$C$8:$C$59,_xlfn.AGGREGATE(15,3,(('DATA FOR SUMMARY'!$I$7:$I$59=$O$16)/('DATA FOR SUMMARY'!$I$7:$I$59=$O$16)*ROW('DATA FOR SUMMARY'!$I$7:$I$59))-ROW('DATA FOR SUMMARY'!$I$7),ROWS($O$18:O32))),"")</f>
        <v/>
      </c>
      <c r="D41" s="102" t="str" cm="1">
        <f t="array" aca="1" ref="D41" ca="1">IF(ROWS($O$18:O32)&lt;=$O$18,INDEX('DATA FOR SUMMARY'!$D$8:$D$59,_xlfn.AGGREGATE(15,3,(('DATA FOR SUMMARY'!$I$7:$I$59=$O$16)/('DATA FOR SUMMARY'!$I$7:$I$59=$O$16)*ROW('DATA FOR SUMMARY'!$I$7:$I$59))-ROW('DATA FOR SUMMARY'!$I$7),ROWS($O$18:O32))),"")</f>
        <v/>
      </c>
      <c r="E41" s="140" t="str" cm="1">
        <f t="array" aca="1" ref="E41" ca="1">IF(ROWS($O$18:O32)&lt;=$O$18,INDEX('DATA FOR SUMMARY'!$E$8:$E$59,_xlfn.AGGREGATE(15,3,(('DATA FOR SUMMARY'!$I$7:$I$59=$O$16)/('DATA FOR SUMMARY'!$I$7:$I$59=$O$16)*ROW('DATA FOR SUMMARY'!$I$7:$I$59))-ROW('DATA FOR SUMMARY'!$I$7),ROWS($O$18:O32))),"")</f>
        <v/>
      </c>
      <c r="F41" s="103" t="str" cm="1">
        <f t="array" aca="1" ref="F41" ca="1">IF(ROWS($O$18:O32)&lt;=$O$18,INDEX('DATA FOR SUMMARY'!$F$8:$F$59,_xlfn.AGGREGATE(15,3,(('DATA FOR SUMMARY'!$I$7:$I$59=$O$16)/('DATA FOR SUMMARY'!$I$7:$I$59=$O$16)*ROW('DATA FOR SUMMARY'!$I$7:$I$59))-ROW('DATA FOR SUMMARY'!$I$7),ROWS($O$18:O32))),"")</f>
        <v/>
      </c>
      <c r="G41" s="102" t="str" cm="1">
        <f t="array" aca="1" ref="G41" ca="1">IF(ROWS($O$18:O32)&lt;=$O$18,INDEX('DATA FOR SUMMARY'!$G$8:$G$59,_xlfn.AGGREGATE(15,3,(('DATA FOR SUMMARY'!$I$7:$I$59=$O$16)/('DATA FOR SUMMARY'!$I$7:$I$59=$O$16)*ROW('DATA FOR SUMMARY'!$I$7:$I$59))-ROW('DATA FOR SUMMARY'!$I$7),ROWS($O$18:O32))),"")</f>
        <v/>
      </c>
      <c r="H41" s="140" t="str" cm="1">
        <f t="array" aca="1" ref="H41" ca="1">IF(ROWS($O$18:O32)&lt;=$O$18,INDEX('DATA FOR SUMMARY'!$H$8:$H$59,_xlfn.AGGREGATE(15,3,(('DATA FOR SUMMARY'!$I$7:$I$59=$O$16)/('DATA FOR SUMMARY'!$I$7:$I$59=$O$16)*ROW('DATA FOR SUMMARY'!$I$7:$I$59))-ROW('DATA FOR SUMMARY'!$I$7),ROWS($O$18:O32))),"")</f>
        <v/>
      </c>
      <c r="I41" s="46" t="str" cm="1">
        <f t="array" aca="1" ref="I41" ca="1">IF(ROWS($O$18:O32)&lt;=$O$18,INDEX('DATA FOR SUMMARY'!$I$8:$I$59,_xlfn.AGGREGATE(15,3,(('DATA FOR SUMMARY'!$I$7:$I$59=$O$16)/('DATA FOR SUMMARY'!$I$7:$I$59=$O$16)*ROW('DATA FOR SUMMARY'!$I$7:$I$59))-ROW('DATA FOR SUMMARY'!$I$7),ROWS($O$18:O32))),"")</f>
        <v/>
      </c>
      <c r="J41" s="46" t="str" cm="1">
        <f t="array" aca="1" ref="J41" ca="1">IF(ROWS($O$18:O32)&lt;=$O$18,INDEX('DATA FOR SUMMARY'!$J$8:$J$59,_xlfn.AGGREGATE(15,3,(('DATA FOR SUMMARY'!$I$7:$I$59=$O$16)/('DATA FOR SUMMARY'!$I$7:$I$59=$O$16)*ROW('DATA FOR SUMMARY'!$I$7:$I$59))-ROW('DATA FOR SUMMARY'!$I$7),ROWS($O$18:O32))),"")</f>
        <v/>
      </c>
      <c r="K41" s="46" t="str" cm="1">
        <f t="array" aca="1" ref="K41" ca="1">IF(ROWS($O$18:O32)&lt;=$O$18,INDEX('DATA FOR SUMMARY'!$K$8:$K$59,_xlfn.AGGREGATE(15,3,(('DATA FOR SUMMARY'!$I$7:$I$59=$O$16)/('DATA FOR SUMMARY'!$I$7:$I$59=$O$16)*ROW('DATA FOR SUMMARY'!$I$7:$I$59))-ROW('DATA FOR SUMMARY'!$I$7),ROWS($O$18:O32))),"")</f>
        <v/>
      </c>
      <c r="M41" s="121"/>
      <c r="N41" s="121"/>
      <c r="O41" s="121"/>
      <c r="Y41" s="121"/>
    </row>
    <row r="42" spans="2:25">
      <c r="B42" t="str" cm="1">
        <f t="array" aca="1" ref="B42" ca="1">IF(ROWS($O$18:O33)&lt;=$O$18,INDEX('DATA FOR SUMMARY'!$B$8:$B$59,_xlfn.AGGREGATE(15,3,(('DATA FOR SUMMARY'!$I$7:$I$59=$O$16)/('DATA FOR SUMMARY'!$I$7:$I$59=$O$16)*ROW('DATA FOR SUMMARY'!$I$7:$I$59))-ROW('DATA FOR SUMMARY'!$I$7),ROWS($O$18:O33))),"")</f>
        <v/>
      </c>
      <c r="C42" s="102" t="str" cm="1">
        <f t="array" aca="1" ref="C42" ca="1">IF(ROWS($O$18:O33)&lt;=$O$18,INDEX('DATA FOR SUMMARY'!$C$8:$C$59,_xlfn.AGGREGATE(15,3,(('DATA FOR SUMMARY'!$I$7:$I$59=$O$16)/('DATA FOR SUMMARY'!$I$7:$I$59=$O$16)*ROW('DATA FOR SUMMARY'!$I$7:$I$59))-ROW('DATA FOR SUMMARY'!$I$7),ROWS($O$18:O33))),"")</f>
        <v/>
      </c>
      <c r="D42" s="102" t="str" cm="1">
        <f t="array" aca="1" ref="D42" ca="1">IF(ROWS($O$18:O33)&lt;=$O$18,INDEX('DATA FOR SUMMARY'!$D$8:$D$59,_xlfn.AGGREGATE(15,3,(('DATA FOR SUMMARY'!$I$7:$I$59=$O$16)/('DATA FOR SUMMARY'!$I$7:$I$59=$O$16)*ROW('DATA FOR SUMMARY'!$I$7:$I$59))-ROW('DATA FOR SUMMARY'!$I$7),ROWS($O$18:O33))),"")</f>
        <v/>
      </c>
      <c r="E42" s="140" t="str" cm="1">
        <f t="array" aca="1" ref="E42" ca="1">IF(ROWS($O$18:O33)&lt;=$O$18,INDEX('DATA FOR SUMMARY'!$E$8:$E$59,_xlfn.AGGREGATE(15,3,(('DATA FOR SUMMARY'!$I$7:$I$59=$O$16)/('DATA FOR SUMMARY'!$I$7:$I$59=$O$16)*ROW('DATA FOR SUMMARY'!$I$7:$I$59))-ROW('DATA FOR SUMMARY'!$I$7),ROWS($O$18:O33))),"")</f>
        <v/>
      </c>
      <c r="F42" s="103" t="str" cm="1">
        <f t="array" aca="1" ref="F42" ca="1">IF(ROWS($O$18:O33)&lt;=$O$18,INDEX('DATA FOR SUMMARY'!$F$8:$F$59,_xlfn.AGGREGATE(15,3,(('DATA FOR SUMMARY'!$I$7:$I$59=$O$16)/('DATA FOR SUMMARY'!$I$7:$I$59=$O$16)*ROW('DATA FOR SUMMARY'!$I$7:$I$59))-ROW('DATA FOR SUMMARY'!$I$7),ROWS($O$18:O33))),"")</f>
        <v/>
      </c>
      <c r="G42" s="102" t="str" cm="1">
        <f t="array" aca="1" ref="G42" ca="1">IF(ROWS($O$18:O33)&lt;=$O$18,INDEX('DATA FOR SUMMARY'!$G$8:$G$59,_xlfn.AGGREGATE(15,3,(('DATA FOR SUMMARY'!$I$7:$I$59=$O$16)/('DATA FOR SUMMARY'!$I$7:$I$59=$O$16)*ROW('DATA FOR SUMMARY'!$I$7:$I$59))-ROW('DATA FOR SUMMARY'!$I$7),ROWS($O$18:O33))),"")</f>
        <v/>
      </c>
      <c r="H42" s="140" t="str" cm="1">
        <f t="array" aca="1" ref="H42" ca="1">IF(ROWS($O$18:O33)&lt;=$O$18,INDEX('DATA FOR SUMMARY'!$H$8:$H$59,_xlfn.AGGREGATE(15,3,(('DATA FOR SUMMARY'!$I$7:$I$59=$O$16)/('DATA FOR SUMMARY'!$I$7:$I$59=$O$16)*ROW('DATA FOR SUMMARY'!$I$7:$I$59))-ROW('DATA FOR SUMMARY'!$I$7),ROWS($O$18:O33))),"")</f>
        <v/>
      </c>
      <c r="I42" s="46" t="str" cm="1">
        <f t="array" aca="1" ref="I42" ca="1">IF(ROWS($O$18:O33)&lt;=$O$18,INDEX('DATA FOR SUMMARY'!$I$8:$I$59,_xlfn.AGGREGATE(15,3,(('DATA FOR SUMMARY'!$I$7:$I$59=$O$16)/('DATA FOR SUMMARY'!$I$7:$I$59=$O$16)*ROW('DATA FOR SUMMARY'!$I$7:$I$59))-ROW('DATA FOR SUMMARY'!$I$7),ROWS($O$18:O33))),"")</f>
        <v/>
      </c>
      <c r="J42" s="46" t="str" cm="1">
        <f t="array" aca="1" ref="J42" ca="1">IF(ROWS($O$18:O33)&lt;=$O$18,INDEX('DATA FOR SUMMARY'!$J$8:$J$59,_xlfn.AGGREGATE(15,3,(('DATA FOR SUMMARY'!$I$7:$I$59=$O$16)/('DATA FOR SUMMARY'!$I$7:$I$59=$O$16)*ROW('DATA FOR SUMMARY'!$I$7:$I$59))-ROW('DATA FOR SUMMARY'!$I$7),ROWS($O$18:O33))),"")</f>
        <v/>
      </c>
      <c r="K42" s="46" t="str" cm="1">
        <f t="array" aca="1" ref="K42" ca="1">IF(ROWS($O$18:O33)&lt;=$O$18,INDEX('DATA FOR SUMMARY'!$K$8:$K$59,_xlfn.AGGREGATE(15,3,(('DATA FOR SUMMARY'!$I$7:$I$59=$O$16)/('DATA FOR SUMMARY'!$I$7:$I$59=$O$16)*ROW('DATA FOR SUMMARY'!$I$7:$I$59))-ROW('DATA FOR SUMMARY'!$I$7),ROWS($O$18:O33))),"")</f>
        <v/>
      </c>
      <c r="M42" s="121"/>
      <c r="N42" s="121"/>
      <c r="O42" s="121"/>
      <c r="Y42" s="121"/>
    </row>
    <row r="43" spans="2:25">
      <c r="B43" t="str" cm="1">
        <f t="array" aca="1" ref="B43" ca="1">IF(ROWS($O$18:O34)&lt;=$O$18,INDEX('DATA FOR SUMMARY'!$B$8:$B$59,_xlfn.AGGREGATE(15,3,(('DATA FOR SUMMARY'!$I$7:$I$59=$O$16)/('DATA FOR SUMMARY'!$I$7:$I$59=$O$16)*ROW('DATA FOR SUMMARY'!$I$7:$I$59))-ROW('DATA FOR SUMMARY'!$I$7),ROWS($O$18:O34))),"")</f>
        <v/>
      </c>
      <c r="C43" s="102" t="str" cm="1">
        <f t="array" aca="1" ref="C43" ca="1">IF(ROWS($O$18:O34)&lt;=$O$18,INDEX('DATA FOR SUMMARY'!$C$8:$C$59,_xlfn.AGGREGATE(15,3,(('DATA FOR SUMMARY'!$I$7:$I$59=$O$16)/('DATA FOR SUMMARY'!$I$7:$I$59=$O$16)*ROW('DATA FOR SUMMARY'!$I$7:$I$59))-ROW('DATA FOR SUMMARY'!$I$7),ROWS($O$18:O34))),"")</f>
        <v/>
      </c>
      <c r="D43" s="102" t="str" cm="1">
        <f t="array" aca="1" ref="D43" ca="1">IF(ROWS($O$18:O34)&lt;=$O$18,INDEX('DATA FOR SUMMARY'!$D$8:$D$59,_xlfn.AGGREGATE(15,3,(('DATA FOR SUMMARY'!$I$7:$I$59=$O$16)/('DATA FOR SUMMARY'!$I$7:$I$59=$O$16)*ROW('DATA FOR SUMMARY'!$I$7:$I$59))-ROW('DATA FOR SUMMARY'!$I$7),ROWS($O$18:O34))),"")</f>
        <v/>
      </c>
      <c r="E43" s="140" t="str" cm="1">
        <f t="array" aca="1" ref="E43" ca="1">IF(ROWS($O$18:O34)&lt;=$O$18,INDEX('DATA FOR SUMMARY'!$E$8:$E$59,_xlfn.AGGREGATE(15,3,(('DATA FOR SUMMARY'!$I$7:$I$59=$O$16)/('DATA FOR SUMMARY'!$I$7:$I$59=$O$16)*ROW('DATA FOR SUMMARY'!$I$7:$I$59))-ROW('DATA FOR SUMMARY'!$I$7),ROWS($O$18:O34))),"")</f>
        <v/>
      </c>
      <c r="F43" s="103" t="str" cm="1">
        <f t="array" aca="1" ref="F43" ca="1">IF(ROWS($O$18:O34)&lt;=$O$18,INDEX('DATA FOR SUMMARY'!$F$8:$F$59,_xlfn.AGGREGATE(15,3,(('DATA FOR SUMMARY'!$I$7:$I$59=$O$16)/('DATA FOR SUMMARY'!$I$7:$I$59=$O$16)*ROW('DATA FOR SUMMARY'!$I$7:$I$59))-ROW('DATA FOR SUMMARY'!$I$7),ROWS($O$18:O34))),"")</f>
        <v/>
      </c>
      <c r="G43" s="102" t="str" cm="1">
        <f t="array" aca="1" ref="G43" ca="1">IF(ROWS($O$18:O34)&lt;=$O$18,INDEX('DATA FOR SUMMARY'!$G$8:$G$59,_xlfn.AGGREGATE(15,3,(('DATA FOR SUMMARY'!$I$7:$I$59=$O$16)/('DATA FOR SUMMARY'!$I$7:$I$59=$O$16)*ROW('DATA FOR SUMMARY'!$I$7:$I$59))-ROW('DATA FOR SUMMARY'!$I$7),ROWS($O$18:O34))),"")</f>
        <v/>
      </c>
      <c r="H43" s="140" t="str" cm="1">
        <f t="array" aca="1" ref="H43" ca="1">IF(ROWS($O$18:O34)&lt;=$O$18,INDEX('DATA FOR SUMMARY'!$H$8:$H$59,_xlfn.AGGREGATE(15,3,(('DATA FOR SUMMARY'!$I$7:$I$59=$O$16)/('DATA FOR SUMMARY'!$I$7:$I$59=$O$16)*ROW('DATA FOR SUMMARY'!$I$7:$I$59))-ROW('DATA FOR SUMMARY'!$I$7),ROWS($O$18:O34))),"")</f>
        <v/>
      </c>
      <c r="I43" s="46" t="str" cm="1">
        <f t="array" aca="1" ref="I43" ca="1">IF(ROWS($O$18:O34)&lt;=$O$18,INDEX('DATA FOR SUMMARY'!$I$8:$I$59,_xlfn.AGGREGATE(15,3,(('DATA FOR SUMMARY'!$I$7:$I$59=$O$16)/('DATA FOR SUMMARY'!$I$7:$I$59=$O$16)*ROW('DATA FOR SUMMARY'!$I$7:$I$59))-ROW('DATA FOR SUMMARY'!$I$7),ROWS($O$18:O34))),"")</f>
        <v/>
      </c>
      <c r="J43" s="46" t="str" cm="1">
        <f t="array" aca="1" ref="J43" ca="1">IF(ROWS($O$18:O34)&lt;=$O$18,INDEX('DATA FOR SUMMARY'!$J$8:$J$59,_xlfn.AGGREGATE(15,3,(('DATA FOR SUMMARY'!$I$7:$I$59=$O$16)/('DATA FOR SUMMARY'!$I$7:$I$59=$O$16)*ROW('DATA FOR SUMMARY'!$I$7:$I$59))-ROW('DATA FOR SUMMARY'!$I$7),ROWS($O$18:O34))),"")</f>
        <v/>
      </c>
      <c r="K43" s="46" t="str" cm="1">
        <f t="array" aca="1" ref="K43" ca="1">IF(ROWS($O$18:O34)&lt;=$O$18,INDEX('DATA FOR SUMMARY'!$K$8:$K$59,_xlfn.AGGREGATE(15,3,(('DATA FOR SUMMARY'!$I$7:$I$59=$O$16)/('DATA FOR SUMMARY'!$I$7:$I$59=$O$16)*ROW('DATA FOR SUMMARY'!$I$7:$I$59))-ROW('DATA FOR SUMMARY'!$I$7),ROWS($O$18:O34))),"")</f>
        <v/>
      </c>
      <c r="M43" s="121"/>
      <c r="N43" s="121"/>
      <c r="O43" s="121"/>
      <c r="Y43" s="121"/>
    </row>
    <row r="44" spans="2:25">
      <c r="B44" t="str" cm="1">
        <f t="array" aca="1" ref="B44" ca="1">IF(ROWS($O$18:O35)&lt;=$O$18,INDEX('DATA FOR SUMMARY'!$B$8:$B$59,_xlfn.AGGREGATE(15,3,(('DATA FOR SUMMARY'!$I$7:$I$59=$O$16)/('DATA FOR SUMMARY'!$I$7:$I$59=$O$16)*ROW('DATA FOR SUMMARY'!$I$7:$I$59))-ROW('DATA FOR SUMMARY'!$I$7),ROWS($O$18:O35))),"")</f>
        <v/>
      </c>
      <c r="C44" s="102" t="str" cm="1">
        <f t="array" aca="1" ref="C44" ca="1">IF(ROWS($O$18:O35)&lt;=$O$18,INDEX('DATA FOR SUMMARY'!$C$8:$C$59,_xlfn.AGGREGATE(15,3,(('DATA FOR SUMMARY'!$I$7:$I$59=$O$16)/('DATA FOR SUMMARY'!$I$7:$I$59=$O$16)*ROW('DATA FOR SUMMARY'!$I$7:$I$59))-ROW('DATA FOR SUMMARY'!$I$7),ROWS($O$18:O35))),"")</f>
        <v/>
      </c>
      <c r="D44" s="102" t="str" cm="1">
        <f t="array" aca="1" ref="D44" ca="1">IF(ROWS($O$18:O35)&lt;=$O$18,INDEX('DATA FOR SUMMARY'!$D$8:$D$59,_xlfn.AGGREGATE(15,3,(('DATA FOR SUMMARY'!$I$7:$I$59=$O$16)/('DATA FOR SUMMARY'!$I$7:$I$59=$O$16)*ROW('DATA FOR SUMMARY'!$I$7:$I$59))-ROW('DATA FOR SUMMARY'!$I$7),ROWS($O$18:O35))),"")</f>
        <v/>
      </c>
      <c r="E44" s="140" t="str" cm="1">
        <f t="array" aca="1" ref="E44" ca="1">IF(ROWS($O$18:O35)&lt;=$O$18,INDEX('DATA FOR SUMMARY'!$E$8:$E$59,_xlfn.AGGREGATE(15,3,(('DATA FOR SUMMARY'!$I$7:$I$59=$O$16)/('DATA FOR SUMMARY'!$I$7:$I$59=$O$16)*ROW('DATA FOR SUMMARY'!$I$7:$I$59))-ROW('DATA FOR SUMMARY'!$I$7),ROWS($O$18:O35))),"")</f>
        <v/>
      </c>
      <c r="F44" s="103" t="str" cm="1">
        <f t="array" aca="1" ref="F44" ca="1">IF(ROWS($O$18:O35)&lt;=$O$18,INDEX('DATA FOR SUMMARY'!$F$8:$F$59,_xlfn.AGGREGATE(15,3,(('DATA FOR SUMMARY'!$I$7:$I$59=$O$16)/('DATA FOR SUMMARY'!$I$7:$I$59=$O$16)*ROW('DATA FOR SUMMARY'!$I$7:$I$59))-ROW('DATA FOR SUMMARY'!$I$7),ROWS($O$18:O35))),"")</f>
        <v/>
      </c>
      <c r="G44" s="102" t="str" cm="1">
        <f t="array" aca="1" ref="G44" ca="1">IF(ROWS($O$18:O35)&lt;=$O$18,INDEX('DATA FOR SUMMARY'!$G$8:$G$59,_xlfn.AGGREGATE(15,3,(('DATA FOR SUMMARY'!$I$7:$I$59=$O$16)/('DATA FOR SUMMARY'!$I$7:$I$59=$O$16)*ROW('DATA FOR SUMMARY'!$I$7:$I$59))-ROW('DATA FOR SUMMARY'!$I$7),ROWS($O$18:O35))),"")</f>
        <v/>
      </c>
      <c r="H44" s="140" t="str" cm="1">
        <f t="array" aca="1" ref="H44" ca="1">IF(ROWS($O$18:O35)&lt;=$O$18,INDEX('DATA FOR SUMMARY'!$H$8:$H$59,_xlfn.AGGREGATE(15,3,(('DATA FOR SUMMARY'!$I$7:$I$59=$O$16)/('DATA FOR SUMMARY'!$I$7:$I$59=$O$16)*ROW('DATA FOR SUMMARY'!$I$7:$I$59))-ROW('DATA FOR SUMMARY'!$I$7),ROWS($O$18:O35))),"")</f>
        <v/>
      </c>
      <c r="I44" s="46" t="str" cm="1">
        <f t="array" aca="1" ref="I44" ca="1">IF(ROWS($O$18:O35)&lt;=$O$18,INDEX('DATA FOR SUMMARY'!$I$8:$I$59,_xlfn.AGGREGATE(15,3,(('DATA FOR SUMMARY'!$I$7:$I$59=$O$16)/('DATA FOR SUMMARY'!$I$7:$I$59=$O$16)*ROW('DATA FOR SUMMARY'!$I$7:$I$59))-ROW('DATA FOR SUMMARY'!$I$7),ROWS($O$18:O35))),"")</f>
        <v/>
      </c>
      <c r="J44" s="46" t="str" cm="1">
        <f t="array" aca="1" ref="J44" ca="1">IF(ROWS($O$18:O35)&lt;=$O$18,INDEX('DATA FOR SUMMARY'!$J$8:$J$59,_xlfn.AGGREGATE(15,3,(('DATA FOR SUMMARY'!$I$7:$I$59=$O$16)/('DATA FOR SUMMARY'!$I$7:$I$59=$O$16)*ROW('DATA FOR SUMMARY'!$I$7:$I$59))-ROW('DATA FOR SUMMARY'!$I$7),ROWS($O$18:O35))),"")</f>
        <v/>
      </c>
      <c r="K44" s="46" t="str" cm="1">
        <f t="array" aca="1" ref="K44" ca="1">IF(ROWS($O$18:O35)&lt;=$O$18,INDEX('DATA FOR SUMMARY'!$K$8:$K$59,_xlfn.AGGREGATE(15,3,(('DATA FOR SUMMARY'!$I$7:$I$59=$O$16)/('DATA FOR SUMMARY'!$I$7:$I$59=$O$16)*ROW('DATA FOR SUMMARY'!$I$7:$I$59))-ROW('DATA FOR SUMMARY'!$I$7),ROWS($O$18:O35))),"")</f>
        <v/>
      </c>
      <c r="M44" s="121"/>
      <c r="N44" s="121"/>
      <c r="O44" s="121"/>
      <c r="Y44" s="121"/>
    </row>
    <row r="45" spans="2:25">
      <c r="B45" t="str" cm="1">
        <f t="array" aca="1" ref="B45" ca="1">IF(ROWS($O$18:O36)&lt;=$O$18,INDEX('DATA FOR SUMMARY'!$B$8:$B$59,_xlfn.AGGREGATE(15,3,(('DATA FOR SUMMARY'!$I$7:$I$59=$O$16)/('DATA FOR SUMMARY'!$I$7:$I$59=$O$16)*ROW('DATA FOR SUMMARY'!$I$7:$I$59))-ROW('DATA FOR SUMMARY'!$I$7),ROWS($O$18:O36))),"")</f>
        <v/>
      </c>
      <c r="C45" s="102" t="str" cm="1">
        <f t="array" aca="1" ref="C45" ca="1">IF(ROWS($O$18:O36)&lt;=$O$18,INDEX('DATA FOR SUMMARY'!$C$8:$C$59,_xlfn.AGGREGATE(15,3,(('DATA FOR SUMMARY'!$I$7:$I$59=$O$16)/('DATA FOR SUMMARY'!$I$7:$I$59=$O$16)*ROW('DATA FOR SUMMARY'!$I$7:$I$59))-ROW('DATA FOR SUMMARY'!$I$7),ROWS($O$18:O36))),"")</f>
        <v/>
      </c>
      <c r="D45" s="102" t="str" cm="1">
        <f t="array" aca="1" ref="D45" ca="1">IF(ROWS($O$18:O36)&lt;=$O$18,INDEX('DATA FOR SUMMARY'!$D$8:$D$59,_xlfn.AGGREGATE(15,3,(('DATA FOR SUMMARY'!$I$7:$I$59=$O$16)/('DATA FOR SUMMARY'!$I$7:$I$59=$O$16)*ROW('DATA FOR SUMMARY'!$I$7:$I$59))-ROW('DATA FOR SUMMARY'!$I$7),ROWS($O$18:O36))),"")</f>
        <v/>
      </c>
      <c r="E45" s="140" t="str" cm="1">
        <f t="array" aca="1" ref="E45" ca="1">IF(ROWS($O$18:O36)&lt;=$O$18,INDEX('DATA FOR SUMMARY'!$E$8:$E$59,_xlfn.AGGREGATE(15,3,(('DATA FOR SUMMARY'!$I$7:$I$59=$O$16)/('DATA FOR SUMMARY'!$I$7:$I$59=$O$16)*ROW('DATA FOR SUMMARY'!$I$7:$I$59))-ROW('DATA FOR SUMMARY'!$I$7),ROWS($O$18:O36))),"")</f>
        <v/>
      </c>
      <c r="F45" s="103" t="str" cm="1">
        <f t="array" aca="1" ref="F45" ca="1">IF(ROWS($O$18:O36)&lt;=$O$18,INDEX('DATA FOR SUMMARY'!$F$8:$F$59,_xlfn.AGGREGATE(15,3,(('DATA FOR SUMMARY'!$I$7:$I$59=$O$16)/('DATA FOR SUMMARY'!$I$7:$I$59=$O$16)*ROW('DATA FOR SUMMARY'!$I$7:$I$59))-ROW('DATA FOR SUMMARY'!$I$7),ROWS($O$18:O36))),"")</f>
        <v/>
      </c>
      <c r="G45" s="102" t="str" cm="1">
        <f t="array" aca="1" ref="G45" ca="1">IF(ROWS($O$18:O36)&lt;=$O$18,INDEX('DATA FOR SUMMARY'!$G$8:$G$59,_xlfn.AGGREGATE(15,3,(('DATA FOR SUMMARY'!$I$7:$I$59=$O$16)/('DATA FOR SUMMARY'!$I$7:$I$59=$O$16)*ROW('DATA FOR SUMMARY'!$I$7:$I$59))-ROW('DATA FOR SUMMARY'!$I$7),ROWS($O$18:O36))),"")</f>
        <v/>
      </c>
      <c r="H45" s="140" t="str" cm="1">
        <f t="array" aca="1" ref="H45" ca="1">IF(ROWS($O$18:O36)&lt;=$O$18,INDEX('DATA FOR SUMMARY'!$H$8:$H$59,_xlfn.AGGREGATE(15,3,(('DATA FOR SUMMARY'!$I$7:$I$59=$O$16)/('DATA FOR SUMMARY'!$I$7:$I$59=$O$16)*ROW('DATA FOR SUMMARY'!$I$7:$I$59))-ROW('DATA FOR SUMMARY'!$I$7),ROWS($O$18:O36))),"")</f>
        <v/>
      </c>
      <c r="I45" s="46" t="str" cm="1">
        <f t="array" aca="1" ref="I45" ca="1">IF(ROWS($O$18:O36)&lt;=$O$18,INDEX('DATA FOR SUMMARY'!$I$8:$I$59,_xlfn.AGGREGATE(15,3,(('DATA FOR SUMMARY'!$I$7:$I$59=$O$16)/('DATA FOR SUMMARY'!$I$7:$I$59=$O$16)*ROW('DATA FOR SUMMARY'!$I$7:$I$59))-ROW('DATA FOR SUMMARY'!$I$7),ROWS($O$18:O36))),"")</f>
        <v/>
      </c>
      <c r="J45" s="46" t="str" cm="1">
        <f t="array" aca="1" ref="J45" ca="1">IF(ROWS($O$18:O36)&lt;=$O$18,INDEX('DATA FOR SUMMARY'!$J$8:$J$59,_xlfn.AGGREGATE(15,3,(('DATA FOR SUMMARY'!$I$7:$I$59=$O$16)/('DATA FOR SUMMARY'!$I$7:$I$59=$O$16)*ROW('DATA FOR SUMMARY'!$I$7:$I$59))-ROW('DATA FOR SUMMARY'!$I$7),ROWS($O$18:O36))),"")</f>
        <v/>
      </c>
      <c r="K45" s="46" t="str" cm="1">
        <f t="array" aca="1" ref="K45" ca="1">IF(ROWS($O$18:O36)&lt;=$O$18,INDEX('DATA FOR SUMMARY'!$K$8:$K$59,_xlfn.AGGREGATE(15,3,(('DATA FOR SUMMARY'!$I$7:$I$59=$O$16)/('DATA FOR SUMMARY'!$I$7:$I$59=$O$16)*ROW('DATA FOR SUMMARY'!$I$7:$I$59))-ROW('DATA FOR SUMMARY'!$I$7),ROWS($O$18:O36))),"")</f>
        <v/>
      </c>
      <c r="M45" s="121"/>
      <c r="N45" s="121"/>
      <c r="O45" s="121"/>
      <c r="Y45" s="121"/>
    </row>
    <row r="46" spans="2:25">
      <c r="B46" t="str" cm="1">
        <f t="array" aca="1" ref="B46" ca="1">IF(ROWS($O$18:O37)&lt;=$O$18,INDEX('DATA FOR SUMMARY'!$B$8:$B$59,_xlfn.AGGREGATE(15,3,(('DATA FOR SUMMARY'!$I$7:$I$59=$O$16)/('DATA FOR SUMMARY'!$I$7:$I$59=$O$16)*ROW('DATA FOR SUMMARY'!$I$7:$I$59))-ROW('DATA FOR SUMMARY'!$I$7),ROWS($O$18:O37))),"")</f>
        <v/>
      </c>
      <c r="C46" s="102" t="str" cm="1">
        <f t="array" aca="1" ref="C46" ca="1">IF(ROWS($O$18:O37)&lt;=$O$18,INDEX('DATA FOR SUMMARY'!$C$8:$C$59,_xlfn.AGGREGATE(15,3,(('DATA FOR SUMMARY'!$I$7:$I$59=$O$16)/('DATA FOR SUMMARY'!$I$7:$I$59=$O$16)*ROW('DATA FOR SUMMARY'!$I$7:$I$59))-ROW('DATA FOR SUMMARY'!$I$7),ROWS($O$18:O37))),"")</f>
        <v/>
      </c>
      <c r="D46" s="102" t="str" cm="1">
        <f t="array" aca="1" ref="D46" ca="1">IF(ROWS($O$18:O37)&lt;=$O$18,INDEX('DATA FOR SUMMARY'!$D$8:$D$59,_xlfn.AGGREGATE(15,3,(('DATA FOR SUMMARY'!$I$7:$I$59=$O$16)/('DATA FOR SUMMARY'!$I$7:$I$59=$O$16)*ROW('DATA FOR SUMMARY'!$I$7:$I$59))-ROW('DATA FOR SUMMARY'!$I$7),ROWS($O$18:O37))),"")</f>
        <v/>
      </c>
      <c r="E46" s="140" t="str" cm="1">
        <f t="array" aca="1" ref="E46" ca="1">IF(ROWS($O$18:O37)&lt;=$O$18,INDEX('DATA FOR SUMMARY'!$E$8:$E$59,_xlfn.AGGREGATE(15,3,(('DATA FOR SUMMARY'!$I$7:$I$59=$O$16)/('DATA FOR SUMMARY'!$I$7:$I$59=$O$16)*ROW('DATA FOR SUMMARY'!$I$7:$I$59))-ROW('DATA FOR SUMMARY'!$I$7),ROWS($O$18:O37))),"")</f>
        <v/>
      </c>
      <c r="F46" s="103" t="str" cm="1">
        <f t="array" aca="1" ref="F46" ca="1">IF(ROWS($O$18:O37)&lt;=$O$18,INDEX('DATA FOR SUMMARY'!$F$8:$F$59,_xlfn.AGGREGATE(15,3,(('DATA FOR SUMMARY'!$I$7:$I$59=$O$16)/('DATA FOR SUMMARY'!$I$7:$I$59=$O$16)*ROW('DATA FOR SUMMARY'!$I$7:$I$59))-ROW('DATA FOR SUMMARY'!$I$7),ROWS($O$18:O37))),"")</f>
        <v/>
      </c>
      <c r="G46" s="102" t="str" cm="1">
        <f t="array" aca="1" ref="G46" ca="1">IF(ROWS($O$18:O37)&lt;=$O$18,INDEX('DATA FOR SUMMARY'!$G$8:$G$59,_xlfn.AGGREGATE(15,3,(('DATA FOR SUMMARY'!$I$7:$I$59=$O$16)/('DATA FOR SUMMARY'!$I$7:$I$59=$O$16)*ROW('DATA FOR SUMMARY'!$I$7:$I$59))-ROW('DATA FOR SUMMARY'!$I$7),ROWS($O$18:O37))),"")</f>
        <v/>
      </c>
      <c r="H46" s="140" t="str" cm="1">
        <f t="array" aca="1" ref="H46" ca="1">IF(ROWS($O$18:O37)&lt;=$O$18,INDEX('DATA FOR SUMMARY'!$H$8:$H$59,_xlfn.AGGREGATE(15,3,(('DATA FOR SUMMARY'!$I$7:$I$59=$O$16)/('DATA FOR SUMMARY'!$I$7:$I$59=$O$16)*ROW('DATA FOR SUMMARY'!$I$7:$I$59))-ROW('DATA FOR SUMMARY'!$I$7),ROWS($O$18:O37))),"")</f>
        <v/>
      </c>
      <c r="I46" s="46" t="str" cm="1">
        <f t="array" aca="1" ref="I46" ca="1">IF(ROWS($O$18:O37)&lt;=$O$18,INDEX('DATA FOR SUMMARY'!$I$8:$I$59,_xlfn.AGGREGATE(15,3,(('DATA FOR SUMMARY'!$I$7:$I$59=$O$16)/('DATA FOR SUMMARY'!$I$7:$I$59=$O$16)*ROW('DATA FOR SUMMARY'!$I$7:$I$59))-ROW('DATA FOR SUMMARY'!$I$7),ROWS($O$18:O37))),"")</f>
        <v/>
      </c>
      <c r="J46" s="46" t="str" cm="1">
        <f t="array" aca="1" ref="J46" ca="1">IF(ROWS($O$18:O37)&lt;=$O$18,INDEX('DATA FOR SUMMARY'!$J$8:$J$59,_xlfn.AGGREGATE(15,3,(('DATA FOR SUMMARY'!$I$7:$I$59=$O$16)/('DATA FOR SUMMARY'!$I$7:$I$59=$O$16)*ROW('DATA FOR SUMMARY'!$I$7:$I$59))-ROW('DATA FOR SUMMARY'!$I$7),ROWS($O$18:O37))),"")</f>
        <v/>
      </c>
      <c r="K46" s="46" t="str" cm="1">
        <f t="array" aca="1" ref="K46" ca="1">IF(ROWS($O$18:O37)&lt;=$O$18,INDEX('DATA FOR SUMMARY'!$K$8:$K$59,_xlfn.AGGREGATE(15,3,(('DATA FOR SUMMARY'!$I$7:$I$59=$O$16)/('DATA FOR SUMMARY'!$I$7:$I$59=$O$16)*ROW('DATA FOR SUMMARY'!$I$7:$I$59))-ROW('DATA FOR SUMMARY'!$I$7),ROWS($O$18:O37))),"")</f>
        <v/>
      </c>
      <c r="M46" s="121"/>
      <c r="N46" s="121"/>
      <c r="O46" s="121"/>
    </row>
    <row r="47" spans="2:25">
      <c r="B47" t="str" cm="1">
        <f t="array" aca="1" ref="B47" ca="1">IF(ROWS($O$18:O38)&lt;=$O$18,INDEX('DATA FOR SUMMARY'!$B$8:$B$59,_xlfn.AGGREGATE(15,3,(('DATA FOR SUMMARY'!$I$7:$I$59=$O$16)/('DATA FOR SUMMARY'!$I$7:$I$59=$O$16)*ROW('DATA FOR SUMMARY'!$I$7:$I$59))-ROW('DATA FOR SUMMARY'!$I$7),ROWS($O$18:O38))),"")</f>
        <v/>
      </c>
      <c r="C47" s="102" t="str" cm="1">
        <f t="array" aca="1" ref="C47" ca="1">IF(ROWS($O$18:O38)&lt;=$O$18,INDEX('DATA FOR SUMMARY'!$C$8:$C$59,_xlfn.AGGREGATE(15,3,(('DATA FOR SUMMARY'!$I$7:$I$59=$O$16)/('DATA FOR SUMMARY'!$I$7:$I$59=$O$16)*ROW('DATA FOR SUMMARY'!$I$7:$I$59))-ROW('DATA FOR SUMMARY'!$I$7),ROWS($O$18:O38))),"")</f>
        <v/>
      </c>
      <c r="D47" s="102" t="str" cm="1">
        <f t="array" aca="1" ref="D47" ca="1">IF(ROWS($O$18:O38)&lt;=$O$18,INDEX('DATA FOR SUMMARY'!$D$8:$D$59,_xlfn.AGGREGATE(15,3,(('DATA FOR SUMMARY'!$I$7:$I$59=$O$16)/('DATA FOR SUMMARY'!$I$7:$I$59=$O$16)*ROW('DATA FOR SUMMARY'!$I$7:$I$59))-ROW('DATA FOR SUMMARY'!$I$7),ROWS($O$18:O38))),"")</f>
        <v/>
      </c>
      <c r="E47" s="140" t="str" cm="1">
        <f t="array" aca="1" ref="E47" ca="1">IF(ROWS($O$18:O38)&lt;=$O$18,INDEX('DATA FOR SUMMARY'!$E$8:$E$59,_xlfn.AGGREGATE(15,3,(('DATA FOR SUMMARY'!$I$7:$I$59=$O$16)/('DATA FOR SUMMARY'!$I$7:$I$59=$O$16)*ROW('DATA FOR SUMMARY'!$I$7:$I$59))-ROW('DATA FOR SUMMARY'!$I$7),ROWS($O$18:O38))),"")</f>
        <v/>
      </c>
      <c r="F47" s="103" t="str" cm="1">
        <f t="array" aca="1" ref="F47" ca="1">IF(ROWS($O$18:O38)&lt;=$O$18,INDEX('DATA FOR SUMMARY'!$F$8:$F$59,_xlfn.AGGREGATE(15,3,(('DATA FOR SUMMARY'!$I$7:$I$59=$O$16)/('DATA FOR SUMMARY'!$I$7:$I$59=$O$16)*ROW('DATA FOR SUMMARY'!$I$7:$I$59))-ROW('DATA FOR SUMMARY'!$I$7),ROWS($O$18:O38))),"")</f>
        <v/>
      </c>
      <c r="G47" s="102" t="str" cm="1">
        <f t="array" aca="1" ref="G47" ca="1">IF(ROWS($O$18:O38)&lt;=$O$18,INDEX('DATA FOR SUMMARY'!$G$8:$G$59,_xlfn.AGGREGATE(15,3,(('DATA FOR SUMMARY'!$I$7:$I$59=$O$16)/('DATA FOR SUMMARY'!$I$7:$I$59=$O$16)*ROW('DATA FOR SUMMARY'!$I$7:$I$59))-ROW('DATA FOR SUMMARY'!$I$7),ROWS($O$18:O38))),"")</f>
        <v/>
      </c>
      <c r="H47" s="140" t="str" cm="1">
        <f t="array" aca="1" ref="H47" ca="1">IF(ROWS($O$18:O38)&lt;=$O$18,INDEX('DATA FOR SUMMARY'!$H$8:$H$59,_xlfn.AGGREGATE(15,3,(('DATA FOR SUMMARY'!$I$7:$I$59=$O$16)/('DATA FOR SUMMARY'!$I$7:$I$59=$O$16)*ROW('DATA FOR SUMMARY'!$I$7:$I$59))-ROW('DATA FOR SUMMARY'!$I$7),ROWS($O$18:O38))),"")</f>
        <v/>
      </c>
      <c r="I47" s="46" t="str" cm="1">
        <f t="array" aca="1" ref="I47" ca="1">IF(ROWS($O$18:O38)&lt;=$O$18,INDEX('DATA FOR SUMMARY'!$I$8:$I$59,_xlfn.AGGREGATE(15,3,(('DATA FOR SUMMARY'!$I$7:$I$59=$O$16)/('DATA FOR SUMMARY'!$I$7:$I$59=$O$16)*ROW('DATA FOR SUMMARY'!$I$7:$I$59))-ROW('DATA FOR SUMMARY'!$I$7),ROWS($O$18:O38))),"")</f>
        <v/>
      </c>
      <c r="J47" s="46" t="str" cm="1">
        <f t="array" aca="1" ref="J47" ca="1">IF(ROWS($O$18:O38)&lt;=$O$18,INDEX('DATA FOR SUMMARY'!$J$8:$J$59,_xlfn.AGGREGATE(15,3,(('DATA FOR SUMMARY'!$I$7:$I$59=$O$16)/('DATA FOR SUMMARY'!$I$7:$I$59=$O$16)*ROW('DATA FOR SUMMARY'!$I$7:$I$59))-ROW('DATA FOR SUMMARY'!$I$7),ROWS($O$18:O38))),"")</f>
        <v/>
      </c>
      <c r="K47" s="46" t="str" cm="1">
        <f t="array" aca="1" ref="K47" ca="1">IF(ROWS($O$18:O38)&lt;=$O$18,INDEX('DATA FOR SUMMARY'!$K$8:$K$59,_xlfn.AGGREGATE(15,3,(('DATA FOR SUMMARY'!$I$7:$I$59=$O$16)/('DATA FOR SUMMARY'!$I$7:$I$59=$O$16)*ROW('DATA FOR SUMMARY'!$I$7:$I$59))-ROW('DATA FOR SUMMARY'!$I$7),ROWS($O$18:O38))),"")</f>
        <v/>
      </c>
      <c r="M47" s="121"/>
      <c r="N47" s="121"/>
      <c r="O47" s="121"/>
    </row>
    <row r="48" spans="2:25">
      <c r="B48" t="str" cm="1">
        <f t="array" aca="1" ref="B48" ca="1">IF(ROWS($O$18:O39)&lt;=$O$18,INDEX('DATA FOR SUMMARY'!$B$8:$B$59,_xlfn.AGGREGATE(15,3,(('DATA FOR SUMMARY'!$I$7:$I$59=$O$16)/('DATA FOR SUMMARY'!$I$7:$I$59=$O$16)*ROW('DATA FOR SUMMARY'!$I$7:$I$59))-ROW('DATA FOR SUMMARY'!$I$7),ROWS($O$18:O39))),"")</f>
        <v/>
      </c>
      <c r="C48" s="102" t="str" cm="1">
        <f t="array" aca="1" ref="C48" ca="1">IF(ROWS($O$18:O39)&lt;=$O$18,INDEX('DATA FOR SUMMARY'!$C$8:$C$59,_xlfn.AGGREGATE(15,3,(('DATA FOR SUMMARY'!$I$7:$I$59=$O$16)/('DATA FOR SUMMARY'!$I$7:$I$59=$O$16)*ROW('DATA FOR SUMMARY'!$I$7:$I$59))-ROW('DATA FOR SUMMARY'!$I$7),ROWS($O$18:O39))),"")</f>
        <v/>
      </c>
      <c r="D48" s="102" t="str" cm="1">
        <f t="array" aca="1" ref="D48" ca="1">IF(ROWS($O$18:O39)&lt;=$O$18,INDEX('DATA FOR SUMMARY'!$D$8:$D$59,_xlfn.AGGREGATE(15,3,(('DATA FOR SUMMARY'!$I$7:$I$59=$O$16)/('DATA FOR SUMMARY'!$I$7:$I$59=$O$16)*ROW('DATA FOR SUMMARY'!$I$7:$I$59))-ROW('DATA FOR SUMMARY'!$I$7),ROWS($O$18:O39))),"")</f>
        <v/>
      </c>
      <c r="E48" s="140" t="str" cm="1">
        <f t="array" aca="1" ref="E48" ca="1">IF(ROWS($O$18:O39)&lt;=$O$18,INDEX('DATA FOR SUMMARY'!$E$8:$E$59,_xlfn.AGGREGATE(15,3,(('DATA FOR SUMMARY'!$I$7:$I$59=$O$16)/('DATA FOR SUMMARY'!$I$7:$I$59=$O$16)*ROW('DATA FOR SUMMARY'!$I$7:$I$59))-ROW('DATA FOR SUMMARY'!$I$7),ROWS($O$18:O39))),"")</f>
        <v/>
      </c>
      <c r="F48" s="103" t="str" cm="1">
        <f t="array" aca="1" ref="F48" ca="1">IF(ROWS($O$18:O39)&lt;=$O$18,INDEX('DATA FOR SUMMARY'!$F$8:$F$59,_xlfn.AGGREGATE(15,3,(('DATA FOR SUMMARY'!$I$7:$I$59=$O$16)/('DATA FOR SUMMARY'!$I$7:$I$59=$O$16)*ROW('DATA FOR SUMMARY'!$I$7:$I$59))-ROW('DATA FOR SUMMARY'!$I$7),ROWS($O$18:O39))),"")</f>
        <v/>
      </c>
      <c r="G48" s="102" t="str" cm="1">
        <f t="array" aca="1" ref="G48" ca="1">IF(ROWS($O$18:O39)&lt;=$O$18,INDEX('DATA FOR SUMMARY'!$G$8:$G$59,_xlfn.AGGREGATE(15,3,(('DATA FOR SUMMARY'!$I$7:$I$59=$O$16)/('DATA FOR SUMMARY'!$I$7:$I$59=$O$16)*ROW('DATA FOR SUMMARY'!$I$7:$I$59))-ROW('DATA FOR SUMMARY'!$I$7),ROWS($O$18:O39))),"")</f>
        <v/>
      </c>
      <c r="H48" s="140" t="str" cm="1">
        <f t="array" aca="1" ref="H48" ca="1">IF(ROWS($O$18:O39)&lt;=$O$18,INDEX('DATA FOR SUMMARY'!$H$8:$H$59,_xlfn.AGGREGATE(15,3,(('DATA FOR SUMMARY'!$I$7:$I$59=$O$16)/('DATA FOR SUMMARY'!$I$7:$I$59=$O$16)*ROW('DATA FOR SUMMARY'!$I$7:$I$59))-ROW('DATA FOR SUMMARY'!$I$7),ROWS($O$18:O39))),"")</f>
        <v/>
      </c>
      <c r="I48" s="46" t="str" cm="1">
        <f t="array" aca="1" ref="I48" ca="1">IF(ROWS($O$18:O39)&lt;=$O$18,INDEX('DATA FOR SUMMARY'!$I$8:$I$59,_xlfn.AGGREGATE(15,3,(('DATA FOR SUMMARY'!$I$7:$I$59=$O$16)/('DATA FOR SUMMARY'!$I$7:$I$59=$O$16)*ROW('DATA FOR SUMMARY'!$I$7:$I$59))-ROW('DATA FOR SUMMARY'!$I$7),ROWS($O$18:O39))),"")</f>
        <v/>
      </c>
      <c r="J48" s="46" t="str" cm="1">
        <f t="array" aca="1" ref="J48" ca="1">IF(ROWS($O$18:O39)&lt;=$O$18,INDEX('DATA FOR SUMMARY'!$J$8:$J$59,_xlfn.AGGREGATE(15,3,(('DATA FOR SUMMARY'!$I$7:$I$59=$O$16)/('DATA FOR SUMMARY'!$I$7:$I$59=$O$16)*ROW('DATA FOR SUMMARY'!$I$7:$I$59))-ROW('DATA FOR SUMMARY'!$I$7),ROWS($O$18:O39))),"")</f>
        <v/>
      </c>
      <c r="K48" s="46" t="str" cm="1">
        <f t="array" aca="1" ref="K48" ca="1">IF(ROWS($O$18:O39)&lt;=$O$18,INDEX('DATA FOR SUMMARY'!$K$8:$K$59,_xlfn.AGGREGATE(15,3,(('DATA FOR SUMMARY'!$I$7:$I$59=$O$16)/('DATA FOR SUMMARY'!$I$7:$I$59=$O$16)*ROW('DATA FOR SUMMARY'!$I$7:$I$59))-ROW('DATA FOR SUMMARY'!$I$7),ROWS($O$18:O39))),"")</f>
        <v/>
      </c>
      <c r="M48" s="121"/>
      <c r="N48" s="121"/>
      <c r="O48" s="121"/>
    </row>
    <row r="49" spans="2:15">
      <c r="B49" t="str" cm="1">
        <f t="array" aca="1" ref="B49" ca="1">IF(ROWS($O$18:O40)&lt;=$O$18,INDEX('DATA FOR SUMMARY'!$B$8:$B$59,_xlfn.AGGREGATE(15,3,(('DATA FOR SUMMARY'!$I$7:$I$59=$O$16)/('DATA FOR SUMMARY'!$I$7:$I$59=$O$16)*ROW('DATA FOR SUMMARY'!$I$7:$I$59))-ROW('DATA FOR SUMMARY'!$I$7),ROWS($O$18:O40))),"")</f>
        <v/>
      </c>
      <c r="C49" s="102" t="str" cm="1">
        <f t="array" aca="1" ref="C49" ca="1">IF(ROWS($O$18:O40)&lt;=$O$18,INDEX('DATA FOR SUMMARY'!$C$8:$C$59,_xlfn.AGGREGATE(15,3,(('DATA FOR SUMMARY'!$I$7:$I$59=$O$16)/('DATA FOR SUMMARY'!$I$7:$I$59=$O$16)*ROW('DATA FOR SUMMARY'!$I$7:$I$59))-ROW('DATA FOR SUMMARY'!$I$7),ROWS($O$18:O40))),"")</f>
        <v/>
      </c>
      <c r="D49" s="102" t="str" cm="1">
        <f t="array" aca="1" ref="D49" ca="1">IF(ROWS($O$18:O40)&lt;=$O$18,INDEX('DATA FOR SUMMARY'!$D$8:$D$59,_xlfn.AGGREGATE(15,3,(('DATA FOR SUMMARY'!$I$7:$I$59=$O$16)/('DATA FOR SUMMARY'!$I$7:$I$59=$O$16)*ROW('DATA FOR SUMMARY'!$I$7:$I$59))-ROW('DATA FOR SUMMARY'!$I$7),ROWS($O$18:O40))),"")</f>
        <v/>
      </c>
      <c r="E49" s="140" t="str" cm="1">
        <f t="array" aca="1" ref="E49" ca="1">IF(ROWS($O$18:O40)&lt;=$O$18,INDEX('DATA FOR SUMMARY'!$E$8:$E$59,_xlfn.AGGREGATE(15,3,(('DATA FOR SUMMARY'!$I$7:$I$59=$O$16)/('DATA FOR SUMMARY'!$I$7:$I$59=$O$16)*ROW('DATA FOR SUMMARY'!$I$7:$I$59))-ROW('DATA FOR SUMMARY'!$I$7),ROWS($O$18:O40))),"")</f>
        <v/>
      </c>
      <c r="F49" s="103" t="str" cm="1">
        <f t="array" aca="1" ref="F49" ca="1">IF(ROWS($O$18:O40)&lt;=$O$18,INDEX('DATA FOR SUMMARY'!$F$8:$F$59,_xlfn.AGGREGATE(15,3,(('DATA FOR SUMMARY'!$I$7:$I$59=$O$16)/('DATA FOR SUMMARY'!$I$7:$I$59=$O$16)*ROW('DATA FOR SUMMARY'!$I$7:$I$59))-ROW('DATA FOR SUMMARY'!$I$7),ROWS($O$18:O40))),"")</f>
        <v/>
      </c>
      <c r="G49" s="102" t="str" cm="1">
        <f t="array" aca="1" ref="G49" ca="1">IF(ROWS($O$18:O40)&lt;=$O$18,INDEX('DATA FOR SUMMARY'!$G$8:$G$59,_xlfn.AGGREGATE(15,3,(('DATA FOR SUMMARY'!$I$7:$I$59=$O$16)/('DATA FOR SUMMARY'!$I$7:$I$59=$O$16)*ROW('DATA FOR SUMMARY'!$I$7:$I$59))-ROW('DATA FOR SUMMARY'!$I$7),ROWS($O$18:O40))),"")</f>
        <v/>
      </c>
      <c r="H49" s="140" t="str" cm="1">
        <f t="array" aca="1" ref="H49" ca="1">IF(ROWS($O$18:O40)&lt;=$O$18,INDEX('DATA FOR SUMMARY'!$H$8:$H$59,_xlfn.AGGREGATE(15,3,(('DATA FOR SUMMARY'!$I$7:$I$59=$O$16)/('DATA FOR SUMMARY'!$I$7:$I$59=$O$16)*ROW('DATA FOR SUMMARY'!$I$7:$I$59))-ROW('DATA FOR SUMMARY'!$I$7),ROWS($O$18:O40))),"")</f>
        <v/>
      </c>
      <c r="I49" s="46" t="str" cm="1">
        <f t="array" aca="1" ref="I49" ca="1">IF(ROWS($O$18:O40)&lt;=$O$18,INDEX('DATA FOR SUMMARY'!$I$8:$I$59,_xlfn.AGGREGATE(15,3,(('DATA FOR SUMMARY'!$I$7:$I$59=$O$16)/('DATA FOR SUMMARY'!$I$7:$I$59=$O$16)*ROW('DATA FOR SUMMARY'!$I$7:$I$59))-ROW('DATA FOR SUMMARY'!$I$7),ROWS($O$18:O40))),"")</f>
        <v/>
      </c>
      <c r="J49" s="46" t="str" cm="1">
        <f t="array" aca="1" ref="J49" ca="1">IF(ROWS($O$18:O40)&lt;=$O$18,INDEX('DATA FOR SUMMARY'!$J$8:$J$59,_xlfn.AGGREGATE(15,3,(('DATA FOR SUMMARY'!$I$7:$I$59=$O$16)/('DATA FOR SUMMARY'!$I$7:$I$59=$O$16)*ROW('DATA FOR SUMMARY'!$I$7:$I$59))-ROW('DATA FOR SUMMARY'!$I$7),ROWS($O$18:O40))),"")</f>
        <v/>
      </c>
      <c r="K49" s="46" t="str" cm="1">
        <f t="array" aca="1" ref="K49" ca="1">IF(ROWS($O$18:O40)&lt;=$O$18,INDEX('DATA FOR SUMMARY'!$K$8:$K$59,_xlfn.AGGREGATE(15,3,(('DATA FOR SUMMARY'!$I$7:$I$59=$O$16)/('DATA FOR SUMMARY'!$I$7:$I$59=$O$16)*ROW('DATA FOR SUMMARY'!$I$7:$I$59))-ROW('DATA FOR SUMMARY'!$I$7),ROWS($O$18:O40))),"")</f>
        <v/>
      </c>
      <c r="M49" s="121"/>
      <c r="N49" s="121"/>
      <c r="O49" s="121"/>
    </row>
    <row r="50" spans="2:15">
      <c r="B50" t="str" cm="1">
        <f t="array" aca="1" ref="B50" ca="1">IF(ROWS($O$18:O41)&lt;=$O$18,INDEX('DATA FOR SUMMARY'!$B$8:$B$59,_xlfn.AGGREGATE(15,3,(('DATA FOR SUMMARY'!$I$7:$I$59=$O$16)/('DATA FOR SUMMARY'!$I$7:$I$59=$O$16)*ROW('DATA FOR SUMMARY'!$I$7:$I$59))-ROW('DATA FOR SUMMARY'!$I$7),ROWS($O$18:O41))),"")</f>
        <v/>
      </c>
      <c r="C50" s="102" t="str" cm="1">
        <f t="array" aca="1" ref="C50" ca="1">IF(ROWS($O$18:O41)&lt;=$O$18,INDEX('DATA FOR SUMMARY'!$C$8:$C$59,_xlfn.AGGREGATE(15,3,(('DATA FOR SUMMARY'!$I$7:$I$59=$O$16)/('DATA FOR SUMMARY'!$I$7:$I$59=$O$16)*ROW('DATA FOR SUMMARY'!$I$7:$I$59))-ROW('DATA FOR SUMMARY'!$I$7),ROWS($O$18:O41))),"")</f>
        <v/>
      </c>
      <c r="D50" s="102" t="str" cm="1">
        <f t="array" aca="1" ref="D50" ca="1">IF(ROWS($O$18:O41)&lt;=$O$18,INDEX('DATA FOR SUMMARY'!$D$8:$D$59,_xlfn.AGGREGATE(15,3,(('DATA FOR SUMMARY'!$I$7:$I$59=$O$16)/('DATA FOR SUMMARY'!$I$7:$I$59=$O$16)*ROW('DATA FOR SUMMARY'!$I$7:$I$59))-ROW('DATA FOR SUMMARY'!$I$7),ROWS($O$18:O41))),"")</f>
        <v/>
      </c>
      <c r="E50" s="140" t="str" cm="1">
        <f t="array" aca="1" ref="E50" ca="1">IF(ROWS($O$18:O41)&lt;=$O$18,INDEX('DATA FOR SUMMARY'!$E$8:$E$59,_xlfn.AGGREGATE(15,3,(('DATA FOR SUMMARY'!$I$7:$I$59=$O$16)/('DATA FOR SUMMARY'!$I$7:$I$59=$O$16)*ROW('DATA FOR SUMMARY'!$I$7:$I$59))-ROW('DATA FOR SUMMARY'!$I$7),ROWS($O$18:O41))),"")</f>
        <v/>
      </c>
      <c r="F50" s="103" t="str" cm="1">
        <f t="array" aca="1" ref="F50" ca="1">IF(ROWS($O$18:O41)&lt;=$O$18,INDEX('DATA FOR SUMMARY'!$F$8:$F$59,_xlfn.AGGREGATE(15,3,(('DATA FOR SUMMARY'!$I$7:$I$59=$O$16)/('DATA FOR SUMMARY'!$I$7:$I$59=$O$16)*ROW('DATA FOR SUMMARY'!$I$7:$I$59))-ROW('DATA FOR SUMMARY'!$I$7),ROWS($O$18:O41))),"")</f>
        <v/>
      </c>
      <c r="G50" s="102" t="str" cm="1">
        <f t="array" aca="1" ref="G50" ca="1">IF(ROWS($O$18:O41)&lt;=$O$18,INDEX('DATA FOR SUMMARY'!$G$8:$G$59,_xlfn.AGGREGATE(15,3,(('DATA FOR SUMMARY'!$I$7:$I$59=$O$16)/('DATA FOR SUMMARY'!$I$7:$I$59=$O$16)*ROW('DATA FOR SUMMARY'!$I$7:$I$59))-ROW('DATA FOR SUMMARY'!$I$7),ROWS($O$18:O41))),"")</f>
        <v/>
      </c>
      <c r="H50" s="140" t="str" cm="1">
        <f t="array" aca="1" ref="H50" ca="1">IF(ROWS($O$18:O41)&lt;=$O$18,INDEX('DATA FOR SUMMARY'!$H$8:$H$59,_xlfn.AGGREGATE(15,3,(('DATA FOR SUMMARY'!$I$7:$I$59=$O$16)/('DATA FOR SUMMARY'!$I$7:$I$59=$O$16)*ROW('DATA FOR SUMMARY'!$I$7:$I$59))-ROW('DATA FOR SUMMARY'!$I$7),ROWS($O$18:O41))),"")</f>
        <v/>
      </c>
      <c r="I50" s="46" t="str" cm="1">
        <f t="array" aca="1" ref="I50" ca="1">IF(ROWS($O$18:O41)&lt;=$O$18,INDEX('DATA FOR SUMMARY'!$I$8:$I$59,_xlfn.AGGREGATE(15,3,(('DATA FOR SUMMARY'!$I$7:$I$59=$O$16)/('DATA FOR SUMMARY'!$I$7:$I$59=$O$16)*ROW('DATA FOR SUMMARY'!$I$7:$I$59))-ROW('DATA FOR SUMMARY'!$I$7),ROWS($O$18:O41))),"")</f>
        <v/>
      </c>
      <c r="J50" s="46" t="str" cm="1">
        <f t="array" aca="1" ref="J50" ca="1">IF(ROWS($O$18:O41)&lt;=$O$18,INDEX('DATA FOR SUMMARY'!$J$8:$J$59,_xlfn.AGGREGATE(15,3,(('DATA FOR SUMMARY'!$I$7:$I$59=$O$16)/('DATA FOR SUMMARY'!$I$7:$I$59=$O$16)*ROW('DATA FOR SUMMARY'!$I$7:$I$59))-ROW('DATA FOR SUMMARY'!$I$7),ROWS($O$18:O41))),"")</f>
        <v/>
      </c>
      <c r="K50" s="46" t="str" cm="1">
        <f t="array" aca="1" ref="K50" ca="1">IF(ROWS($O$18:O41)&lt;=$O$18,INDEX('DATA FOR SUMMARY'!$K$8:$K$59,_xlfn.AGGREGATE(15,3,(('DATA FOR SUMMARY'!$I$7:$I$59=$O$16)/('DATA FOR SUMMARY'!$I$7:$I$59=$O$16)*ROW('DATA FOR SUMMARY'!$I$7:$I$59))-ROW('DATA FOR SUMMARY'!$I$7),ROWS($O$18:O41))),"")</f>
        <v/>
      </c>
    </row>
    <row r="51" spans="2:15">
      <c r="B51" t="str" cm="1">
        <f t="array" aca="1" ref="B51" ca="1">IF(ROWS($O$18:O42)&lt;=$O$18,INDEX('DATA FOR SUMMARY'!$B$8:$B$59,_xlfn.AGGREGATE(15,3,(('DATA FOR SUMMARY'!$I$7:$I$59=$O$16)/('DATA FOR SUMMARY'!$I$7:$I$59=$O$16)*ROW('DATA FOR SUMMARY'!$I$7:$I$59))-ROW('DATA FOR SUMMARY'!$I$7),ROWS($O$18:O42))),"")</f>
        <v/>
      </c>
      <c r="C51" s="102" t="str" cm="1">
        <f t="array" aca="1" ref="C51" ca="1">IF(ROWS($O$18:O42)&lt;=$O$18,INDEX('DATA FOR SUMMARY'!$C$8:$C$59,_xlfn.AGGREGATE(15,3,(('DATA FOR SUMMARY'!$I$7:$I$59=$O$16)/('DATA FOR SUMMARY'!$I$7:$I$59=$O$16)*ROW('DATA FOR SUMMARY'!$I$7:$I$59))-ROW('DATA FOR SUMMARY'!$I$7),ROWS($O$18:O42))),"")</f>
        <v/>
      </c>
      <c r="D51" s="102" t="str" cm="1">
        <f t="array" aca="1" ref="D51" ca="1">IF(ROWS($O$18:O42)&lt;=$O$18,INDEX('DATA FOR SUMMARY'!$D$8:$D$59,_xlfn.AGGREGATE(15,3,(('DATA FOR SUMMARY'!$I$7:$I$59=$O$16)/('DATA FOR SUMMARY'!$I$7:$I$59=$O$16)*ROW('DATA FOR SUMMARY'!$I$7:$I$59))-ROW('DATA FOR SUMMARY'!$I$7),ROWS($O$18:O42))),"")</f>
        <v/>
      </c>
      <c r="E51" s="140" t="str" cm="1">
        <f t="array" aca="1" ref="E51" ca="1">IF(ROWS($O$18:O42)&lt;=$O$18,INDEX('DATA FOR SUMMARY'!$E$8:$E$59,_xlfn.AGGREGATE(15,3,(('DATA FOR SUMMARY'!$I$7:$I$59=$O$16)/('DATA FOR SUMMARY'!$I$7:$I$59=$O$16)*ROW('DATA FOR SUMMARY'!$I$7:$I$59))-ROW('DATA FOR SUMMARY'!$I$7),ROWS($O$18:O42))),"")</f>
        <v/>
      </c>
      <c r="F51" s="103" t="str" cm="1">
        <f t="array" aca="1" ref="F51" ca="1">IF(ROWS($O$18:O42)&lt;=$O$18,INDEX('DATA FOR SUMMARY'!$F$8:$F$59,_xlfn.AGGREGATE(15,3,(('DATA FOR SUMMARY'!$I$7:$I$59=$O$16)/('DATA FOR SUMMARY'!$I$7:$I$59=$O$16)*ROW('DATA FOR SUMMARY'!$I$7:$I$59))-ROW('DATA FOR SUMMARY'!$I$7),ROWS($O$18:O42))),"")</f>
        <v/>
      </c>
      <c r="G51" s="102" t="str" cm="1">
        <f t="array" aca="1" ref="G51" ca="1">IF(ROWS($O$18:O42)&lt;=$O$18,INDEX('DATA FOR SUMMARY'!$G$8:$G$59,_xlfn.AGGREGATE(15,3,(('DATA FOR SUMMARY'!$I$7:$I$59=$O$16)/('DATA FOR SUMMARY'!$I$7:$I$59=$O$16)*ROW('DATA FOR SUMMARY'!$I$7:$I$59))-ROW('DATA FOR SUMMARY'!$I$7),ROWS($O$18:O42))),"")</f>
        <v/>
      </c>
      <c r="H51" s="140" t="str" cm="1">
        <f t="array" aca="1" ref="H51" ca="1">IF(ROWS($O$18:O42)&lt;=$O$18,INDEX('DATA FOR SUMMARY'!$H$8:$H$59,_xlfn.AGGREGATE(15,3,(('DATA FOR SUMMARY'!$I$7:$I$59=$O$16)/('DATA FOR SUMMARY'!$I$7:$I$59=$O$16)*ROW('DATA FOR SUMMARY'!$I$7:$I$59))-ROW('DATA FOR SUMMARY'!$I$7),ROWS($O$18:O42))),"")</f>
        <v/>
      </c>
      <c r="I51" s="46" t="str" cm="1">
        <f t="array" aca="1" ref="I51" ca="1">IF(ROWS($O$18:O42)&lt;=$O$18,INDEX('DATA FOR SUMMARY'!$I$8:$I$59,_xlfn.AGGREGATE(15,3,(('DATA FOR SUMMARY'!$I$7:$I$59=$O$16)/('DATA FOR SUMMARY'!$I$7:$I$59=$O$16)*ROW('DATA FOR SUMMARY'!$I$7:$I$59))-ROW('DATA FOR SUMMARY'!$I$7),ROWS($O$18:O42))),"")</f>
        <v/>
      </c>
      <c r="J51" s="46" t="str" cm="1">
        <f t="array" aca="1" ref="J51" ca="1">IF(ROWS($O$18:O42)&lt;=$O$18,INDEX('DATA FOR SUMMARY'!$J$8:$J$59,_xlfn.AGGREGATE(15,3,(('DATA FOR SUMMARY'!$I$7:$I$59=$O$16)/('DATA FOR SUMMARY'!$I$7:$I$59=$O$16)*ROW('DATA FOR SUMMARY'!$I$7:$I$59))-ROW('DATA FOR SUMMARY'!$I$7),ROWS($O$18:O42))),"")</f>
        <v/>
      </c>
      <c r="K51" s="46" t="str" cm="1">
        <f t="array" aca="1" ref="K51" ca="1">IF(ROWS($O$18:O42)&lt;=$O$18,INDEX('DATA FOR SUMMARY'!$K$8:$K$59,_xlfn.AGGREGATE(15,3,(('DATA FOR SUMMARY'!$I$7:$I$59=$O$16)/('DATA FOR SUMMARY'!$I$7:$I$59=$O$16)*ROW('DATA FOR SUMMARY'!$I$7:$I$59))-ROW('DATA FOR SUMMARY'!$I$7),ROWS($O$18:O42))),"")</f>
        <v/>
      </c>
    </row>
    <row r="52" spans="2:15">
      <c r="B52" t="str" cm="1">
        <f t="array" aca="1" ref="B52" ca="1">IF(ROWS($O$18:O43)&lt;=$O$18,INDEX('DATA FOR SUMMARY'!$B$8:$B$59,_xlfn.AGGREGATE(15,3,(('DATA FOR SUMMARY'!$I$7:$I$59=$O$16)/('DATA FOR SUMMARY'!$I$7:$I$59=$O$16)*ROW('DATA FOR SUMMARY'!$I$7:$I$59))-ROW('DATA FOR SUMMARY'!$I$7),ROWS($O$18:O43))),"")</f>
        <v/>
      </c>
      <c r="C52" s="102" t="str" cm="1">
        <f t="array" aca="1" ref="C52" ca="1">IF(ROWS($O$18:O43)&lt;=$O$18,INDEX('DATA FOR SUMMARY'!$C$8:$C$59,_xlfn.AGGREGATE(15,3,(('DATA FOR SUMMARY'!$I$7:$I$59=$O$16)/('DATA FOR SUMMARY'!$I$7:$I$59=$O$16)*ROW('DATA FOR SUMMARY'!$I$7:$I$59))-ROW('DATA FOR SUMMARY'!$I$7),ROWS($O$18:O43))),"")</f>
        <v/>
      </c>
      <c r="D52" s="102" t="str" cm="1">
        <f t="array" aca="1" ref="D52" ca="1">IF(ROWS($O$18:O43)&lt;=$O$18,INDEX('DATA FOR SUMMARY'!$D$8:$D$59,_xlfn.AGGREGATE(15,3,(('DATA FOR SUMMARY'!$I$7:$I$59=$O$16)/('DATA FOR SUMMARY'!$I$7:$I$59=$O$16)*ROW('DATA FOR SUMMARY'!$I$7:$I$59))-ROW('DATA FOR SUMMARY'!$I$7),ROWS($O$18:O43))),"")</f>
        <v/>
      </c>
      <c r="E52" s="140" t="str" cm="1">
        <f t="array" aca="1" ref="E52" ca="1">IF(ROWS($O$18:O43)&lt;=$O$18,INDEX('DATA FOR SUMMARY'!$E$8:$E$59,_xlfn.AGGREGATE(15,3,(('DATA FOR SUMMARY'!$I$7:$I$59=$O$16)/('DATA FOR SUMMARY'!$I$7:$I$59=$O$16)*ROW('DATA FOR SUMMARY'!$I$7:$I$59))-ROW('DATA FOR SUMMARY'!$I$7),ROWS($O$18:O43))),"")</f>
        <v/>
      </c>
      <c r="F52" s="103" t="str" cm="1">
        <f t="array" aca="1" ref="F52" ca="1">IF(ROWS($O$18:O43)&lt;=$O$18,INDEX('DATA FOR SUMMARY'!$F$8:$F$59,_xlfn.AGGREGATE(15,3,(('DATA FOR SUMMARY'!$I$7:$I$59=$O$16)/('DATA FOR SUMMARY'!$I$7:$I$59=$O$16)*ROW('DATA FOR SUMMARY'!$I$7:$I$59))-ROW('DATA FOR SUMMARY'!$I$7),ROWS($O$18:O43))),"")</f>
        <v/>
      </c>
      <c r="G52" s="102" t="str" cm="1">
        <f t="array" aca="1" ref="G52" ca="1">IF(ROWS($O$18:O43)&lt;=$O$18,INDEX('DATA FOR SUMMARY'!$G$8:$G$59,_xlfn.AGGREGATE(15,3,(('DATA FOR SUMMARY'!$I$7:$I$59=$O$16)/('DATA FOR SUMMARY'!$I$7:$I$59=$O$16)*ROW('DATA FOR SUMMARY'!$I$7:$I$59))-ROW('DATA FOR SUMMARY'!$I$7),ROWS($O$18:O43))),"")</f>
        <v/>
      </c>
      <c r="H52" s="140" t="str" cm="1">
        <f t="array" aca="1" ref="H52" ca="1">IF(ROWS($O$18:O43)&lt;=$O$18,INDEX('DATA FOR SUMMARY'!$H$8:$H$59,_xlfn.AGGREGATE(15,3,(('DATA FOR SUMMARY'!$I$7:$I$59=$O$16)/('DATA FOR SUMMARY'!$I$7:$I$59=$O$16)*ROW('DATA FOR SUMMARY'!$I$7:$I$59))-ROW('DATA FOR SUMMARY'!$I$7),ROWS($O$18:O43))),"")</f>
        <v/>
      </c>
      <c r="I52" s="46" t="str" cm="1">
        <f t="array" aca="1" ref="I52" ca="1">IF(ROWS($O$18:O43)&lt;=$O$18,INDEX('DATA FOR SUMMARY'!$I$8:$I$59,_xlfn.AGGREGATE(15,3,(('DATA FOR SUMMARY'!$I$7:$I$59=$O$16)/('DATA FOR SUMMARY'!$I$7:$I$59=$O$16)*ROW('DATA FOR SUMMARY'!$I$7:$I$59))-ROW('DATA FOR SUMMARY'!$I$7),ROWS($O$18:O43))),"")</f>
        <v/>
      </c>
      <c r="J52" s="46" t="str" cm="1">
        <f t="array" aca="1" ref="J52" ca="1">IF(ROWS($O$18:O43)&lt;=$O$18,INDEX('DATA FOR SUMMARY'!$J$8:$J$59,_xlfn.AGGREGATE(15,3,(('DATA FOR SUMMARY'!$I$7:$I$59=$O$16)/('DATA FOR SUMMARY'!$I$7:$I$59=$O$16)*ROW('DATA FOR SUMMARY'!$I$7:$I$59))-ROW('DATA FOR SUMMARY'!$I$7),ROWS($O$18:O43))),"")</f>
        <v/>
      </c>
      <c r="K52" s="46" t="str" cm="1">
        <f t="array" aca="1" ref="K52" ca="1">IF(ROWS($O$18:O43)&lt;=$O$18,INDEX('DATA FOR SUMMARY'!$K$8:$K$59,_xlfn.AGGREGATE(15,3,(('DATA FOR SUMMARY'!$I$7:$I$59=$O$16)/('DATA FOR SUMMARY'!$I$7:$I$59=$O$16)*ROW('DATA FOR SUMMARY'!$I$7:$I$59))-ROW('DATA FOR SUMMARY'!$I$7),ROWS($O$18:O43))),"")</f>
        <v/>
      </c>
    </row>
    <row r="53" spans="2:15" ht="17" customHeight="1">
      <c r="B53" t="str" cm="1">
        <f t="array" aca="1" ref="B53" ca="1">IF(ROWS($O$18:O44)&lt;=$O$18,INDEX('DATA FOR SUMMARY'!$B$8:$B$59,_xlfn.AGGREGATE(15,3,(('DATA FOR SUMMARY'!$I$7:$I$59=$O$16)/('DATA FOR SUMMARY'!$I$7:$I$59=$O$16)*ROW('DATA FOR SUMMARY'!$I$7:$I$59))-ROW('DATA FOR SUMMARY'!$I$7),ROWS($O$18:O44))),"")</f>
        <v/>
      </c>
      <c r="C53" s="102" t="str" cm="1">
        <f t="array" aca="1" ref="C53" ca="1">IF(ROWS($O$18:O44)&lt;=$O$18,INDEX('DATA FOR SUMMARY'!$C$8:$C$59,_xlfn.AGGREGATE(15,3,(('DATA FOR SUMMARY'!$I$7:$I$59=$O$16)/('DATA FOR SUMMARY'!$I$7:$I$59=$O$16)*ROW('DATA FOR SUMMARY'!$I$7:$I$59))-ROW('DATA FOR SUMMARY'!$I$7),ROWS($O$18:O44))),"")</f>
        <v/>
      </c>
      <c r="D53" s="102" t="str" cm="1">
        <f t="array" aca="1" ref="D53" ca="1">IF(ROWS($O$18:O44)&lt;=$O$18,INDEX('DATA FOR SUMMARY'!$D$8:$D$59,_xlfn.AGGREGATE(15,3,(('DATA FOR SUMMARY'!$I$7:$I$59=$O$16)/('DATA FOR SUMMARY'!$I$7:$I$59=$O$16)*ROW('DATA FOR SUMMARY'!$I$7:$I$59))-ROW('DATA FOR SUMMARY'!$I$7),ROWS($O$18:O44))),"")</f>
        <v/>
      </c>
      <c r="E53" s="140" t="str" cm="1">
        <f t="array" aca="1" ref="E53" ca="1">IF(ROWS($O$18:O44)&lt;=$O$18,INDEX('DATA FOR SUMMARY'!$E$8:$E$59,_xlfn.AGGREGATE(15,3,(('DATA FOR SUMMARY'!$I$7:$I$59=$O$16)/('DATA FOR SUMMARY'!$I$7:$I$59=$O$16)*ROW('DATA FOR SUMMARY'!$I$7:$I$59))-ROW('DATA FOR SUMMARY'!$I$7),ROWS($O$18:O44))),"")</f>
        <v/>
      </c>
      <c r="F53" s="103" t="str" cm="1">
        <f t="array" aca="1" ref="F53" ca="1">IF(ROWS($O$18:O44)&lt;=$O$18,INDEX('DATA FOR SUMMARY'!$F$8:$F$59,_xlfn.AGGREGATE(15,3,(('DATA FOR SUMMARY'!$I$7:$I$59=$O$16)/('DATA FOR SUMMARY'!$I$7:$I$59=$O$16)*ROW('DATA FOR SUMMARY'!$I$7:$I$59))-ROW('DATA FOR SUMMARY'!$I$7),ROWS($O$18:O44))),"")</f>
        <v/>
      </c>
      <c r="G53" s="102" t="str" cm="1">
        <f t="array" aca="1" ref="G53" ca="1">IF(ROWS($O$18:O44)&lt;=$O$18,INDEX('DATA FOR SUMMARY'!$G$8:$G$59,_xlfn.AGGREGATE(15,3,(('DATA FOR SUMMARY'!$I$7:$I$59=$O$16)/('DATA FOR SUMMARY'!$I$7:$I$59=$O$16)*ROW('DATA FOR SUMMARY'!$I$7:$I$59))-ROW('DATA FOR SUMMARY'!$I$7),ROWS($O$18:O44))),"")</f>
        <v/>
      </c>
      <c r="H53" s="140" t="str" cm="1">
        <f t="array" aca="1" ref="H53" ca="1">IF(ROWS($O$18:O44)&lt;=$O$18,INDEX('DATA FOR SUMMARY'!$H$8:$H$59,_xlfn.AGGREGATE(15,3,(('DATA FOR SUMMARY'!$I$7:$I$59=$O$16)/('DATA FOR SUMMARY'!$I$7:$I$59=$O$16)*ROW('DATA FOR SUMMARY'!$I$7:$I$59))-ROW('DATA FOR SUMMARY'!$I$7),ROWS($O$18:O44))),"")</f>
        <v/>
      </c>
      <c r="I53" s="46" t="str" cm="1">
        <f t="array" aca="1" ref="I53" ca="1">IF(ROWS($O$18:O44)&lt;=$O$18,INDEX('DATA FOR SUMMARY'!$I$8:$I$59,_xlfn.AGGREGATE(15,3,(('DATA FOR SUMMARY'!$I$7:$I$59=$O$16)/('DATA FOR SUMMARY'!$I$7:$I$59=$O$16)*ROW('DATA FOR SUMMARY'!$I$7:$I$59))-ROW('DATA FOR SUMMARY'!$I$7),ROWS($O$18:O44))),"")</f>
        <v/>
      </c>
      <c r="J53" s="46" t="str" cm="1">
        <f t="array" aca="1" ref="J53" ca="1">IF(ROWS($O$18:O44)&lt;=$O$18,INDEX('DATA FOR SUMMARY'!$J$8:$J$59,_xlfn.AGGREGATE(15,3,(('DATA FOR SUMMARY'!$I$7:$I$59=$O$16)/('DATA FOR SUMMARY'!$I$7:$I$59=$O$16)*ROW('DATA FOR SUMMARY'!$I$7:$I$59))-ROW('DATA FOR SUMMARY'!$I$7),ROWS($O$18:O44))),"")</f>
        <v/>
      </c>
      <c r="K53" s="46" t="str" cm="1">
        <f t="array" aca="1" ref="K53" ca="1">IF(ROWS($O$18:O44)&lt;=$O$18,INDEX('DATA FOR SUMMARY'!$K$8:$K$59,_xlfn.AGGREGATE(15,3,(('DATA FOR SUMMARY'!$I$7:$I$59=$O$16)/('DATA FOR SUMMARY'!$I$7:$I$59=$O$16)*ROW('DATA FOR SUMMARY'!$I$7:$I$59))-ROW('DATA FOR SUMMARY'!$I$7),ROWS($O$18:O44))),"")</f>
        <v/>
      </c>
    </row>
    <row r="54" spans="2:15" ht="24">
      <c r="B54" t="str" cm="1">
        <f t="array" aca="1" ref="B54" ca="1">IF(ROWS($O$18:O45)&lt;=$O$18,INDEX('DATA FOR SUMMARY'!$B$8:$B$59,_xlfn.AGGREGATE(15,3,(('DATA FOR SUMMARY'!$I$7:$I$59=$O$16)/('DATA FOR SUMMARY'!$I$7:$I$59=$O$16)*ROW('DATA FOR SUMMARY'!$I$7:$I$59))-ROW('DATA FOR SUMMARY'!$I$7),ROWS($O$18:O45))),"")</f>
        <v/>
      </c>
      <c r="C54" s="102" t="str" cm="1">
        <f t="array" aca="1" ref="C54" ca="1">IF(ROWS($O$18:O45)&lt;=$O$18,INDEX('DATA FOR SUMMARY'!$C$8:$C$59,_xlfn.AGGREGATE(15,3,(('DATA FOR SUMMARY'!$I$7:$I$59=$O$16)/('DATA FOR SUMMARY'!$I$7:$I$59=$O$16)*ROW('DATA FOR SUMMARY'!$I$7:$I$59))-ROW('DATA FOR SUMMARY'!$I$7),ROWS($O$18:O45))),"")</f>
        <v/>
      </c>
      <c r="D54" s="102" t="str" cm="1">
        <f t="array" aca="1" ref="D54" ca="1">IF(ROWS($O$18:O45)&lt;=$O$18,INDEX('DATA FOR SUMMARY'!$D$8:$D$59,_xlfn.AGGREGATE(15,3,(('DATA FOR SUMMARY'!$I$7:$I$59=$O$16)/('DATA FOR SUMMARY'!$I$7:$I$59=$O$16)*ROW('DATA FOR SUMMARY'!$I$7:$I$59))-ROW('DATA FOR SUMMARY'!$I$7),ROWS($O$18:O45))),"")</f>
        <v/>
      </c>
      <c r="E54" s="140" t="str" cm="1">
        <f t="array" aca="1" ref="E54" ca="1">IF(ROWS($O$18:O45)&lt;=$O$18,INDEX('DATA FOR SUMMARY'!$E$8:$E$59,_xlfn.AGGREGATE(15,3,(('DATA FOR SUMMARY'!$I$7:$I$59=$O$16)/('DATA FOR SUMMARY'!$I$7:$I$59=$O$16)*ROW('DATA FOR SUMMARY'!$I$7:$I$59))-ROW('DATA FOR SUMMARY'!$I$7),ROWS($O$18:O45))),"")</f>
        <v/>
      </c>
      <c r="F54" s="103" t="str" cm="1">
        <f t="array" aca="1" ref="F54" ca="1">IF(ROWS($O$18:O45)&lt;=$O$18,INDEX('DATA FOR SUMMARY'!$F$8:$F$59,_xlfn.AGGREGATE(15,3,(('DATA FOR SUMMARY'!$I$7:$I$59=$O$16)/('DATA FOR SUMMARY'!$I$7:$I$59=$O$16)*ROW('DATA FOR SUMMARY'!$I$7:$I$59))-ROW('DATA FOR SUMMARY'!$I$7),ROWS($O$18:O45))),"")</f>
        <v/>
      </c>
      <c r="G54" s="102" t="str" cm="1">
        <f t="array" aca="1" ref="G54" ca="1">IF(ROWS($O$18:O45)&lt;=$O$18,INDEX('DATA FOR SUMMARY'!$G$8:$G$59,_xlfn.AGGREGATE(15,3,(('DATA FOR SUMMARY'!$I$7:$I$59=$O$16)/('DATA FOR SUMMARY'!$I$7:$I$59=$O$16)*ROW('DATA FOR SUMMARY'!$I$7:$I$59))-ROW('DATA FOR SUMMARY'!$I$7),ROWS($O$18:O45))),"")</f>
        <v/>
      </c>
      <c r="H54" s="140" t="str" cm="1">
        <f t="array" aca="1" ref="H54" ca="1">IF(ROWS($O$18:O45)&lt;=$O$18,INDEX('DATA FOR SUMMARY'!$H$8:$H$59,_xlfn.AGGREGATE(15,3,(('DATA FOR SUMMARY'!$I$7:$I$59=$O$16)/('DATA FOR SUMMARY'!$I$7:$I$59=$O$16)*ROW('DATA FOR SUMMARY'!$I$7:$I$59))-ROW('DATA FOR SUMMARY'!$I$7),ROWS($O$18:O45))),"")</f>
        <v/>
      </c>
      <c r="I54" s="46" t="str" cm="1">
        <f t="array" aca="1" ref="I54" ca="1">IF(ROWS($O$18:O45)&lt;=$O$18,INDEX('DATA FOR SUMMARY'!$I$8:$I$59,_xlfn.AGGREGATE(15,3,(('DATA FOR SUMMARY'!$I$7:$I$59=$O$16)/('DATA FOR SUMMARY'!$I$7:$I$59=$O$16)*ROW('DATA FOR SUMMARY'!$I$7:$I$59))-ROW('DATA FOR SUMMARY'!$I$7),ROWS($O$18:O45))),"")</f>
        <v/>
      </c>
      <c r="J54" s="46" t="str" cm="1">
        <f t="array" aca="1" ref="J54" ca="1">IF(ROWS($O$18:O45)&lt;=$O$18,INDEX('DATA FOR SUMMARY'!$J$8:$J$59,_xlfn.AGGREGATE(15,3,(('DATA FOR SUMMARY'!$I$7:$I$59=$O$16)/('DATA FOR SUMMARY'!$I$7:$I$59=$O$16)*ROW('DATA FOR SUMMARY'!$I$7:$I$59))-ROW('DATA FOR SUMMARY'!$I$7),ROWS($O$18:O45))),"")</f>
        <v/>
      </c>
      <c r="K54" s="46" t="str" cm="1">
        <f t="array" aca="1" ref="K54" ca="1">IF(ROWS($O$18:O45)&lt;=$O$18,INDEX('DATA FOR SUMMARY'!$K$8:$K$59,_xlfn.AGGREGATE(15,3,(('DATA FOR SUMMARY'!$I$7:$I$59=$O$16)/('DATA FOR SUMMARY'!$I$7:$I$59=$O$16)*ROW('DATA FOR SUMMARY'!$I$7:$I$59))-ROW('DATA FOR SUMMARY'!$I$7),ROWS($O$18:O45))),"")</f>
        <v/>
      </c>
      <c r="M54" s="123" t="s">
        <v>173</v>
      </c>
    </row>
    <row r="55" spans="2:15">
      <c r="B55" t="str" cm="1">
        <f t="array" aca="1" ref="B55" ca="1">IF(ROWS($O$18:O46)&lt;=$O$18,INDEX('DATA FOR SUMMARY'!$B$8:$B$59,_xlfn.AGGREGATE(15,3,(('DATA FOR SUMMARY'!$I$7:$I$59=$O$16)/('DATA FOR SUMMARY'!$I$7:$I$59=$O$16)*ROW('DATA FOR SUMMARY'!$I$7:$I$59))-ROW('DATA FOR SUMMARY'!$I$7),ROWS($O$18:O46))),"")</f>
        <v/>
      </c>
      <c r="C55" s="102" t="str" cm="1">
        <f t="array" aca="1" ref="C55" ca="1">IF(ROWS($O$18:O46)&lt;=$O$18,INDEX('DATA FOR SUMMARY'!$C$8:$C$59,_xlfn.AGGREGATE(15,3,(('DATA FOR SUMMARY'!$I$7:$I$59=$O$16)/('DATA FOR SUMMARY'!$I$7:$I$59=$O$16)*ROW('DATA FOR SUMMARY'!$I$7:$I$59))-ROW('DATA FOR SUMMARY'!$I$7),ROWS($O$18:O46))),"")</f>
        <v/>
      </c>
      <c r="D55" s="102" t="str" cm="1">
        <f t="array" aca="1" ref="D55" ca="1">IF(ROWS($O$18:O46)&lt;=$O$18,INDEX('DATA FOR SUMMARY'!$D$8:$D$59,_xlfn.AGGREGATE(15,3,(('DATA FOR SUMMARY'!$I$7:$I$59=$O$16)/('DATA FOR SUMMARY'!$I$7:$I$59=$O$16)*ROW('DATA FOR SUMMARY'!$I$7:$I$59))-ROW('DATA FOR SUMMARY'!$I$7),ROWS($O$18:O46))),"")</f>
        <v/>
      </c>
      <c r="E55" s="140" t="str" cm="1">
        <f t="array" aca="1" ref="E55" ca="1">IF(ROWS($O$18:O46)&lt;=$O$18,INDEX('DATA FOR SUMMARY'!$E$8:$E$59,_xlfn.AGGREGATE(15,3,(('DATA FOR SUMMARY'!$I$7:$I$59=$O$16)/('DATA FOR SUMMARY'!$I$7:$I$59=$O$16)*ROW('DATA FOR SUMMARY'!$I$7:$I$59))-ROW('DATA FOR SUMMARY'!$I$7),ROWS($O$18:O46))),"")</f>
        <v/>
      </c>
      <c r="F55" s="103" t="str" cm="1">
        <f t="array" aca="1" ref="F55" ca="1">IF(ROWS($O$18:O46)&lt;=$O$18,INDEX('DATA FOR SUMMARY'!$F$8:$F$59,_xlfn.AGGREGATE(15,3,(('DATA FOR SUMMARY'!$I$7:$I$59=$O$16)/('DATA FOR SUMMARY'!$I$7:$I$59=$O$16)*ROW('DATA FOR SUMMARY'!$I$7:$I$59))-ROW('DATA FOR SUMMARY'!$I$7),ROWS($O$18:O46))),"")</f>
        <v/>
      </c>
      <c r="G55" s="102" t="str" cm="1">
        <f t="array" aca="1" ref="G55" ca="1">IF(ROWS($O$18:O46)&lt;=$O$18,INDEX('DATA FOR SUMMARY'!$G$8:$G$59,_xlfn.AGGREGATE(15,3,(('DATA FOR SUMMARY'!$I$7:$I$59=$O$16)/('DATA FOR SUMMARY'!$I$7:$I$59=$O$16)*ROW('DATA FOR SUMMARY'!$I$7:$I$59))-ROW('DATA FOR SUMMARY'!$I$7),ROWS($O$18:O46))),"")</f>
        <v/>
      </c>
      <c r="H55" s="140" t="str" cm="1">
        <f t="array" aca="1" ref="H55" ca="1">IF(ROWS($O$18:O46)&lt;=$O$18,INDEX('DATA FOR SUMMARY'!$H$8:$H$59,_xlfn.AGGREGATE(15,3,(('DATA FOR SUMMARY'!$I$7:$I$59=$O$16)/('DATA FOR SUMMARY'!$I$7:$I$59=$O$16)*ROW('DATA FOR SUMMARY'!$I$7:$I$59))-ROW('DATA FOR SUMMARY'!$I$7),ROWS($O$18:O46))),"")</f>
        <v/>
      </c>
      <c r="I55" s="46" t="str" cm="1">
        <f t="array" aca="1" ref="I55" ca="1">IF(ROWS($O$18:O46)&lt;=$O$18,INDEX('DATA FOR SUMMARY'!$I$8:$I$59,_xlfn.AGGREGATE(15,3,(('DATA FOR SUMMARY'!$I$7:$I$59=$O$16)/('DATA FOR SUMMARY'!$I$7:$I$59=$O$16)*ROW('DATA FOR SUMMARY'!$I$7:$I$59))-ROW('DATA FOR SUMMARY'!$I$7),ROWS($O$18:O46))),"")</f>
        <v/>
      </c>
      <c r="J55" s="46" t="str" cm="1">
        <f t="array" aca="1" ref="J55" ca="1">IF(ROWS($O$18:O46)&lt;=$O$18,INDEX('DATA FOR SUMMARY'!$J$8:$J$59,_xlfn.AGGREGATE(15,3,(('DATA FOR SUMMARY'!$I$7:$I$59=$O$16)/('DATA FOR SUMMARY'!$I$7:$I$59=$O$16)*ROW('DATA FOR SUMMARY'!$I$7:$I$59))-ROW('DATA FOR SUMMARY'!$I$7),ROWS($O$18:O46))),"")</f>
        <v/>
      </c>
      <c r="K55" s="46" t="str" cm="1">
        <f t="array" aca="1" ref="K55" ca="1">IF(ROWS($O$18:O46)&lt;=$O$18,INDEX('DATA FOR SUMMARY'!$K$8:$K$59,_xlfn.AGGREGATE(15,3,(('DATA FOR SUMMARY'!$I$7:$I$59=$O$16)/('DATA FOR SUMMARY'!$I$7:$I$59=$O$16)*ROW('DATA FOR SUMMARY'!$I$7:$I$59))-ROW('DATA FOR SUMMARY'!$I$7),ROWS($O$18:O46))),"")</f>
        <v/>
      </c>
    </row>
    <row r="56" spans="2:15">
      <c r="B56" t="str" cm="1">
        <f t="array" aca="1" ref="B56" ca="1">IF(ROWS($O$18:O47)&lt;=$O$18,INDEX('DATA FOR SUMMARY'!$B$8:$B$59,_xlfn.AGGREGATE(15,3,(('DATA FOR SUMMARY'!$I$7:$I$59=$O$16)/('DATA FOR SUMMARY'!$I$7:$I$59=$O$16)*ROW('DATA FOR SUMMARY'!$I$7:$I$59))-ROW('DATA FOR SUMMARY'!$I$7),ROWS($O$18:O47))),"")</f>
        <v/>
      </c>
      <c r="C56" s="102" t="str" cm="1">
        <f t="array" aca="1" ref="C56" ca="1">IF(ROWS($O$18:O47)&lt;=$O$18,INDEX('DATA FOR SUMMARY'!$C$8:$C$59,_xlfn.AGGREGATE(15,3,(('DATA FOR SUMMARY'!$I$7:$I$59=$O$16)/('DATA FOR SUMMARY'!$I$7:$I$59=$O$16)*ROW('DATA FOR SUMMARY'!$I$7:$I$59))-ROW('DATA FOR SUMMARY'!$I$7),ROWS($O$18:O47))),"")</f>
        <v/>
      </c>
      <c r="D56" s="102" t="str" cm="1">
        <f t="array" aca="1" ref="D56" ca="1">IF(ROWS($O$18:O47)&lt;=$O$18,INDEX('DATA FOR SUMMARY'!$D$8:$D$59,_xlfn.AGGREGATE(15,3,(('DATA FOR SUMMARY'!$I$7:$I$59=$O$16)/('DATA FOR SUMMARY'!$I$7:$I$59=$O$16)*ROW('DATA FOR SUMMARY'!$I$7:$I$59))-ROW('DATA FOR SUMMARY'!$I$7),ROWS($O$18:O47))),"")</f>
        <v/>
      </c>
      <c r="E56" s="140" t="str" cm="1">
        <f t="array" aca="1" ref="E56" ca="1">IF(ROWS($O$18:O47)&lt;=$O$18,INDEX('DATA FOR SUMMARY'!$E$8:$E$59,_xlfn.AGGREGATE(15,3,(('DATA FOR SUMMARY'!$I$7:$I$59=$O$16)/('DATA FOR SUMMARY'!$I$7:$I$59=$O$16)*ROW('DATA FOR SUMMARY'!$I$7:$I$59))-ROW('DATA FOR SUMMARY'!$I$7),ROWS($O$18:O47))),"")</f>
        <v/>
      </c>
      <c r="F56" s="103" t="str" cm="1">
        <f t="array" aca="1" ref="F56" ca="1">IF(ROWS($O$18:O47)&lt;=$O$18,INDEX('DATA FOR SUMMARY'!$F$8:$F$59,_xlfn.AGGREGATE(15,3,(('DATA FOR SUMMARY'!$I$7:$I$59=$O$16)/('DATA FOR SUMMARY'!$I$7:$I$59=$O$16)*ROW('DATA FOR SUMMARY'!$I$7:$I$59))-ROW('DATA FOR SUMMARY'!$I$7),ROWS($O$18:O47))),"")</f>
        <v/>
      </c>
      <c r="G56" s="102" t="str" cm="1">
        <f t="array" aca="1" ref="G56" ca="1">IF(ROWS($O$18:O47)&lt;=$O$18,INDEX('DATA FOR SUMMARY'!$G$8:$G$59,_xlfn.AGGREGATE(15,3,(('DATA FOR SUMMARY'!$I$7:$I$59=$O$16)/('DATA FOR SUMMARY'!$I$7:$I$59=$O$16)*ROW('DATA FOR SUMMARY'!$I$7:$I$59))-ROW('DATA FOR SUMMARY'!$I$7),ROWS($O$18:O47))),"")</f>
        <v/>
      </c>
      <c r="H56" s="140" t="str" cm="1">
        <f t="array" aca="1" ref="H56" ca="1">IF(ROWS($O$18:O47)&lt;=$O$18,INDEX('DATA FOR SUMMARY'!$H$8:$H$59,_xlfn.AGGREGATE(15,3,(('DATA FOR SUMMARY'!$I$7:$I$59=$O$16)/('DATA FOR SUMMARY'!$I$7:$I$59=$O$16)*ROW('DATA FOR SUMMARY'!$I$7:$I$59))-ROW('DATA FOR SUMMARY'!$I$7),ROWS($O$18:O47))),"")</f>
        <v/>
      </c>
      <c r="I56" s="46" t="str" cm="1">
        <f t="array" aca="1" ref="I56" ca="1">IF(ROWS($O$18:O47)&lt;=$O$18,INDEX('DATA FOR SUMMARY'!$I$8:$I$59,_xlfn.AGGREGATE(15,3,(('DATA FOR SUMMARY'!$I$7:$I$59=$O$16)/('DATA FOR SUMMARY'!$I$7:$I$59=$O$16)*ROW('DATA FOR SUMMARY'!$I$7:$I$59))-ROW('DATA FOR SUMMARY'!$I$7),ROWS($O$18:O47))),"")</f>
        <v/>
      </c>
      <c r="J56" s="46" t="str" cm="1">
        <f t="array" aca="1" ref="J56" ca="1">IF(ROWS($O$18:O47)&lt;=$O$18,INDEX('DATA FOR SUMMARY'!$J$8:$J$59,_xlfn.AGGREGATE(15,3,(('DATA FOR SUMMARY'!$I$7:$I$59=$O$16)/('DATA FOR SUMMARY'!$I$7:$I$59=$O$16)*ROW('DATA FOR SUMMARY'!$I$7:$I$59))-ROW('DATA FOR SUMMARY'!$I$7),ROWS($O$18:O47))),"")</f>
        <v/>
      </c>
      <c r="K56" s="46" t="str" cm="1">
        <f t="array" aca="1" ref="K56" ca="1">IF(ROWS($O$18:O47)&lt;=$O$18,INDEX('DATA FOR SUMMARY'!$K$8:$K$59,_xlfn.AGGREGATE(15,3,(('DATA FOR SUMMARY'!$I$7:$I$59=$O$16)/('DATA FOR SUMMARY'!$I$7:$I$59=$O$16)*ROW('DATA FOR SUMMARY'!$I$7:$I$59))-ROW('DATA FOR SUMMARY'!$I$7),ROWS($O$18:O47))),"")</f>
        <v/>
      </c>
    </row>
    <row r="57" spans="2:15">
      <c r="B57" t="str" cm="1">
        <f t="array" aca="1" ref="B57" ca="1">IF(ROWS($O$18:O48)&lt;=$O$18,INDEX('DATA FOR SUMMARY'!$B$8:$B$59,_xlfn.AGGREGATE(15,3,(('DATA FOR SUMMARY'!$I$7:$I$59=$O$16)/('DATA FOR SUMMARY'!$I$7:$I$59=$O$16)*ROW('DATA FOR SUMMARY'!$I$7:$I$59))-ROW('DATA FOR SUMMARY'!$I$7),ROWS($O$18:O48))),"")</f>
        <v/>
      </c>
      <c r="C57" s="102" t="str" cm="1">
        <f t="array" aca="1" ref="C57" ca="1">IF(ROWS($O$18:O48)&lt;=$O$18,INDEX('DATA FOR SUMMARY'!$C$8:$C$59,_xlfn.AGGREGATE(15,3,(('DATA FOR SUMMARY'!$I$7:$I$59=$O$16)/('DATA FOR SUMMARY'!$I$7:$I$59=$O$16)*ROW('DATA FOR SUMMARY'!$I$7:$I$59))-ROW('DATA FOR SUMMARY'!$I$7),ROWS($O$18:O48))),"")</f>
        <v/>
      </c>
      <c r="D57" s="102" t="str" cm="1">
        <f t="array" aca="1" ref="D57" ca="1">IF(ROWS($O$18:O48)&lt;=$O$18,INDEX('DATA FOR SUMMARY'!$D$8:$D$59,_xlfn.AGGREGATE(15,3,(('DATA FOR SUMMARY'!$I$7:$I$59=$O$16)/('DATA FOR SUMMARY'!$I$7:$I$59=$O$16)*ROW('DATA FOR SUMMARY'!$I$7:$I$59))-ROW('DATA FOR SUMMARY'!$I$7),ROWS($O$18:O48))),"")</f>
        <v/>
      </c>
      <c r="E57" s="140" t="str" cm="1">
        <f t="array" aca="1" ref="E57" ca="1">IF(ROWS($O$18:O48)&lt;=$O$18,INDEX('DATA FOR SUMMARY'!$E$8:$E$59,_xlfn.AGGREGATE(15,3,(('DATA FOR SUMMARY'!$I$7:$I$59=$O$16)/('DATA FOR SUMMARY'!$I$7:$I$59=$O$16)*ROW('DATA FOR SUMMARY'!$I$7:$I$59))-ROW('DATA FOR SUMMARY'!$I$7),ROWS($O$18:O48))),"")</f>
        <v/>
      </c>
      <c r="F57" s="103" t="str" cm="1">
        <f t="array" aca="1" ref="F57" ca="1">IF(ROWS($O$18:O48)&lt;=$O$18,INDEX('DATA FOR SUMMARY'!$F$8:$F$59,_xlfn.AGGREGATE(15,3,(('DATA FOR SUMMARY'!$I$7:$I$59=$O$16)/('DATA FOR SUMMARY'!$I$7:$I$59=$O$16)*ROW('DATA FOR SUMMARY'!$I$7:$I$59))-ROW('DATA FOR SUMMARY'!$I$7),ROWS($O$18:O48))),"")</f>
        <v/>
      </c>
      <c r="G57" s="102" t="str" cm="1">
        <f t="array" aca="1" ref="G57" ca="1">IF(ROWS($O$18:O48)&lt;=$O$18,INDEX('DATA FOR SUMMARY'!$G$8:$G$59,_xlfn.AGGREGATE(15,3,(('DATA FOR SUMMARY'!$I$7:$I$59=$O$16)/('DATA FOR SUMMARY'!$I$7:$I$59=$O$16)*ROW('DATA FOR SUMMARY'!$I$7:$I$59))-ROW('DATA FOR SUMMARY'!$I$7),ROWS($O$18:O48))),"")</f>
        <v/>
      </c>
      <c r="H57" s="140" t="str" cm="1">
        <f t="array" aca="1" ref="H57" ca="1">IF(ROWS($O$18:O48)&lt;=$O$18,INDEX('DATA FOR SUMMARY'!$H$8:$H$59,_xlfn.AGGREGATE(15,3,(('DATA FOR SUMMARY'!$I$7:$I$59=$O$16)/('DATA FOR SUMMARY'!$I$7:$I$59=$O$16)*ROW('DATA FOR SUMMARY'!$I$7:$I$59))-ROW('DATA FOR SUMMARY'!$I$7),ROWS($O$18:O48))),"")</f>
        <v/>
      </c>
      <c r="I57" s="46" t="str" cm="1">
        <f t="array" aca="1" ref="I57" ca="1">IF(ROWS($O$18:O48)&lt;=$O$18,INDEX('DATA FOR SUMMARY'!$I$8:$I$59,_xlfn.AGGREGATE(15,3,(('DATA FOR SUMMARY'!$I$7:$I$59=$O$16)/('DATA FOR SUMMARY'!$I$7:$I$59=$O$16)*ROW('DATA FOR SUMMARY'!$I$7:$I$59))-ROW('DATA FOR SUMMARY'!$I$7),ROWS($O$18:O48))),"")</f>
        <v/>
      </c>
      <c r="J57" s="46" t="str" cm="1">
        <f t="array" aca="1" ref="J57" ca="1">IF(ROWS($O$18:O48)&lt;=$O$18,INDEX('DATA FOR SUMMARY'!$J$8:$J$59,_xlfn.AGGREGATE(15,3,(('DATA FOR SUMMARY'!$I$7:$I$59=$O$16)/('DATA FOR SUMMARY'!$I$7:$I$59=$O$16)*ROW('DATA FOR SUMMARY'!$I$7:$I$59))-ROW('DATA FOR SUMMARY'!$I$7),ROWS($O$18:O48))),"")</f>
        <v/>
      </c>
      <c r="K57" s="46" t="str" cm="1">
        <f t="array" aca="1" ref="K57" ca="1">IF(ROWS($O$18:O48)&lt;=$O$18,INDEX('DATA FOR SUMMARY'!$K$8:$K$59,_xlfn.AGGREGATE(15,3,(('DATA FOR SUMMARY'!$I$7:$I$59=$O$16)/('DATA FOR SUMMARY'!$I$7:$I$59=$O$16)*ROW('DATA FOR SUMMARY'!$I$7:$I$59))-ROW('DATA FOR SUMMARY'!$I$7),ROWS($O$18:O48))),"")</f>
        <v/>
      </c>
    </row>
    <row r="58" spans="2:15">
      <c r="B58" t="str" cm="1">
        <f t="array" aca="1" ref="B58" ca="1">IF(ROWS($O$18:O49)&lt;=$O$18,INDEX('DATA FOR SUMMARY'!$B$8:$B$59,_xlfn.AGGREGATE(15,3,(('DATA FOR SUMMARY'!$I$7:$I$59=$O$16)/('DATA FOR SUMMARY'!$I$7:$I$59=$O$16)*ROW('DATA FOR SUMMARY'!$I$7:$I$59))-ROW('DATA FOR SUMMARY'!$I$7),ROWS($O$18:O49))),"")</f>
        <v/>
      </c>
      <c r="C58" s="102" t="str" cm="1">
        <f t="array" aca="1" ref="C58" ca="1">IF(ROWS($O$18:O49)&lt;=$O$18,INDEX('DATA FOR SUMMARY'!$C$8:$C$59,_xlfn.AGGREGATE(15,3,(('DATA FOR SUMMARY'!$I$7:$I$59=$O$16)/('DATA FOR SUMMARY'!$I$7:$I$59=$O$16)*ROW('DATA FOR SUMMARY'!$I$7:$I$59))-ROW('DATA FOR SUMMARY'!$I$7),ROWS($O$18:O49))),"")</f>
        <v/>
      </c>
      <c r="D58" s="102" t="str" cm="1">
        <f t="array" aca="1" ref="D58" ca="1">IF(ROWS($O$18:O49)&lt;=$O$18,INDEX('DATA FOR SUMMARY'!$D$8:$D$59,_xlfn.AGGREGATE(15,3,(('DATA FOR SUMMARY'!$I$7:$I$59=$O$16)/('DATA FOR SUMMARY'!$I$7:$I$59=$O$16)*ROW('DATA FOR SUMMARY'!$I$7:$I$59))-ROW('DATA FOR SUMMARY'!$I$7),ROWS($O$18:O49))),"")</f>
        <v/>
      </c>
      <c r="E58" s="140" t="str" cm="1">
        <f t="array" aca="1" ref="E58" ca="1">IF(ROWS($O$18:O49)&lt;=$O$18,INDEX('DATA FOR SUMMARY'!$E$8:$E$59,_xlfn.AGGREGATE(15,3,(('DATA FOR SUMMARY'!$I$7:$I$59=$O$16)/('DATA FOR SUMMARY'!$I$7:$I$59=$O$16)*ROW('DATA FOR SUMMARY'!$I$7:$I$59))-ROW('DATA FOR SUMMARY'!$I$7),ROWS($O$18:O49))),"")</f>
        <v/>
      </c>
      <c r="F58" s="103" t="str" cm="1">
        <f t="array" aca="1" ref="F58" ca="1">IF(ROWS($O$18:O49)&lt;=$O$18,INDEX('DATA FOR SUMMARY'!$F$8:$F$59,_xlfn.AGGREGATE(15,3,(('DATA FOR SUMMARY'!$I$7:$I$59=$O$16)/('DATA FOR SUMMARY'!$I$7:$I$59=$O$16)*ROW('DATA FOR SUMMARY'!$I$7:$I$59))-ROW('DATA FOR SUMMARY'!$I$7),ROWS($O$18:O49))),"")</f>
        <v/>
      </c>
      <c r="G58" s="102" t="str" cm="1">
        <f t="array" aca="1" ref="G58" ca="1">IF(ROWS($O$18:O49)&lt;=$O$18,INDEX('DATA FOR SUMMARY'!$G$8:$G$59,_xlfn.AGGREGATE(15,3,(('DATA FOR SUMMARY'!$I$7:$I$59=$O$16)/('DATA FOR SUMMARY'!$I$7:$I$59=$O$16)*ROW('DATA FOR SUMMARY'!$I$7:$I$59))-ROW('DATA FOR SUMMARY'!$I$7),ROWS($O$18:O49))),"")</f>
        <v/>
      </c>
      <c r="H58" s="140" t="str" cm="1">
        <f t="array" aca="1" ref="H58" ca="1">IF(ROWS($O$18:O49)&lt;=$O$18,INDEX('DATA FOR SUMMARY'!$H$8:$H$59,_xlfn.AGGREGATE(15,3,(('DATA FOR SUMMARY'!$I$7:$I$59=$O$16)/('DATA FOR SUMMARY'!$I$7:$I$59=$O$16)*ROW('DATA FOR SUMMARY'!$I$7:$I$59))-ROW('DATA FOR SUMMARY'!$I$7),ROWS($O$18:O49))),"")</f>
        <v/>
      </c>
      <c r="I58" s="46" t="str" cm="1">
        <f t="array" aca="1" ref="I58" ca="1">IF(ROWS($O$18:O49)&lt;=$O$18,INDEX('DATA FOR SUMMARY'!$I$8:$I$59,_xlfn.AGGREGATE(15,3,(('DATA FOR SUMMARY'!$I$7:$I$59=$O$16)/('DATA FOR SUMMARY'!$I$7:$I$59=$O$16)*ROW('DATA FOR SUMMARY'!$I$7:$I$59))-ROW('DATA FOR SUMMARY'!$I$7),ROWS($O$18:O49))),"")</f>
        <v/>
      </c>
      <c r="J58" s="46" t="str" cm="1">
        <f t="array" aca="1" ref="J58" ca="1">IF(ROWS($O$18:O49)&lt;=$O$18,INDEX('DATA FOR SUMMARY'!$J$8:$J$59,_xlfn.AGGREGATE(15,3,(('DATA FOR SUMMARY'!$I$7:$I$59=$O$16)/('DATA FOR SUMMARY'!$I$7:$I$59=$O$16)*ROW('DATA FOR SUMMARY'!$I$7:$I$59))-ROW('DATA FOR SUMMARY'!$I$7),ROWS($O$18:O49))),"")</f>
        <v/>
      </c>
      <c r="K58" s="46" t="str" cm="1">
        <f t="array" aca="1" ref="K58" ca="1">IF(ROWS($O$18:O49)&lt;=$O$18,INDEX('DATA FOR SUMMARY'!$K$8:$K$59,_xlfn.AGGREGATE(15,3,(('DATA FOR SUMMARY'!$I$7:$I$59=$O$16)/('DATA FOR SUMMARY'!$I$7:$I$59=$O$16)*ROW('DATA FOR SUMMARY'!$I$7:$I$59))-ROW('DATA FOR SUMMARY'!$I$7),ROWS($O$18:O49))),"")</f>
        <v/>
      </c>
    </row>
    <row r="59" spans="2:15">
      <c r="B59" t="str" cm="1">
        <f t="array" aca="1" ref="B59" ca="1">IF(ROWS($O$18:O50)&lt;=$O$18,INDEX('DATA FOR SUMMARY'!$B$8:$B$59,_xlfn.AGGREGATE(15,3,(('DATA FOR SUMMARY'!$I$7:$I$59=$O$16)/('DATA FOR SUMMARY'!$I$7:$I$59=$O$16)*ROW('DATA FOR SUMMARY'!$I$7:$I$59))-ROW('DATA FOR SUMMARY'!$I$7),ROWS($O$18:O50))),"")</f>
        <v/>
      </c>
      <c r="C59" s="102" t="str" cm="1">
        <f t="array" aca="1" ref="C59" ca="1">IF(ROWS($O$18:O50)&lt;=$O$18,INDEX('DATA FOR SUMMARY'!$C$8:$C$59,_xlfn.AGGREGATE(15,3,(('DATA FOR SUMMARY'!$I$7:$I$59=$O$16)/('DATA FOR SUMMARY'!$I$7:$I$59=$O$16)*ROW('DATA FOR SUMMARY'!$I$7:$I$59))-ROW('DATA FOR SUMMARY'!$I$7),ROWS($O$18:O50))),"")</f>
        <v/>
      </c>
      <c r="D59" s="102" t="str" cm="1">
        <f t="array" aca="1" ref="D59" ca="1">IF(ROWS($O$18:O50)&lt;=$O$18,INDEX('DATA FOR SUMMARY'!$D$8:$D$59,_xlfn.AGGREGATE(15,3,(('DATA FOR SUMMARY'!$I$7:$I$59=$O$16)/('DATA FOR SUMMARY'!$I$7:$I$59=$O$16)*ROW('DATA FOR SUMMARY'!$I$7:$I$59))-ROW('DATA FOR SUMMARY'!$I$7),ROWS($O$18:O50))),"")</f>
        <v/>
      </c>
      <c r="E59" s="140" t="str" cm="1">
        <f t="array" aca="1" ref="E59" ca="1">IF(ROWS($O$18:O50)&lt;=$O$18,INDEX('DATA FOR SUMMARY'!$E$8:$E$59,_xlfn.AGGREGATE(15,3,(('DATA FOR SUMMARY'!$I$7:$I$59=$O$16)/('DATA FOR SUMMARY'!$I$7:$I$59=$O$16)*ROW('DATA FOR SUMMARY'!$I$7:$I$59))-ROW('DATA FOR SUMMARY'!$I$7),ROWS($O$18:O50))),"")</f>
        <v/>
      </c>
      <c r="F59" s="103" t="str" cm="1">
        <f t="array" aca="1" ref="F59" ca="1">IF(ROWS($O$18:O50)&lt;=$O$18,INDEX('DATA FOR SUMMARY'!$F$8:$F$59,_xlfn.AGGREGATE(15,3,(('DATA FOR SUMMARY'!$I$7:$I$59=$O$16)/('DATA FOR SUMMARY'!$I$7:$I$59=$O$16)*ROW('DATA FOR SUMMARY'!$I$7:$I$59))-ROW('DATA FOR SUMMARY'!$I$7),ROWS($O$18:O50))),"")</f>
        <v/>
      </c>
      <c r="G59" s="102" t="str" cm="1">
        <f t="array" aca="1" ref="G59" ca="1">IF(ROWS($O$18:O50)&lt;=$O$18,INDEX('DATA FOR SUMMARY'!$G$8:$G$59,_xlfn.AGGREGATE(15,3,(('DATA FOR SUMMARY'!$I$7:$I$59=$O$16)/('DATA FOR SUMMARY'!$I$7:$I$59=$O$16)*ROW('DATA FOR SUMMARY'!$I$7:$I$59))-ROW('DATA FOR SUMMARY'!$I$7),ROWS($O$18:O50))),"")</f>
        <v/>
      </c>
      <c r="H59" s="140" t="str" cm="1">
        <f t="array" aca="1" ref="H59" ca="1">IF(ROWS($O$18:O50)&lt;=$O$18,INDEX('DATA FOR SUMMARY'!$H$8:$H$59,_xlfn.AGGREGATE(15,3,(('DATA FOR SUMMARY'!$I$7:$I$59=$O$16)/('DATA FOR SUMMARY'!$I$7:$I$59=$O$16)*ROW('DATA FOR SUMMARY'!$I$7:$I$59))-ROW('DATA FOR SUMMARY'!$I$7),ROWS($O$18:O50))),"")</f>
        <v/>
      </c>
      <c r="I59" s="46" t="str" cm="1">
        <f t="array" aca="1" ref="I59" ca="1">IF(ROWS($O$18:O50)&lt;=$O$18,INDEX('DATA FOR SUMMARY'!$I$8:$I$59,_xlfn.AGGREGATE(15,3,(('DATA FOR SUMMARY'!$I$7:$I$59=$O$16)/('DATA FOR SUMMARY'!$I$7:$I$59=$O$16)*ROW('DATA FOR SUMMARY'!$I$7:$I$59))-ROW('DATA FOR SUMMARY'!$I$7),ROWS($O$18:O50))),"")</f>
        <v/>
      </c>
      <c r="J59" s="46" t="str" cm="1">
        <f t="array" aca="1" ref="J59" ca="1">IF(ROWS($O$18:O50)&lt;=$O$18,INDEX('DATA FOR SUMMARY'!$J$8:$J$59,_xlfn.AGGREGATE(15,3,(('DATA FOR SUMMARY'!$I$7:$I$59=$O$16)/('DATA FOR SUMMARY'!$I$7:$I$59=$O$16)*ROW('DATA FOR SUMMARY'!$I$7:$I$59))-ROW('DATA FOR SUMMARY'!$I$7),ROWS($O$18:O50))),"")</f>
        <v/>
      </c>
      <c r="K59" s="46" t="str" cm="1">
        <f t="array" aca="1" ref="K59" ca="1">IF(ROWS($O$18:O50)&lt;=$O$18,INDEX('DATA FOR SUMMARY'!$K$8:$K$59,_xlfn.AGGREGATE(15,3,(('DATA FOR SUMMARY'!$I$7:$I$59=$O$16)/('DATA FOR SUMMARY'!$I$7:$I$59=$O$16)*ROW('DATA FOR SUMMARY'!$I$7:$I$59))-ROW('DATA FOR SUMMARY'!$I$7),ROWS($O$18:O50))),"")</f>
        <v/>
      </c>
    </row>
    <row r="60" spans="2:15">
      <c r="B60" t="str" cm="1">
        <f t="array" aca="1" ref="B60" ca="1">IF(ROWS($O$18:O51)&lt;=$O$18,INDEX('DATA FOR SUMMARY'!$B$8:$B$59,_xlfn.AGGREGATE(15,3,(('DATA FOR SUMMARY'!$I$7:$I$59=$O$16)/('DATA FOR SUMMARY'!$I$7:$I$59=$O$16)*ROW('DATA FOR SUMMARY'!$I$7:$I$59))-ROW('DATA FOR SUMMARY'!$I$7),ROWS($O$18:O51))),"")</f>
        <v/>
      </c>
      <c r="C60" s="102" t="str" cm="1">
        <f t="array" aca="1" ref="C60" ca="1">IF(ROWS($O$18:O51)&lt;=$O$18,INDEX('DATA FOR SUMMARY'!$C$8:$C$59,_xlfn.AGGREGATE(15,3,(('DATA FOR SUMMARY'!$I$7:$I$59=$O$16)/('DATA FOR SUMMARY'!$I$7:$I$59=$O$16)*ROW('DATA FOR SUMMARY'!$I$7:$I$59))-ROW('DATA FOR SUMMARY'!$I$7),ROWS($O$18:O51))),"")</f>
        <v/>
      </c>
      <c r="D60" s="102" t="str" cm="1">
        <f t="array" aca="1" ref="D60" ca="1">IF(ROWS($O$18:O51)&lt;=$O$18,INDEX('DATA FOR SUMMARY'!$D$8:$D$59,_xlfn.AGGREGATE(15,3,(('DATA FOR SUMMARY'!$I$7:$I$59=$O$16)/('DATA FOR SUMMARY'!$I$7:$I$59=$O$16)*ROW('DATA FOR SUMMARY'!$I$7:$I$59))-ROW('DATA FOR SUMMARY'!$I$7),ROWS($O$18:O51))),"")</f>
        <v/>
      </c>
      <c r="E60" s="140" t="str" cm="1">
        <f t="array" aca="1" ref="E60" ca="1">IF(ROWS($O$18:O51)&lt;=$O$18,INDEX('DATA FOR SUMMARY'!$E$8:$E$59,_xlfn.AGGREGATE(15,3,(('DATA FOR SUMMARY'!$I$7:$I$59=$O$16)/('DATA FOR SUMMARY'!$I$7:$I$59=$O$16)*ROW('DATA FOR SUMMARY'!$I$7:$I$59))-ROW('DATA FOR SUMMARY'!$I$7),ROWS($O$18:O51))),"")</f>
        <v/>
      </c>
      <c r="F60" s="103" t="str" cm="1">
        <f t="array" aca="1" ref="F60" ca="1">IF(ROWS($O$18:O51)&lt;=$O$18,INDEX('DATA FOR SUMMARY'!$F$8:$F$59,_xlfn.AGGREGATE(15,3,(('DATA FOR SUMMARY'!$I$7:$I$59=$O$16)/('DATA FOR SUMMARY'!$I$7:$I$59=$O$16)*ROW('DATA FOR SUMMARY'!$I$7:$I$59))-ROW('DATA FOR SUMMARY'!$I$7),ROWS($O$18:O51))),"")</f>
        <v/>
      </c>
      <c r="G60" s="102" t="str" cm="1">
        <f t="array" aca="1" ref="G60" ca="1">IF(ROWS($O$18:O51)&lt;=$O$18,INDEX('DATA FOR SUMMARY'!$G$8:$G$59,_xlfn.AGGREGATE(15,3,(('DATA FOR SUMMARY'!$I$7:$I$59=$O$16)/('DATA FOR SUMMARY'!$I$7:$I$59=$O$16)*ROW('DATA FOR SUMMARY'!$I$7:$I$59))-ROW('DATA FOR SUMMARY'!$I$7),ROWS($O$18:O51))),"")</f>
        <v/>
      </c>
      <c r="H60" s="140" t="str" cm="1">
        <f t="array" aca="1" ref="H60" ca="1">IF(ROWS($O$18:O51)&lt;=$O$18,INDEX('DATA FOR SUMMARY'!$H$8:$H$59,_xlfn.AGGREGATE(15,3,(('DATA FOR SUMMARY'!$I$7:$I$59=$O$16)/('DATA FOR SUMMARY'!$I$7:$I$59=$O$16)*ROW('DATA FOR SUMMARY'!$I$7:$I$59))-ROW('DATA FOR SUMMARY'!$I$7),ROWS($O$18:O51))),"")</f>
        <v/>
      </c>
      <c r="I60" s="46" t="str" cm="1">
        <f t="array" aca="1" ref="I60" ca="1">IF(ROWS($O$18:O51)&lt;=$O$18,INDEX('DATA FOR SUMMARY'!$I$8:$I$59,_xlfn.AGGREGATE(15,3,(('DATA FOR SUMMARY'!$I$7:$I$59=$O$16)/('DATA FOR SUMMARY'!$I$7:$I$59=$O$16)*ROW('DATA FOR SUMMARY'!$I$7:$I$59))-ROW('DATA FOR SUMMARY'!$I$7),ROWS($O$18:O51))),"")</f>
        <v/>
      </c>
      <c r="J60" s="46" t="str" cm="1">
        <f t="array" aca="1" ref="J60" ca="1">IF(ROWS($O$18:O51)&lt;=$O$18,INDEX('DATA FOR SUMMARY'!$J$8:$J$59,_xlfn.AGGREGATE(15,3,(('DATA FOR SUMMARY'!$I$7:$I$59=$O$16)/('DATA FOR SUMMARY'!$I$7:$I$59=$O$16)*ROW('DATA FOR SUMMARY'!$I$7:$I$59))-ROW('DATA FOR SUMMARY'!$I$7),ROWS($O$18:O51))),"")</f>
        <v/>
      </c>
      <c r="K60" s="46" t="str" cm="1">
        <f t="array" aca="1" ref="K60" ca="1">IF(ROWS($O$18:O51)&lt;=$O$18,INDEX('DATA FOR SUMMARY'!$K$8:$K$59,_xlfn.AGGREGATE(15,3,(('DATA FOR SUMMARY'!$I$7:$I$59=$O$16)/('DATA FOR SUMMARY'!$I$7:$I$59=$O$16)*ROW('DATA FOR SUMMARY'!$I$7:$I$59))-ROW('DATA FOR SUMMARY'!$I$7),ROWS($O$18:O51))),"")</f>
        <v/>
      </c>
    </row>
    <row r="61" spans="2:15">
      <c r="B61" t="str" cm="1">
        <f t="array" aca="1" ref="B61" ca="1">IF(ROWS($O$18:O52)&lt;=$O$18,INDEX('DATA FOR SUMMARY'!$B$8:$B$59,_xlfn.AGGREGATE(15,3,(('DATA FOR SUMMARY'!$I$7:$I$59=$O$16)/('DATA FOR SUMMARY'!$I$7:$I$59=$O$16)*ROW('DATA FOR SUMMARY'!$I$7:$I$59))-ROW('DATA FOR SUMMARY'!$I$7),ROWS($O$18:O52))),"")</f>
        <v/>
      </c>
      <c r="C61" s="102" t="str" cm="1">
        <f t="array" aca="1" ref="C61" ca="1">IF(ROWS($O$18:O52)&lt;=$O$18,INDEX('DATA FOR SUMMARY'!$C$8:$C$59,_xlfn.AGGREGATE(15,3,(('DATA FOR SUMMARY'!$I$7:$I$59=$O$16)/('DATA FOR SUMMARY'!$I$7:$I$59=$O$16)*ROW('DATA FOR SUMMARY'!$I$7:$I$59))-ROW('DATA FOR SUMMARY'!$I$7),ROWS($O$18:O52))),"")</f>
        <v/>
      </c>
      <c r="D61" s="102" t="str" cm="1">
        <f t="array" aca="1" ref="D61" ca="1">IF(ROWS($O$18:O52)&lt;=$O$18,INDEX('DATA FOR SUMMARY'!$D$8:$D$59,_xlfn.AGGREGATE(15,3,(('DATA FOR SUMMARY'!$I$7:$I$59=$O$16)/('DATA FOR SUMMARY'!$I$7:$I$59=$O$16)*ROW('DATA FOR SUMMARY'!$I$7:$I$59))-ROW('DATA FOR SUMMARY'!$I$7),ROWS($O$18:O52))),"")</f>
        <v/>
      </c>
      <c r="E61" s="140" t="str" cm="1">
        <f t="array" aca="1" ref="E61" ca="1">IF(ROWS($O$18:O52)&lt;=$O$18,INDEX('DATA FOR SUMMARY'!$E$8:$E$59,_xlfn.AGGREGATE(15,3,(('DATA FOR SUMMARY'!$I$7:$I$59=$O$16)/('DATA FOR SUMMARY'!$I$7:$I$59=$O$16)*ROW('DATA FOR SUMMARY'!$I$7:$I$59))-ROW('DATA FOR SUMMARY'!$I$7),ROWS($O$18:O52))),"")</f>
        <v/>
      </c>
      <c r="F61" s="103" t="str" cm="1">
        <f t="array" aca="1" ref="F61" ca="1">IF(ROWS($O$18:O52)&lt;=$O$18,INDEX('DATA FOR SUMMARY'!$F$8:$F$59,_xlfn.AGGREGATE(15,3,(('DATA FOR SUMMARY'!$I$7:$I$59=$O$16)/('DATA FOR SUMMARY'!$I$7:$I$59=$O$16)*ROW('DATA FOR SUMMARY'!$I$7:$I$59))-ROW('DATA FOR SUMMARY'!$I$7),ROWS($O$18:O52))),"")</f>
        <v/>
      </c>
      <c r="G61" s="102" t="str" cm="1">
        <f t="array" aca="1" ref="G61" ca="1">IF(ROWS($O$18:O52)&lt;=$O$18,INDEX('DATA FOR SUMMARY'!$G$8:$G$59,_xlfn.AGGREGATE(15,3,(('DATA FOR SUMMARY'!$I$7:$I$59=$O$16)/('DATA FOR SUMMARY'!$I$7:$I$59=$O$16)*ROW('DATA FOR SUMMARY'!$I$7:$I$59))-ROW('DATA FOR SUMMARY'!$I$7),ROWS($O$18:O52))),"")</f>
        <v/>
      </c>
      <c r="H61" s="140" t="str" cm="1">
        <f t="array" aca="1" ref="H61" ca="1">IF(ROWS($O$18:O52)&lt;=$O$18,INDEX('DATA FOR SUMMARY'!$H$8:$H$59,_xlfn.AGGREGATE(15,3,(('DATA FOR SUMMARY'!$I$7:$I$59=$O$16)/('DATA FOR SUMMARY'!$I$7:$I$59=$O$16)*ROW('DATA FOR SUMMARY'!$I$7:$I$59))-ROW('DATA FOR SUMMARY'!$I$7),ROWS($O$18:O52))),"")</f>
        <v/>
      </c>
      <c r="I61" s="46" t="str" cm="1">
        <f t="array" aca="1" ref="I61" ca="1">IF(ROWS($O$18:O52)&lt;=$O$18,INDEX('DATA FOR SUMMARY'!$I$8:$I$59,_xlfn.AGGREGATE(15,3,(('DATA FOR SUMMARY'!$I$7:$I$59=$O$16)/('DATA FOR SUMMARY'!$I$7:$I$59=$O$16)*ROW('DATA FOR SUMMARY'!$I$7:$I$59))-ROW('DATA FOR SUMMARY'!$I$7),ROWS($O$18:O52))),"")</f>
        <v/>
      </c>
      <c r="J61" s="46" t="str" cm="1">
        <f t="array" aca="1" ref="J61" ca="1">IF(ROWS($O$18:O52)&lt;=$O$18,INDEX('DATA FOR SUMMARY'!$J$8:$J$59,_xlfn.AGGREGATE(15,3,(('DATA FOR SUMMARY'!$I$7:$I$59=$O$16)/('DATA FOR SUMMARY'!$I$7:$I$59=$O$16)*ROW('DATA FOR SUMMARY'!$I$7:$I$59))-ROW('DATA FOR SUMMARY'!$I$7),ROWS($O$18:O52))),"")</f>
        <v/>
      </c>
      <c r="K61" s="46" t="str" cm="1">
        <f t="array" aca="1" ref="K61" ca="1">IF(ROWS($O$18:O52)&lt;=$O$18,INDEX('DATA FOR SUMMARY'!$K$8:$K$59,_xlfn.AGGREGATE(15,3,(('DATA FOR SUMMARY'!$I$7:$I$59=$O$16)/('DATA FOR SUMMARY'!$I$7:$I$59=$O$16)*ROW('DATA FOR SUMMARY'!$I$7:$I$59))-ROW('DATA FOR SUMMARY'!$I$7),ROWS($O$18:O52))),"")</f>
        <v/>
      </c>
    </row>
    <row r="62" spans="2:15">
      <c r="B62" t="str" cm="1">
        <f t="array" aca="1" ref="B62" ca="1">IF(ROWS($O$18:O53)&lt;=$O$18,INDEX('DATA FOR SUMMARY'!$B$8:$B$59,_xlfn.AGGREGATE(15,3,(('DATA FOR SUMMARY'!$I$7:$I$59=$O$16)/('DATA FOR SUMMARY'!$I$7:$I$59=$O$16)*ROW('DATA FOR SUMMARY'!$I$7:$I$59))-ROW('DATA FOR SUMMARY'!$I$7),ROWS($O$18:O53))),"")</f>
        <v/>
      </c>
      <c r="C62" s="102" t="str" cm="1">
        <f t="array" aca="1" ref="C62" ca="1">IF(ROWS($O$18:O53)&lt;=$O$18,INDEX('DATA FOR SUMMARY'!$C$8:$C$59,_xlfn.AGGREGATE(15,3,(('DATA FOR SUMMARY'!$I$7:$I$59=$O$16)/('DATA FOR SUMMARY'!$I$7:$I$59=$O$16)*ROW('DATA FOR SUMMARY'!$I$7:$I$59))-ROW('DATA FOR SUMMARY'!$I$7),ROWS($O$18:O53))),"")</f>
        <v/>
      </c>
      <c r="D62" s="102" t="str" cm="1">
        <f t="array" aca="1" ref="D62" ca="1">IF(ROWS($O$18:O53)&lt;=$O$18,INDEX('DATA FOR SUMMARY'!$D$8:$D$59,_xlfn.AGGREGATE(15,3,(('DATA FOR SUMMARY'!$I$7:$I$59=$O$16)/('DATA FOR SUMMARY'!$I$7:$I$59=$O$16)*ROW('DATA FOR SUMMARY'!$I$7:$I$59))-ROW('DATA FOR SUMMARY'!$I$7),ROWS($O$18:O53))),"")</f>
        <v/>
      </c>
      <c r="E62" s="140" t="str" cm="1">
        <f t="array" aca="1" ref="E62" ca="1">IF(ROWS($O$18:O53)&lt;=$O$18,INDEX('DATA FOR SUMMARY'!$E$8:$E$59,_xlfn.AGGREGATE(15,3,(('DATA FOR SUMMARY'!$I$7:$I$59=$O$16)/('DATA FOR SUMMARY'!$I$7:$I$59=$O$16)*ROW('DATA FOR SUMMARY'!$I$7:$I$59))-ROW('DATA FOR SUMMARY'!$I$7),ROWS($O$18:O53))),"")</f>
        <v/>
      </c>
      <c r="F62" s="103" t="str" cm="1">
        <f t="array" aca="1" ref="F62" ca="1">IF(ROWS($O$18:O53)&lt;=$O$18,INDEX('DATA FOR SUMMARY'!$F$8:$F$59,_xlfn.AGGREGATE(15,3,(('DATA FOR SUMMARY'!$I$7:$I$59=$O$16)/('DATA FOR SUMMARY'!$I$7:$I$59=$O$16)*ROW('DATA FOR SUMMARY'!$I$7:$I$59))-ROW('DATA FOR SUMMARY'!$I$7),ROWS($O$18:O53))),"")</f>
        <v/>
      </c>
      <c r="G62" s="102" t="str" cm="1">
        <f t="array" aca="1" ref="G62" ca="1">IF(ROWS($O$18:O53)&lt;=$O$18,INDEX('DATA FOR SUMMARY'!$G$8:$G$59,_xlfn.AGGREGATE(15,3,(('DATA FOR SUMMARY'!$I$7:$I$59=$O$16)/('DATA FOR SUMMARY'!$I$7:$I$59=$O$16)*ROW('DATA FOR SUMMARY'!$I$7:$I$59))-ROW('DATA FOR SUMMARY'!$I$7),ROWS($O$18:O53))),"")</f>
        <v/>
      </c>
      <c r="H62" s="140" t="str" cm="1">
        <f t="array" aca="1" ref="H62" ca="1">IF(ROWS($O$18:O53)&lt;=$O$18,INDEX('DATA FOR SUMMARY'!$H$8:$H$59,_xlfn.AGGREGATE(15,3,(('DATA FOR SUMMARY'!$I$7:$I$59=$O$16)/('DATA FOR SUMMARY'!$I$7:$I$59=$O$16)*ROW('DATA FOR SUMMARY'!$I$7:$I$59))-ROW('DATA FOR SUMMARY'!$I$7),ROWS($O$18:O53))),"")</f>
        <v/>
      </c>
      <c r="I62" s="46" t="str" cm="1">
        <f t="array" aca="1" ref="I62" ca="1">IF(ROWS($O$18:O53)&lt;=$O$18,INDEX('DATA FOR SUMMARY'!$I$8:$I$59,_xlfn.AGGREGATE(15,3,(('DATA FOR SUMMARY'!$I$7:$I$59=$O$16)/('DATA FOR SUMMARY'!$I$7:$I$59=$O$16)*ROW('DATA FOR SUMMARY'!$I$7:$I$59))-ROW('DATA FOR SUMMARY'!$I$7),ROWS($O$18:O53))),"")</f>
        <v/>
      </c>
      <c r="J62" s="46" t="str" cm="1">
        <f t="array" aca="1" ref="J62" ca="1">IF(ROWS($O$18:O53)&lt;=$O$18,INDEX('DATA FOR SUMMARY'!$J$8:$J$59,_xlfn.AGGREGATE(15,3,(('DATA FOR SUMMARY'!$I$7:$I$59=$O$16)/('DATA FOR SUMMARY'!$I$7:$I$59=$O$16)*ROW('DATA FOR SUMMARY'!$I$7:$I$59))-ROW('DATA FOR SUMMARY'!$I$7),ROWS($O$18:O53))),"")</f>
        <v/>
      </c>
      <c r="K62" s="46" t="str" cm="1">
        <f t="array" aca="1" ref="K62" ca="1">IF(ROWS($O$18:O53)&lt;=$O$18,INDEX('DATA FOR SUMMARY'!$K$8:$K$59,_xlfn.AGGREGATE(15,3,(('DATA FOR SUMMARY'!$I$7:$I$59=$O$16)/('DATA FOR SUMMARY'!$I$7:$I$59=$O$16)*ROW('DATA FOR SUMMARY'!$I$7:$I$59))-ROW('DATA FOR SUMMARY'!$I$7),ROWS($O$18:O53))),"")</f>
        <v/>
      </c>
    </row>
    <row r="63" spans="2:15">
      <c r="B63" t="str" cm="1">
        <f t="array" aca="1" ref="B63" ca="1">IF(ROWS($O$18:O54)&lt;=$O$18,INDEX('DATA FOR SUMMARY'!$B$8:$B$59,_xlfn.AGGREGATE(15,3,(('DATA FOR SUMMARY'!$I$7:$I$59=$O$16)/('DATA FOR SUMMARY'!$I$7:$I$59=$O$16)*ROW('DATA FOR SUMMARY'!$I$7:$I$59))-ROW('DATA FOR SUMMARY'!$I$7),ROWS($O$18:O54))),"")</f>
        <v/>
      </c>
      <c r="C63" s="102" t="str" cm="1">
        <f t="array" aca="1" ref="C63" ca="1">IF(ROWS($O$18:O54)&lt;=$O$18,INDEX('DATA FOR SUMMARY'!$C$8:$C$59,_xlfn.AGGREGATE(15,3,(('DATA FOR SUMMARY'!$I$7:$I$59=$O$16)/('DATA FOR SUMMARY'!$I$7:$I$59=$O$16)*ROW('DATA FOR SUMMARY'!$I$7:$I$59))-ROW('DATA FOR SUMMARY'!$I$7),ROWS($O$18:O54))),"")</f>
        <v/>
      </c>
      <c r="D63" s="102" t="str" cm="1">
        <f t="array" aca="1" ref="D63" ca="1">IF(ROWS($O$18:O54)&lt;=$O$18,INDEX('DATA FOR SUMMARY'!$D$8:$D$59,_xlfn.AGGREGATE(15,3,(('DATA FOR SUMMARY'!$I$7:$I$59=$O$16)/('DATA FOR SUMMARY'!$I$7:$I$59=$O$16)*ROW('DATA FOR SUMMARY'!$I$7:$I$59))-ROW('DATA FOR SUMMARY'!$I$7),ROWS($O$18:O54))),"")</f>
        <v/>
      </c>
      <c r="E63" s="140" t="str" cm="1">
        <f t="array" aca="1" ref="E63" ca="1">IF(ROWS($O$18:O54)&lt;=$O$18,INDEX('DATA FOR SUMMARY'!$E$8:$E$59,_xlfn.AGGREGATE(15,3,(('DATA FOR SUMMARY'!$I$7:$I$59=$O$16)/('DATA FOR SUMMARY'!$I$7:$I$59=$O$16)*ROW('DATA FOR SUMMARY'!$I$7:$I$59))-ROW('DATA FOR SUMMARY'!$I$7),ROWS($O$18:O54))),"")</f>
        <v/>
      </c>
      <c r="F63" s="103" t="str" cm="1">
        <f t="array" aca="1" ref="F63" ca="1">IF(ROWS($O$18:O54)&lt;=$O$18,INDEX('DATA FOR SUMMARY'!$F$8:$F$59,_xlfn.AGGREGATE(15,3,(('DATA FOR SUMMARY'!$I$7:$I$59=$O$16)/('DATA FOR SUMMARY'!$I$7:$I$59=$O$16)*ROW('DATA FOR SUMMARY'!$I$7:$I$59))-ROW('DATA FOR SUMMARY'!$I$7),ROWS($O$18:O54))),"")</f>
        <v/>
      </c>
      <c r="G63" s="102" t="str" cm="1">
        <f t="array" aca="1" ref="G63" ca="1">IF(ROWS($O$18:O54)&lt;=$O$18,INDEX('DATA FOR SUMMARY'!$G$8:$G$59,_xlfn.AGGREGATE(15,3,(('DATA FOR SUMMARY'!$I$7:$I$59=$O$16)/('DATA FOR SUMMARY'!$I$7:$I$59=$O$16)*ROW('DATA FOR SUMMARY'!$I$7:$I$59))-ROW('DATA FOR SUMMARY'!$I$7),ROWS($O$18:O54))),"")</f>
        <v/>
      </c>
      <c r="H63" s="140" t="str" cm="1">
        <f t="array" aca="1" ref="H63" ca="1">IF(ROWS($O$18:O54)&lt;=$O$18,INDEX('DATA FOR SUMMARY'!$H$8:$H$59,_xlfn.AGGREGATE(15,3,(('DATA FOR SUMMARY'!$I$7:$I$59=$O$16)/('DATA FOR SUMMARY'!$I$7:$I$59=$O$16)*ROW('DATA FOR SUMMARY'!$I$7:$I$59))-ROW('DATA FOR SUMMARY'!$I$7),ROWS($O$18:O54))),"")</f>
        <v/>
      </c>
      <c r="I63" s="46" t="str" cm="1">
        <f t="array" aca="1" ref="I63" ca="1">IF(ROWS($O$18:O54)&lt;=$O$18,INDEX('DATA FOR SUMMARY'!$I$8:$I$59,_xlfn.AGGREGATE(15,3,(('DATA FOR SUMMARY'!$I$7:$I$59=$O$16)/('DATA FOR SUMMARY'!$I$7:$I$59=$O$16)*ROW('DATA FOR SUMMARY'!$I$7:$I$59))-ROW('DATA FOR SUMMARY'!$I$7),ROWS($O$18:O54))),"")</f>
        <v/>
      </c>
      <c r="J63" s="46" t="str" cm="1">
        <f t="array" aca="1" ref="J63" ca="1">IF(ROWS($O$18:O54)&lt;=$O$18,INDEX('DATA FOR SUMMARY'!$J$8:$J$59,_xlfn.AGGREGATE(15,3,(('DATA FOR SUMMARY'!$I$7:$I$59=$O$16)/('DATA FOR SUMMARY'!$I$7:$I$59=$O$16)*ROW('DATA FOR SUMMARY'!$I$7:$I$59))-ROW('DATA FOR SUMMARY'!$I$7),ROWS($O$18:O54))),"")</f>
        <v/>
      </c>
      <c r="K63" s="46" t="str" cm="1">
        <f t="array" aca="1" ref="K63" ca="1">IF(ROWS($O$18:O54)&lt;=$O$18,INDEX('DATA FOR SUMMARY'!$K$8:$K$59,_xlfn.AGGREGATE(15,3,(('DATA FOR SUMMARY'!$I$7:$I$59=$O$16)/('DATA FOR SUMMARY'!$I$7:$I$59=$O$16)*ROW('DATA FOR SUMMARY'!$I$7:$I$59))-ROW('DATA FOR SUMMARY'!$I$7),ROWS($O$18:O54))),"")</f>
        <v/>
      </c>
    </row>
    <row r="64" spans="2:15">
      <c r="B64" t="str" cm="1">
        <f t="array" aca="1" ref="B64" ca="1">IF(ROWS($O$18:O55)&lt;=$O$18,INDEX('DATA FOR SUMMARY'!$B$8:$B$59,_xlfn.AGGREGATE(15,3,(('DATA FOR SUMMARY'!$I$7:$I$59=$O$16)/('DATA FOR SUMMARY'!$I$7:$I$59=$O$16)*ROW('DATA FOR SUMMARY'!$I$7:$I$59))-ROW('DATA FOR SUMMARY'!$I$7),ROWS($O$18:O55))),"")</f>
        <v/>
      </c>
      <c r="C64" s="102" t="str" cm="1">
        <f t="array" aca="1" ref="C64" ca="1">IF(ROWS($O$18:O55)&lt;=$O$18,INDEX('DATA FOR SUMMARY'!$C$8:$C$59,_xlfn.AGGREGATE(15,3,(('DATA FOR SUMMARY'!$I$7:$I$59=$O$16)/('DATA FOR SUMMARY'!$I$7:$I$59=$O$16)*ROW('DATA FOR SUMMARY'!$I$7:$I$59))-ROW('DATA FOR SUMMARY'!$I$7),ROWS($O$18:O55))),"")</f>
        <v/>
      </c>
      <c r="D64" s="102" t="str" cm="1">
        <f t="array" aca="1" ref="D64" ca="1">IF(ROWS($O$18:O55)&lt;=$O$18,INDEX('DATA FOR SUMMARY'!$D$8:$D$59,_xlfn.AGGREGATE(15,3,(('DATA FOR SUMMARY'!$I$7:$I$59=$O$16)/('DATA FOR SUMMARY'!$I$7:$I$59=$O$16)*ROW('DATA FOR SUMMARY'!$I$7:$I$59))-ROW('DATA FOR SUMMARY'!$I$7),ROWS($O$18:O55))),"")</f>
        <v/>
      </c>
      <c r="E64" s="140" t="str" cm="1">
        <f t="array" aca="1" ref="E64" ca="1">IF(ROWS($O$18:O55)&lt;=$O$18,INDEX('DATA FOR SUMMARY'!$E$8:$E$59,_xlfn.AGGREGATE(15,3,(('DATA FOR SUMMARY'!$I$7:$I$59=$O$16)/('DATA FOR SUMMARY'!$I$7:$I$59=$O$16)*ROW('DATA FOR SUMMARY'!$I$7:$I$59))-ROW('DATA FOR SUMMARY'!$I$7),ROWS($O$18:O55))),"")</f>
        <v/>
      </c>
      <c r="F64" s="103" t="str" cm="1">
        <f t="array" aca="1" ref="F64" ca="1">IF(ROWS($O$18:O55)&lt;=$O$18,INDEX('DATA FOR SUMMARY'!$F$8:$F$59,_xlfn.AGGREGATE(15,3,(('DATA FOR SUMMARY'!$I$7:$I$59=$O$16)/('DATA FOR SUMMARY'!$I$7:$I$59=$O$16)*ROW('DATA FOR SUMMARY'!$I$7:$I$59))-ROW('DATA FOR SUMMARY'!$I$7),ROWS($O$18:O55))),"")</f>
        <v/>
      </c>
      <c r="G64" s="102" t="str" cm="1">
        <f t="array" aca="1" ref="G64" ca="1">IF(ROWS($O$18:O55)&lt;=$O$18,INDEX('DATA FOR SUMMARY'!$G$8:$G$59,_xlfn.AGGREGATE(15,3,(('DATA FOR SUMMARY'!$I$7:$I$59=$O$16)/('DATA FOR SUMMARY'!$I$7:$I$59=$O$16)*ROW('DATA FOR SUMMARY'!$I$7:$I$59))-ROW('DATA FOR SUMMARY'!$I$7),ROWS($O$18:O55))),"")</f>
        <v/>
      </c>
      <c r="H64" s="140" t="str" cm="1">
        <f t="array" aca="1" ref="H64" ca="1">IF(ROWS($O$18:O55)&lt;=$O$18,INDEX('DATA FOR SUMMARY'!$H$8:$H$59,_xlfn.AGGREGATE(15,3,(('DATA FOR SUMMARY'!$I$7:$I$59=$O$16)/('DATA FOR SUMMARY'!$I$7:$I$59=$O$16)*ROW('DATA FOR SUMMARY'!$I$7:$I$59))-ROW('DATA FOR SUMMARY'!$I$7),ROWS($O$18:O55))),"")</f>
        <v/>
      </c>
      <c r="I64" s="46" t="str" cm="1">
        <f t="array" aca="1" ref="I64" ca="1">IF(ROWS($O$18:O55)&lt;=$O$18,INDEX('DATA FOR SUMMARY'!$I$8:$I$59,_xlfn.AGGREGATE(15,3,(('DATA FOR SUMMARY'!$I$7:$I$59=$O$16)/('DATA FOR SUMMARY'!$I$7:$I$59=$O$16)*ROW('DATA FOR SUMMARY'!$I$7:$I$59))-ROW('DATA FOR SUMMARY'!$I$7),ROWS($O$18:O55))),"")</f>
        <v/>
      </c>
      <c r="J64" s="46" t="str" cm="1">
        <f t="array" aca="1" ref="J64" ca="1">IF(ROWS($O$18:O55)&lt;=$O$18,INDEX('DATA FOR SUMMARY'!$J$8:$J$59,_xlfn.AGGREGATE(15,3,(('DATA FOR SUMMARY'!$I$7:$I$59=$O$16)/('DATA FOR SUMMARY'!$I$7:$I$59=$O$16)*ROW('DATA FOR SUMMARY'!$I$7:$I$59))-ROW('DATA FOR SUMMARY'!$I$7),ROWS($O$18:O55))),"")</f>
        <v/>
      </c>
      <c r="K64" s="46" t="str" cm="1">
        <f t="array" aca="1" ref="K64" ca="1">IF(ROWS($O$18:O55)&lt;=$O$18,INDEX('DATA FOR SUMMARY'!$K$8:$K$59,_xlfn.AGGREGATE(15,3,(('DATA FOR SUMMARY'!$I$7:$I$59=$O$16)/('DATA FOR SUMMARY'!$I$7:$I$59=$O$16)*ROW('DATA FOR SUMMARY'!$I$7:$I$59))-ROW('DATA FOR SUMMARY'!$I$7),ROWS($O$18:O55))),"")</f>
        <v/>
      </c>
    </row>
    <row r="65" spans="2:11">
      <c r="B65" t="str" cm="1">
        <f t="array" aca="1" ref="B65" ca="1">IF(ROWS($O$18:O56)&lt;=$O$18,INDEX('DATA FOR SUMMARY'!$B$8:$B$59,_xlfn.AGGREGATE(15,3,(('DATA FOR SUMMARY'!$I$7:$I$59=$O$16)/('DATA FOR SUMMARY'!$I$7:$I$59=$O$16)*ROW('DATA FOR SUMMARY'!$I$7:$I$59))-ROW('DATA FOR SUMMARY'!$I$7),ROWS($O$18:O56))),"")</f>
        <v/>
      </c>
      <c r="C65" s="102" t="str" cm="1">
        <f t="array" aca="1" ref="C65" ca="1">IF(ROWS($O$18:O56)&lt;=$O$18,INDEX('DATA FOR SUMMARY'!$C$8:$C$59,_xlfn.AGGREGATE(15,3,(('DATA FOR SUMMARY'!$I$7:$I$59=$O$16)/('DATA FOR SUMMARY'!$I$7:$I$59=$O$16)*ROW('DATA FOR SUMMARY'!$I$7:$I$59))-ROW('DATA FOR SUMMARY'!$I$7),ROWS($O$18:O56))),"")</f>
        <v/>
      </c>
      <c r="D65" s="102" t="str" cm="1">
        <f t="array" aca="1" ref="D65" ca="1">IF(ROWS($O$18:O56)&lt;=$O$18,INDEX('DATA FOR SUMMARY'!$D$8:$D$59,_xlfn.AGGREGATE(15,3,(('DATA FOR SUMMARY'!$I$7:$I$59=$O$16)/('DATA FOR SUMMARY'!$I$7:$I$59=$O$16)*ROW('DATA FOR SUMMARY'!$I$7:$I$59))-ROW('DATA FOR SUMMARY'!$I$7),ROWS($O$18:O56))),"")</f>
        <v/>
      </c>
      <c r="E65" s="140" t="str" cm="1">
        <f t="array" aca="1" ref="E65" ca="1">IF(ROWS($O$18:O56)&lt;=$O$18,INDEX('DATA FOR SUMMARY'!$E$8:$E$59,_xlfn.AGGREGATE(15,3,(('DATA FOR SUMMARY'!$I$7:$I$59=$O$16)/('DATA FOR SUMMARY'!$I$7:$I$59=$O$16)*ROW('DATA FOR SUMMARY'!$I$7:$I$59))-ROW('DATA FOR SUMMARY'!$I$7),ROWS($O$18:O56))),"")</f>
        <v/>
      </c>
      <c r="F65" s="103" t="str" cm="1">
        <f t="array" aca="1" ref="F65" ca="1">IF(ROWS($O$18:O56)&lt;=$O$18,INDEX('DATA FOR SUMMARY'!$F$8:$F$59,_xlfn.AGGREGATE(15,3,(('DATA FOR SUMMARY'!$I$7:$I$59=$O$16)/('DATA FOR SUMMARY'!$I$7:$I$59=$O$16)*ROW('DATA FOR SUMMARY'!$I$7:$I$59))-ROW('DATA FOR SUMMARY'!$I$7),ROWS($O$18:O56))),"")</f>
        <v/>
      </c>
      <c r="G65" s="102" t="str" cm="1">
        <f t="array" aca="1" ref="G65" ca="1">IF(ROWS($O$18:O56)&lt;=$O$18,INDEX('DATA FOR SUMMARY'!$G$8:$G$59,_xlfn.AGGREGATE(15,3,(('DATA FOR SUMMARY'!$I$7:$I$59=$O$16)/('DATA FOR SUMMARY'!$I$7:$I$59=$O$16)*ROW('DATA FOR SUMMARY'!$I$7:$I$59))-ROW('DATA FOR SUMMARY'!$I$7),ROWS($O$18:O56))),"")</f>
        <v/>
      </c>
      <c r="H65" s="140" t="str" cm="1">
        <f t="array" aca="1" ref="H65" ca="1">IF(ROWS($O$18:O56)&lt;=$O$18,INDEX('DATA FOR SUMMARY'!$H$8:$H$59,_xlfn.AGGREGATE(15,3,(('DATA FOR SUMMARY'!$I$7:$I$59=$O$16)/('DATA FOR SUMMARY'!$I$7:$I$59=$O$16)*ROW('DATA FOR SUMMARY'!$I$7:$I$59))-ROW('DATA FOR SUMMARY'!$I$7),ROWS($O$18:O56))),"")</f>
        <v/>
      </c>
      <c r="I65" s="46" t="str" cm="1">
        <f t="array" aca="1" ref="I65" ca="1">IF(ROWS($O$18:O56)&lt;=$O$18,INDEX('DATA FOR SUMMARY'!$I$8:$I$59,_xlfn.AGGREGATE(15,3,(('DATA FOR SUMMARY'!$I$7:$I$59=$O$16)/('DATA FOR SUMMARY'!$I$7:$I$59=$O$16)*ROW('DATA FOR SUMMARY'!$I$7:$I$59))-ROW('DATA FOR SUMMARY'!$I$7),ROWS($O$18:O56))),"")</f>
        <v/>
      </c>
      <c r="J65" s="46" t="str" cm="1">
        <f t="array" aca="1" ref="J65" ca="1">IF(ROWS($O$18:O56)&lt;=$O$18,INDEX('DATA FOR SUMMARY'!$J$8:$J$59,_xlfn.AGGREGATE(15,3,(('DATA FOR SUMMARY'!$I$7:$I$59=$O$16)/('DATA FOR SUMMARY'!$I$7:$I$59=$O$16)*ROW('DATA FOR SUMMARY'!$I$7:$I$59))-ROW('DATA FOR SUMMARY'!$I$7),ROWS($O$18:O56))),"")</f>
        <v/>
      </c>
      <c r="K65" s="46" t="str" cm="1">
        <f t="array" aca="1" ref="K65" ca="1">IF(ROWS($O$18:O56)&lt;=$O$18,INDEX('DATA FOR SUMMARY'!$K$8:$K$59,_xlfn.AGGREGATE(15,3,(('DATA FOR SUMMARY'!$I$7:$I$59=$O$16)/('DATA FOR SUMMARY'!$I$7:$I$59=$O$16)*ROW('DATA FOR SUMMARY'!$I$7:$I$59))-ROW('DATA FOR SUMMARY'!$I$7),ROWS($O$18:O56))),"")</f>
        <v/>
      </c>
    </row>
    <row r="66" spans="2:11">
      <c r="B66" t="str" cm="1">
        <f t="array" aca="1" ref="B66" ca="1">IF(ROWS($O$18:O57)&lt;=$O$18,INDEX('DATA FOR SUMMARY'!$B$8:$B$59,_xlfn.AGGREGATE(15,3,(('DATA FOR SUMMARY'!$I$7:$I$59=$O$16)/('DATA FOR SUMMARY'!$I$7:$I$59=$O$16)*ROW('DATA FOR SUMMARY'!$I$7:$I$59))-ROW('DATA FOR SUMMARY'!$I$7),ROWS($O$18:O57))),"")</f>
        <v/>
      </c>
      <c r="C66" s="102" t="str" cm="1">
        <f t="array" aca="1" ref="C66" ca="1">IF(ROWS($O$18:O57)&lt;=$O$18,INDEX('DATA FOR SUMMARY'!$C$8:$C$59,_xlfn.AGGREGATE(15,3,(('DATA FOR SUMMARY'!$I$7:$I$59=$O$16)/('DATA FOR SUMMARY'!$I$7:$I$59=$O$16)*ROW('DATA FOR SUMMARY'!$I$7:$I$59))-ROW('DATA FOR SUMMARY'!$I$7),ROWS($O$18:O57))),"")</f>
        <v/>
      </c>
      <c r="D66" s="102" t="str" cm="1">
        <f t="array" aca="1" ref="D66" ca="1">IF(ROWS($O$18:O57)&lt;=$O$18,INDEX('DATA FOR SUMMARY'!$D$8:$D$59,_xlfn.AGGREGATE(15,3,(('DATA FOR SUMMARY'!$I$7:$I$59=$O$16)/('DATA FOR SUMMARY'!$I$7:$I$59=$O$16)*ROW('DATA FOR SUMMARY'!$I$7:$I$59))-ROW('DATA FOR SUMMARY'!$I$7),ROWS($O$18:O57))),"")</f>
        <v/>
      </c>
      <c r="E66" s="140" t="str" cm="1">
        <f t="array" aca="1" ref="E66" ca="1">IF(ROWS($O$18:O57)&lt;=$O$18,INDEX('DATA FOR SUMMARY'!$E$8:$E$59,_xlfn.AGGREGATE(15,3,(('DATA FOR SUMMARY'!$I$7:$I$59=$O$16)/('DATA FOR SUMMARY'!$I$7:$I$59=$O$16)*ROW('DATA FOR SUMMARY'!$I$7:$I$59))-ROW('DATA FOR SUMMARY'!$I$7),ROWS($O$18:O57))),"")</f>
        <v/>
      </c>
      <c r="F66" s="103" t="str" cm="1">
        <f t="array" aca="1" ref="F66" ca="1">IF(ROWS($O$18:O57)&lt;=$O$18,INDEX('DATA FOR SUMMARY'!$F$8:$F$59,_xlfn.AGGREGATE(15,3,(('DATA FOR SUMMARY'!$I$7:$I$59=$O$16)/('DATA FOR SUMMARY'!$I$7:$I$59=$O$16)*ROW('DATA FOR SUMMARY'!$I$7:$I$59))-ROW('DATA FOR SUMMARY'!$I$7),ROWS($O$18:O57))),"")</f>
        <v/>
      </c>
      <c r="G66" s="102" t="str" cm="1">
        <f t="array" aca="1" ref="G66" ca="1">IF(ROWS($O$18:O57)&lt;=$O$18,INDEX('DATA FOR SUMMARY'!$G$8:$G$59,_xlfn.AGGREGATE(15,3,(('DATA FOR SUMMARY'!$I$7:$I$59=$O$16)/('DATA FOR SUMMARY'!$I$7:$I$59=$O$16)*ROW('DATA FOR SUMMARY'!$I$7:$I$59))-ROW('DATA FOR SUMMARY'!$I$7),ROWS($O$18:O57))),"")</f>
        <v/>
      </c>
      <c r="H66" s="140" t="str" cm="1">
        <f t="array" aca="1" ref="H66" ca="1">IF(ROWS($O$18:O57)&lt;=$O$18,INDEX('DATA FOR SUMMARY'!$H$8:$H$59,_xlfn.AGGREGATE(15,3,(('DATA FOR SUMMARY'!$I$7:$I$59=$O$16)/('DATA FOR SUMMARY'!$I$7:$I$59=$O$16)*ROW('DATA FOR SUMMARY'!$I$7:$I$59))-ROW('DATA FOR SUMMARY'!$I$7),ROWS($O$18:O57))),"")</f>
        <v/>
      </c>
      <c r="I66" s="46" t="str" cm="1">
        <f t="array" aca="1" ref="I66" ca="1">IF(ROWS($O$18:O57)&lt;=$O$18,INDEX('DATA FOR SUMMARY'!$I$8:$I$59,_xlfn.AGGREGATE(15,3,(('DATA FOR SUMMARY'!$I$7:$I$59=$O$16)/('DATA FOR SUMMARY'!$I$7:$I$59=$O$16)*ROW('DATA FOR SUMMARY'!$I$7:$I$59))-ROW('DATA FOR SUMMARY'!$I$7),ROWS($O$18:O57))),"")</f>
        <v/>
      </c>
      <c r="J66" s="46" t="str" cm="1">
        <f t="array" aca="1" ref="J66" ca="1">IF(ROWS($O$18:O57)&lt;=$O$18,INDEX('DATA FOR SUMMARY'!$J$8:$J$59,_xlfn.AGGREGATE(15,3,(('DATA FOR SUMMARY'!$I$7:$I$59=$O$16)/('DATA FOR SUMMARY'!$I$7:$I$59=$O$16)*ROW('DATA FOR SUMMARY'!$I$7:$I$59))-ROW('DATA FOR SUMMARY'!$I$7),ROWS($O$18:O57))),"")</f>
        <v/>
      </c>
      <c r="K66" s="46" t="str" cm="1">
        <f t="array" aca="1" ref="K66" ca="1">IF(ROWS($O$18:O57)&lt;=$O$18,INDEX('DATA FOR SUMMARY'!$K$8:$K$59,_xlfn.AGGREGATE(15,3,(('DATA FOR SUMMARY'!$I$7:$I$59=$O$16)/('DATA FOR SUMMARY'!$I$7:$I$59=$O$16)*ROW('DATA FOR SUMMARY'!$I$7:$I$59))-ROW('DATA FOR SUMMARY'!$I$7),ROWS($O$18:O57))),"")</f>
        <v/>
      </c>
    </row>
    <row r="67" spans="2:11">
      <c r="B67" t="str" cm="1">
        <f t="array" aca="1" ref="B67" ca="1">IF(ROWS($O$18:O58)&lt;=$O$18,INDEX('DATA FOR SUMMARY'!$B$8:$B$59,_xlfn.AGGREGATE(15,3,(('DATA FOR SUMMARY'!$I$7:$I$59=$O$16)/('DATA FOR SUMMARY'!$I$7:$I$59=$O$16)*ROW('DATA FOR SUMMARY'!$I$7:$I$59))-ROW('DATA FOR SUMMARY'!$I$7),ROWS($O$18:O58))),"")</f>
        <v/>
      </c>
      <c r="C67" s="102" t="str" cm="1">
        <f t="array" aca="1" ref="C67" ca="1">IF(ROWS($O$18:O58)&lt;=$O$18,INDEX('DATA FOR SUMMARY'!$C$8:$C$59,_xlfn.AGGREGATE(15,3,(('DATA FOR SUMMARY'!$I$7:$I$59=$O$16)/('DATA FOR SUMMARY'!$I$7:$I$59=$O$16)*ROW('DATA FOR SUMMARY'!$I$7:$I$59))-ROW('DATA FOR SUMMARY'!$I$7),ROWS($O$18:O58))),"")</f>
        <v/>
      </c>
      <c r="D67" s="102" t="str" cm="1">
        <f t="array" aca="1" ref="D67" ca="1">IF(ROWS($O$18:O58)&lt;=$O$18,INDEX('DATA FOR SUMMARY'!$D$8:$D$59,_xlfn.AGGREGATE(15,3,(('DATA FOR SUMMARY'!$I$7:$I$59=$O$16)/('DATA FOR SUMMARY'!$I$7:$I$59=$O$16)*ROW('DATA FOR SUMMARY'!$I$7:$I$59))-ROW('DATA FOR SUMMARY'!$I$7),ROWS($O$18:O58))),"")</f>
        <v/>
      </c>
      <c r="E67" s="140" t="str" cm="1">
        <f t="array" aca="1" ref="E67" ca="1">IF(ROWS($O$18:O58)&lt;=$O$18,INDEX('DATA FOR SUMMARY'!$E$8:$E$59,_xlfn.AGGREGATE(15,3,(('DATA FOR SUMMARY'!$I$7:$I$59=$O$16)/('DATA FOR SUMMARY'!$I$7:$I$59=$O$16)*ROW('DATA FOR SUMMARY'!$I$7:$I$59))-ROW('DATA FOR SUMMARY'!$I$7),ROWS($O$18:O58))),"")</f>
        <v/>
      </c>
      <c r="F67" s="103" t="str" cm="1">
        <f t="array" aca="1" ref="F67" ca="1">IF(ROWS($O$18:O58)&lt;=$O$18,INDEX('DATA FOR SUMMARY'!$F$8:$F$59,_xlfn.AGGREGATE(15,3,(('DATA FOR SUMMARY'!$I$7:$I$59=$O$16)/('DATA FOR SUMMARY'!$I$7:$I$59=$O$16)*ROW('DATA FOR SUMMARY'!$I$7:$I$59))-ROW('DATA FOR SUMMARY'!$I$7),ROWS($O$18:O58))),"")</f>
        <v/>
      </c>
      <c r="G67" s="102" t="str" cm="1">
        <f t="array" aca="1" ref="G67" ca="1">IF(ROWS($O$18:O58)&lt;=$O$18,INDEX('DATA FOR SUMMARY'!$G$8:$G$59,_xlfn.AGGREGATE(15,3,(('DATA FOR SUMMARY'!$I$7:$I$59=$O$16)/('DATA FOR SUMMARY'!$I$7:$I$59=$O$16)*ROW('DATA FOR SUMMARY'!$I$7:$I$59))-ROW('DATA FOR SUMMARY'!$I$7),ROWS($O$18:O58))),"")</f>
        <v/>
      </c>
      <c r="H67" s="140" t="str" cm="1">
        <f t="array" aca="1" ref="H67" ca="1">IF(ROWS($O$18:O58)&lt;=$O$18,INDEX('DATA FOR SUMMARY'!$H$8:$H$59,_xlfn.AGGREGATE(15,3,(('DATA FOR SUMMARY'!$I$7:$I$59=$O$16)/('DATA FOR SUMMARY'!$I$7:$I$59=$O$16)*ROW('DATA FOR SUMMARY'!$I$7:$I$59))-ROW('DATA FOR SUMMARY'!$I$7),ROWS($O$18:O58))),"")</f>
        <v/>
      </c>
      <c r="I67" s="46" t="str" cm="1">
        <f t="array" aca="1" ref="I67" ca="1">IF(ROWS($O$18:O58)&lt;=$O$18,INDEX('DATA FOR SUMMARY'!$I$8:$I$59,_xlfn.AGGREGATE(15,3,(('DATA FOR SUMMARY'!$I$7:$I$59=$O$16)/('DATA FOR SUMMARY'!$I$7:$I$59=$O$16)*ROW('DATA FOR SUMMARY'!$I$7:$I$59))-ROW('DATA FOR SUMMARY'!$I$7),ROWS($O$18:O58))),"")</f>
        <v/>
      </c>
      <c r="J67" s="46" t="str" cm="1">
        <f t="array" aca="1" ref="J67" ca="1">IF(ROWS($O$18:O58)&lt;=$O$18,INDEX('DATA FOR SUMMARY'!$J$8:$J$59,_xlfn.AGGREGATE(15,3,(('DATA FOR SUMMARY'!$I$7:$I$59=$O$16)/('DATA FOR SUMMARY'!$I$7:$I$59=$O$16)*ROW('DATA FOR SUMMARY'!$I$7:$I$59))-ROW('DATA FOR SUMMARY'!$I$7),ROWS($O$18:O58))),"")</f>
        <v/>
      </c>
      <c r="K67" s="46" t="str" cm="1">
        <f t="array" aca="1" ref="K67" ca="1">IF(ROWS($O$18:O58)&lt;=$O$18,INDEX('DATA FOR SUMMARY'!$K$8:$K$59,_xlfn.AGGREGATE(15,3,(('DATA FOR SUMMARY'!$I$7:$I$59=$O$16)/('DATA FOR SUMMARY'!$I$7:$I$59=$O$16)*ROW('DATA FOR SUMMARY'!$I$7:$I$59))-ROW('DATA FOR SUMMARY'!$I$7),ROWS($O$18:O58))),"")</f>
        <v/>
      </c>
    </row>
    <row r="68" spans="2:11">
      <c r="B68" t="str" cm="1">
        <f t="array" aca="1" ref="B68" ca="1">IF(ROWS($O$18:O59)&lt;=$O$18,INDEX('DATA FOR SUMMARY'!$B$8:$B$59,_xlfn.AGGREGATE(15,3,(('DATA FOR SUMMARY'!$I$7:$I$59=$O$16)/('DATA FOR SUMMARY'!$I$7:$I$59=$O$16)*ROW('DATA FOR SUMMARY'!$I$7:$I$59))-ROW('DATA FOR SUMMARY'!$I$7),ROWS($O$18:O59))),"")</f>
        <v/>
      </c>
      <c r="C68" s="102" t="str" cm="1">
        <f t="array" aca="1" ref="C68" ca="1">IF(ROWS($O$18:O59)&lt;=$O$18,INDEX('DATA FOR SUMMARY'!$C$8:$C$59,_xlfn.AGGREGATE(15,3,(('DATA FOR SUMMARY'!$I$7:$I$59=$O$16)/('DATA FOR SUMMARY'!$I$7:$I$59=$O$16)*ROW('DATA FOR SUMMARY'!$I$7:$I$59))-ROW('DATA FOR SUMMARY'!$I$7),ROWS($O$18:O59))),"")</f>
        <v/>
      </c>
      <c r="D68" s="102" t="str" cm="1">
        <f t="array" aca="1" ref="D68" ca="1">IF(ROWS($O$18:O59)&lt;=$O$18,INDEX('DATA FOR SUMMARY'!$D$8:$D$59,_xlfn.AGGREGATE(15,3,(('DATA FOR SUMMARY'!$I$7:$I$59=$O$16)/('DATA FOR SUMMARY'!$I$7:$I$59=$O$16)*ROW('DATA FOR SUMMARY'!$I$7:$I$59))-ROW('DATA FOR SUMMARY'!$I$7),ROWS($O$18:O59))),"")</f>
        <v/>
      </c>
      <c r="E68" s="140" t="str" cm="1">
        <f t="array" aca="1" ref="E68" ca="1">IF(ROWS($O$18:O59)&lt;=$O$18,INDEX('DATA FOR SUMMARY'!$E$8:$E$59,_xlfn.AGGREGATE(15,3,(('DATA FOR SUMMARY'!$I$7:$I$59=$O$16)/('DATA FOR SUMMARY'!$I$7:$I$59=$O$16)*ROW('DATA FOR SUMMARY'!$I$7:$I$59))-ROW('DATA FOR SUMMARY'!$I$7),ROWS($O$18:O59))),"")</f>
        <v/>
      </c>
      <c r="F68" s="103" t="str" cm="1">
        <f t="array" aca="1" ref="F68" ca="1">IF(ROWS($O$18:O59)&lt;=$O$18,INDEX('DATA FOR SUMMARY'!$F$8:$F$59,_xlfn.AGGREGATE(15,3,(('DATA FOR SUMMARY'!$I$7:$I$59=$O$16)/('DATA FOR SUMMARY'!$I$7:$I$59=$O$16)*ROW('DATA FOR SUMMARY'!$I$7:$I$59))-ROW('DATA FOR SUMMARY'!$I$7),ROWS($O$18:O59))),"")</f>
        <v/>
      </c>
      <c r="G68" s="102" t="str" cm="1">
        <f t="array" aca="1" ref="G68" ca="1">IF(ROWS($O$18:O59)&lt;=$O$18,INDEX('DATA FOR SUMMARY'!$G$8:$G$59,_xlfn.AGGREGATE(15,3,(('DATA FOR SUMMARY'!$I$7:$I$59=$O$16)/('DATA FOR SUMMARY'!$I$7:$I$59=$O$16)*ROW('DATA FOR SUMMARY'!$I$7:$I$59))-ROW('DATA FOR SUMMARY'!$I$7),ROWS($O$18:O59))),"")</f>
        <v/>
      </c>
      <c r="H68" s="140" t="str" cm="1">
        <f t="array" aca="1" ref="H68" ca="1">IF(ROWS($O$18:O59)&lt;=$O$18,INDEX('DATA FOR SUMMARY'!$H$8:$H$59,_xlfn.AGGREGATE(15,3,(('DATA FOR SUMMARY'!$I$7:$I$59=$O$16)/('DATA FOR SUMMARY'!$I$7:$I$59=$O$16)*ROW('DATA FOR SUMMARY'!$I$7:$I$59))-ROW('DATA FOR SUMMARY'!$I$7),ROWS($O$18:O59))),"")</f>
        <v/>
      </c>
      <c r="I68" s="46" t="str" cm="1">
        <f t="array" aca="1" ref="I68" ca="1">IF(ROWS($O$18:O59)&lt;=$O$18,INDEX('DATA FOR SUMMARY'!$I$8:$I$59,_xlfn.AGGREGATE(15,3,(('DATA FOR SUMMARY'!$I$7:$I$59=$O$16)/('DATA FOR SUMMARY'!$I$7:$I$59=$O$16)*ROW('DATA FOR SUMMARY'!$I$7:$I$59))-ROW('DATA FOR SUMMARY'!$I$7),ROWS($O$18:O59))),"")</f>
        <v/>
      </c>
      <c r="J68" s="46" t="str" cm="1">
        <f t="array" aca="1" ref="J68" ca="1">IF(ROWS($O$18:O59)&lt;=$O$18,INDEX('DATA FOR SUMMARY'!$J$8:$J$59,_xlfn.AGGREGATE(15,3,(('DATA FOR SUMMARY'!$I$7:$I$59=$O$16)/('DATA FOR SUMMARY'!$I$7:$I$59=$O$16)*ROW('DATA FOR SUMMARY'!$I$7:$I$59))-ROW('DATA FOR SUMMARY'!$I$7),ROWS($O$18:O59))),"")</f>
        <v/>
      </c>
      <c r="K68" s="46" t="str" cm="1">
        <f t="array" aca="1" ref="K68" ca="1">IF(ROWS($O$18:O59)&lt;=$O$18,INDEX('DATA FOR SUMMARY'!$K$8:$K$59,_xlfn.AGGREGATE(15,3,(('DATA FOR SUMMARY'!$I$7:$I$59=$O$16)/('DATA FOR SUMMARY'!$I$7:$I$59=$O$16)*ROW('DATA FOR SUMMARY'!$I$7:$I$59))-ROW('DATA FOR SUMMARY'!$I$7),ROWS($O$18:O59))),"")</f>
        <v/>
      </c>
    </row>
    <row r="69" spans="2:11">
      <c r="B69" t="str" cm="1">
        <f t="array" aca="1" ref="B69" ca="1">IF(ROWS($O$18:O60)&lt;=$O$18,INDEX('DATA FOR SUMMARY'!$B$8:$B$59,_xlfn.AGGREGATE(15,3,(('DATA FOR SUMMARY'!$I$7:$I$59=$O$16)/('DATA FOR SUMMARY'!$I$7:$I$59=$O$16)*ROW('DATA FOR SUMMARY'!$I$7:$I$59))-ROW('DATA FOR SUMMARY'!$I$7),ROWS($O$18:O60))),"")</f>
        <v/>
      </c>
      <c r="C69" s="102" t="str" cm="1">
        <f t="array" aca="1" ref="C69" ca="1">IF(ROWS($O$18:O60)&lt;=$O$18,INDEX('DATA FOR SUMMARY'!$C$8:$C$59,_xlfn.AGGREGATE(15,3,(('DATA FOR SUMMARY'!$I$7:$I$59=$O$16)/('DATA FOR SUMMARY'!$I$7:$I$59=$O$16)*ROW('DATA FOR SUMMARY'!$I$7:$I$59))-ROW('DATA FOR SUMMARY'!$I$7),ROWS($O$18:O60))),"")</f>
        <v/>
      </c>
      <c r="D69" s="102" t="str" cm="1">
        <f t="array" aca="1" ref="D69" ca="1">IF(ROWS($O$18:O60)&lt;=$O$18,INDEX('DATA FOR SUMMARY'!$D$8:$D$59,_xlfn.AGGREGATE(15,3,(('DATA FOR SUMMARY'!$I$7:$I$59=$O$16)/('DATA FOR SUMMARY'!$I$7:$I$59=$O$16)*ROW('DATA FOR SUMMARY'!$I$7:$I$59))-ROW('DATA FOR SUMMARY'!$I$7),ROWS($O$18:O60))),"")</f>
        <v/>
      </c>
      <c r="E69" s="140" t="str" cm="1">
        <f t="array" aca="1" ref="E69" ca="1">IF(ROWS($O$18:O60)&lt;=$O$18,INDEX('DATA FOR SUMMARY'!$E$8:$E$59,_xlfn.AGGREGATE(15,3,(('DATA FOR SUMMARY'!$I$7:$I$59=$O$16)/('DATA FOR SUMMARY'!$I$7:$I$59=$O$16)*ROW('DATA FOR SUMMARY'!$I$7:$I$59))-ROW('DATA FOR SUMMARY'!$I$7),ROWS($O$18:O60))),"")</f>
        <v/>
      </c>
      <c r="F69" s="103" t="str" cm="1">
        <f t="array" aca="1" ref="F69" ca="1">IF(ROWS($O$18:O60)&lt;=$O$18,INDEX('DATA FOR SUMMARY'!$F$8:$F$59,_xlfn.AGGREGATE(15,3,(('DATA FOR SUMMARY'!$I$7:$I$59=$O$16)/('DATA FOR SUMMARY'!$I$7:$I$59=$O$16)*ROW('DATA FOR SUMMARY'!$I$7:$I$59))-ROW('DATA FOR SUMMARY'!$I$7),ROWS($O$18:O60))),"")</f>
        <v/>
      </c>
      <c r="G69" s="102" t="str" cm="1">
        <f t="array" aca="1" ref="G69" ca="1">IF(ROWS($O$18:O60)&lt;=$O$18,INDEX('DATA FOR SUMMARY'!$G$8:$G$59,_xlfn.AGGREGATE(15,3,(('DATA FOR SUMMARY'!$I$7:$I$59=$O$16)/('DATA FOR SUMMARY'!$I$7:$I$59=$O$16)*ROW('DATA FOR SUMMARY'!$I$7:$I$59))-ROW('DATA FOR SUMMARY'!$I$7),ROWS($O$18:O60))),"")</f>
        <v/>
      </c>
      <c r="H69" s="140" t="str" cm="1">
        <f t="array" aca="1" ref="H69" ca="1">IF(ROWS($O$18:O60)&lt;=$O$18,INDEX('DATA FOR SUMMARY'!$H$8:$H$59,_xlfn.AGGREGATE(15,3,(('DATA FOR SUMMARY'!$I$7:$I$59=$O$16)/('DATA FOR SUMMARY'!$I$7:$I$59=$O$16)*ROW('DATA FOR SUMMARY'!$I$7:$I$59))-ROW('DATA FOR SUMMARY'!$I$7),ROWS($O$18:O60))),"")</f>
        <v/>
      </c>
      <c r="I69" s="46" t="str" cm="1">
        <f t="array" aca="1" ref="I69" ca="1">IF(ROWS($O$18:O60)&lt;=$O$18,INDEX('DATA FOR SUMMARY'!$I$8:$I$59,_xlfn.AGGREGATE(15,3,(('DATA FOR SUMMARY'!$I$7:$I$59=$O$16)/('DATA FOR SUMMARY'!$I$7:$I$59=$O$16)*ROW('DATA FOR SUMMARY'!$I$7:$I$59))-ROW('DATA FOR SUMMARY'!$I$7),ROWS($O$18:O60))),"")</f>
        <v/>
      </c>
      <c r="J69" s="46" t="str" cm="1">
        <f t="array" aca="1" ref="J69" ca="1">IF(ROWS($O$18:O60)&lt;=$O$18,INDEX('DATA FOR SUMMARY'!$J$8:$J$59,_xlfn.AGGREGATE(15,3,(('DATA FOR SUMMARY'!$I$7:$I$59=$O$16)/('DATA FOR SUMMARY'!$I$7:$I$59=$O$16)*ROW('DATA FOR SUMMARY'!$I$7:$I$59))-ROW('DATA FOR SUMMARY'!$I$7),ROWS($O$18:O60))),"")</f>
        <v/>
      </c>
      <c r="K69" s="46" t="str" cm="1">
        <f t="array" aca="1" ref="K69" ca="1">IF(ROWS($O$18:O60)&lt;=$O$18,INDEX('DATA FOR SUMMARY'!$K$8:$K$59,_xlfn.AGGREGATE(15,3,(('DATA FOR SUMMARY'!$I$7:$I$59=$O$16)/('DATA FOR SUMMARY'!$I$7:$I$59=$O$16)*ROW('DATA FOR SUMMARY'!$I$7:$I$59))-ROW('DATA FOR SUMMARY'!$I$7),ROWS($O$18:O60))),"")</f>
        <v/>
      </c>
    </row>
    <row r="70" spans="2:11">
      <c r="B70" t="str" cm="1">
        <f t="array" aca="1" ref="B70" ca="1">IF(ROWS($O$18:O61)&lt;=$O$18,INDEX('DATA FOR SUMMARY'!$B$8:$B$59,_xlfn.AGGREGATE(15,3,(('DATA FOR SUMMARY'!$I$7:$I$59=$O$16)/('DATA FOR SUMMARY'!$I$7:$I$59=$O$16)*ROW('DATA FOR SUMMARY'!$I$7:$I$59))-ROW('DATA FOR SUMMARY'!$I$7),ROWS($O$18:O61))),"")</f>
        <v/>
      </c>
      <c r="C70" s="102" t="str" cm="1">
        <f t="array" aca="1" ref="C70" ca="1">IF(ROWS($O$18:O61)&lt;=$O$18,INDEX('DATA FOR SUMMARY'!$C$8:$C$59,_xlfn.AGGREGATE(15,3,(('DATA FOR SUMMARY'!$I$7:$I$59=$O$16)/('DATA FOR SUMMARY'!$I$7:$I$59=$O$16)*ROW('DATA FOR SUMMARY'!$I$7:$I$59))-ROW('DATA FOR SUMMARY'!$I$7),ROWS($O$18:O61))),"")</f>
        <v/>
      </c>
      <c r="D70" s="102" t="str" cm="1">
        <f t="array" aca="1" ref="D70" ca="1">IF(ROWS($O$18:O61)&lt;=$O$18,INDEX('DATA FOR SUMMARY'!$D$8:$D$59,_xlfn.AGGREGATE(15,3,(('DATA FOR SUMMARY'!$I$7:$I$59=$O$16)/('DATA FOR SUMMARY'!$I$7:$I$59=$O$16)*ROW('DATA FOR SUMMARY'!$I$7:$I$59))-ROW('DATA FOR SUMMARY'!$I$7),ROWS($O$18:O61))),"")</f>
        <v/>
      </c>
      <c r="E70" s="140" t="str" cm="1">
        <f t="array" aca="1" ref="E70" ca="1">IF(ROWS($O$18:O61)&lt;=$O$18,INDEX('DATA FOR SUMMARY'!$E$8:$E$59,_xlfn.AGGREGATE(15,3,(('DATA FOR SUMMARY'!$I$7:$I$59=$O$16)/('DATA FOR SUMMARY'!$I$7:$I$59=$O$16)*ROW('DATA FOR SUMMARY'!$I$7:$I$59))-ROW('DATA FOR SUMMARY'!$I$7),ROWS($O$18:O61))),"")</f>
        <v/>
      </c>
      <c r="F70" s="103" t="str" cm="1">
        <f t="array" aca="1" ref="F70" ca="1">IF(ROWS($O$18:O61)&lt;=$O$18,INDEX('DATA FOR SUMMARY'!$F$8:$F$59,_xlfn.AGGREGATE(15,3,(('DATA FOR SUMMARY'!$I$7:$I$59=$O$16)/('DATA FOR SUMMARY'!$I$7:$I$59=$O$16)*ROW('DATA FOR SUMMARY'!$I$7:$I$59))-ROW('DATA FOR SUMMARY'!$I$7),ROWS($O$18:O61))),"")</f>
        <v/>
      </c>
      <c r="G70" s="102" t="str" cm="1">
        <f t="array" aca="1" ref="G70" ca="1">IF(ROWS($O$18:O61)&lt;=$O$18,INDEX('DATA FOR SUMMARY'!$G$8:$G$59,_xlfn.AGGREGATE(15,3,(('DATA FOR SUMMARY'!$I$7:$I$59=$O$16)/('DATA FOR SUMMARY'!$I$7:$I$59=$O$16)*ROW('DATA FOR SUMMARY'!$I$7:$I$59))-ROW('DATA FOR SUMMARY'!$I$7),ROWS($O$18:O61))),"")</f>
        <v/>
      </c>
      <c r="H70" s="140" t="str" cm="1">
        <f t="array" aca="1" ref="H70" ca="1">IF(ROWS($O$18:O61)&lt;=$O$18,INDEX('DATA FOR SUMMARY'!$H$8:$H$59,_xlfn.AGGREGATE(15,3,(('DATA FOR SUMMARY'!$I$7:$I$59=$O$16)/('DATA FOR SUMMARY'!$I$7:$I$59=$O$16)*ROW('DATA FOR SUMMARY'!$I$7:$I$59))-ROW('DATA FOR SUMMARY'!$I$7),ROWS($O$18:O61))),"")</f>
        <v/>
      </c>
      <c r="I70" s="46" t="str" cm="1">
        <f t="array" aca="1" ref="I70" ca="1">IF(ROWS($O$18:O61)&lt;=$O$18,INDEX('DATA FOR SUMMARY'!$I$8:$I$59,_xlfn.AGGREGATE(15,3,(('DATA FOR SUMMARY'!$I$7:$I$59=$O$16)/('DATA FOR SUMMARY'!$I$7:$I$59=$O$16)*ROW('DATA FOR SUMMARY'!$I$7:$I$59))-ROW('DATA FOR SUMMARY'!$I$7),ROWS($O$18:O61))),"")</f>
        <v/>
      </c>
      <c r="J70" s="46" t="str" cm="1">
        <f t="array" aca="1" ref="J70" ca="1">IF(ROWS($O$18:O61)&lt;=$O$18,INDEX('DATA FOR SUMMARY'!$J$8:$J$59,_xlfn.AGGREGATE(15,3,(('DATA FOR SUMMARY'!$I$7:$I$59=$O$16)/('DATA FOR SUMMARY'!$I$7:$I$59=$O$16)*ROW('DATA FOR SUMMARY'!$I$7:$I$59))-ROW('DATA FOR SUMMARY'!$I$7),ROWS($O$18:O61))),"")</f>
        <v/>
      </c>
      <c r="K70" s="46" t="str" cm="1">
        <f t="array" aca="1" ref="K70" ca="1">IF(ROWS($O$18:O61)&lt;=$O$18,INDEX('DATA FOR SUMMARY'!$K$8:$K$59,_xlfn.AGGREGATE(15,3,(('DATA FOR SUMMARY'!$I$7:$I$59=$O$16)/('DATA FOR SUMMARY'!$I$7:$I$59=$O$16)*ROW('DATA FOR SUMMARY'!$I$7:$I$59))-ROW('DATA FOR SUMMARY'!$I$7),ROWS($O$18:O61))),"")</f>
        <v/>
      </c>
    </row>
    <row r="71" spans="2:11">
      <c r="B71" t="str" cm="1">
        <f t="array" aca="1" ref="B71" ca="1">IF(ROWS($O$18:O62)&lt;=$O$18,INDEX('DATA FOR SUMMARY'!$B$8:$B$59,_xlfn.AGGREGATE(15,3,(('DATA FOR SUMMARY'!$I$7:$I$59=$O$16)/('DATA FOR SUMMARY'!$I$7:$I$59=$O$16)*ROW('DATA FOR SUMMARY'!$I$7:$I$59))-ROW('DATA FOR SUMMARY'!$I$7),ROWS($O$18:O62))),"")</f>
        <v/>
      </c>
      <c r="C71" s="102" t="str" cm="1">
        <f t="array" aca="1" ref="C71" ca="1">IF(ROWS($O$18:O62)&lt;=$O$18,INDEX('DATA FOR SUMMARY'!$C$8:$C$59,_xlfn.AGGREGATE(15,3,(('DATA FOR SUMMARY'!$I$7:$I$59=$O$16)/('DATA FOR SUMMARY'!$I$7:$I$59=$O$16)*ROW('DATA FOR SUMMARY'!$I$7:$I$59))-ROW('DATA FOR SUMMARY'!$I$7),ROWS($O$18:O62))),"")</f>
        <v/>
      </c>
      <c r="D71" s="102" t="str" cm="1">
        <f t="array" aca="1" ref="D71" ca="1">IF(ROWS($O$18:O62)&lt;=$O$18,INDEX('DATA FOR SUMMARY'!$D$8:$D$59,_xlfn.AGGREGATE(15,3,(('DATA FOR SUMMARY'!$I$7:$I$59=$O$16)/('DATA FOR SUMMARY'!$I$7:$I$59=$O$16)*ROW('DATA FOR SUMMARY'!$I$7:$I$59))-ROW('DATA FOR SUMMARY'!$I$7),ROWS($O$18:O62))),"")</f>
        <v/>
      </c>
      <c r="E71" s="140" t="str" cm="1">
        <f t="array" aca="1" ref="E71" ca="1">IF(ROWS($O$18:O62)&lt;=$O$18,INDEX('DATA FOR SUMMARY'!$E$8:$E$59,_xlfn.AGGREGATE(15,3,(('DATA FOR SUMMARY'!$I$7:$I$59=$O$16)/('DATA FOR SUMMARY'!$I$7:$I$59=$O$16)*ROW('DATA FOR SUMMARY'!$I$7:$I$59))-ROW('DATA FOR SUMMARY'!$I$7),ROWS($O$18:O62))),"")</f>
        <v/>
      </c>
      <c r="F71" s="103" t="str" cm="1">
        <f t="array" aca="1" ref="F71" ca="1">IF(ROWS($O$18:O62)&lt;=$O$18,INDEX('DATA FOR SUMMARY'!$F$8:$F$59,_xlfn.AGGREGATE(15,3,(('DATA FOR SUMMARY'!$I$7:$I$59=$O$16)/('DATA FOR SUMMARY'!$I$7:$I$59=$O$16)*ROW('DATA FOR SUMMARY'!$I$7:$I$59))-ROW('DATA FOR SUMMARY'!$I$7),ROWS($O$18:O62))),"")</f>
        <v/>
      </c>
      <c r="G71" s="102" t="str" cm="1">
        <f t="array" aca="1" ref="G71" ca="1">IF(ROWS($O$18:O62)&lt;=$O$18,INDEX('DATA FOR SUMMARY'!$G$8:$G$59,_xlfn.AGGREGATE(15,3,(('DATA FOR SUMMARY'!$I$7:$I$59=$O$16)/('DATA FOR SUMMARY'!$I$7:$I$59=$O$16)*ROW('DATA FOR SUMMARY'!$I$7:$I$59))-ROW('DATA FOR SUMMARY'!$I$7),ROWS($O$18:O62))),"")</f>
        <v/>
      </c>
      <c r="H71" s="140" t="str" cm="1">
        <f t="array" aca="1" ref="H71" ca="1">IF(ROWS($O$18:O62)&lt;=$O$18,INDEX('DATA FOR SUMMARY'!$H$8:$H$59,_xlfn.AGGREGATE(15,3,(('DATA FOR SUMMARY'!$I$7:$I$59=$O$16)/('DATA FOR SUMMARY'!$I$7:$I$59=$O$16)*ROW('DATA FOR SUMMARY'!$I$7:$I$59))-ROW('DATA FOR SUMMARY'!$I$7),ROWS($O$18:O62))),"")</f>
        <v/>
      </c>
      <c r="I71" s="46" t="str" cm="1">
        <f t="array" aca="1" ref="I71" ca="1">IF(ROWS($O$18:O62)&lt;=$O$18,INDEX('DATA FOR SUMMARY'!$I$8:$I$59,_xlfn.AGGREGATE(15,3,(('DATA FOR SUMMARY'!$I$7:$I$59=$O$16)/('DATA FOR SUMMARY'!$I$7:$I$59=$O$16)*ROW('DATA FOR SUMMARY'!$I$7:$I$59))-ROW('DATA FOR SUMMARY'!$I$7),ROWS($O$18:O62))),"")</f>
        <v/>
      </c>
      <c r="J71" s="46" t="str" cm="1">
        <f t="array" aca="1" ref="J71" ca="1">IF(ROWS($O$18:O62)&lt;=$O$18,INDEX('DATA FOR SUMMARY'!$J$8:$J$59,_xlfn.AGGREGATE(15,3,(('DATA FOR SUMMARY'!$I$7:$I$59=$O$16)/('DATA FOR SUMMARY'!$I$7:$I$59=$O$16)*ROW('DATA FOR SUMMARY'!$I$7:$I$59))-ROW('DATA FOR SUMMARY'!$I$7),ROWS($O$18:O62))),"")</f>
        <v/>
      </c>
      <c r="K71" s="46" t="str" cm="1">
        <f t="array" aca="1" ref="K71" ca="1">IF(ROWS($O$18:O62)&lt;=$O$18,INDEX('DATA FOR SUMMARY'!$K$8:$K$59,_xlfn.AGGREGATE(15,3,(('DATA FOR SUMMARY'!$I$7:$I$59=$O$16)/('DATA FOR SUMMARY'!$I$7:$I$59=$O$16)*ROW('DATA FOR SUMMARY'!$I$7:$I$59))-ROW('DATA FOR SUMMARY'!$I$7),ROWS($O$18:O62))),"")</f>
        <v/>
      </c>
    </row>
    <row r="72" spans="2:11">
      <c r="B72" t="str" cm="1">
        <f t="array" aca="1" ref="B72" ca="1">IF(ROWS($O$18:O63)&lt;=$O$18,INDEX('DATA FOR SUMMARY'!$B$8:$B$59,_xlfn.AGGREGATE(15,3,(('DATA FOR SUMMARY'!$I$7:$I$59=$O$16)/('DATA FOR SUMMARY'!$I$7:$I$59=$O$16)*ROW('DATA FOR SUMMARY'!$I$7:$I$59))-ROW('DATA FOR SUMMARY'!$I$7),ROWS($O$18:O63))),"")</f>
        <v/>
      </c>
      <c r="C72" s="102" t="str" cm="1">
        <f t="array" aca="1" ref="C72" ca="1">IF(ROWS($O$18:O63)&lt;=$O$18,INDEX('DATA FOR SUMMARY'!$C$8:$C$59,_xlfn.AGGREGATE(15,3,(('DATA FOR SUMMARY'!$I$7:$I$59=$O$16)/('DATA FOR SUMMARY'!$I$7:$I$59=$O$16)*ROW('DATA FOR SUMMARY'!$I$7:$I$59))-ROW('DATA FOR SUMMARY'!$I$7),ROWS($O$18:O63))),"")</f>
        <v/>
      </c>
      <c r="D72" s="102" t="str" cm="1">
        <f t="array" aca="1" ref="D72" ca="1">IF(ROWS($O$18:O63)&lt;=$O$18,INDEX('DATA FOR SUMMARY'!$D$8:$D$59,_xlfn.AGGREGATE(15,3,(('DATA FOR SUMMARY'!$I$7:$I$59=$O$16)/('DATA FOR SUMMARY'!$I$7:$I$59=$O$16)*ROW('DATA FOR SUMMARY'!$I$7:$I$59))-ROW('DATA FOR SUMMARY'!$I$7),ROWS($O$18:O63))),"")</f>
        <v/>
      </c>
      <c r="E72" s="140" t="str" cm="1">
        <f t="array" aca="1" ref="E72" ca="1">IF(ROWS($O$18:O63)&lt;=$O$18,INDEX('DATA FOR SUMMARY'!$E$8:$E$59,_xlfn.AGGREGATE(15,3,(('DATA FOR SUMMARY'!$I$7:$I$59=$O$16)/('DATA FOR SUMMARY'!$I$7:$I$59=$O$16)*ROW('DATA FOR SUMMARY'!$I$7:$I$59))-ROW('DATA FOR SUMMARY'!$I$7),ROWS($O$18:O63))),"")</f>
        <v/>
      </c>
      <c r="F72" s="103" t="str" cm="1">
        <f t="array" aca="1" ref="F72" ca="1">IF(ROWS($O$18:O63)&lt;=$O$18,INDEX('DATA FOR SUMMARY'!$F$8:$F$59,_xlfn.AGGREGATE(15,3,(('DATA FOR SUMMARY'!$I$7:$I$59=$O$16)/('DATA FOR SUMMARY'!$I$7:$I$59=$O$16)*ROW('DATA FOR SUMMARY'!$I$7:$I$59))-ROW('DATA FOR SUMMARY'!$I$7),ROWS($O$18:O63))),"")</f>
        <v/>
      </c>
      <c r="G72" s="102" t="str" cm="1">
        <f t="array" aca="1" ref="G72" ca="1">IF(ROWS($O$18:O63)&lt;=$O$18,INDEX('DATA FOR SUMMARY'!$G$8:$G$59,_xlfn.AGGREGATE(15,3,(('DATA FOR SUMMARY'!$I$7:$I$59=$O$16)/('DATA FOR SUMMARY'!$I$7:$I$59=$O$16)*ROW('DATA FOR SUMMARY'!$I$7:$I$59))-ROW('DATA FOR SUMMARY'!$I$7),ROWS($O$18:O63))),"")</f>
        <v/>
      </c>
      <c r="H72" s="140" t="str" cm="1">
        <f t="array" aca="1" ref="H72" ca="1">IF(ROWS($O$18:O63)&lt;=$O$18,INDEX('DATA FOR SUMMARY'!$H$8:$H$59,_xlfn.AGGREGATE(15,3,(('DATA FOR SUMMARY'!$I$7:$I$59=$O$16)/('DATA FOR SUMMARY'!$I$7:$I$59=$O$16)*ROW('DATA FOR SUMMARY'!$I$7:$I$59))-ROW('DATA FOR SUMMARY'!$I$7),ROWS($O$18:O63))),"")</f>
        <v/>
      </c>
      <c r="I72" s="46" t="str" cm="1">
        <f t="array" aca="1" ref="I72" ca="1">IF(ROWS($O$18:O63)&lt;=$O$18,INDEX('DATA FOR SUMMARY'!$I$8:$I$59,_xlfn.AGGREGATE(15,3,(('DATA FOR SUMMARY'!$I$7:$I$59=$O$16)/('DATA FOR SUMMARY'!$I$7:$I$59=$O$16)*ROW('DATA FOR SUMMARY'!$I$7:$I$59))-ROW('DATA FOR SUMMARY'!$I$7),ROWS($O$18:O63))),"")</f>
        <v/>
      </c>
      <c r="J72" s="46" t="str" cm="1">
        <f t="array" aca="1" ref="J72" ca="1">IF(ROWS($O$18:O63)&lt;=$O$18,INDEX('DATA FOR SUMMARY'!$J$8:$J$59,_xlfn.AGGREGATE(15,3,(('DATA FOR SUMMARY'!$I$7:$I$59=$O$16)/('DATA FOR SUMMARY'!$I$7:$I$59=$O$16)*ROW('DATA FOR SUMMARY'!$I$7:$I$59))-ROW('DATA FOR SUMMARY'!$I$7),ROWS($O$18:O63))),"")</f>
        <v/>
      </c>
      <c r="K72" s="46" t="str" cm="1">
        <f t="array" aca="1" ref="K72" ca="1">IF(ROWS($O$18:O63)&lt;=$O$18,INDEX('DATA FOR SUMMARY'!$K$8:$K$59,_xlfn.AGGREGATE(15,3,(('DATA FOR SUMMARY'!$I$7:$I$59=$O$16)/('DATA FOR SUMMARY'!$I$7:$I$59=$O$16)*ROW('DATA FOR SUMMARY'!$I$7:$I$59))-ROW('DATA FOR SUMMARY'!$I$7),ROWS($O$18:O63))),"")</f>
        <v/>
      </c>
    </row>
    <row r="73" spans="2:11">
      <c r="B73" t="str" cm="1">
        <f t="array" aca="1" ref="B73" ca="1">IF(ROWS($O$18:O64)&lt;=$O$18,INDEX('DATA FOR SUMMARY'!$B$8:$B$59,_xlfn.AGGREGATE(15,3,(('DATA FOR SUMMARY'!$I$7:$I$59=$O$16)/('DATA FOR SUMMARY'!$I$7:$I$59=$O$16)*ROW('DATA FOR SUMMARY'!$I$7:$I$59))-ROW('DATA FOR SUMMARY'!$I$7),ROWS($O$18:O64))),"")</f>
        <v/>
      </c>
      <c r="C73" s="102" t="str" cm="1">
        <f t="array" aca="1" ref="C73" ca="1">IF(ROWS($O$18:O64)&lt;=$O$18,INDEX('DATA FOR SUMMARY'!$C$8:$C$59,_xlfn.AGGREGATE(15,3,(('DATA FOR SUMMARY'!$I$7:$I$59=$O$16)/('DATA FOR SUMMARY'!$I$7:$I$59=$O$16)*ROW('DATA FOR SUMMARY'!$I$7:$I$59))-ROW('DATA FOR SUMMARY'!$I$7),ROWS($O$18:O64))),"")</f>
        <v/>
      </c>
      <c r="D73" s="102" t="str" cm="1">
        <f t="array" aca="1" ref="D73" ca="1">IF(ROWS($O$18:O64)&lt;=$O$18,INDEX('DATA FOR SUMMARY'!$D$8:$D$59,_xlfn.AGGREGATE(15,3,(('DATA FOR SUMMARY'!$I$7:$I$59=$O$16)/('DATA FOR SUMMARY'!$I$7:$I$59=$O$16)*ROW('DATA FOR SUMMARY'!$I$7:$I$59))-ROW('DATA FOR SUMMARY'!$I$7),ROWS($O$18:O64))),"")</f>
        <v/>
      </c>
      <c r="E73" s="140" t="str" cm="1">
        <f t="array" aca="1" ref="E73" ca="1">IF(ROWS($O$18:O64)&lt;=$O$18,INDEX('DATA FOR SUMMARY'!$E$8:$E$59,_xlfn.AGGREGATE(15,3,(('DATA FOR SUMMARY'!$I$7:$I$59=$O$16)/('DATA FOR SUMMARY'!$I$7:$I$59=$O$16)*ROW('DATA FOR SUMMARY'!$I$7:$I$59))-ROW('DATA FOR SUMMARY'!$I$7),ROWS($O$18:O64))),"")</f>
        <v/>
      </c>
      <c r="F73" s="103" t="str" cm="1">
        <f t="array" aca="1" ref="F73" ca="1">IF(ROWS($O$18:O64)&lt;=$O$18,INDEX('DATA FOR SUMMARY'!$F$8:$F$59,_xlfn.AGGREGATE(15,3,(('DATA FOR SUMMARY'!$I$7:$I$59=$O$16)/('DATA FOR SUMMARY'!$I$7:$I$59=$O$16)*ROW('DATA FOR SUMMARY'!$I$7:$I$59))-ROW('DATA FOR SUMMARY'!$I$7),ROWS($O$18:O64))),"")</f>
        <v/>
      </c>
      <c r="G73" s="102" t="str" cm="1">
        <f t="array" aca="1" ref="G73" ca="1">IF(ROWS($O$18:O64)&lt;=$O$18,INDEX('DATA FOR SUMMARY'!$G$8:$G$59,_xlfn.AGGREGATE(15,3,(('DATA FOR SUMMARY'!$I$7:$I$59=$O$16)/('DATA FOR SUMMARY'!$I$7:$I$59=$O$16)*ROW('DATA FOR SUMMARY'!$I$7:$I$59))-ROW('DATA FOR SUMMARY'!$I$7),ROWS($O$18:O64))),"")</f>
        <v/>
      </c>
      <c r="H73" s="140" t="str" cm="1">
        <f t="array" aca="1" ref="H73" ca="1">IF(ROWS($O$18:O64)&lt;=$O$18,INDEX('DATA FOR SUMMARY'!$H$8:$H$59,_xlfn.AGGREGATE(15,3,(('DATA FOR SUMMARY'!$I$7:$I$59=$O$16)/('DATA FOR SUMMARY'!$I$7:$I$59=$O$16)*ROW('DATA FOR SUMMARY'!$I$7:$I$59))-ROW('DATA FOR SUMMARY'!$I$7),ROWS($O$18:O64))),"")</f>
        <v/>
      </c>
      <c r="I73" s="46" t="str" cm="1">
        <f t="array" aca="1" ref="I73" ca="1">IF(ROWS($O$18:O64)&lt;=$O$18,INDEX('DATA FOR SUMMARY'!$I$8:$I$59,_xlfn.AGGREGATE(15,3,(('DATA FOR SUMMARY'!$I$7:$I$59=$O$16)/('DATA FOR SUMMARY'!$I$7:$I$59=$O$16)*ROW('DATA FOR SUMMARY'!$I$7:$I$59))-ROW('DATA FOR SUMMARY'!$I$7),ROWS($O$18:O64))),"")</f>
        <v/>
      </c>
      <c r="J73" s="46" t="str" cm="1">
        <f t="array" aca="1" ref="J73" ca="1">IF(ROWS($O$18:O64)&lt;=$O$18,INDEX('DATA FOR SUMMARY'!$J$8:$J$59,_xlfn.AGGREGATE(15,3,(('DATA FOR SUMMARY'!$I$7:$I$59=$O$16)/('DATA FOR SUMMARY'!$I$7:$I$59=$O$16)*ROW('DATA FOR SUMMARY'!$I$7:$I$59))-ROW('DATA FOR SUMMARY'!$I$7),ROWS($O$18:O64))),"")</f>
        <v/>
      </c>
      <c r="K73" s="46" t="str" cm="1">
        <f t="array" aca="1" ref="K73" ca="1">IF(ROWS($O$18:O64)&lt;=$O$18,INDEX('DATA FOR SUMMARY'!$K$8:$K$59,_xlfn.AGGREGATE(15,3,(('DATA FOR SUMMARY'!$I$7:$I$59=$O$16)/('DATA FOR SUMMARY'!$I$7:$I$59=$O$16)*ROW('DATA FOR SUMMARY'!$I$7:$I$59))-ROW('DATA FOR SUMMARY'!$I$7),ROWS($O$18:O64))),"")</f>
        <v/>
      </c>
    </row>
    <row r="74" spans="2:11">
      <c r="B74" t="str" cm="1">
        <f t="array" aca="1" ref="B74" ca="1">IF(ROWS($O$18:O65)&lt;=$O$18,INDEX('DATA FOR SUMMARY'!$B$8:$B$59,_xlfn.AGGREGATE(15,3,(('DATA FOR SUMMARY'!$I$7:$I$59=$O$16)/('DATA FOR SUMMARY'!$I$7:$I$59=$O$16)*ROW('DATA FOR SUMMARY'!$I$7:$I$59))-ROW('DATA FOR SUMMARY'!$I$7),ROWS($O$18:O65))),"")</f>
        <v/>
      </c>
      <c r="C74" s="102" t="str" cm="1">
        <f t="array" aca="1" ref="C74" ca="1">IF(ROWS($O$18:O65)&lt;=$O$18,INDEX('DATA FOR SUMMARY'!$C$8:$C$59,_xlfn.AGGREGATE(15,3,(('DATA FOR SUMMARY'!$I$7:$I$59=$O$16)/('DATA FOR SUMMARY'!$I$7:$I$59=$O$16)*ROW('DATA FOR SUMMARY'!$I$7:$I$59))-ROW('DATA FOR SUMMARY'!$I$7),ROWS($O$18:O65))),"")</f>
        <v/>
      </c>
      <c r="D74" s="102" t="str" cm="1">
        <f t="array" aca="1" ref="D74" ca="1">IF(ROWS($O$18:O65)&lt;=$O$18,INDEX('DATA FOR SUMMARY'!$D$8:$D$59,_xlfn.AGGREGATE(15,3,(('DATA FOR SUMMARY'!$I$7:$I$59=$O$16)/('DATA FOR SUMMARY'!$I$7:$I$59=$O$16)*ROW('DATA FOR SUMMARY'!$I$7:$I$59))-ROW('DATA FOR SUMMARY'!$I$7),ROWS($O$18:O65))),"")</f>
        <v/>
      </c>
      <c r="E74" s="140" t="str" cm="1">
        <f t="array" aca="1" ref="E74" ca="1">IF(ROWS($O$18:O65)&lt;=$O$18,INDEX('DATA FOR SUMMARY'!$E$8:$E$59,_xlfn.AGGREGATE(15,3,(('DATA FOR SUMMARY'!$I$7:$I$59=$O$16)/('DATA FOR SUMMARY'!$I$7:$I$59=$O$16)*ROW('DATA FOR SUMMARY'!$I$7:$I$59))-ROW('DATA FOR SUMMARY'!$I$7),ROWS($O$18:O65))),"")</f>
        <v/>
      </c>
      <c r="F74" s="103" t="str" cm="1">
        <f t="array" aca="1" ref="F74" ca="1">IF(ROWS($O$18:O65)&lt;=$O$18,INDEX('DATA FOR SUMMARY'!$F$8:$F$59,_xlfn.AGGREGATE(15,3,(('DATA FOR SUMMARY'!$I$7:$I$59=$O$16)/('DATA FOR SUMMARY'!$I$7:$I$59=$O$16)*ROW('DATA FOR SUMMARY'!$I$7:$I$59))-ROW('DATA FOR SUMMARY'!$I$7),ROWS($O$18:O65))),"")</f>
        <v/>
      </c>
      <c r="G74" s="102" t="str" cm="1">
        <f t="array" aca="1" ref="G74" ca="1">IF(ROWS($O$18:O65)&lt;=$O$18,INDEX('DATA FOR SUMMARY'!$G$8:$G$59,_xlfn.AGGREGATE(15,3,(('DATA FOR SUMMARY'!$I$7:$I$59=$O$16)/('DATA FOR SUMMARY'!$I$7:$I$59=$O$16)*ROW('DATA FOR SUMMARY'!$I$7:$I$59))-ROW('DATA FOR SUMMARY'!$I$7),ROWS($O$18:O65))),"")</f>
        <v/>
      </c>
      <c r="H74" s="140" t="str" cm="1">
        <f t="array" aca="1" ref="H74" ca="1">IF(ROWS($O$18:O65)&lt;=$O$18,INDEX('DATA FOR SUMMARY'!$H$8:$H$59,_xlfn.AGGREGATE(15,3,(('DATA FOR SUMMARY'!$I$7:$I$59=$O$16)/('DATA FOR SUMMARY'!$I$7:$I$59=$O$16)*ROW('DATA FOR SUMMARY'!$I$7:$I$59))-ROW('DATA FOR SUMMARY'!$I$7),ROWS($O$18:O65))),"")</f>
        <v/>
      </c>
      <c r="I74" s="46" t="str" cm="1">
        <f t="array" aca="1" ref="I74" ca="1">IF(ROWS($O$18:O65)&lt;=$O$18,INDEX('DATA FOR SUMMARY'!$I$8:$I$59,_xlfn.AGGREGATE(15,3,(('DATA FOR SUMMARY'!$I$7:$I$59=$O$16)/('DATA FOR SUMMARY'!$I$7:$I$59=$O$16)*ROW('DATA FOR SUMMARY'!$I$7:$I$59))-ROW('DATA FOR SUMMARY'!$I$7),ROWS($O$18:O65))),"")</f>
        <v/>
      </c>
      <c r="J74" s="46" t="str" cm="1">
        <f t="array" aca="1" ref="J74" ca="1">IF(ROWS($O$18:O65)&lt;=$O$18,INDEX('DATA FOR SUMMARY'!$J$8:$J$59,_xlfn.AGGREGATE(15,3,(('DATA FOR SUMMARY'!$I$7:$I$59=$O$16)/('DATA FOR SUMMARY'!$I$7:$I$59=$O$16)*ROW('DATA FOR SUMMARY'!$I$7:$I$59))-ROW('DATA FOR SUMMARY'!$I$7),ROWS($O$18:O65))),"")</f>
        <v/>
      </c>
      <c r="K74" s="46" t="str" cm="1">
        <f t="array" aca="1" ref="K74" ca="1">IF(ROWS($O$18:O65)&lt;=$O$18,INDEX('DATA FOR SUMMARY'!$K$8:$K$59,_xlfn.AGGREGATE(15,3,(('DATA FOR SUMMARY'!$I$7:$I$59=$O$16)/('DATA FOR SUMMARY'!$I$7:$I$59=$O$16)*ROW('DATA FOR SUMMARY'!$I$7:$I$59))-ROW('DATA FOR SUMMARY'!$I$7),ROWS($O$18:O65))),"")</f>
        <v/>
      </c>
    </row>
    <row r="75" spans="2:11">
      <c r="B75" t="str" cm="1">
        <f t="array" aca="1" ref="B75" ca="1">IF(ROWS($O$18:O66)&lt;=$O$18,INDEX('DATA FOR SUMMARY'!$B$8:$B$59,_xlfn.AGGREGATE(15,3,(('DATA FOR SUMMARY'!$I$7:$I$59=$O$16)/('DATA FOR SUMMARY'!$I$7:$I$59=$O$16)*ROW('DATA FOR SUMMARY'!$I$7:$I$59))-ROW('DATA FOR SUMMARY'!$I$7),ROWS($O$18:O66))),"")</f>
        <v/>
      </c>
      <c r="C75" s="102" t="str" cm="1">
        <f t="array" aca="1" ref="C75" ca="1">IF(ROWS($O$18:O66)&lt;=$O$18,INDEX('DATA FOR SUMMARY'!$C$8:$C$59,_xlfn.AGGREGATE(15,3,(('DATA FOR SUMMARY'!$I$7:$I$59=$O$16)/('DATA FOR SUMMARY'!$I$7:$I$59=$O$16)*ROW('DATA FOR SUMMARY'!$I$7:$I$59))-ROW('DATA FOR SUMMARY'!$I$7),ROWS($O$18:O66))),"")</f>
        <v/>
      </c>
      <c r="D75" s="102" t="str" cm="1">
        <f t="array" aca="1" ref="D75" ca="1">IF(ROWS($O$18:O66)&lt;=$O$18,INDEX('DATA FOR SUMMARY'!$D$8:$D$59,_xlfn.AGGREGATE(15,3,(('DATA FOR SUMMARY'!$I$7:$I$59=$O$16)/('DATA FOR SUMMARY'!$I$7:$I$59=$O$16)*ROW('DATA FOR SUMMARY'!$I$7:$I$59))-ROW('DATA FOR SUMMARY'!$I$7),ROWS($O$18:O66))),"")</f>
        <v/>
      </c>
      <c r="E75" s="140" t="str" cm="1">
        <f t="array" aca="1" ref="E75" ca="1">IF(ROWS($O$18:O66)&lt;=$O$18,INDEX('DATA FOR SUMMARY'!$E$8:$E$59,_xlfn.AGGREGATE(15,3,(('DATA FOR SUMMARY'!$I$7:$I$59=$O$16)/('DATA FOR SUMMARY'!$I$7:$I$59=$O$16)*ROW('DATA FOR SUMMARY'!$I$7:$I$59))-ROW('DATA FOR SUMMARY'!$I$7),ROWS($O$18:O66))),"")</f>
        <v/>
      </c>
      <c r="F75" s="103" t="str" cm="1">
        <f t="array" aca="1" ref="F75" ca="1">IF(ROWS($O$18:O66)&lt;=$O$18,INDEX('DATA FOR SUMMARY'!$F$8:$F$59,_xlfn.AGGREGATE(15,3,(('DATA FOR SUMMARY'!$I$7:$I$59=$O$16)/('DATA FOR SUMMARY'!$I$7:$I$59=$O$16)*ROW('DATA FOR SUMMARY'!$I$7:$I$59))-ROW('DATA FOR SUMMARY'!$I$7),ROWS($O$18:O66))),"")</f>
        <v/>
      </c>
      <c r="G75" s="102" t="str" cm="1">
        <f t="array" aca="1" ref="G75" ca="1">IF(ROWS($O$18:O66)&lt;=$O$18,INDEX('DATA FOR SUMMARY'!$G$8:$G$59,_xlfn.AGGREGATE(15,3,(('DATA FOR SUMMARY'!$I$7:$I$59=$O$16)/('DATA FOR SUMMARY'!$I$7:$I$59=$O$16)*ROW('DATA FOR SUMMARY'!$I$7:$I$59))-ROW('DATA FOR SUMMARY'!$I$7),ROWS($O$18:O66))),"")</f>
        <v/>
      </c>
      <c r="H75" s="140" t="str" cm="1">
        <f t="array" aca="1" ref="H75" ca="1">IF(ROWS($O$18:O66)&lt;=$O$18,INDEX('DATA FOR SUMMARY'!$H$8:$H$59,_xlfn.AGGREGATE(15,3,(('DATA FOR SUMMARY'!$I$7:$I$59=$O$16)/('DATA FOR SUMMARY'!$I$7:$I$59=$O$16)*ROW('DATA FOR SUMMARY'!$I$7:$I$59))-ROW('DATA FOR SUMMARY'!$I$7),ROWS($O$18:O66))),"")</f>
        <v/>
      </c>
      <c r="I75" s="46" t="str" cm="1">
        <f t="array" aca="1" ref="I75" ca="1">IF(ROWS($O$18:O66)&lt;=$O$18,INDEX('DATA FOR SUMMARY'!$I$8:$I$59,_xlfn.AGGREGATE(15,3,(('DATA FOR SUMMARY'!$I$7:$I$59=$O$16)/('DATA FOR SUMMARY'!$I$7:$I$59=$O$16)*ROW('DATA FOR SUMMARY'!$I$7:$I$59))-ROW('DATA FOR SUMMARY'!$I$7),ROWS($O$18:O66))),"")</f>
        <v/>
      </c>
      <c r="J75" s="46" t="str" cm="1">
        <f t="array" aca="1" ref="J75" ca="1">IF(ROWS($O$18:O66)&lt;=$O$18,INDEX('DATA FOR SUMMARY'!$J$8:$J$59,_xlfn.AGGREGATE(15,3,(('DATA FOR SUMMARY'!$I$7:$I$59=$O$16)/('DATA FOR SUMMARY'!$I$7:$I$59=$O$16)*ROW('DATA FOR SUMMARY'!$I$7:$I$59))-ROW('DATA FOR SUMMARY'!$I$7),ROWS($O$18:O66))),"")</f>
        <v/>
      </c>
      <c r="K75" s="46" t="str" cm="1">
        <f t="array" aca="1" ref="K75" ca="1">IF(ROWS($O$18:O66)&lt;=$O$18,INDEX('DATA FOR SUMMARY'!$K$8:$K$59,_xlfn.AGGREGATE(15,3,(('DATA FOR SUMMARY'!$I$7:$I$59=$O$16)/('DATA FOR SUMMARY'!$I$7:$I$59=$O$16)*ROW('DATA FOR SUMMARY'!$I$7:$I$59))-ROW('DATA FOR SUMMARY'!$I$7),ROWS($O$18:O66))),"")</f>
        <v/>
      </c>
    </row>
    <row r="76" spans="2:11">
      <c r="B76" t="str" cm="1">
        <f t="array" aca="1" ref="B76" ca="1">IF(ROWS($O$18:O67)&lt;=$O$18,INDEX('DATA FOR SUMMARY'!$B$8:$B$59,_xlfn.AGGREGATE(15,3,(('DATA FOR SUMMARY'!$I$7:$I$59=$O$16)/('DATA FOR SUMMARY'!$I$7:$I$59=$O$16)*ROW('DATA FOR SUMMARY'!$I$7:$I$59))-ROW('DATA FOR SUMMARY'!$I$7),ROWS($O$18:O67))),"")</f>
        <v/>
      </c>
      <c r="C76" s="102" t="str" cm="1">
        <f t="array" aca="1" ref="C76" ca="1">IF(ROWS($O$18:O67)&lt;=$O$18,INDEX('DATA FOR SUMMARY'!$C$8:$C$59,_xlfn.AGGREGATE(15,3,(('DATA FOR SUMMARY'!$I$7:$I$59=$O$16)/('DATA FOR SUMMARY'!$I$7:$I$59=$O$16)*ROW('DATA FOR SUMMARY'!$I$7:$I$59))-ROW('DATA FOR SUMMARY'!$I$7),ROWS($O$18:O67))),"")</f>
        <v/>
      </c>
      <c r="D76" s="102" t="str" cm="1">
        <f t="array" aca="1" ref="D76" ca="1">IF(ROWS($O$18:O67)&lt;=$O$18,INDEX('DATA FOR SUMMARY'!$D$8:$D$59,_xlfn.AGGREGATE(15,3,(('DATA FOR SUMMARY'!$I$7:$I$59=$O$16)/('DATA FOR SUMMARY'!$I$7:$I$59=$O$16)*ROW('DATA FOR SUMMARY'!$I$7:$I$59))-ROW('DATA FOR SUMMARY'!$I$7),ROWS($O$18:O67))),"")</f>
        <v/>
      </c>
      <c r="E76" s="140" t="str" cm="1">
        <f t="array" aca="1" ref="E76" ca="1">IF(ROWS($O$18:O67)&lt;=$O$18,INDEX('DATA FOR SUMMARY'!$E$8:$E$59,_xlfn.AGGREGATE(15,3,(('DATA FOR SUMMARY'!$I$7:$I$59=$O$16)/('DATA FOR SUMMARY'!$I$7:$I$59=$O$16)*ROW('DATA FOR SUMMARY'!$I$7:$I$59))-ROW('DATA FOR SUMMARY'!$I$7),ROWS($O$18:O67))),"")</f>
        <v/>
      </c>
      <c r="F76" s="103" t="str" cm="1">
        <f t="array" aca="1" ref="F76" ca="1">IF(ROWS($O$18:O67)&lt;=$O$18,INDEX('DATA FOR SUMMARY'!$F$8:$F$59,_xlfn.AGGREGATE(15,3,(('DATA FOR SUMMARY'!$I$7:$I$59=$O$16)/('DATA FOR SUMMARY'!$I$7:$I$59=$O$16)*ROW('DATA FOR SUMMARY'!$I$7:$I$59))-ROW('DATA FOR SUMMARY'!$I$7),ROWS($O$18:O67))),"")</f>
        <v/>
      </c>
      <c r="G76" s="102" t="str" cm="1">
        <f t="array" aca="1" ref="G76" ca="1">IF(ROWS($O$18:O67)&lt;=$O$18,INDEX('DATA FOR SUMMARY'!$G$8:$G$59,_xlfn.AGGREGATE(15,3,(('DATA FOR SUMMARY'!$I$7:$I$59=$O$16)/('DATA FOR SUMMARY'!$I$7:$I$59=$O$16)*ROW('DATA FOR SUMMARY'!$I$7:$I$59))-ROW('DATA FOR SUMMARY'!$I$7),ROWS($O$18:O67))),"")</f>
        <v/>
      </c>
      <c r="H76" s="140" t="str" cm="1">
        <f t="array" aca="1" ref="H76" ca="1">IF(ROWS($O$18:O67)&lt;=$O$18,INDEX('DATA FOR SUMMARY'!$H$8:$H$59,_xlfn.AGGREGATE(15,3,(('DATA FOR SUMMARY'!$I$7:$I$59=$O$16)/('DATA FOR SUMMARY'!$I$7:$I$59=$O$16)*ROW('DATA FOR SUMMARY'!$I$7:$I$59))-ROW('DATA FOR SUMMARY'!$I$7),ROWS($O$18:O67))),"")</f>
        <v/>
      </c>
      <c r="I76" s="46" t="str" cm="1">
        <f t="array" aca="1" ref="I76" ca="1">IF(ROWS($O$18:O67)&lt;=$O$18,INDEX('DATA FOR SUMMARY'!$I$8:$I$59,_xlfn.AGGREGATE(15,3,(('DATA FOR SUMMARY'!$I$7:$I$59=$O$16)/('DATA FOR SUMMARY'!$I$7:$I$59=$O$16)*ROW('DATA FOR SUMMARY'!$I$7:$I$59))-ROW('DATA FOR SUMMARY'!$I$7),ROWS($O$18:O67))),"")</f>
        <v/>
      </c>
      <c r="J76" s="46" t="str" cm="1">
        <f t="array" aca="1" ref="J76" ca="1">IF(ROWS($O$18:O67)&lt;=$O$18,INDEX('DATA FOR SUMMARY'!$J$8:$J$59,_xlfn.AGGREGATE(15,3,(('DATA FOR SUMMARY'!$I$7:$I$59=$O$16)/('DATA FOR SUMMARY'!$I$7:$I$59=$O$16)*ROW('DATA FOR SUMMARY'!$I$7:$I$59))-ROW('DATA FOR SUMMARY'!$I$7),ROWS($O$18:O67))),"")</f>
        <v/>
      </c>
      <c r="K76" s="46" t="str" cm="1">
        <f t="array" aca="1" ref="K76" ca="1">IF(ROWS($O$18:O67)&lt;=$O$18,INDEX('DATA FOR SUMMARY'!$K$8:$K$59,_xlfn.AGGREGATE(15,3,(('DATA FOR SUMMARY'!$I$7:$I$59=$O$16)/('DATA FOR SUMMARY'!$I$7:$I$59=$O$16)*ROW('DATA FOR SUMMARY'!$I$7:$I$59))-ROW('DATA FOR SUMMARY'!$I$7),ROWS($O$18:O67))),"")</f>
        <v/>
      </c>
    </row>
    <row r="77" spans="2:11">
      <c r="B77" t="str" cm="1">
        <f t="array" aca="1" ref="B77" ca="1">IF(ROWS($O$18:O68)&lt;=$O$18,INDEX('DATA FOR SUMMARY'!$B$8:$B$59,_xlfn.AGGREGATE(15,3,(('DATA FOR SUMMARY'!$I$7:$I$59=$O$16)/('DATA FOR SUMMARY'!$I$7:$I$59=$O$16)*ROW('DATA FOR SUMMARY'!$I$7:$I$59))-ROW('DATA FOR SUMMARY'!$I$7),ROWS($O$18:O68))),"")</f>
        <v/>
      </c>
      <c r="C77" s="102" t="str" cm="1">
        <f t="array" aca="1" ref="C77" ca="1">IF(ROWS($O$18:O68)&lt;=$O$18,INDEX('DATA FOR SUMMARY'!$C$8:$C$59,_xlfn.AGGREGATE(15,3,(('DATA FOR SUMMARY'!$I$7:$I$59=$O$16)/('DATA FOR SUMMARY'!$I$7:$I$59=$O$16)*ROW('DATA FOR SUMMARY'!$I$7:$I$59))-ROW('DATA FOR SUMMARY'!$I$7),ROWS($O$18:O68))),"")</f>
        <v/>
      </c>
      <c r="D77" s="102" t="str" cm="1">
        <f t="array" aca="1" ref="D77" ca="1">IF(ROWS($O$18:O68)&lt;=$O$18,INDEX('DATA FOR SUMMARY'!$D$8:$D$59,_xlfn.AGGREGATE(15,3,(('DATA FOR SUMMARY'!$I$7:$I$59=$O$16)/('DATA FOR SUMMARY'!$I$7:$I$59=$O$16)*ROW('DATA FOR SUMMARY'!$I$7:$I$59))-ROW('DATA FOR SUMMARY'!$I$7),ROWS($O$18:O68))),"")</f>
        <v/>
      </c>
      <c r="E77" s="140" t="str" cm="1">
        <f t="array" aca="1" ref="E77" ca="1">IF(ROWS($O$18:O68)&lt;=$O$18,INDEX('DATA FOR SUMMARY'!$E$8:$E$59,_xlfn.AGGREGATE(15,3,(('DATA FOR SUMMARY'!$I$7:$I$59=$O$16)/('DATA FOR SUMMARY'!$I$7:$I$59=$O$16)*ROW('DATA FOR SUMMARY'!$I$7:$I$59))-ROW('DATA FOR SUMMARY'!$I$7),ROWS($O$18:O68))),"")</f>
        <v/>
      </c>
      <c r="F77" s="103" t="str" cm="1">
        <f t="array" aca="1" ref="F77" ca="1">IF(ROWS($O$18:O68)&lt;=$O$18,INDEX('DATA FOR SUMMARY'!$F$8:$F$59,_xlfn.AGGREGATE(15,3,(('DATA FOR SUMMARY'!$I$7:$I$59=$O$16)/('DATA FOR SUMMARY'!$I$7:$I$59=$O$16)*ROW('DATA FOR SUMMARY'!$I$7:$I$59))-ROW('DATA FOR SUMMARY'!$I$7),ROWS($O$18:O68))),"")</f>
        <v/>
      </c>
      <c r="G77" s="102" t="str" cm="1">
        <f t="array" aca="1" ref="G77" ca="1">IF(ROWS($O$18:O68)&lt;=$O$18,INDEX('DATA FOR SUMMARY'!$G$8:$G$59,_xlfn.AGGREGATE(15,3,(('DATA FOR SUMMARY'!$I$7:$I$59=$O$16)/('DATA FOR SUMMARY'!$I$7:$I$59=$O$16)*ROW('DATA FOR SUMMARY'!$I$7:$I$59))-ROW('DATA FOR SUMMARY'!$I$7),ROWS($O$18:O68))),"")</f>
        <v/>
      </c>
      <c r="H77" s="140" t="str" cm="1">
        <f t="array" aca="1" ref="H77" ca="1">IF(ROWS($O$18:O68)&lt;=$O$18,INDEX('DATA FOR SUMMARY'!$H$8:$H$59,_xlfn.AGGREGATE(15,3,(('DATA FOR SUMMARY'!$I$7:$I$59=$O$16)/('DATA FOR SUMMARY'!$I$7:$I$59=$O$16)*ROW('DATA FOR SUMMARY'!$I$7:$I$59))-ROW('DATA FOR SUMMARY'!$I$7),ROWS($O$18:O68))),"")</f>
        <v/>
      </c>
      <c r="I77" s="46" t="str" cm="1">
        <f t="array" aca="1" ref="I77" ca="1">IF(ROWS($O$18:O68)&lt;=$O$18,INDEX('DATA FOR SUMMARY'!$I$8:$I$59,_xlfn.AGGREGATE(15,3,(('DATA FOR SUMMARY'!$I$7:$I$59=$O$16)/('DATA FOR SUMMARY'!$I$7:$I$59=$O$16)*ROW('DATA FOR SUMMARY'!$I$7:$I$59))-ROW('DATA FOR SUMMARY'!$I$7),ROWS($O$18:O68))),"")</f>
        <v/>
      </c>
      <c r="J77" s="46" t="str" cm="1">
        <f t="array" aca="1" ref="J77" ca="1">IF(ROWS($O$18:O68)&lt;=$O$18,INDEX('DATA FOR SUMMARY'!$J$8:$J$59,_xlfn.AGGREGATE(15,3,(('DATA FOR SUMMARY'!$I$7:$I$59=$O$16)/('DATA FOR SUMMARY'!$I$7:$I$59=$O$16)*ROW('DATA FOR SUMMARY'!$I$7:$I$59))-ROW('DATA FOR SUMMARY'!$I$7),ROWS($O$18:O68))),"")</f>
        <v/>
      </c>
      <c r="K77" s="46" t="str" cm="1">
        <f t="array" aca="1" ref="K77" ca="1">IF(ROWS($O$18:O68)&lt;=$O$18,INDEX('DATA FOR SUMMARY'!$K$8:$K$59,_xlfn.AGGREGATE(15,3,(('DATA FOR SUMMARY'!$I$7:$I$59=$O$16)/('DATA FOR SUMMARY'!$I$7:$I$59=$O$16)*ROW('DATA FOR SUMMARY'!$I$7:$I$59))-ROW('DATA FOR SUMMARY'!$I$7),ROWS($O$18:O68))),"")</f>
        <v/>
      </c>
    </row>
    <row r="78" spans="2:11">
      <c r="B78" t="str" cm="1">
        <f t="array" aca="1" ref="B78" ca="1">IF(ROWS($O$18:O69)&lt;=$O$18,INDEX('DATA FOR SUMMARY'!$B$8:$B$59,_xlfn.AGGREGATE(15,3,(('DATA FOR SUMMARY'!$I$7:$I$59=$O$16)/('DATA FOR SUMMARY'!$I$7:$I$59=$O$16)*ROW('DATA FOR SUMMARY'!$I$7:$I$59))-ROW('DATA FOR SUMMARY'!$I$7),ROWS($O$18:O69))),"")</f>
        <v/>
      </c>
      <c r="C78" s="102" t="str" cm="1">
        <f t="array" aca="1" ref="C78" ca="1">IF(ROWS($O$18:O69)&lt;=$O$18,INDEX('DATA FOR SUMMARY'!$C$8:$C$59,_xlfn.AGGREGATE(15,3,(('DATA FOR SUMMARY'!$I$7:$I$59=$O$16)/('DATA FOR SUMMARY'!$I$7:$I$59=$O$16)*ROW('DATA FOR SUMMARY'!$I$7:$I$59))-ROW('DATA FOR SUMMARY'!$I$7),ROWS($O$18:O69))),"")</f>
        <v/>
      </c>
      <c r="D78" s="102" t="str" cm="1">
        <f t="array" aca="1" ref="D78" ca="1">IF(ROWS($O$18:O69)&lt;=$O$18,INDEX('DATA FOR SUMMARY'!$D$8:$D$59,_xlfn.AGGREGATE(15,3,(('DATA FOR SUMMARY'!$I$7:$I$59=$O$16)/('DATA FOR SUMMARY'!$I$7:$I$59=$O$16)*ROW('DATA FOR SUMMARY'!$I$7:$I$59))-ROW('DATA FOR SUMMARY'!$I$7),ROWS($O$18:O69))),"")</f>
        <v/>
      </c>
      <c r="E78" s="140" t="str" cm="1">
        <f t="array" aca="1" ref="E78" ca="1">IF(ROWS($O$18:O69)&lt;=$O$18,INDEX('DATA FOR SUMMARY'!$E$8:$E$59,_xlfn.AGGREGATE(15,3,(('DATA FOR SUMMARY'!$I$7:$I$59=$O$16)/('DATA FOR SUMMARY'!$I$7:$I$59=$O$16)*ROW('DATA FOR SUMMARY'!$I$7:$I$59))-ROW('DATA FOR SUMMARY'!$I$7),ROWS($O$18:O69))),"")</f>
        <v/>
      </c>
      <c r="F78" s="103" t="str" cm="1">
        <f t="array" aca="1" ref="F78" ca="1">IF(ROWS($O$18:O69)&lt;=$O$18,INDEX('DATA FOR SUMMARY'!$F$8:$F$59,_xlfn.AGGREGATE(15,3,(('DATA FOR SUMMARY'!$I$7:$I$59=$O$16)/('DATA FOR SUMMARY'!$I$7:$I$59=$O$16)*ROW('DATA FOR SUMMARY'!$I$7:$I$59))-ROW('DATA FOR SUMMARY'!$I$7),ROWS($O$18:O69))),"")</f>
        <v/>
      </c>
      <c r="G78" s="102" t="str" cm="1">
        <f t="array" aca="1" ref="G78" ca="1">IF(ROWS($O$18:O69)&lt;=$O$18,INDEX('DATA FOR SUMMARY'!$G$8:$G$59,_xlfn.AGGREGATE(15,3,(('DATA FOR SUMMARY'!$I$7:$I$59=$O$16)/('DATA FOR SUMMARY'!$I$7:$I$59=$O$16)*ROW('DATA FOR SUMMARY'!$I$7:$I$59))-ROW('DATA FOR SUMMARY'!$I$7),ROWS($O$18:O69))),"")</f>
        <v/>
      </c>
      <c r="H78" s="140" t="str" cm="1">
        <f t="array" aca="1" ref="H78" ca="1">IF(ROWS($O$18:O69)&lt;=$O$18,INDEX('DATA FOR SUMMARY'!$H$8:$H$59,_xlfn.AGGREGATE(15,3,(('DATA FOR SUMMARY'!$I$7:$I$59=$O$16)/('DATA FOR SUMMARY'!$I$7:$I$59=$O$16)*ROW('DATA FOR SUMMARY'!$I$7:$I$59))-ROW('DATA FOR SUMMARY'!$I$7),ROWS($O$18:O69))),"")</f>
        <v/>
      </c>
      <c r="I78" s="46" t="str" cm="1">
        <f t="array" aca="1" ref="I78" ca="1">IF(ROWS($O$18:O69)&lt;=$O$18,INDEX('DATA FOR SUMMARY'!$I$8:$I$59,_xlfn.AGGREGATE(15,3,(('DATA FOR SUMMARY'!$I$7:$I$59=$O$16)/('DATA FOR SUMMARY'!$I$7:$I$59=$O$16)*ROW('DATA FOR SUMMARY'!$I$7:$I$59))-ROW('DATA FOR SUMMARY'!$I$7),ROWS($O$18:O69))),"")</f>
        <v/>
      </c>
      <c r="J78" s="46" t="str" cm="1">
        <f t="array" aca="1" ref="J78" ca="1">IF(ROWS($O$18:O69)&lt;=$O$18,INDEX('DATA FOR SUMMARY'!$J$8:$J$59,_xlfn.AGGREGATE(15,3,(('DATA FOR SUMMARY'!$I$7:$I$59=$O$16)/('DATA FOR SUMMARY'!$I$7:$I$59=$O$16)*ROW('DATA FOR SUMMARY'!$I$7:$I$59))-ROW('DATA FOR SUMMARY'!$I$7),ROWS($O$18:O69))),"")</f>
        <v/>
      </c>
      <c r="K78" s="46" t="str" cm="1">
        <f t="array" aca="1" ref="K78" ca="1">IF(ROWS($O$18:O69)&lt;=$O$18,INDEX('DATA FOR SUMMARY'!$K$8:$K$59,_xlfn.AGGREGATE(15,3,(('DATA FOR SUMMARY'!$I$7:$I$59=$O$16)/('DATA FOR SUMMARY'!$I$7:$I$59=$O$16)*ROW('DATA FOR SUMMARY'!$I$7:$I$59))-ROW('DATA FOR SUMMARY'!$I$7),ROWS($O$18:O69))),"")</f>
        <v/>
      </c>
    </row>
    <row r="79" spans="2:11">
      <c r="B79" t="str" cm="1">
        <f t="array" aca="1" ref="B79" ca="1">IF(ROWS($O$18:O70)&lt;=$O$18,INDEX('DATA FOR SUMMARY'!$B$8:$B$59,_xlfn.AGGREGATE(15,3,(('DATA FOR SUMMARY'!$I$7:$I$59=$O$16)/('DATA FOR SUMMARY'!$I$7:$I$59=$O$16)*ROW('DATA FOR SUMMARY'!$I$7:$I$59))-ROW('DATA FOR SUMMARY'!$I$7),ROWS($O$18:O70))),"")</f>
        <v/>
      </c>
      <c r="C79" s="102" t="str" cm="1">
        <f t="array" aca="1" ref="C79" ca="1">IF(ROWS($O$18:O70)&lt;=$O$18,INDEX('DATA FOR SUMMARY'!$C$8:$C$59,_xlfn.AGGREGATE(15,3,(('DATA FOR SUMMARY'!$I$7:$I$59=$O$16)/('DATA FOR SUMMARY'!$I$7:$I$59=$O$16)*ROW('DATA FOR SUMMARY'!$I$7:$I$59))-ROW('DATA FOR SUMMARY'!$I$7),ROWS($O$18:O70))),"")</f>
        <v/>
      </c>
      <c r="D79" s="102" t="str" cm="1">
        <f t="array" aca="1" ref="D79" ca="1">IF(ROWS($O$18:O70)&lt;=$O$18,INDEX('DATA FOR SUMMARY'!$D$8:$D$59,_xlfn.AGGREGATE(15,3,(('DATA FOR SUMMARY'!$I$7:$I$59=$O$16)/('DATA FOR SUMMARY'!$I$7:$I$59=$O$16)*ROW('DATA FOR SUMMARY'!$I$7:$I$59))-ROW('DATA FOR SUMMARY'!$I$7),ROWS($O$18:O70))),"")</f>
        <v/>
      </c>
      <c r="E79" s="140" t="str" cm="1">
        <f t="array" aca="1" ref="E79" ca="1">IF(ROWS($O$18:O70)&lt;=$O$18,INDEX('DATA FOR SUMMARY'!$E$8:$E$59,_xlfn.AGGREGATE(15,3,(('DATA FOR SUMMARY'!$I$7:$I$59=$O$16)/('DATA FOR SUMMARY'!$I$7:$I$59=$O$16)*ROW('DATA FOR SUMMARY'!$I$7:$I$59))-ROW('DATA FOR SUMMARY'!$I$7),ROWS($O$18:O70))),"")</f>
        <v/>
      </c>
      <c r="F79" s="103" t="str" cm="1">
        <f t="array" aca="1" ref="F79" ca="1">IF(ROWS($O$18:O70)&lt;=$O$18,INDEX('DATA FOR SUMMARY'!$F$8:$F$59,_xlfn.AGGREGATE(15,3,(('DATA FOR SUMMARY'!$I$7:$I$59=$O$16)/('DATA FOR SUMMARY'!$I$7:$I$59=$O$16)*ROW('DATA FOR SUMMARY'!$I$7:$I$59))-ROW('DATA FOR SUMMARY'!$I$7),ROWS($O$18:O70))),"")</f>
        <v/>
      </c>
      <c r="G79" s="102" t="str" cm="1">
        <f t="array" aca="1" ref="G79" ca="1">IF(ROWS($O$18:O70)&lt;=$O$18,INDEX('DATA FOR SUMMARY'!$G$8:$G$59,_xlfn.AGGREGATE(15,3,(('DATA FOR SUMMARY'!$I$7:$I$59=$O$16)/('DATA FOR SUMMARY'!$I$7:$I$59=$O$16)*ROW('DATA FOR SUMMARY'!$I$7:$I$59))-ROW('DATA FOR SUMMARY'!$I$7),ROWS($O$18:O70))),"")</f>
        <v/>
      </c>
      <c r="H79" s="140" t="str" cm="1">
        <f t="array" aca="1" ref="H79" ca="1">IF(ROWS($O$18:O70)&lt;=$O$18,INDEX('DATA FOR SUMMARY'!$H$8:$H$59,_xlfn.AGGREGATE(15,3,(('DATA FOR SUMMARY'!$I$7:$I$59=$O$16)/('DATA FOR SUMMARY'!$I$7:$I$59=$O$16)*ROW('DATA FOR SUMMARY'!$I$7:$I$59))-ROW('DATA FOR SUMMARY'!$I$7),ROWS($O$18:O70))),"")</f>
        <v/>
      </c>
      <c r="I79" s="46" t="str" cm="1">
        <f t="array" aca="1" ref="I79" ca="1">IF(ROWS($O$18:O70)&lt;=$O$18,INDEX('DATA FOR SUMMARY'!$I$8:$I$59,_xlfn.AGGREGATE(15,3,(('DATA FOR SUMMARY'!$I$7:$I$59=$O$16)/('DATA FOR SUMMARY'!$I$7:$I$59=$O$16)*ROW('DATA FOR SUMMARY'!$I$7:$I$59))-ROW('DATA FOR SUMMARY'!$I$7),ROWS($O$18:O70))),"")</f>
        <v/>
      </c>
      <c r="J79" s="46" t="str" cm="1">
        <f t="array" aca="1" ref="J79" ca="1">IF(ROWS($O$18:O70)&lt;=$O$18,INDEX('DATA FOR SUMMARY'!$J$8:$J$59,_xlfn.AGGREGATE(15,3,(('DATA FOR SUMMARY'!$I$7:$I$59=$O$16)/('DATA FOR SUMMARY'!$I$7:$I$59=$O$16)*ROW('DATA FOR SUMMARY'!$I$7:$I$59))-ROW('DATA FOR SUMMARY'!$I$7),ROWS($O$18:O70))),"")</f>
        <v/>
      </c>
      <c r="K79" s="46" t="str" cm="1">
        <f t="array" aca="1" ref="K79" ca="1">IF(ROWS($O$18:O70)&lt;=$O$18,INDEX('DATA FOR SUMMARY'!$K$8:$K$59,_xlfn.AGGREGATE(15,3,(('DATA FOR SUMMARY'!$I$7:$I$59=$O$16)/('DATA FOR SUMMARY'!$I$7:$I$59=$O$16)*ROW('DATA FOR SUMMARY'!$I$7:$I$59))-ROW('DATA FOR SUMMARY'!$I$7),ROWS($O$18:O70))),"")</f>
        <v/>
      </c>
    </row>
    <row r="80" spans="2:11">
      <c r="B80" t="str" cm="1">
        <f t="array" aca="1" ref="B80" ca="1">IF(ROWS($O$18:O71)&lt;=$O$18,INDEX('DATA FOR SUMMARY'!$B$8:$B$59,_xlfn.AGGREGATE(15,3,(('DATA FOR SUMMARY'!$I$7:$I$59=$O$16)/('DATA FOR SUMMARY'!$I$7:$I$59=$O$16)*ROW('DATA FOR SUMMARY'!$I$7:$I$59))-ROW('DATA FOR SUMMARY'!$I$7),ROWS($O$18:O71))),"")</f>
        <v/>
      </c>
      <c r="C80" s="102" t="str" cm="1">
        <f t="array" aca="1" ref="C80" ca="1">IF(ROWS($O$18:O71)&lt;=$O$18,INDEX('DATA FOR SUMMARY'!$C$8:$C$59,_xlfn.AGGREGATE(15,3,(('DATA FOR SUMMARY'!$I$7:$I$59=$O$16)/('DATA FOR SUMMARY'!$I$7:$I$59=$O$16)*ROW('DATA FOR SUMMARY'!$I$7:$I$59))-ROW('DATA FOR SUMMARY'!$I$7),ROWS($O$18:O71))),"")</f>
        <v/>
      </c>
      <c r="D80" s="102" t="str" cm="1">
        <f t="array" aca="1" ref="D80" ca="1">IF(ROWS($O$18:O71)&lt;=$O$18,INDEX('DATA FOR SUMMARY'!$D$8:$D$59,_xlfn.AGGREGATE(15,3,(('DATA FOR SUMMARY'!$I$7:$I$59=$O$16)/('DATA FOR SUMMARY'!$I$7:$I$59=$O$16)*ROW('DATA FOR SUMMARY'!$I$7:$I$59))-ROW('DATA FOR SUMMARY'!$I$7),ROWS($O$18:O71))),"")</f>
        <v/>
      </c>
      <c r="E80" s="140" t="str" cm="1">
        <f t="array" aca="1" ref="E80" ca="1">IF(ROWS($O$18:O71)&lt;=$O$18,INDEX('DATA FOR SUMMARY'!$E$8:$E$59,_xlfn.AGGREGATE(15,3,(('DATA FOR SUMMARY'!$I$7:$I$59=$O$16)/('DATA FOR SUMMARY'!$I$7:$I$59=$O$16)*ROW('DATA FOR SUMMARY'!$I$7:$I$59))-ROW('DATA FOR SUMMARY'!$I$7),ROWS($O$18:O71))),"")</f>
        <v/>
      </c>
      <c r="F80" s="103" t="str" cm="1">
        <f t="array" aca="1" ref="F80" ca="1">IF(ROWS($O$18:O71)&lt;=$O$18,INDEX('DATA FOR SUMMARY'!$F$8:$F$59,_xlfn.AGGREGATE(15,3,(('DATA FOR SUMMARY'!$I$7:$I$59=$O$16)/('DATA FOR SUMMARY'!$I$7:$I$59=$O$16)*ROW('DATA FOR SUMMARY'!$I$7:$I$59))-ROW('DATA FOR SUMMARY'!$I$7),ROWS($O$18:O71))),"")</f>
        <v/>
      </c>
      <c r="G80" s="102" t="str" cm="1">
        <f t="array" aca="1" ref="G80" ca="1">IF(ROWS($O$18:O71)&lt;=$O$18,INDEX('DATA FOR SUMMARY'!$G$8:$G$59,_xlfn.AGGREGATE(15,3,(('DATA FOR SUMMARY'!$I$7:$I$59=$O$16)/('DATA FOR SUMMARY'!$I$7:$I$59=$O$16)*ROW('DATA FOR SUMMARY'!$I$7:$I$59))-ROW('DATA FOR SUMMARY'!$I$7),ROWS($O$18:O71))),"")</f>
        <v/>
      </c>
      <c r="H80" s="140" t="str" cm="1">
        <f t="array" aca="1" ref="H80" ca="1">IF(ROWS($O$18:O71)&lt;=$O$18,INDEX('DATA FOR SUMMARY'!$H$8:$H$59,_xlfn.AGGREGATE(15,3,(('DATA FOR SUMMARY'!$I$7:$I$59=$O$16)/('DATA FOR SUMMARY'!$I$7:$I$59=$O$16)*ROW('DATA FOR SUMMARY'!$I$7:$I$59))-ROW('DATA FOR SUMMARY'!$I$7),ROWS($O$18:O71))),"")</f>
        <v/>
      </c>
      <c r="I80" s="46" t="str" cm="1">
        <f t="array" aca="1" ref="I80" ca="1">IF(ROWS($O$18:O71)&lt;=$O$18,INDEX('DATA FOR SUMMARY'!$I$8:$I$59,_xlfn.AGGREGATE(15,3,(('DATA FOR SUMMARY'!$I$7:$I$59=$O$16)/('DATA FOR SUMMARY'!$I$7:$I$59=$O$16)*ROW('DATA FOR SUMMARY'!$I$7:$I$59))-ROW('DATA FOR SUMMARY'!$I$7),ROWS($O$18:O71))),"")</f>
        <v/>
      </c>
      <c r="J80" s="46" t="str" cm="1">
        <f t="array" aca="1" ref="J80" ca="1">IF(ROWS($O$18:O71)&lt;=$O$18,INDEX('DATA FOR SUMMARY'!$J$8:$J$59,_xlfn.AGGREGATE(15,3,(('DATA FOR SUMMARY'!$I$7:$I$59=$O$16)/('DATA FOR SUMMARY'!$I$7:$I$59=$O$16)*ROW('DATA FOR SUMMARY'!$I$7:$I$59))-ROW('DATA FOR SUMMARY'!$I$7),ROWS($O$18:O71))),"")</f>
        <v/>
      </c>
      <c r="K80" s="46" t="str" cm="1">
        <f t="array" aca="1" ref="K80" ca="1">IF(ROWS($O$18:O71)&lt;=$O$18,INDEX('DATA FOR SUMMARY'!$K$8:$K$59,_xlfn.AGGREGATE(15,3,(('DATA FOR SUMMARY'!$I$7:$I$59=$O$16)/('DATA FOR SUMMARY'!$I$7:$I$59=$O$16)*ROW('DATA FOR SUMMARY'!$I$7:$I$59))-ROW('DATA FOR SUMMARY'!$I$7),ROWS($O$18:O71))),"")</f>
        <v/>
      </c>
    </row>
    <row r="81" spans="2:11">
      <c r="B81" t="str" cm="1">
        <f t="array" aca="1" ref="B81" ca="1">IF(ROWS($O$18:O72)&lt;=$O$18,INDEX('DATA FOR SUMMARY'!$B$8:$B$59,_xlfn.AGGREGATE(15,3,(('DATA FOR SUMMARY'!$I$7:$I$59=$O$16)/('DATA FOR SUMMARY'!$I$7:$I$59=$O$16)*ROW('DATA FOR SUMMARY'!$I$7:$I$59))-ROW('DATA FOR SUMMARY'!$I$7),ROWS($O$18:O72))),"")</f>
        <v/>
      </c>
      <c r="C81" s="102" t="str" cm="1">
        <f t="array" aca="1" ref="C81" ca="1">IF(ROWS($O$18:O72)&lt;=$O$18,INDEX('DATA FOR SUMMARY'!$C$8:$C$59,_xlfn.AGGREGATE(15,3,(('DATA FOR SUMMARY'!$I$7:$I$59=$O$16)/('DATA FOR SUMMARY'!$I$7:$I$59=$O$16)*ROW('DATA FOR SUMMARY'!$I$7:$I$59))-ROW('DATA FOR SUMMARY'!$I$7),ROWS($O$18:O72))),"")</f>
        <v/>
      </c>
      <c r="D81" s="102" t="str" cm="1">
        <f t="array" aca="1" ref="D81" ca="1">IF(ROWS($O$18:O72)&lt;=$O$18,INDEX('DATA FOR SUMMARY'!$D$8:$D$59,_xlfn.AGGREGATE(15,3,(('DATA FOR SUMMARY'!$I$7:$I$59=$O$16)/('DATA FOR SUMMARY'!$I$7:$I$59=$O$16)*ROW('DATA FOR SUMMARY'!$I$7:$I$59))-ROW('DATA FOR SUMMARY'!$I$7),ROWS($O$18:O72))),"")</f>
        <v/>
      </c>
      <c r="E81" s="140" t="str" cm="1">
        <f t="array" aca="1" ref="E81" ca="1">IF(ROWS($O$18:O72)&lt;=$O$18,INDEX('DATA FOR SUMMARY'!$E$8:$E$59,_xlfn.AGGREGATE(15,3,(('DATA FOR SUMMARY'!$I$7:$I$59=$O$16)/('DATA FOR SUMMARY'!$I$7:$I$59=$O$16)*ROW('DATA FOR SUMMARY'!$I$7:$I$59))-ROW('DATA FOR SUMMARY'!$I$7),ROWS($O$18:O72))),"")</f>
        <v/>
      </c>
      <c r="F81" s="103" t="str" cm="1">
        <f t="array" aca="1" ref="F81" ca="1">IF(ROWS($O$18:O72)&lt;=$O$18,INDEX('DATA FOR SUMMARY'!$F$8:$F$59,_xlfn.AGGREGATE(15,3,(('DATA FOR SUMMARY'!$I$7:$I$59=$O$16)/('DATA FOR SUMMARY'!$I$7:$I$59=$O$16)*ROW('DATA FOR SUMMARY'!$I$7:$I$59))-ROW('DATA FOR SUMMARY'!$I$7),ROWS($O$18:O72))),"")</f>
        <v/>
      </c>
      <c r="G81" s="102" t="str" cm="1">
        <f t="array" aca="1" ref="G81" ca="1">IF(ROWS($O$18:O72)&lt;=$O$18,INDEX('DATA FOR SUMMARY'!$G$8:$G$59,_xlfn.AGGREGATE(15,3,(('DATA FOR SUMMARY'!$I$7:$I$59=$O$16)/('DATA FOR SUMMARY'!$I$7:$I$59=$O$16)*ROW('DATA FOR SUMMARY'!$I$7:$I$59))-ROW('DATA FOR SUMMARY'!$I$7),ROWS($O$18:O72))),"")</f>
        <v/>
      </c>
      <c r="H81" s="140" t="str" cm="1">
        <f t="array" aca="1" ref="H81" ca="1">IF(ROWS($O$18:O72)&lt;=$O$18,INDEX('DATA FOR SUMMARY'!$H$8:$H$59,_xlfn.AGGREGATE(15,3,(('DATA FOR SUMMARY'!$I$7:$I$59=$O$16)/('DATA FOR SUMMARY'!$I$7:$I$59=$O$16)*ROW('DATA FOR SUMMARY'!$I$7:$I$59))-ROW('DATA FOR SUMMARY'!$I$7),ROWS($O$18:O72))),"")</f>
        <v/>
      </c>
      <c r="I81" s="46" t="str" cm="1">
        <f t="array" aca="1" ref="I81" ca="1">IF(ROWS($O$18:O72)&lt;=$O$18,INDEX('DATA FOR SUMMARY'!$I$8:$I$59,_xlfn.AGGREGATE(15,3,(('DATA FOR SUMMARY'!$I$7:$I$59=$O$16)/('DATA FOR SUMMARY'!$I$7:$I$59=$O$16)*ROW('DATA FOR SUMMARY'!$I$7:$I$59))-ROW('DATA FOR SUMMARY'!$I$7),ROWS($O$18:O72))),"")</f>
        <v/>
      </c>
      <c r="J81" s="46" t="str" cm="1">
        <f t="array" aca="1" ref="J81" ca="1">IF(ROWS($O$18:O72)&lt;=$O$18,INDEX('DATA FOR SUMMARY'!$J$8:$J$59,_xlfn.AGGREGATE(15,3,(('DATA FOR SUMMARY'!$I$7:$I$59=$O$16)/('DATA FOR SUMMARY'!$I$7:$I$59=$O$16)*ROW('DATA FOR SUMMARY'!$I$7:$I$59))-ROW('DATA FOR SUMMARY'!$I$7),ROWS($O$18:O72))),"")</f>
        <v/>
      </c>
      <c r="K81" s="46" t="str" cm="1">
        <f t="array" aca="1" ref="K81" ca="1">IF(ROWS($O$18:O72)&lt;=$O$18,INDEX('DATA FOR SUMMARY'!$K$8:$K$59,_xlfn.AGGREGATE(15,3,(('DATA FOR SUMMARY'!$I$7:$I$59=$O$16)/('DATA FOR SUMMARY'!$I$7:$I$59=$O$16)*ROW('DATA FOR SUMMARY'!$I$7:$I$59))-ROW('DATA FOR SUMMARY'!$I$7),ROWS($O$18:O72))),"")</f>
        <v/>
      </c>
    </row>
    <row r="82" spans="2:11">
      <c r="B82" t="str" cm="1">
        <f t="array" aca="1" ref="B82" ca="1">IF(ROWS($O$18:O73)&lt;=$O$18,INDEX('DATA FOR SUMMARY'!$B$8:$B$59,_xlfn.AGGREGATE(15,3,(('DATA FOR SUMMARY'!$I$7:$I$59=$O$16)/('DATA FOR SUMMARY'!$I$7:$I$59=$O$16)*ROW('DATA FOR SUMMARY'!$I$7:$I$59))-ROW('DATA FOR SUMMARY'!$I$7),ROWS($O$18:O73))),"")</f>
        <v/>
      </c>
      <c r="C82" s="102" t="str" cm="1">
        <f t="array" aca="1" ref="C82" ca="1">IF(ROWS($O$18:O73)&lt;=$O$18,INDEX('DATA FOR SUMMARY'!$C$8:$C$59,_xlfn.AGGREGATE(15,3,(('DATA FOR SUMMARY'!$I$7:$I$59=$O$16)/('DATA FOR SUMMARY'!$I$7:$I$59=$O$16)*ROW('DATA FOR SUMMARY'!$I$7:$I$59))-ROW('DATA FOR SUMMARY'!$I$7),ROWS($O$18:O73))),"")</f>
        <v/>
      </c>
      <c r="D82" s="102" t="str" cm="1">
        <f t="array" aca="1" ref="D82" ca="1">IF(ROWS($O$18:O73)&lt;=$O$18,INDEX('DATA FOR SUMMARY'!$D$8:$D$59,_xlfn.AGGREGATE(15,3,(('DATA FOR SUMMARY'!$I$7:$I$59=$O$16)/('DATA FOR SUMMARY'!$I$7:$I$59=$O$16)*ROW('DATA FOR SUMMARY'!$I$7:$I$59))-ROW('DATA FOR SUMMARY'!$I$7),ROWS($O$18:O73))),"")</f>
        <v/>
      </c>
      <c r="E82" s="140" t="str" cm="1">
        <f t="array" aca="1" ref="E82" ca="1">IF(ROWS($O$18:O73)&lt;=$O$18,INDEX('DATA FOR SUMMARY'!$E$8:$E$59,_xlfn.AGGREGATE(15,3,(('DATA FOR SUMMARY'!$I$7:$I$59=$O$16)/('DATA FOR SUMMARY'!$I$7:$I$59=$O$16)*ROW('DATA FOR SUMMARY'!$I$7:$I$59))-ROW('DATA FOR SUMMARY'!$I$7),ROWS($O$18:O73))),"")</f>
        <v/>
      </c>
      <c r="F82" s="103" t="str" cm="1">
        <f t="array" aca="1" ref="F82" ca="1">IF(ROWS($O$18:O73)&lt;=$O$18,INDEX('DATA FOR SUMMARY'!$F$8:$F$59,_xlfn.AGGREGATE(15,3,(('DATA FOR SUMMARY'!$I$7:$I$59=$O$16)/('DATA FOR SUMMARY'!$I$7:$I$59=$O$16)*ROW('DATA FOR SUMMARY'!$I$7:$I$59))-ROW('DATA FOR SUMMARY'!$I$7),ROWS($O$18:O73))),"")</f>
        <v/>
      </c>
      <c r="G82" s="102" t="str" cm="1">
        <f t="array" aca="1" ref="G82" ca="1">IF(ROWS($O$18:O73)&lt;=$O$18,INDEX('DATA FOR SUMMARY'!$G$8:$G$59,_xlfn.AGGREGATE(15,3,(('DATA FOR SUMMARY'!$I$7:$I$59=$O$16)/('DATA FOR SUMMARY'!$I$7:$I$59=$O$16)*ROW('DATA FOR SUMMARY'!$I$7:$I$59))-ROW('DATA FOR SUMMARY'!$I$7),ROWS($O$18:O73))),"")</f>
        <v/>
      </c>
      <c r="H82" s="140" t="str" cm="1">
        <f t="array" aca="1" ref="H82" ca="1">IF(ROWS($O$18:O73)&lt;=$O$18,INDEX('DATA FOR SUMMARY'!$H$8:$H$59,_xlfn.AGGREGATE(15,3,(('DATA FOR SUMMARY'!$I$7:$I$59=$O$16)/('DATA FOR SUMMARY'!$I$7:$I$59=$O$16)*ROW('DATA FOR SUMMARY'!$I$7:$I$59))-ROW('DATA FOR SUMMARY'!$I$7),ROWS($O$18:O73))),"")</f>
        <v/>
      </c>
      <c r="I82" s="46" t="str" cm="1">
        <f t="array" aca="1" ref="I82" ca="1">IF(ROWS($O$18:O73)&lt;=$O$18,INDEX('DATA FOR SUMMARY'!$I$8:$I$59,_xlfn.AGGREGATE(15,3,(('DATA FOR SUMMARY'!$I$7:$I$59=$O$16)/('DATA FOR SUMMARY'!$I$7:$I$59=$O$16)*ROW('DATA FOR SUMMARY'!$I$7:$I$59))-ROW('DATA FOR SUMMARY'!$I$7),ROWS($O$18:O73))),"")</f>
        <v/>
      </c>
      <c r="J82" s="46" t="str" cm="1">
        <f t="array" aca="1" ref="J82" ca="1">IF(ROWS($O$18:O73)&lt;=$O$18,INDEX('DATA FOR SUMMARY'!$J$8:$J$59,_xlfn.AGGREGATE(15,3,(('DATA FOR SUMMARY'!$I$7:$I$59=$O$16)/('DATA FOR SUMMARY'!$I$7:$I$59=$O$16)*ROW('DATA FOR SUMMARY'!$I$7:$I$59))-ROW('DATA FOR SUMMARY'!$I$7),ROWS($O$18:O73))),"")</f>
        <v/>
      </c>
      <c r="K82" s="46" t="str" cm="1">
        <f t="array" aca="1" ref="K82" ca="1">IF(ROWS($O$18:O73)&lt;=$O$18,INDEX('DATA FOR SUMMARY'!$K$8:$K$59,_xlfn.AGGREGATE(15,3,(('DATA FOR SUMMARY'!$I$7:$I$59=$O$16)/('DATA FOR SUMMARY'!$I$7:$I$59=$O$16)*ROW('DATA FOR SUMMARY'!$I$7:$I$59))-ROW('DATA FOR SUMMARY'!$I$7),ROWS($O$18:O73))),"")</f>
        <v/>
      </c>
    </row>
    <row r="83" spans="2:11">
      <c r="B83" t="str" cm="1">
        <f t="array" aca="1" ref="B83" ca="1">IF(ROWS($O$18:O74)&lt;=$O$18,INDEX('DATA FOR SUMMARY'!$B$8:$B$59,_xlfn.AGGREGATE(15,3,(('DATA FOR SUMMARY'!$I$7:$I$59=$O$16)/('DATA FOR SUMMARY'!$I$7:$I$59=$O$16)*ROW('DATA FOR SUMMARY'!$I$7:$I$59))-ROW('DATA FOR SUMMARY'!$I$7),ROWS($O$18:O74))),"")</f>
        <v/>
      </c>
      <c r="C83" s="102" t="str" cm="1">
        <f t="array" aca="1" ref="C83" ca="1">IF(ROWS($O$18:O74)&lt;=$O$18,INDEX('DATA FOR SUMMARY'!$C$8:$C$59,_xlfn.AGGREGATE(15,3,(('DATA FOR SUMMARY'!$I$7:$I$59=$O$16)/('DATA FOR SUMMARY'!$I$7:$I$59=$O$16)*ROW('DATA FOR SUMMARY'!$I$7:$I$59))-ROW('DATA FOR SUMMARY'!$I$7),ROWS($O$18:O74))),"")</f>
        <v/>
      </c>
      <c r="D83" s="102" t="str" cm="1">
        <f t="array" aca="1" ref="D83" ca="1">IF(ROWS($O$18:O74)&lt;=$O$18,INDEX('DATA FOR SUMMARY'!$D$8:$D$59,_xlfn.AGGREGATE(15,3,(('DATA FOR SUMMARY'!$I$7:$I$59=$O$16)/('DATA FOR SUMMARY'!$I$7:$I$59=$O$16)*ROW('DATA FOR SUMMARY'!$I$7:$I$59))-ROW('DATA FOR SUMMARY'!$I$7),ROWS($O$18:O74))),"")</f>
        <v/>
      </c>
      <c r="E83" s="140" t="str" cm="1">
        <f t="array" aca="1" ref="E83" ca="1">IF(ROWS($O$18:O74)&lt;=$O$18,INDEX('DATA FOR SUMMARY'!$E$8:$E$59,_xlfn.AGGREGATE(15,3,(('DATA FOR SUMMARY'!$I$7:$I$59=$O$16)/('DATA FOR SUMMARY'!$I$7:$I$59=$O$16)*ROW('DATA FOR SUMMARY'!$I$7:$I$59))-ROW('DATA FOR SUMMARY'!$I$7),ROWS($O$18:O74))),"")</f>
        <v/>
      </c>
      <c r="F83" s="103" t="str" cm="1">
        <f t="array" aca="1" ref="F83" ca="1">IF(ROWS($O$18:O74)&lt;=$O$18,INDEX('DATA FOR SUMMARY'!$F$8:$F$59,_xlfn.AGGREGATE(15,3,(('DATA FOR SUMMARY'!$I$7:$I$59=$O$16)/('DATA FOR SUMMARY'!$I$7:$I$59=$O$16)*ROW('DATA FOR SUMMARY'!$I$7:$I$59))-ROW('DATA FOR SUMMARY'!$I$7),ROWS($O$18:O74))),"")</f>
        <v/>
      </c>
      <c r="G83" s="102" t="str" cm="1">
        <f t="array" aca="1" ref="G83" ca="1">IF(ROWS($O$18:O74)&lt;=$O$18,INDEX('DATA FOR SUMMARY'!$G$8:$G$59,_xlfn.AGGREGATE(15,3,(('DATA FOR SUMMARY'!$I$7:$I$59=$O$16)/('DATA FOR SUMMARY'!$I$7:$I$59=$O$16)*ROW('DATA FOR SUMMARY'!$I$7:$I$59))-ROW('DATA FOR SUMMARY'!$I$7),ROWS($O$18:O74))),"")</f>
        <v/>
      </c>
      <c r="H83" s="140" t="str" cm="1">
        <f t="array" aca="1" ref="H83" ca="1">IF(ROWS($O$18:O74)&lt;=$O$18,INDEX('DATA FOR SUMMARY'!$H$8:$H$59,_xlfn.AGGREGATE(15,3,(('DATA FOR SUMMARY'!$I$7:$I$59=$O$16)/('DATA FOR SUMMARY'!$I$7:$I$59=$O$16)*ROW('DATA FOR SUMMARY'!$I$7:$I$59))-ROW('DATA FOR SUMMARY'!$I$7),ROWS($O$18:O74))),"")</f>
        <v/>
      </c>
      <c r="I83" s="46" t="str" cm="1">
        <f t="array" aca="1" ref="I83" ca="1">IF(ROWS($O$18:O74)&lt;=$O$18,INDEX('DATA FOR SUMMARY'!$I$8:$I$59,_xlfn.AGGREGATE(15,3,(('DATA FOR SUMMARY'!$I$7:$I$59=$O$16)/('DATA FOR SUMMARY'!$I$7:$I$59=$O$16)*ROW('DATA FOR SUMMARY'!$I$7:$I$59))-ROW('DATA FOR SUMMARY'!$I$7),ROWS($O$18:O74))),"")</f>
        <v/>
      </c>
      <c r="J83" s="46" t="str" cm="1">
        <f t="array" aca="1" ref="J83" ca="1">IF(ROWS($O$18:O74)&lt;=$O$18,INDEX('DATA FOR SUMMARY'!$J$8:$J$59,_xlfn.AGGREGATE(15,3,(('DATA FOR SUMMARY'!$I$7:$I$59=$O$16)/('DATA FOR SUMMARY'!$I$7:$I$59=$O$16)*ROW('DATA FOR SUMMARY'!$I$7:$I$59))-ROW('DATA FOR SUMMARY'!$I$7),ROWS($O$18:O74))),"")</f>
        <v/>
      </c>
      <c r="K83" s="46" t="str" cm="1">
        <f t="array" aca="1" ref="K83" ca="1">IF(ROWS($O$18:O74)&lt;=$O$18,INDEX('DATA FOR SUMMARY'!$K$8:$K$59,_xlfn.AGGREGATE(15,3,(('DATA FOR SUMMARY'!$I$7:$I$59=$O$16)/('DATA FOR SUMMARY'!$I$7:$I$59=$O$16)*ROW('DATA FOR SUMMARY'!$I$7:$I$59))-ROW('DATA FOR SUMMARY'!$I$7),ROWS($O$18:O74))),"")</f>
        <v/>
      </c>
    </row>
    <row r="84" spans="2:11">
      <c r="B84" t="str" cm="1">
        <f t="array" aca="1" ref="B84" ca="1">IF(ROWS($O$18:O75)&lt;=$O$18,INDEX('DATA FOR SUMMARY'!$B$8:$B$59,_xlfn.AGGREGATE(15,3,(('DATA FOR SUMMARY'!$I$7:$I$59=$O$16)/('DATA FOR SUMMARY'!$I$7:$I$59=$O$16)*ROW('DATA FOR SUMMARY'!$I$7:$I$59))-ROW('DATA FOR SUMMARY'!$I$7),ROWS($O$18:O75))),"")</f>
        <v/>
      </c>
      <c r="C84" s="102" t="str" cm="1">
        <f t="array" aca="1" ref="C84" ca="1">IF(ROWS($O$18:O75)&lt;=$O$18,INDEX('DATA FOR SUMMARY'!$C$8:$C$59,_xlfn.AGGREGATE(15,3,(('DATA FOR SUMMARY'!$I$7:$I$59=$O$16)/('DATA FOR SUMMARY'!$I$7:$I$59=$O$16)*ROW('DATA FOR SUMMARY'!$I$7:$I$59))-ROW('DATA FOR SUMMARY'!$I$7),ROWS($O$18:O75))),"")</f>
        <v/>
      </c>
      <c r="D84" s="102" t="str" cm="1">
        <f t="array" aca="1" ref="D84" ca="1">IF(ROWS($O$18:O75)&lt;=$O$18,INDEX('DATA FOR SUMMARY'!$D$8:$D$59,_xlfn.AGGREGATE(15,3,(('DATA FOR SUMMARY'!$I$7:$I$59=$O$16)/('DATA FOR SUMMARY'!$I$7:$I$59=$O$16)*ROW('DATA FOR SUMMARY'!$I$7:$I$59))-ROW('DATA FOR SUMMARY'!$I$7),ROWS($O$18:O75))),"")</f>
        <v/>
      </c>
      <c r="E84" s="140" t="str" cm="1">
        <f t="array" aca="1" ref="E84" ca="1">IF(ROWS($O$18:O75)&lt;=$O$18,INDEX('DATA FOR SUMMARY'!$E$8:$E$59,_xlfn.AGGREGATE(15,3,(('DATA FOR SUMMARY'!$I$7:$I$59=$O$16)/('DATA FOR SUMMARY'!$I$7:$I$59=$O$16)*ROW('DATA FOR SUMMARY'!$I$7:$I$59))-ROW('DATA FOR SUMMARY'!$I$7),ROWS($O$18:O75))),"")</f>
        <v/>
      </c>
      <c r="F84" s="103" t="str" cm="1">
        <f t="array" aca="1" ref="F84" ca="1">IF(ROWS($O$18:O75)&lt;=$O$18,INDEX('DATA FOR SUMMARY'!$F$8:$F$59,_xlfn.AGGREGATE(15,3,(('DATA FOR SUMMARY'!$I$7:$I$59=$O$16)/('DATA FOR SUMMARY'!$I$7:$I$59=$O$16)*ROW('DATA FOR SUMMARY'!$I$7:$I$59))-ROW('DATA FOR SUMMARY'!$I$7),ROWS($O$18:O75))),"")</f>
        <v/>
      </c>
      <c r="G84" s="102" t="str" cm="1">
        <f t="array" aca="1" ref="G84" ca="1">IF(ROWS($O$18:O75)&lt;=$O$18,INDEX('DATA FOR SUMMARY'!$G$8:$G$59,_xlfn.AGGREGATE(15,3,(('DATA FOR SUMMARY'!$I$7:$I$59=$O$16)/('DATA FOR SUMMARY'!$I$7:$I$59=$O$16)*ROW('DATA FOR SUMMARY'!$I$7:$I$59))-ROW('DATA FOR SUMMARY'!$I$7),ROWS($O$18:O75))),"")</f>
        <v/>
      </c>
      <c r="H84" s="140" t="str" cm="1">
        <f t="array" aca="1" ref="H84" ca="1">IF(ROWS($O$18:O75)&lt;=$O$18,INDEX('DATA FOR SUMMARY'!$H$8:$H$59,_xlfn.AGGREGATE(15,3,(('DATA FOR SUMMARY'!$I$7:$I$59=$O$16)/('DATA FOR SUMMARY'!$I$7:$I$59=$O$16)*ROW('DATA FOR SUMMARY'!$I$7:$I$59))-ROW('DATA FOR SUMMARY'!$I$7),ROWS($O$18:O75))),"")</f>
        <v/>
      </c>
      <c r="I84" s="46" t="str" cm="1">
        <f t="array" aca="1" ref="I84" ca="1">IF(ROWS($O$18:O75)&lt;=$O$18,INDEX('DATA FOR SUMMARY'!$I$8:$I$59,_xlfn.AGGREGATE(15,3,(('DATA FOR SUMMARY'!$I$7:$I$59=$O$16)/('DATA FOR SUMMARY'!$I$7:$I$59=$O$16)*ROW('DATA FOR SUMMARY'!$I$7:$I$59))-ROW('DATA FOR SUMMARY'!$I$7),ROWS($O$18:O75))),"")</f>
        <v/>
      </c>
      <c r="J84" s="46" t="str" cm="1">
        <f t="array" aca="1" ref="J84" ca="1">IF(ROWS($O$18:O75)&lt;=$O$18,INDEX('DATA FOR SUMMARY'!$J$8:$J$59,_xlfn.AGGREGATE(15,3,(('DATA FOR SUMMARY'!$I$7:$I$59=$O$16)/('DATA FOR SUMMARY'!$I$7:$I$59=$O$16)*ROW('DATA FOR SUMMARY'!$I$7:$I$59))-ROW('DATA FOR SUMMARY'!$I$7),ROWS($O$18:O75))),"")</f>
        <v/>
      </c>
      <c r="K84" s="46" t="str" cm="1">
        <f t="array" aca="1" ref="K84" ca="1">IF(ROWS($O$18:O75)&lt;=$O$18,INDEX('DATA FOR SUMMARY'!$K$8:$K$59,_xlfn.AGGREGATE(15,3,(('DATA FOR SUMMARY'!$I$7:$I$59=$O$16)/('DATA FOR SUMMARY'!$I$7:$I$59=$O$16)*ROW('DATA FOR SUMMARY'!$I$7:$I$59))-ROW('DATA FOR SUMMARY'!$I$7),ROWS($O$18:O75))),"")</f>
        <v/>
      </c>
    </row>
    <row r="85" spans="2:11">
      <c r="B85" t="str" cm="1">
        <f t="array" aca="1" ref="B85" ca="1">IF(ROWS($O$18:O76)&lt;=$O$18,INDEX('DATA FOR SUMMARY'!$B$8:$B$59,_xlfn.AGGREGATE(15,3,(('DATA FOR SUMMARY'!$I$7:$I$59=$O$16)/('DATA FOR SUMMARY'!$I$7:$I$59=$O$16)*ROW('DATA FOR SUMMARY'!$I$7:$I$59))-ROW('DATA FOR SUMMARY'!$I$7),ROWS($O$18:O76))),"")</f>
        <v/>
      </c>
      <c r="C85" s="102" t="str" cm="1">
        <f t="array" aca="1" ref="C85" ca="1">IF(ROWS($O$18:O76)&lt;=$O$18,INDEX('DATA FOR SUMMARY'!$C$8:$C$59,_xlfn.AGGREGATE(15,3,(('DATA FOR SUMMARY'!$I$7:$I$59=$O$16)/('DATA FOR SUMMARY'!$I$7:$I$59=$O$16)*ROW('DATA FOR SUMMARY'!$I$7:$I$59))-ROW('DATA FOR SUMMARY'!$I$7),ROWS($O$18:O76))),"")</f>
        <v/>
      </c>
      <c r="D85" s="102" t="str" cm="1">
        <f t="array" aca="1" ref="D85" ca="1">IF(ROWS($O$18:O76)&lt;=$O$18,INDEX('DATA FOR SUMMARY'!$D$8:$D$59,_xlfn.AGGREGATE(15,3,(('DATA FOR SUMMARY'!$I$7:$I$59=$O$16)/('DATA FOR SUMMARY'!$I$7:$I$59=$O$16)*ROW('DATA FOR SUMMARY'!$I$7:$I$59))-ROW('DATA FOR SUMMARY'!$I$7),ROWS($O$18:O76))),"")</f>
        <v/>
      </c>
      <c r="E85" s="140" t="str" cm="1">
        <f t="array" aca="1" ref="E85" ca="1">IF(ROWS($O$18:O76)&lt;=$O$18,INDEX('DATA FOR SUMMARY'!$E$8:$E$59,_xlfn.AGGREGATE(15,3,(('DATA FOR SUMMARY'!$I$7:$I$59=$O$16)/('DATA FOR SUMMARY'!$I$7:$I$59=$O$16)*ROW('DATA FOR SUMMARY'!$I$7:$I$59))-ROW('DATA FOR SUMMARY'!$I$7),ROWS($O$18:O76))),"")</f>
        <v/>
      </c>
      <c r="F85" s="103" t="str" cm="1">
        <f t="array" aca="1" ref="F85" ca="1">IF(ROWS($O$18:O76)&lt;=$O$18,INDEX('DATA FOR SUMMARY'!$F$8:$F$59,_xlfn.AGGREGATE(15,3,(('DATA FOR SUMMARY'!$I$7:$I$59=$O$16)/('DATA FOR SUMMARY'!$I$7:$I$59=$O$16)*ROW('DATA FOR SUMMARY'!$I$7:$I$59))-ROW('DATA FOR SUMMARY'!$I$7),ROWS($O$18:O76))),"")</f>
        <v/>
      </c>
      <c r="G85" s="102" t="str" cm="1">
        <f t="array" aca="1" ref="G85" ca="1">IF(ROWS($O$18:O76)&lt;=$O$18,INDEX('DATA FOR SUMMARY'!$G$8:$G$59,_xlfn.AGGREGATE(15,3,(('DATA FOR SUMMARY'!$I$7:$I$59=$O$16)/('DATA FOR SUMMARY'!$I$7:$I$59=$O$16)*ROW('DATA FOR SUMMARY'!$I$7:$I$59))-ROW('DATA FOR SUMMARY'!$I$7),ROWS($O$18:O76))),"")</f>
        <v/>
      </c>
      <c r="H85" s="140" t="str" cm="1">
        <f t="array" aca="1" ref="H85" ca="1">IF(ROWS($O$18:O76)&lt;=$O$18,INDEX('DATA FOR SUMMARY'!$H$8:$H$59,_xlfn.AGGREGATE(15,3,(('DATA FOR SUMMARY'!$I$7:$I$59=$O$16)/('DATA FOR SUMMARY'!$I$7:$I$59=$O$16)*ROW('DATA FOR SUMMARY'!$I$7:$I$59))-ROW('DATA FOR SUMMARY'!$I$7),ROWS($O$18:O76))),"")</f>
        <v/>
      </c>
      <c r="I85" s="46" t="str" cm="1">
        <f t="array" aca="1" ref="I85" ca="1">IF(ROWS($O$18:O76)&lt;=$O$18,INDEX('DATA FOR SUMMARY'!$I$8:$I$59,_xlfn.AGGREGATE(15,3,(('DATA FOR SUMMARY'!$I$7:$I$59=$O$16)/('DATA FOR SUMMARY'!$I$7:$I$59=$O$16)*ROW('DATA FOR SUMMARY'!$I$7:$I$59))-ROW('DATA FOR SUMMARY'!$I$7),ROWS($O$18:O76))),"")</f>
        <v/>
      </c>
      <c r="J85" s="46" t="str" cm="1">
        <f t="array" aca="1" ref="J85" ca="1">IF(ROWS($O$18:O76)&lt;=$O$18,INDEX('DATA FOR SUMMARY'!$J$8:$J$59,_xlfn.AGGREGATE(15,3,(('DATA FOR SUMMARY'!$I$7:$I$59=$O$16)/('DATA FOR SUMMARY'!$I$7:$I$59=$O$16)*ROW('DATA FOR SUMMARY'!$I$7:$I$59))-ROW('DATA FOR SUMMARY'!$I$7),ROWS($O$18:O76))),"")</f>
        <v/>
      </c>
      <c r="K85" s="46" t="str" cm="1">
        <f t="array" aca="1" ref="K85" ca="1">IF(ROWS($O$18:O76)&lt;=$O$18,INDEX('DATA FOR SUMMARY'!$K$8:$K$59,_xlfn.AGGREGATE(15,3,(('DATA FOR SUMMARY'!$I$7:$I$59=$O$16)/('DATA FOR SUMMARY'!$I$7:$I$59=$O$16)*ROW('DATA FOR SUMMARY'!$I$7:$I$59))-ROW('DATA FOR SUMMARY'!$I$7),ROWS($O$18:O76))),"")</f>
        <v/>
      </c>
    </row>
    <row r="86" spans="2:11">
      <c r="B86" t="str" cm="1">
        <f t="array" aca="1" ref="B86" ca="1">IF(ROWS($O$18:O77)&lt;=$O$18,INDEX('DATA FOR SUMMARY'!$B$8:$B$59,_xlfn.AGGREGATE(15,3,(('DATA FOR SUMMARY'!$I$7:$I$59=$O$16)/('DATA FOR SUMMARY'!$I$7:$I$59=$O$16)*ROW('DATA FOR SUMMARY'!$I$7:$I$59))-ROW('DATA FOR SUMMARY'!$I$7),ROWS($O$18:O77))),"")</f>
        <v/>
      </c>
      <c r="C86" s="102" t="str" cm="1">
        <f t="array" aca="1" ref="C86" ca="1">IF(ROWS($O$18:O77)&lt;=$O$18,INDEX('DATA FOR SUMMARY'!$C$8:$C$59,_xlfn.AGGREGATE(15,3,(('DATA FOR SUMMARY'!$I$7:$I$59=$O$16)/('DATA FOR SUMMARY'!$I$7:$I$59=$O$16)*ROW('DATA FOR SUMMARY'!$I$7:$I$59))-ROW('DATA FOR SUMMARY'!$I$7),ROWS($O$18:O77))),"")</f>
        <v/>
      </c>
      <c r="D86" s="102" t="str" cm="1">
        <f t="array" aca="1" ref="D86" ca="1">IF(ROWS($O$18:O77)&lt;=$O$18,INDEX('DATA FOR SUMMARY'!$D$8:$D$59,_xlfn.AGGREGATE(15,3,(('DATA FOR SUMMARY'!$I$7:$I$59=$O$16)/('DATA FOR SUMMARY'!$I$7:$I$59=$O$16)*ROW('DATA FOR SUMMARY'!$I$7:$I$59))-ROW('DATA FOR SUMMARY'!$I$7),ROWS($O$18:O77))),"")</f>
        <v/>
      </c>
      <c r="E86" s="140" t="str" cm="1">
        <f t="array" aca="1" ref="E86" ca="1">IF(ROWS($O$18:O77)&lt;=$O$18,INDEX('DATA FOR SUMMARY'!$E$8:$E$59,_xlfn.AGGREGATE(15,3,(('DATA FOR SUMMARY'!$I$7:$I$59=$O$16)/('DATA FOR SUMMARY'!$I$7:$I$59=$O$16)*ROW('DATA FOR SUMMARY'!$I$7:$I$59))-ROW('DATA FOR SUMMARY'!$I$7),ROWS($O$18:O77))),"")</f>
        <v/>
      </c>
      <c r="F86" s="103" t="str" cm="1">
        <f t="array" aca="1" ref="F86" ca="1">IF(ROWS($O$18:O77)&lt;=$O$18,INDEX('DATA FOR SUMMARY'!$F$8:$F$59,_xlfn.AGGREGATE(15,3,(('DATA FOR SUMMARY'!$I$7:$I$59=$O$16)/('DATA FOR SUMMARY'!$I$7:$I$59=$O$16)*ROW('DATA FOR SUMMARY'!$I$7:$I$59))-ROW('DATA FOR SUMMARY'!$I$7),ROWS($O$18:O77))),"")</f>
        <v/>
      </c>
      <c r="G86" s="102" t="str" cm="1">
        <f t="array" aca="1" ref="G86" ca="1">IF(ROWS($O$18:O77)&lt;=$O$18,INDEX('DATA FOR SUMMARY'!$G$8:$G$59,_xlfn.AGGREGATE(15,3,(('DATA FOR SUMMARY'!$I$7:$I$59=$O$16)/('DATA FOR SUMMARY'!$I$7:$I$59=$O$16)*ROW('DATA FOR SUMMARY'!$I$7:$I$59))-ROW('DATA FOR SUMMARY'!$I$7),ROWS($O$18:O77))),"")</f>
        <v/>
      </c>
      <c r="H86" s="140" t="str" cm="1">
        <f t="array" aca="1" ref="H86" ca="1">IF(ROWS($O$18:O77)&lt;=$O$18,INDEX('DATA FOR SUMMARY'!$H$8:$H$59,_xlfn.AGGREGATE(15,3,(('DATA FOR SUMMARY'!$I$7:$I$59=$O$16)/('DATA FOR SUMMARY'!$I$7:$I$59=$O$16)*ROW('DATA FOR SUMMARY'!$I$7:$I$59))-ROW('DATA FOR SUMMARY'!$I$7),ROWS($O$18:O77))),"")</f>
        <v/>
      </c>
      <c r="I86" s="46" t="str" cm="1">
        <f t="array" aca="1" ref="I86" ca="1">IF(ROWS($O$18:O77)&lt;=$O$18,INDEX('DATA FOR SUMMARY'!$I$8:$I$59,_xlfn.AGGREGATE(15,3,(('DATA FOR SUMMARY'!$I$7:$I$59=$O$16)/('DATA FOR SUMMARY'!$I$7:$I$59=$O$16)*ROW('DATA FOR SUMMARY'!$I$7:$I$59))-ROW('DATA FOR SUMMARY'!$I$7),ROWS($O$18:O77))),"")</f>
        <v/>
      </c>
      <c r="J86" s="46" t="str" cm="1">
        <f t="array" aca="1" ref="J86" ca="1">IF(ROWS($O$18:O77)&lt;=$O$18,INDEX('DATA FOR SUMMARY'!$J$8:$J$59,_xlfn.AGGREGATE(15,3,(('DATA FOR SUMMARY'!$I$7:$I$59=$O$16)/('DATA FOR SUMMARY'!$I$7:$I$59=$O$16)*ROW('DATA FOR SUMMARY'!$I$7:$I$59))-ROW('DATA FOR SUMMARY'!$I$7),ROWS($O$18:O77))),"")</f>
        <v/>
      </c>
      <c r="K86" s="46" t="str" cm="1">
        <f t="array" aca="1" ref="K86" ca="1">IF(ROWS($O$18:O77)&lt;=$O$18,INDEX('DATA FOR SUMMARY'!$K$8:$K$59,_xlfn.AGGREGATE(15,3,(('DATA FOR SUMMARY'!$I$7:$I$59=$O$16)/('DATA FOR SUMMARY'!$I$7:$I$59=$O$16)*ROW('DATA FOR SUMMARY'!$I$7:$I$59))-ROW('DATA FOR SUMMARY'!$I$7),ROWS($O$18:O77))),"")</f>
        <v/>
      </c>
    </row>
    <row r="87" spans="2:11">
      <c r="B87" t="str" cm="1">
        <f t="array" aca="1" ref="B87" ca="1">IF(ROWS($O$18:O78)&lt;=$O$18,INDEX('DATA FOR SUMMARY'!$B$8:$B$59,_xlfn.AGGREGATE(15,3,(('DATA FOR SUMMARY'!$I$7:$I$59=$O$16)/('DATA FOR SUMMARY'!$I$7:$I$59=$O$16)*ROW('DATA FOR SUMMARY'!$I$7:$I$59))-ROW('DATA FOR SUMMARY'!$I$7),ROWS($O$18:O78))),"")</f>
        <v/>
      </c>
      <c r="C87" s="102" t="str" cm="1">
        <f t="array" aca="1" ref="C87" ca="1">IF(ROWS($O$18:O78)&lt;=$O$18,INDEX('DATA FOR SUMMARY'!$C$8:$C$59,_xlfn.AGGREGATE(15,3,(('DATA FOR SUMMARY'!$I$7:$I$59=$O$16)/('DATA FOR SUMMARY'!$I$7:$I$59=$O$16)*ROW('DATA FOR SUMMARY'!$I$7:$I$59))-ROW('DATA FOR SUMMARY'!$I$7),ROWS($O$18:O78))),"")</f>
        <v/>
      </c>
      <c r="D87" s="102" t="str" cm="1">
        <f t="array" aca="1" ref="D87" ca="1">IF(ROWS($O$18:O78)&lt;=$O$18,INDEX('DATA FOR SUMMARY'!$D$8:$D$59,_xlfn.AGGREGATE(15,3,(('DATA FOR SUMMARY'!$I$7:$I$59=$O$16)/('DATA FOR SUMMARY'!$I$7:$I$59=$O$16)*ROW('DATA FOR SUMMARY'!$I$7:$I$59))-ROW('DATA FOR SUMMARY'!$I$7),ROWS($O$18:O78))),"")</f>
        <v/>
      </c>
      <c r="E87" s="140" t="str" cm="1">
        <f t="array" aca="1" ref="E87" ca="1">IF(ROWS($O$18:O78)&lt;=$O$18,INDEX('DATA FOR SUMMARY'!$E$8:$E$59,_xlfn.AGGREGATE(15,3,(('DATA FOR SUMMARY'!$I$7:$I$59=$O$16)/('DATA FOR SUMMARY'!$I$7:$I$59=$O$16)*ROW('DATA FOR SUMMARY'!$I$7:$I$59))-ROW('DATA FOR SUMMARY'!$I$7),ROWS($O$18:O78))),"")</f>
        <v/>
      </c>
      <c r="F87" s="103" t="str" cm="1">
        <f t="array" aca="1" ref="F87" ca="1">IF(ROWS($O$18:O78)&lt;=$O$18,INDEX('DATA FOR SUMMARY'!$F$8:$F$59,_xlfn.AGGREGATE(15,3,(('DATA FOR SUMMARY'!$I$7:$I$59=$O$16)/('DATA FOR SUMMARY'!$I$7:$I$59=$O$16)*ROW('DATA FOR SUMMARY'!$I$7:$I$59))-ROW('DATA FOR SUMMARY'!$I$7),ROWS($O$18:O78))),"")</f>
        <v/>
      </c>
      <c r="G87" s="102" t="str" cm="1">
        <f t="array" aca="1" ref="G87" ca="1">IF(ROWS($O$18:O78)&lt;=$O$18,INDEX('DATA FOR SUMMARY'!$G$8:$G$59,_xlfn.AGGREGATE(15,3,(('DATA FOR SUMMARY'!$I$7:$I$59=$O$16)/('DATA FOR SUMMARY'!$I$7:$I$59=$O$16)*ROW('DATA FOR SUMMARY'!$I$7:$I$59))-ROW('DATA FOR SUMMARY'!$I$7),ROWS($O$18:O78))),"")</f>
        <v/>
      </c>
      <c r="H87" s="140" t="str" cm="1">
        <f t="array" aca="1" ref="H87" ca="1">IF(ROWS($O$18:O78)&lt;=$O$18,INDEX('DATA FOR SUMMARY'!$H$8:$H$59,_xlfn.AGGREGATE(15,3,(('DATA FOR SUMMARY'!$I$7:$I$59=$O$16)/('DATA FOR SUMMARY'!$I$7:$I$59=$O$16)*ROW('DATA FOR SUMMARY'!$I$7:$I$59))-ROW('DATA FOR SUMMARY'!$I$7),ROWS($O$18:O78))),"")</f>
        <v/>
      </c>
      <c r="I87" s="46" t="str" cm="1">
        <f t="array" aca="1" ref="I87" ca="1">IF(ROWS($O$18:O78)&lt;=$O$18,INDEX('DATA FOR SUMMARY'!$I$8:$I$59,_xlfn.AGGREGATE(15,3,(('DATA FOR SUMMARY'!$I$7:$I$59=$O$16)/('DATA FOR SUMMARY'!$I$7:$I$59=$O$16)*ROW('DATA FOR SUMMARY'!$I$7:$I$59))-ROW('DATA FOR SUMMARY'!$I$7),ROWS($O$18:O78))),"")</f>
        <v/>
      </c>
      <c r="J87" s="46" t="str" cm="1">
        <f t="array" aca="1" ref="J87" ca="1">IF(ROWS($O$18:O78)&lt;=$O$18,INDEX('DATA FOR SUMMARY'!$J$8:$J$59,_xlfn.AGGREGATE(15,3,(('DATA FOR SUMMARY'!$I$7:$I$59=$O$16)/('DATA FOR SUMMARY'!$I$7:$I$59=$O$16)*ROW('DATA FOR SUMMARY'!$I$7:$I$59))-ROW('DATA FOR SUMMARY'!$I$7),ROWS($O$18:O78))),"")</f>
        <v/>
      </c>
      <c r="K87" s="46" t="str" cm="1">
        <f t="array" aca="1" ref="K87" ca="1">IF(ROWS($O$18:O78)&lt;=$O$18,INDEX('DATA FOR SUMMARY'!$K$8:$K$59,_xlfn.AGGREGATE(15,3,(('DATA FOR SUMMARY'!$I$7:$I$59=$O$16)/('DATA FOR SUMMARY'!$I$7:$I$59=$O$16)*ROW('DATA FOR SUMMARY'!$I$7:$I$59))-ROW('DATA FOR SUMMARY'!$I$7),ROWS($O$18:O78))),"")</f>
        <v/>
      </c>
    </row>
    <row r="88" spans="2:11">
      <c r="B88" t="str" cm="1">
        <f t="array" aca="1" ref="B88" ca="1">IF(ROWS($O$18:O79)&lt;=$O$18,INDEX('DATA FOR SUMMARY'!$B$8:$B$59,_xlfn.AGGREGATE(15,3,(('DATA FOR SUMMARY'!$I$7:$I$59=$O$16)/('DATA FOR SUMMARY'!$I$7:$I$59=$O$16)*ROW('DATA FOR SUMMARY'!$I$7:$I$59))-ROW('DATA FOR SUMMARY'!$I$7),ROWS($O$18:O79))),"")</f>
        <v/>
      </c>
      <c r="C88" s="102" t="str" cm="1">
        <f t="array" aca="1" ref="C88" ca="1">IF(ROWS($O$18:O79)&lt;=$O$18,INDEX('DATA FOR SUMMARY'!$C$8:$C$59,_xlfn.AGGREGATE(15,3,(('DATA FOR SUMMARY'!$I$7:$I$59=$O$16)/('DATA FOR SUMMARY'!$I$7:$I$59=$O$16)*ROW('DATA FOR SUMMARY'!$I$7:$I$59))-ROW('DATA FOR SUMMARY'!$I$7),ROWS($O$18:O79))),"")</f>
        <v/>
      </c>
      <c r="D88" s="102" t="str" cm="1">
        <f t="array" aca="1" ref="D88" ca="1">IF(ROWS($O$18:O79)&lt;=$O$18,INDEX('DATA FOR SUMMARY'!$D$8:$D$59,_xlfn.AGGREGATE(15,3,(('DATA FOR SUMMARY'!$I$7:$I$59=$O$16)/('DATA FOR SUMMARY'!$I$7:$I$59=$O$16)*ROW('DATA FOR SUMMARY'!$I$7:$I$59))-ROW('DATA FOR SUMMARY'!$I$7),ROWS($O$18:O79))),"")</f>
        <v/>
      </c>
      <c r="E88" s="140" t="str" cm="1">
        <f t="array" aca="1" ref="E88" ca="1">IF(ROWS($O$18:O79)&lt;=$O$18,INDEX('DATA FOR SUMMARY'!$E$8:$E$59,_xlfn.AGGREGATE(15,3,(('DATA FOR SUMMARY'!$I$7:$I$59=$O$16)/('DATA FOR SUMMARY'!$I$7:$I$59=$O$16)*ROW('DATA FOR SUMMARY'!$I$7:$I$59))-ROW('DATA FOR SUMMARY'!$I$7),ROWS($O$18:O79))),"")</f>
        <v/>
      </c>
      <c r="F88" s="103" t="str" cm="1">
        <f t="array" aca="1" ref="F88" ca="1">IF(ROWS($O$18:O79)&lt;=$O$18,INDEX('DATA FOR SUMMARY'!$F$8:$F$59,_xlfn.AGGREGATE(15,3,(('DATA FOR SUMMARY'!$I$7:$I$59=$O$16)/('DATA FOR SUMMARY'!$I$7:$I$59=$O$16)*ROW('DATA FOR SUMMARY'!$I$7:$I$59))-ROW('DATA FOR SUMMARY'!$I$7),ROWS($O$18:O79))),"")</f>
        <v/>
      </c>
      <c r="G88" s="102" t="str" cm="1">
        <f t="array" aca="1" ref="G88" ca="1">IF(ROWS($O$18:O79)&lt;=$O$18,INDEX('DATA FOR SUMMARY'!$G$8:$G$59,_xlfn.AGGREGATE(15,3,(('DATA FOR SUMMARY'!$I$7:$I$59=$O$16)/('DATA FOR SUMMARY'!$I$7:$I$59=$O$16)*ROW('DATA FOR SUMMARY'!$I$7:$I$59))-ROW('DATA FOR SUMMARY'!$I$7),ROWS($O$18:O79))),"")</f>
        <v/>
      </c>
      <c r="H88" s="140" t="str" cm="1">
        <f t="array" aca="1" ref="H88" ca="1">IF(ROWS($O$18:O79)&lt;=$O$18,INDEX('DATA FOR SUMMARY'!$H$8:$H$59,_xlfn.AGGREGATE(15,3,(('DATA FOR SUMMARY'!$I$7:$I$59=$O$16)/('DATA FOR SUMMARY'!$I$7:$I$59=$O$16)*ROW('DATA FOR SUMMARY'!$I$7:$I$59))-ROW('DATA FOR SUMMARY'!$I$7),ROWS($O$18:O79))),"")</f>
        <v/>
      </c>
      <c r="I88" s="46" t="str" cm="1">
        <f t="array" aca="1" ref="I88" ca="1">IF(ROWS($O$18:O79)&lt;=$O$18,INDEX('DATA FOR SUMMARY'!$I$8:$I$59,_xlfn.AGGREGATE(15,3,(('DATA FOR SUMMARY'!$I$7:$I$59=$O$16)/('DATA FOR SUMMARY'!$I$7:$I$59=$O$16)*ROW('DATA FOR SUMMARY'!$I$7:$I$59))-ROW('DATA FOR SUMMARY'!$I$7),ROWS($O$18:O79))),"")</f>
        <v/>
      </c>
      <c r="J88" s="46" t="str" cm="1">
        <f t="array" aca="1" ref="J88" ca="1">IF(ROWS($O$18:O79)&lt;=$O$18,INDEX('DATA FOR SUMMARY'!$J$8:$J$59,_xlfn.AGGREGATE(15,3,(('DATA FOR SUMMARY'!$I$7:$I$59=$O$16)/('DATA FOR SUMMARY'!$I$7:$I$59=$O$16)*ROW('DATA FOR SUMMARY'!$I$7:$I$59))-ROW('DATA FOR SUMMARY'!$I$7),ROWS($O$18:O79))),"")</f>
        <v/>
      </c>
      <c r="K88" s="46" t="str" cm="1">
        <f t="array" aca="1" ref="K88" ca="1">IF(ROWS($O$18:O79)&lt;=$O$18,INDEX('DATA FOR SUMMARY'!$K$8:$K$59,_xlfn.AGGREGATE(15,3,(('DATA FOR SUMMARY'!$I$7:$I$59=$O$16)/('DATA FOR SUMMARY'!$I$7:$I$59=$O$16)*ROW('DATA FOR SUMMARY'!$I$7:$I$59))-ROW('DATA FOR SUMMARY'!$I$7),ROWS($O$18:O79))),"")</f>
        <v/>
      </c>
    </row>
    <row r="89" spans="2:11">
      <c r="B89" t="str" cm="1">
        <f t="array" aca="1" ref="B89" ca="1">IF(ROWS($O$18:O80)&lt;=$O$18,INDEX('DATA FOR SUMMARY'!$B$8:$B$59,_xlfn.AGGREGATE(15,3,(('DATA FOR SUMMARY'!$I$7:$I$59=$O$16)/('DATA FOR SUMMARY'!$I$7:$I$59=$O$16)*ROW('DATA FOR SUMMARY'!$I$7:$I$59))-ROW('DATA FOR SUMMARY'!$I$7),ROWS($O$18:O80))),"")</f>
        <v/>
      </c>
      <c r="C89" s="102" t="str" cm="1">
        <f t="array" aca="1" ref="C89" ca="1">IF(ROWS($O$18:O80)&lt;=$O$18,INDEX('DATA FOR SUMMARY'!$C$8:$C$59,_xlfn.AGGREGATE(15,3,(('DATA FOR SUMMARY'!$I$7:$I$59=$O$16)/('DATA FOR SUMMARY'!$I$7:$I$59=$O$16)*ROW('DATA FOR SUMMARY'!$I$7:$I$59))-ROW('DATA FOR SUMMARY'!$I$7),ROWS($O$18:O80))),"")</f>
        <v/>
      </c>
      <c r="D89" s="102" t="str" cm="1">
        <f t="array" aca="1" ref="D89" ca="1">IF(ROWS($O$18:O80)&lt;=$O$18,INDEX('DATA FOR SUMMARY'!$D$8:$D$59,_xlfn.AGGREGATE(15,3,(('DATA FOR SUMMARY'!$I$7:$I$59=$O$16)/('DATA FOR SUMMARY'!$I$7:$I$59=$O$16)*ROW('DATA FOR SUMMARY'!$I$7:$I$59))-ROW('DATA FOR SUMMARY'!$I$7),ROWS($O$18:O80))),"")</f>
        <v/>
      </c>
      <c r="E89" s="140" t="str" cm="1">
        <f t="array" aca="1" ref="E89" ca="1">IF(ROWS($O$18:O80)&lt;=$O$18,INDEX('DATA FOR SUMMARY'!$E$8:$E$59,_xlfn.AGGREGATE(15,3,(('DATA FOR SUMMARY'!$I$7:$I$59=$O$16)/('DATA FOR SUMMARY'!$I$7:$I$59=$O$16)*ROW('DATA FOR SUMMARY'!$I$7:$I$59))-ROW('DATA FOR SUMMARY'!$I$7),ROWS($O$18:O80))),"")</f>
        <v/>
      </c>
      <c r="F89" s="103" t="str" cm="1">
        <f t="array" aca="1" ref="F89" ca="1">IF(ROWS($O$18:O80)&lt;=$O$18,INDEX('DATA FOR SUMMARY'!$F$8:$F$59,_xlfn.AGGREGATE(15,3,(('DATA FOR SUMMARY'!$I$7:$I$59=$O$16)/('DATA FOR SUMMARY'!$I$7:$I$59=$O$16)*ROW('DATA FOR SUMMARY'!$I$7:$I$59))-ROW('DATA FOR SUMMARY'!$I$7),ROWS($O$18:O80))),"")</f>
        <v/>
      </c>
      <c r="G89" s="102" t="str" cm="1">
        <f t="array" aca="1" ref="G89" ca="1">IF(ROWS($O$18:O80)&lt;=$O$18,INDEX('DATA FOR SUMMARY'!$G$8:$G$59,_xlfn.AGGREGATE(15,3,(('DATA FOR SUMMARY'!$I$7:$I$59=$O$16)/('DATA FOR SUMMARY'!$I$7:$I$59=$O$16)*ROW('DATA FOR SUMMARY'!$I$7:$I$59))-ROW('DATA FOR SUMMARY'!$I$7),ROWS($O$18:O80))),"")</f>
        <v/>
      </c>
      <c r="H89" s="140" t="str" cm="1">
        <f t="array" aca="1" ref="H89" ca="1">IF(ROWS($O$18:O80)&lt;=$O$18,INDEX('DATA FOR SUMMARY'!$H$8:$H$59,_xlfn.AGGREGATE(15,3,(('DATA FOR SUMMARY'!$I$7:$I$59=$O$16)/('DATA FOR SUMMARY'!$I$7:$I$59=$O$16)*ROW('DATA FOR SUMMARY'!$I$7:$I$59))-ROW('DATA FOR SUMMARY'!$I$7),ROWS($O$18:O80))),"")</f>
        <v/>
      </c>
      <c r="I89" s="46" t="str" cm="1">
        <f t="array" aca="1" ref="I89" ca="1">IF(ROWS($O$18:O80)&lt;=$O$18,INDEX('DATA FOR SUMMARY'!$I$8:$I$59,_xlfn.AGGREGATE(15,3,(('DATA FOR SUMMARY'!$I$7:$I$59=$O$16)/('DATA FOR SUMMARY'!$I$7:$I$59=$O$16)*ROW('DATA FOR SUMMARY'!$I$7:$I$59))-ROW('DATA FOR SUMMARY'!$I$7),ROWS($O$18:O80))),"")</f>
        <v/>
      </c>
      <c r="J89" s="46" t="str" cm="1">
        <f t="array" aca="1" ref="J89" ca="1">IF(ROWS($O$18:O80)&lt;=$O$18,INDEX('DATA FOR SUMMARY'!$J$8:$J$59,_xlfn.AGGREGATE(15,3,(('DATA FOR SUMMARY'!$I$7:$I$59=$O$16)/('DATA FOR SUMMARY'!$I$7:$I$59=$O$16)*ROW('DATA FOR SUMMARY'!$I$7:$I$59))-ROW('DATA FOR SUMMARY'!$I$7),ROWS($O$18:O80))),"")</f>
        <v/>
      </c>
      <c r="K89" s="46" t="str" cm="1">
        <f t="array" aca="1" ref="K89" ca="1">IF(ROWS($O$18:O80)&lt;=$O$18,INDEX('DATA FOR SUMMARY'!$K$8:$K$59,_xlfn.AGGREGATE(15,3,(('DATA FOR SUMMARY'!$I$7:$I$59=$O$16)/('DATA FOR SUMMARY'!$I$7:$I$59=$O$16)*ROW('DATA FOR SUMMARY'!$I$7:$I$59))-ROW('DATA FOR SUMMARY'!$I$7),ROWS($O$18:O80))),"")</f>
        <v/>
      </c>
    </row>
    <row r="90" spans="2:11">
      <c r="B90" t="str" cm="1">
        <f t="array" aca="1" ref="B90" ca="1">IF(ROWS($O$18:O81)&lt;=$O$18,INDEX('DATA FOR SUMMARY'!$B$8:$B$59,_xlfn.AGGREGATE(15,3,(('DATA FOR SUMMARY'!$I$7:$I$59=$O$16)/('DATA FOR SUMMARY'!$I$7:$I$59=$O$16)*ROW('DATA FOR SUMMARY'!$I$7:$I$59))-ROW('DATA FOR SUMMARY'!$I$7),ROWS($O$18:O81))),"")</f>
        <v/>
      </c>
      <c r="C90" s="102" t="str" cm="1">
        <f t="array" aca="1" ref="C90" ca="1">IF(ROWS($O$18:O81)&lt;=$O$18,INDEX('DATA FOR SUMMARY'!$C$8:$C$59,_xlfn.AGGREGATE(15,3,(('DATA FOR SUMMARY'!$I$7:$I$59=$O$16)/('DATA FOR SUMMARY'!$I$7:$I$59=$O$16)*ROW('DATA FOR SUMMARY'!$I$7:$I$59))-ROW('DATA FOR SUMMARY'!$I$7),ROWS($O$18:O81))),"")</f>
        <v/>
      </c>
      <c r="D90" s="102" t="str" cm="1">
        <f t="array" aca="1" ref="D90" ca="1">IF(ROWS($O$18:O81)&lt;=$O$18,INDEX('DATA FOR SUMMARY'!$D$8:$D$59,_xlfn.AGGREGATE(15,3,(('DATA FOR SUMMARY'!$I$7:$I$59=$O$16)/('DATA FOR SUMMARY'!$I$7:$I$59=$O$16)*ROW('DATA FOR SUMMARY'!$I$7:$I$59))-ROW('DATA FOR SUMMARY'!$I$7),ROWS($O$18:O81))),"")</f>
        <v/>
      </c>
      <c r="E90" s="140" t="str" cm="1">
        <f t="array" aca="1" ref="E90" ca="1">IF(ROWS($O$18:O81)&lt;=$O$18,INDEX('DATA FOR SUMMARY'!$E$8:$E$59,_xlfn.AGGREGATE(15,3,(('DATA FOR SUMMARY'!$I$7:$I$59=$O$16)/('DATA FOR SUMMARY'!$I$7:$I$59=$O$16)*ROW('DATA FOR SUMMARY'!$I$7:$I$59))-ROW('DATA FOR SUMMARY'!$I$7),ROWS($O$18:O81))),"")</f>
        <v/>
      </c>
      <c r="F90" s="103" t="str" cm="1">
        <f t="array" aca="1" ref="F90" ca="1">IF(ROWS($O$18:O81)&lt;=$O$18,INDEX('DATA FOR SUMMARY'!$F$8:$F$59,_xlfn.AGGREGATE(15,3,(('DATA FOR SUMMARY'!$I$7:$I$59=$O$16)/('DATA FOR SUMMARY'!$I$7:$I$59=$O$16)*ROW('DATA FOR SUMMARY'!$I$7:$I$59))-ROW('DATA FOR SUMMARY'!$I$7),ROWS($O$18:O81))),"")</f>
        <v/>
      </c>
      <c r="G90" s="102" t="str" cm="1">
        <f t="array" aca="1" ref="G90" ca="1">IF(ROWS($O$18:O81)&lt;=$O$18,INDEX('DATA FOR SUMMARY'!$G$8:$G$59,_xlfn.AGGREGATE(15,3,(('DATA FOR SUMMARY'!$I$7:$I$59=$O$16)/('DATA FOR SUMMARY'!$I$7:$I$59=$O$16)*ROW('DATA FOR SUMMARY'!$I$7:$I$59))-ROW('DATA FOR SUMMARY'!$I$7),ROWS($O$18:O81))),"")</f>
        <v/>
      </c>
      <c r="H90" s="140" t="str" cm="1">
        <f t="array" aca="1" ref="H90" ca="1">IF(ROWS($O$18:O81)&lt;=$O$18,INDEX('DATA FOR SUMMARY'!$H$8:$H$59,_xlfn.AGGREGATE(15,3,(('DATA FOR SUMMARY'!$I$7:$I$59=$O$16)/('DATA FOR SUMMARY'!$I$7:$I$59=$O$16)*ROW('DATA FOR SUMMARY'!$I$7:$I$59))-ROW('DATA FOR SUMMARY'!$I$7),ROWS($O$18:O81))),"")</f>
        <v/>
      </c>
      <c r="I90" s="46" t="str" cm="1">
        <f t="array" aca="1" ref="I90" ca="1">IF(ROWS($O$18:O81)&lt;=$O$18,INDEX('DATA FOR SUMMARY'!$I$8:$I$59,_xlfn.AGGREGATE(15,3,(('DATA FOR SUMMARY'!$I$7:$I$59=$O$16)/('DATA FOR SUMMARY'!$I$7:$I$59=$O$16)*ROW('DATA FOR SUMMARY'!$I$7:$I$59))-ROW('DATA FOR SUMMARY'!$I$7),ROWS($O$18:O81))),"")</f>
        <v/>
      </c>
      <c r="J90" s="46" t="str" cm="1">
        <f t="array" aca="1" ref="J90" ca="1">IF(ROWS($O$18:O81)&lt;=$O$18,INDEX('DATA FOR SUMMARY'!$J$8:$J$59,_xlfn.AGGREGATE(15,3,(('DATA FOR SUMMARY'!$I$7:$I$59=$O$16)/('DATA FOR SUMMARY'!$I$7:$I$59=$O$16)*ROW('DATA FOR SUMMARY'!$I$7:$I$59))-ROW('DATA FOR SUMMARY'!$I$7),ROWS($O$18:O81))),"")</f>
        <v/>
      </c>
      <c r="K90" s="46" t="str" cm="1">
        <f t="array" aca="1" ref="K90" ca="1">IF(ROWS($O$18:O81)&lt;=$O$18,INDEX('DATA FOR SUMMARY'!$K$8:$K$59,_xlfn.AGGREGATE(15,3,(('DATA FOR SUMMARY'!$I$7:$I$59=$O$16)/('DATA FOR SUMMARY'!$I$7:$I$59=$O$16)*ROW('DATA FOR SUMMARY'!$I$7:$I$59))-ROW('DATA FOR SUMMARY'!$I$7),ROWS($O$18:O81))),"")</f>
        <v/>
      </c>
    </row>
    <row r="91" spans="2:11">
      <c r="B91" t="str" cm="1">
        <f t="array" aca="1" ref="B91" ca="1">IF(ROWS($O$18:O82)&lt;=$O$18,INDEX('DATA FOR SUMMARY'!$B$8:$B$59,_xlfn.AGGREGATE(15,3,(('DATA FOR SUMMARY'!$I$7:$I$59=$O$16)/('DATA FOR SUMMARY'!$I$7:$I$59=$O$16)*ROW('DATA FOR SUMMARY'!$I$7:$I$59))-ROW('DATA FOR SUMMARY'!$I$7),ROWS($O$18:O82))),"")</f>
        <v/>
      </c>
      <c r="C91" s="102" t="str" cm="1">
        <f t="array" aca="1" ref="C91" ca="1">IF(ROWS($O$18:O82)&lt;=$O$18,INDEX('DATA FOR SUMMARY'!$C$8:$C$59,_xlfn.AGGREGATE(15,3,(('DATA FOR SUMMARY'!$I$7:$I$59=$O$16)/('DATA FOR SUMMARY'!$I$7:$I$59=$O$16)*ROW('DATA FOR SUMMARY'!$I$7:$I$59))-ROW('DATA FOR SUMMARY'!$I$7),ROWS($O$18:O82))),"")</f>
        <v/>
      </c>
      <c r="D91" s="102" t="str" cm="1">
        <f t="array" aca="1" ref="D91" ca="1">IF(ROWS($O$18:O82)&lt;=$O$18,INDEX('DATA FOR SUMMARY'!$D$8:$D$59,_xlfn.AGGREGATE(15,3,(('DATA FOR SUMMARY'!$I$7:$I$59=$O$16)/('DATA FOR SUMMARY'!$I$7:$I$59=$O$16)*ROW('DATA FOR SUMMARY'!$I$7:$I$59))-ROW('DATA FOR SUMMARY'!$I$7),ROWS($O$18:O82))),"")</f>
        <v/>
      </c>
      <c r="E91" s="140" t="str" cm="1">
        <f t="array" aca="1" ref="E91" ca="1">IF(ROWS($O$18:O82)&lt;=$O$18,INDEX('DATA FOR SUMMARY'!$E$8:$E$59,_xlfn.AGGREGATE(15,3,(('DATA FOR SUMMARY'!$I$7:$I$59=$O$16)/('DATA FOR SUMMARY'!$I$7:$I$59=$O$16)*ROW('DATA FOR SUMMARY'!$I$7:$I$59))-ROW('DATA FOR SUMMARY'!$I$7),ROWS($O$18:O82))),"")</f>
        <v/>
      </c>
      <c r="F91" s="103" t="str" cm="1">
        <f t="array" aca="1" ref="F91" ca="1">IF(ROWS($O$18:O82)&lt;=$O$18,INDEX('DATA FOR SUMMARY'!$F$8:$F$59,_xlfn.AGGREGATE(15,3,(('DATA FOR SUMMARY'!$I$7:$I$59=$O$16)/('DATA FOR SUMMARY'!$I$7:$I$59=$O$16)*ROW('DATA FOR SUMMARY'!$I$7:$I$59))-ROW('DATA FOR SUMMARY'!$I$7),ROWS($O$18:O82))),"")</f>
        <v/>
      </c>
      <c r="G91" s="102" t="str" cm="1">
        <f t="array" aca="1" ref="G91" ca="1">IF(ROWS($O$18:O82)&lt;=$O$18,INDEX('DATA FOR SUMMARY'!$G$8:$G$59,_xlfn.AGGREGATE(15,3,(('DATA FOR SUMMARY'!$I$7:$I$59=$O$16)/('DATA FOR SUMMARY'!$I$7:$I$59=$O$16)*ROW('DATA FOR SUMMARY'!$I$7:$I$59))-ROW('DATA FOR SUMMARY'!$I$7),ROWS($O$18:O82))),"")</f>
        <v/>
      </c>
      <c r="H91" s="140" t="str" cm="1">
        <f t="array" aca="1" ref="H91" ca="1">IF(ROWS($O$18:O82)&lt;=$O$18,INDEX('DATA FOR SUMMARY'!$H$8:$H$59,_xlfn.AGGREGATE(15,3,(('DATA FOR SUMMARY'!$I$7:$I$59=$O$16)/('DATA FOR SUMMARY'!$I$7:$I$59=$O$16)*ROW('DATA FOR SUMMARY'!$I$7:$I$59))-ROW('DATA FOR SUMMARY'!$I$7),ROWS($O$18:O82))),"")</f>
        <v/>
      </c>
      <c r="I91" s="46" t="str" cm="1">
        <f t="array" aca="1" ref="I91" ca="1">IF(ROWS($O$18:O82)&lt;=$O$18,INDEX('DATA FOR SUMMARY'!$I$8:$I$59,_xlfn.AGGREGATE(15,3,(('DATA FOR SUMMARY'!$I$7:$I$59=$O$16)/('DATA FOR SUMMARY'!$I$7:$I$59=$O$16)*ROW('DATA FOR SUMMARY'!$I$7:$I$59))-ROW('DATA FOR SUMMARY'!$I$7),ROWS($O$18:O82))),"")</f>
        <v/>
      </c>
      <c r="J91" s="46" t="str" cm="1">
        <f t="array" aca="1" ref="J91" ca="1">IF(ROWS($O$18:O82)&lt;=$O$18,INDEX('DATA FOR SUMMARY'!$J$8:$J$59,_xlfn.AGGREGATE(15,3,(('DATA FOR SUMMARY'!$I$7:$I$59=$O$16)/('DATA FOR SUMMARY'!$I$7:$I$59=$O$16)*ROW('DATA FOR SUMMARY'!$I$7:$I$59))-ROW('DATA FOR SUMMARY'!$I$7),ROWS($O$18:O82))),"")</f>
        <v/>
      </c>
      <c r="K91" s="46" t="str" cm="1">
        <f t="array" aca="1" ref="K91" ca="1">IF(ROWS($O$18:O82)&lt;=$O$18,INDEX('DATA FOR SUMMARY'!$K$8:$K$59,_xlfn.AGGREGATE(15,3,(('DATA FOR SUMMARY'!$I$7:$I$59=$O$16)/('DATA FOR SUMMARY'!$I$7:$I$59=$O$16)*ROW('DATA FOR SUMMARY'!$I$7:$I$59))-ROW('DATA FOR SUMMARY'!$I$7),ROWS($O$18:O82))),"")</f>
        <v/>
      </c>
    </row>
    <row r="92" spans="2:11">
      <c r="B92" t="str" cm="1">
        <f t="array" aca="1" ref="B92" ca="1">IF(ROWS($O$18:O83)&lt;=$O$18,INDEX('DATA FOR SUMMARY'!$B$8:$B$59,_xlfn.AGGREGATE(15,3,(('DATA FOR SUMMARY'!$I$7:$I$59=$O$16)/('DATA FOR SUMMARY'!$I$7:$I$59=$O$16)*ROW('DATA FOR SUMMARY'!$I$7:$I$59))-ROW('DATA FOR SUMMARY'!$I$7),ROWS($O$18:O83))),"")</f>
        <v/>
      </c>
      <c r="C92" s="102" t="str" cm="1">
        <f t="array" aca="1" ref="C92" ca="1">IF(ROWS($O$18:O83)&lt;=$O$18,INDEX('DATA FOR SUMMARY'!$C$8:$C$59,_xlfn.AGGREGATE(15,3,(('DATA FOR SUMMARY'!$I$7:$I$59=$O$16)/('DATA FOR SUMMARY'!$I$7:$I$59=$O$16)*ROW('DATA FOR SUMMARY'!$I$7:$I$59))-ROW('DATA FOR SUMMARY'!$I$7),ROWS($O$18:O83))),"")</f>
        <v/>
      </c>
      <c r="D92" s="102" t="str" cm="1">
        <f t="array" aca="1" ref="D92" ca="1">IF(ROWS($O$18:O83)&lt;=$O$18,INDEX('DATA FOR SUMMARY'!$D$8:$D$59,_xlfn.AGGREGATE(15,3,(('DATA FOR SUMMARY'!$I$7:$I$59=$O$16)/('DATA FOR SUMMARY'!$I$7:$I$59=$O$16)*ROW('DATA FOR SUMMARY'!$I$7:$I$59))-ROW('DATA FOR SUMMARY'!$I$7),ROWS($O$18:O83))),"")</f>
        <v/>
      </c>
      <c r="E92" s="140" t="str" cm="1">
        <f t="array" aca="1" ref="E92" ca="1">IF(ROWS($O$18:O83)&lt;=$O$18,INDEX('DATA FOR SUMMARY'!$E$8:$E$59,_xlfn.AGGREGATE(15,3,(('DATA FOR SUMMARY'!$I$7:$I$59=$O$16)/('DATA FOR SUMMARY'!$I$7:$I$59=$O$16)*ROW('DATA FOR SUMMARY'!$I$7:$I$59))-ROW('DATA FOR SUMMARY'!$I$7),ROWS($O$18:O83))),"")</f>
        <v/>
      </c>
      <c r="F92" s="103" t="str" cm="1">
        <f t="array" aca="1" ref="F92" ca="1">IF(ROWS($O$18:O83)&lt;=$O$18,INDEX('DATA FOR SUMMARY'!$F$8:$F$59,_xlfn.AGGREGATE(15,3,(('DATA FOR SUMMARY'!$I$7:$I$59=$O$16)/('DATA FOR SUMMARY'!$I$7:$I$59=$O$16)*ROW('DATA FOR SUMMARY'!$I$7:$I$59))-ROW('DATA FOR SUMMARY'!$I$7),ROWS($O$18:O83))),"")</f>
        <v/>
      </c>
      <c r="G92" s="102" t="str" cm="1">
        <f t="array" aca="1" ref="G92" ca="1">IF(ROWS($O$18:O83)&lt;=$O$18,INDEX('DATA FOR SUMMARY'!$G$8:$G$59,_xlfn.AGGREGATE(15,3,(('DATA FOR SUMMARY'!$I$7:$I$59=$O$16)/('DATA FOR SUMMARY'!$I$7:$I$59=$O$16)*ROW('DATA FOR SUMMARY'!$I$7:$I$59))-ROW('DATA FOR SUMMARY'!$I$7),ROWS($O$18:O83))),"")</f>
        <v/>
      </c>
      <c r="H92" s="140" t="str" cm="1">
        <f t="array" aca="1" ref="H92" ca="1">IF(ROWS($O$18:O83)&lt;=$O$18,INDEX('DATA FOR SUMMARY'!$H$8:$H$59,_xlfn.AGGREGATE(15,3,(('DATA FOR SUMMARY'!$I$7:$I$59=$O$16)/('DATA FOR SUMMARY'!$I$7:$I$59=$O$16)*ROW('DATA FOR SUMMARY'!$I$7:$I$59))-ROW('DATA FOR SUMMARY'!$I$7),ROWS($O$18:O83))),"")</f>
        <v/>
      </c>
      <c r="I92" s="46" t="str" cm="1">
        <f t="array" aca="1" ref="I92" ca="1">IF(ROWS($O$18:O83)&lt;=$O$18,INDEX('DATA FOR SUMMARY'!$I$8:$I$59,_xlfn.AGGREGATE(15,3,(('DATA FOR SUMMARY'!$I$7:$I$59=$O$16)/('DATA FOR SUMMARY'!$I$7:$I$59=$O$16)*ROW('DATA FOR SUMMARY'!$I$7:$I$59))-ROW('DATA FOR SUMMARY'!$I$7),ROWS($O$18:O83))),"")</f>
        <v/>
      </c>
      <c r="J92" s="46" t="str" cm="1">
        <f t="array" aca="1" ref="J92" ca="1">IF(ROWS($O$18:O83)&lt;=$O$18,INDEX('DATA FOR SUMMARY'!$J$8:$J$59,_xlfn.AGGREGATE(15,3,(('DATA FOR SUMMARY'!$I$7:$I$59=$O$16)/('DATA FOR SUMMARY'!$I$7:$I$59=$O$16)*ROW('DATA FOR SUMMARY'!$I$7:$I$59))-ROW('DATA FOR SUMMARY'!$I$7),ROWS($O$18:O83))),"")</f>
        <v/>
      </c>
      <c r="K92" s="46" t="str" cm="1">
        <f t="array" aca="1" ref="K92" ca="1">IF(ROWS($O$18:O83)&lt;=$O$18,INDEX('DATA FOR SUMMARY'!$K$8:$K$59,_xlfn.AGGREGATE(15,3,(('DATA FOR SUMMARY'!$I$7:$I$59=$O$16)/('DATA FOR SUMMARY'!$I$7:$I$59=$O$16)*ROW('DATA FOR SUMMARY'!$I$7:$I$59))-ROW('DATA FOR SUMMARY'!$I$7),ROWS($O$18:O83))),"")</f>
        <v/>
      </c>
    </row>
    <row r="93" spans="2:11">
      <c r="B93" t="str" cm="1">
        <f t="array" aca="1" ref="B93" ca="1">IF(ROWS($O$18:O84)&lt;=$O$18,INDEX('DATA FOR SUMMARY'!$B$8:$B$59,_xlfn.AGGREGATE(15,3,(('DATA FOR SUMMARY'!$I$7:$I$59=$O$16)/('DATA FOR SUMMARY'!$I$7:$I$59=$O$16)*ROW('DATA FOR SUMMARY'!$I$7:$I$59))-ROW('DATA FOR SUMMARY'!$I$7),ROWS($O$18:O84))),"")</f>
        <v/>
      </c>
      <c r="C93" s="102" t="str" cm="1">
        <f t="array" aca="1" ref="C93" ca="1">IF(ROWS($O$18:O84)&lt;=$O$18,INDEX('DATA FOR SUMMARY'!$C$8:$C$59,_xlfn.AGGREGATE(15,3,(('DATA FOR SUMMARY'!$I$7:$I$59=$O$16)/('DATA FOR SUMMARY'!$I$7:$I$59=$O$16)*ROW('DATA FOR SUMMARY'!$I$7:$I$59))-ROW('DATA FOR SUMMARY'!$I$7),ROWS($O$18:O84))),"")</f>
        <v/>
      </c>
      <c r="D93" s="102" t="str" cm="1">
        <f t="array" aca="1" ref="D93" ca="1">IF(ROWS($O$18:O84)&lt;=$O$18,INDEX('DATA FOR SUMMARY'!$D$8:$D$59,_xlfn.AGGREGATE(15,3,(('DATA FOR SUMMARY'!$I$7:$I$59=$O$16)/('DATA FOR SUMMARY'!$I$7:$I$59=$O$16)*ROW('DATA FOR SUMMARY'!$I$7:$I$59))-ROW('DATA FOR SUMMARY'!$I$7),ROWS($O$18:O84))),"")</f>
        <v/>
      </c>
      <c r="E93" s="140" t="str" cm="1">
        <f t="array" aca="1" ref="E93" ca="1">IF(ROWS($O$18:O84)&lt;=$O$18,INDEX('DATA FOR SUMMARY'!$E$8:$E$59,_xlfn.AGGREGATE(15,3,(('DATA FOR SUMMARY'!$I$7:$I$59=$O$16)/('DATA FOR SUMMARY'!$I$7:$I$59=$O$16)*ROW('DATA FOR SUMMARY'!$I$7:$I$59))-ROW('DATA FOR SUMMARY'!$I$7),ROWS($O$18:O84))),"")</f>
        <v/>
      </c>
      <c r="F93" s="103" t="str" cm="1">
        <f t="array" aca="1" ref="F93" ca="1">IF(ROWS($O$18:O84)&lt;=$O$18,INDEX('DATA FOR SUMMARY'!$F$8:$F$59,_xlfn.AGGREGATE(15,3,(('DATA FOR SUMMARY'!$I$7:$I$59=$O$16)/('DATA FOR SUMMARY'!$I$7:$I$59=$O$16)*ROW('DATA FOR SUMMARY'!$I$7:$I$59))-ROW('DATA FOR SUMMARY'!$I$7),ROWS($O$18:O84))),"")</f>
        <v/>
      </c>
      <c r="G93" s="102" t="str" cm="1">
        <f t="array" aca="1" ref="G93" ca="1">IF(ROWS($O$18:O84)&lt;=$O$18,INDEX('DATA FOR SUMMARY'!$G$8:$G$59,_xlfn.AGGREGATE(15,3,(('DATA FOR SUMMARY'!$I$7:$I$59=$O$16)/('DATA FOR SUMMARY'!$I$7:$I$59=$O$16)*ROW('DATA FOR SUMMARY'!$I$7:$I$59))-ROW('DATA FOR SUMMARY'!$I$7),ROWS($O$18:O84))),"")</f>
        <v/>
      </c>
      <c r="H93" s="140" t="str" cm="1">
        <f t="array" aca="1" ref="H93" ca="1">IF(ROWS($O$18:O84)&lt;=$O$18,INDEX('DATA FOR SUMMARY'!$H$8:$H$59,_xlfn.AGGREGATE(15,3,(('DATA FOR SUMMARY'!$I$7:$I$59=$O$16)/('DATA FOR SUMMARY'!$I$7:$I$59=$O$16)*ROW('DATA FOR SUMMARY'!$I$7:$I$59))-ROW('DATA FOR SUMMARY'!$I$7),ROWS($O$18:O84))),"")</f>
        <v/>
      </c>
      <c r="I93" s="46" t="str" cm="1">
        <f t="array" aca="1" ref="I93" ca="1">IF(ROWS($O$18:O84)&lt;=$O$18,INDEX('DATA FOR SUMMARY'!$I$8:$I$59,_xlfn.AGGREGATE(15,3,(('DATA FOR SUMMARY'!$I$7:$I$59=$O$16)/('DATA FOR SUMMARY'!$I$7:$I$59=$O$16)*ROW('DATA FOR SUMMARY'!$I$7:$I$59))-ROW('DATA FOR SUMMARY'!$I$7),ROWS($O$18:O84))),"")</f>
        <v/>
      </c>
      <c r="J93" s="46" t="str" cm="1">
        <f t="array" aca="1" ref="J93" ca="1">IF(ROWS($O$18:O84)&lt;=$O$18,INDEX('DATA FOR SUMMARY'!$J$8:$J$59,_xlfn.AGGREGATE(15,3,(('DATA FOR SUMMARY'!$I$7:$I$59=$O$16)/('DATA FOR SUMMARY'!$I$7:$I$59=$O$16)*ROW('DATA FOR SUMMARY'!$I$7:$I$59))-ROW('DATA FOR SUMMARY'!$I$7),ROWS($O$18:O84))),"")</f>
        <v/>
      </c>
      <c r="K93" s="46" t="str" cm="1">
        <f t="array" aca="1" ref="K93" ca="1">IF(ROWS($O$18:O84)&lt;=$O$18,INDEX('DATA FOR SUMMARY'!$K$8:$K$59,_xlfn.AGGREGATE(15,3,(('DATA FOR SUMMARY'!$I$7:$I$59=$O$16)/('DATA FOR SUMMARY'!$I$7:$I$59=$O$16)*ROW('DATA FOR SUMMARY'!$I$7:$I$59))-ROW('DATA FOR SUMMARY'!$I$7),ROWS($O$18:O84))),"")</f>
        <v/>
      </c>
    </row>
    <row r="94" spans="2:11">
      <c r="B94" t="str" cm="1">
        <f t="array" aca="1" ref="B94" ca="1">IF(ROWS($O$18:O85)&lt;=$O$18,INDEX('DATA FOR SUMMARY'!$B$8:$B$59,_xlfn.AGGREGATE(15,3,(('DATA FOR SUMMARY'!$I$7:$I$59=$O$16)/('DATA FOR SUMMARY'!$I$7:$I$59=$O$16)*ROW('DATA FOR SUMMARY'!$I$7:$I$59))-ROW('DATA FOR SUMMARY'!$I$7),ROWS($O$18:O85))),"")</f>
        <v/>
      </c>
      <c r="C94" s="102" t="str" cm="1">
        <f t="array" aca="1" ref="C94" ca="1">IF(ROWS($O$18:O85)&lt;=$O$18,INDEX('DATA FOR SUMMARY'!$C$8:$C$59,_xlfn.AGGREGATE(15,3,(('DATA FOR SUMMARY'!$I$7:$I$59=$O$16)/('DATA FOR SUMMARY'!$I$7:$I$59=$O$16)*ROW('DATA FOR SUMMARY'!$I$7:$I$59))-ROW('DATA FOR SUMMARY'!$I$7),ROWS($O$18:O85))),"")</f>
        <v/>
      </c>
      <c r="D94" s="102" t="str" cm="1">
        <f t="array" aca="1" ref="D94" ca="1">IF(ROWS($O$18:O85)&lt;=$O$18,INDEX('DATA FOR SUMMARY'!$D$8:$D$59,_xlfn.AGGREGATE(15,3,(('DATA FOR SUMMARY'!$I$7:$I$59=$O$16)/('DATA FOR SUMMARY'!$I$7:$I$59=$O$16)*ROW('DATA FOR SUMMARY'!$I$7:$I$59))-ROW('DATA FOR SUMMARY'!$I$7),ROWS($O$18:O85))),"")</f>
        <v/>
      </c>
      <c r="E94" s="140" t="str" cm="1">
        <f t="array" aca="1" ref="E94" ca="1">IF(ROWS($O$18:O85)&lt;=$O$18,INDEX('DATA FOR SUMMARY'!$E$8:$E$59,_xlfn.AGGREGATE(15,3,(('DATA FOR SUMMARY'!$I$7:$I$59=$O$16)/('DATA FOR SUMMARY'!$I$7:$I$59=$O$16)*ROW('DATA FOR SUMMARY'!$I$7:$I$59))-ROW('DATA FOR SUMMARY'!$I$7),ROWS($O$18:O85))),"")</f>
        <v/>
      </c>
      <c r="F94" s="103" t="str" cm="1">
        <f t="array" aca="1" ref="F94" ca="1">IF(ROWS($O$18:O85)&lt;=$O$18,INDEX('DATA FOR SUMMARY'!$F$8:$F$59,_xlfn.AGGREGATE(15,3,(('DATA FOR SUMMARY'!$I$7:$I$59=$O$16)/('DATA FOR SUMMARY'!$I$7:$I$59=$O$16)*ROW('DATA FOR SUMMARY'!$I$7:$I$59))-ROW('DATA FOR SUMMARY'!$I$7),ROWS($O$18:O85))),"")</f>
        <v/>
      </c>
      <c r="G94" s="102" t="str" cm="1">
        <f t="array" aca="1" ref="G94" ca="1">IF(ROWS($O$18:O85)&lt;=$O$18,INDEX('DATA FOR SUMMARY'!$G$8:$G$59,_xlfn.AGGREGATE(15,3,(('DATA FOR SUMMARY'!$I$7:$I$59=$O$16)/('DATA FOR SUMMARY'!$I$7:$I$59=$O$16)*ROW('DATA FOR SUMMARY'!$I$7:$I$59))-ROW('DATA FOR SUMMARY'!$I$7),ROWS($O$18:O85))),"")</f>
        <v/>
      </c>
      <c r="H94" s="140" t="str" cm="1">
        <f t="array" aca="1" ref="H94" ca="1">IF(ROWS($O$18:O85)&lt;=$O$18,INDEX('DATA FOR SUMMARY'!$H$8:$H$59,_xlfn.AGGREGATE(15,3,(('DATA FOR SUMMARY'!$I$7:$I$59=$O$16)/('DATA FOR SUMMARY'!$I$7:$I$59=$O$16)*ROW('DATA FOR SUMMARY'!$I$7:$I$59))-ROW('DATA FOR SUMMARY'!$I$7),ROWS($O$18:O85))),"")</f>
        <v/>
      </c>
      <c r="I94" s="46" t="str" cm="1">
        <f t="array" aca="1" ref="I94" ca="1">IF(ROWS($O$18:O85)&lt;=$O$18,INDEX('DATA FOR SUMMARY'!$I$8:$I$59,_xlfn.AGGREGATE(15,3,(('DATA FOR SUMMARY'!$I$7:$I$59=$O$16)/('DATA FOR SUMMARY'!$I$7:$I$59=$O$16)*ROW('DATA FOR SUMMARY'!$I$7:$I$59))-ROW('DATA FOR SUMMARY'!$I$7),ROWS($O$18:O85))),"")</f>
        <v/>
      </c>
      <c r="J94" s="46" t="str" cm="1">
        <f t="array" aca="1" ref="J94" ca="1">IF(ROWS($O$18:O85)&lt;=$O$18,INDEX('DATA FOR SUMMARY'!$J$8:$J$59,_xlfn.AGGREGATE(15,3,(('DATA FOR SUMMARY'!$I$7:$I$59=$O$16)/('DATA FOR SUMMARY'!$I$7:$I$59=$O$16)*ROW('DATA FOR SUMMARY'!$I$7:$I$59))-ROW('DATA FOR SUMMARY'!$I$7),ROWS($O$18:O85))),"")</f>
        <v/>
      </c>
      <c r="K94" s="46" t="str" cm="1">
        <f t="array" aca="1" ref="K94" ca="1">IF(ROWS($O$18:O85)&lt;=$O$18,INDEX('DATA FOR SUMMARY'!$K$8:$K$59,_xlfn.AGGREGATE(15,3,(('DATA FOR SUMMARY'!$I$7:$I$59=$O$16)/('DATA FOR SUMMARY'!$I$7:$I$59=$O$16)*ROW('DATA FOR SUMMARY'!$I$7:$I$59))-ROW('DATA FOR SUMMARY'!$I$7),ROWS($O$18:O85))),"")</f>
        <v/>
      </c>
    </row>
    <row r="95" spans="2:11">
      <c r="B95" t="str" cm="1">
        <f t="array" aca="1" ref="B95" ca="1">IF(ROWS($O$18:O86)&lt;=$O$18,INDEX('DATA FOR SUMMARY'!$B$8:$B$59,_xlfn.AGGREGATE(15,3,(('DATA FOR SUMMARY'!$I$7:$I$59=$O$16)/('DATA FOR SUMMARY'!$I$7:$I$59=$O$16)*ROW('DATA FOR SUMMARY'!$I$7:$I$59))-ROW('DATA FOR SUMMARY'!$I$7),ROWS($O$18:O86))),"")</f>
        <v/>
      </c>
      <c r="C95" s="102" t="str" cm="1">
        <f t="array" aca="1" ref="C95" ca="1">IF(ROWS($O$18:O86)&lt;=$O$18,INDEX('DATA FOR SUMMARY'!$C$8:$C$59,_xlfn.AGGREGATE(15,3,(('DATA FOR SUMMARY'!$I$7:$I$59=$O$16)/('DATA FOR SUMMARY'!$I$7:$I$59=$O$16)*ROW('DATA FOR SUMMARY'!$I$7:$I$59))-ROW('DATA FOR SUMMARY'!$I$7),ROWS($O$18:O86))),"")</f>
        <v/>
      </c>
      <c r="D95" s="102" t="str" cm="1">
        <f t="array" aca="1" ref="D95" ca="1">IF(ROWS($O$18:O86)&lt;=$O$18,INDEX('DATA FOR SUMMARY'!$D$8:$D$59,_xlfn.AGGREGATE(15,3,(('DATA FOR SUMMARY'!$I$7:$I$59=$O$16)/('DATA FOR SUMMARY'!$I$7:$I$59=$O$16)*ROW('DATA FOR SUMMARY'!$I$7:$I$59))-ROW('DATA FOR SUMMARY'!$I$7),ROWS($O$18:O86))),"")</f>
        <v/>
      </c>
      <c r="E95" s="140" t="str" cm="1">
        <f t="array" aca="1" ref="E95" ca="1">IF(ROWS($O$18:O86)&lt;=$O$18,INDEX('DATA FOR SUMMARY'!$E$8:$E$59,_xlfn.AGGREGATE(15,3,(('DATA FOR SUMMARY'!$I$7:$I$59=$O$16)/('DATA FOR SUMMARY'!$I$7:$I$59=$O$16)*ROW('DATA FOR SUMMARY'!$I$7:$I$59))-ROW('DATA FOR SUMMARY'!$I$7),ROWS($O$18:O86))),"")</f>
        <v/>
      </c>
      <c r="F95" s="103" t="str" cm="1">
        <f t="array" aca="1" ref="F95" ca="1">IF(ROWS($O$18:O86)&lt;=$O$18,INDEX('DATA FOR SUMMARY'!$F$8:$F$59,_xlfn.AGGREGATE(15,3,(('DATA FOR SUMMARY'!$I$7:$I$59=$O$16)/('DATA FOR SUMMARY'!$I$7:$I$59=$O$16)*ROW('DATA FOR SUMMARY'!$I$7:$I$59))-ROW('DATA FOR SUMMARY'!$I$7),ROWS($O$18:O86))),"")</f>
        <v/>
      </c>
      <c r="G95" s="102" t="str" cm="1">
        <f t="array" aca="1" ref="G95" ca="1">IF(ROWS($O$18:O86)&lt;=$O$18,INDEX('DATA FOR SUMMARY'!$G$8:$G$59,_xlfn.AGGREGATE(15,3,(('DATA FOR SUMMARY'!$I$7:$I$59=$O$16)/('DATA FOR SUMMARY'!$I$7:$I$59=$O$16)*ROW('DATA FOR SUMMARY'!$I$7:$I$59))-ROW('DATA FOR SUMMARY'!$I$7),ROWS($O$18:O86))),"")</f>
        <v/>
      </c>
      <c r="H95" s="140" t="str" cm="1">
        <f t="array" aca="1" ref="H95" ca="1">IF(ROWS($O$18:O86)&lt;=$O$18,INDEX('DATA FOR SUMMARY'!$H$8:$H$59,_xlfn.AGGREGATE(15,3,(('DATA FOR SUMMARY'!$I$7:$I$59=$O$16)/('DATA FOR SUMMARY'!$I$7:$I$59=$O$16)*ROW('DATA FOR SUMMARY'!$I$7:$I$59))-ROW('DATA FOR SUMMARY'!$I$7),ROWS($O$18:O86))),"")</f>
        <v/>
      </c>
      <c r="I95" s="46" t="str" cm="1">
        <f t="array" aca="1" ref="I95" ca="1">IF(ROWS($O$18:O86)&lt;=$O$18,INDEX('DATA FOR SUMMARY'!$I$8:$I$59,_xlfn.AGGREGATE(15,3,(('DATA FOR SUMMARY'!$I$7:$I$59=$O$16)/('DATA FOR SUMMARY'!$I$7:$I$59=$O$16)*ROW('DATA FOR SUMMARY'!$I$7:$I$59))-ROW('DATA FOR SUMMARY'!$I$7),ROWS($O$18:O86))),"")</f>
        <v/>
      </c>
      <c r="J95" s="46" t="str" cm="1">
        <f t="array" aca="1" ref="J95" ca="1">IF(ROWS($O$18:O86)&lt;=$O$18,INDEX('DATA FOR SUMMARY'!$J$8:$J$59,_xlfn.AGGREGATE(15,3,(('DATA FOR SUMMARY'!$I$7:$I$59=$O$16)/('DATA FOR SUMMARY'!$I$7:$I$59=$O$16)*ROW('DATA FOR SUMMARY'!$I$7:$I$59))-ROW('DATA FOR SUMMARY'!$I$7),ROWS($O$18:O86))),"")</f>
        <v/>
      </c>
      <c r="K95" s="46" t="str" cm="1">
        <f t="array" aca="1" ref="K95" ca="1">IF(ROWS($O$18:O86)&lt;=$O$18,INDEX('DATA FOR SUMMARY'!$K$8:$K$59,_xlfn.AGGREGATE(15,3,(('DATA FOR SUMMARY'!$I$7:$I$59=$O$16)/('DATA FOR SUMMARY'!$I$7:$I$59=$O$16)*ROW('DATA FOR SUMMARY'!$I$7:$I$59))-ROW('DATA FOR SUMMARY'!$I$7),ROWS($O$18:O86))),"")</f>
        <v/>
      </c>
    </row>
    <row r="96" spans="2:11">
      <c r="B96" t="str" cm="1">
        <f t="array" aca="1" ref="B96" ca="1">IF(ROWS($O$18:O87)&lt;=$O$18,INDEX('DATA FOR SUMMARY'!$B$8:$B$59,_xlfn.AGGREGATE(15,3,(('DATA FOR SUMMARY'!$I$7:$I$59=$O$16)/('DATA FOR SUMMARY'!$I$7:$I$59=$O$16)*ROW('DATA FOR SUMMARY'!$I$7:$I$59))-ROW('DATA FOR SUMMARY'!$I$7),ROWS($O$18:O87))),"")</f>
        <v/>
      </c>
      <c r="C96" s="102" t="str" cm="1">
        <f t="array" aca="1" ref="C96" ca="1">IF(ROWS($O$18:O87)&lt;=$O$18,INDEX('DATA FOR SUMMARY'!$C$8:$C$59,_xlfn.AGGREGATE(15,3,(('DATA FOR SUMMARY'!$I$7:$I$59=$O$16)/('DATA FOR SUMMARY'!$I$7:$I$59=$O$16)*ROW('DATA FOR SUMMARY'!$I$7:$I$59))-ROW('DATA FOR SUMMARY'!$I$7),ROWS($O$18:O87))),"")</f>
        <v/>
      </c>
      <c r="D96" s="102" t="str" cm="1">
        <f t="array" aca="1" ref="D96" ca="1">IF(ROWS($O$18:O87)&lt;=$O$18,INDEX('DATA FOR SUMMARY'!$D$8:$D$59,_xlfn.AGGREGATE(15,3,(('DATA FOR SUMMARY'!$I$7:$I$59=$O$16)/('DATA FOR SUMMARY'!$I$7:$I$59=$O$16)*ROW('DATA FOR SUMMARY'!$I$7:$I$59))-ROW('DATA FOR SUMMARY'!$I$7),ROWS($O$18:O87))),"")</f>
        <v/>
      </c>
      <c r="E96" s="140" t="str" cm="1">
        <f t="array" aca="1" ref="E96" ca="1">IF(ROWS($O$18:O87)&lt;=$O$18,INDEX('DATA FOR SUMMARY'!$E$8:$E$59,_xlfn.AGGREGATE(15,3,(('DATA FOR SUMMARY'!$I$7:$I$59=$O$16)/('DATA FOR SUMMARY'!$I$7:$I$59=$O$16)*ROW('DATA FOR SUMMARY'!$I$7:$I$59))-ROW('DATA FOR SUMMARY'!$I$7),ROWS($O$18:O87))),"")</f>
        <v/>
      </c>
      <c r="F96" s="103" t="str" cm="1">
        <f t="array" aca="1" ref="F96" ca="1">IF(ROWS($O$18:O87)&lt;=$O$18,INDEX('DATA FOR SUMMARY'!$F$8:$F$59,_xlfn.AGGREGATE(15,3,(('DATA FOR SUMMARY'!$I$7:$I$59=$O$16)/('DATA FOR SUMMARY'!$I$7:$I$59=$O$16)*ROW('DATA FOR SUMMARY'!$I$7:$I$59))-ROW('DATA FOR SUMMARY'!$I$7),ROWS($O$18:O87))),"")</f>
        <v/>
      </c>
      <c r="G96" s="102" t="str" cm="1">
        <f t="array" aca="1" ref="G96" ca="1">IF(ROWS($O$18:O87)&lt;=$O$18,INDEX('DATA FOR SUMMARY'!$G$8:$G$59,_xlfn.AGGREGATE(15,3,(('DATA FOR SUMMARY'!$I$7:$I$59=$O$16)/('DATA FOR SUMMARY'!$I$7:$I$59=$O$16)*ROW('DATA FOR SUMMARY'!$I$7:$I$59))-ROW('DATA FOR SUMMARY'!$I$7),ROWS($O$18:O87))),"")</f>
        <v/>
      </c>
      <c r="H96" s="140" t="str" cm="1">
        <f t="array" aca="1" ref="H96" ca="1">IF(ROWS($O$18:O87)&lt;=$O$18,INDEX('DATA FOR SUMMARY'!$H$8:$H$59,_xlfn.AGGREGATE(15,3,(('DATA FOR SUMMARY'!$I$7:$I$59=$O$16)/('DATA FOR SUMMARY'!$I$7:$I$59=$O$16)*ROW('DATA FOR SUMMARY'!$I$7:$I$59))-ROW('DATA FOR SUMMARY'!$I$7),ROWS($O$18:O87))),"")</f>
        <v/>
      </c>
      <c r="I96" s="46" t="str" cm="1">
        <f t="array" aca="1" ref="I96" ca="1">IF(ROWS($O$18:O87)&lt;=$O$18,INDEX('DATA FOR SUMMARY'!$I$8:$I$59,_xlfn.AGGREGATE(15,3,(('DATA FOR SUMMARY'!$I$7:$I$59=$O$16)/('DATA FOR SUMMARY'!$I$7:$I$59=$O$16)*ROW('DATA FOR SUMMARY'!$I$7:$I$59))-ROW('DATA FOR SUMMARY'!$I$7),ROWS($O$18:O87))),"")</f>
        <v/>
      </c>
      <c r="J96" s="46" t="str" cm="1">
        <f t="array" aca="1" ref="J96" ca="1">IF(ROWS($O$18:O87)&lt;=$O$18,INDEX('DATA FOR SUMMARY'!$J$8:$J$59,_xlfn.AGGREGATE(15,3,(('DATA FOR SUMMARY'!$I$7:$I$59=$O$16)/('DATA FOR SUMMARY'!$I$7:$I$59=$O$16)*ROW('DATA FOR SUMMARY'!$I$7:$I$59))-ROW('DATA FOR SUMMARY'!$I$7),ROWS($O$18:O87))),"")</f>
        <v/>
      </c>
      <c r="K96" s="46" t="str" cm="1">
        <f t="array" aca="1" ref="K96" ca="1">IF(ROWS($O$18:O87)&lt;=$O$18,INDEX('DATA FOR SUMMARY'!$K$8:$K$59,_xlfn.AGGREGATE(15,3,(('DATA FOR SUMMARY'!$I$7:$I$59=$O$16)/('DATA FOR SUMMARY'!$I$7:$I$59=$O$16)*ROW('DATA FOR SUMMARY'!$I$7:$I$59))-ROW('DATA FOR SUMMARY'!$I$7),ROWS($O$18:O87))),"")</f>
        <v/>
      </c>
    </row>
    <row r="97" spans="2:11">
      <c r="B97" t="str" cm="1">
        <f t="array" aca="1" ref="B97" ca="1">IF(ROWS($O$18:O88)&lt;=$O$18,INDEX('DATA FOR SUMMARY'!$B$8:$B$59,_xlfn.AGGREGATE(15,3,(('DATA FOR SUMMARY'!$I$7:$I$59=$O$16)/('DATA FOR SUMMARY'!$I$7:$I$59=$O$16)*ROW('DATA FOR SUMMARY'!$I$7:$I$59))-ROW('DATA FOR SUMMARY'!$I$7),ROWS($O$18:O88))),"")</f>
        <v/>
      </c>
      <c r="C97" s="102" t="str" cm="1">
        <f t="array" aca="1" ref="C97" ca="1">IF(ROWS($O$18:O88)&lt;=$O$18,INDEX('DATA FOR SUMMARY'!$C$8:$C$59,_xlfn.AGGREGATE(15,3,(('DATA FOR SUMMARY'!$I$7:$I$59=$O$16)/('DATA FOR SUMMARY'!$I$7:$I$59=$O$16)*ROW('DATA FOR SUMMARY'!$I$7:$I$59))-ROW('DATA FOR SUMMARY'!$I$7),ROWS($O$18:O88))),"")</f>
        <v/>
      </c>
      <c r="D97" s="102" t="str" cm="1">
        <f t="array" aca="1" ref="D97" ca="1">IF(ROWS($O$18:O88)&lt;=$O$18,INDEX('DATA FOR SUMMARY'!$D$8:$D$59,_xlfn.AGGREGATE(15,3,(('DATA FOR SUMMARY'!$I$7:$I$59=$O$16)/('DATA FOR SUMMARY'!$I$7:$I$59=$O$16)*ROW('DATA FOR SUMMARY'!$I$7:$I$59))-ROW('DATA FOR SUMMARY'!$I$7),ROWS($O$18:O88))),"")</f>
        <v/>
      </c>
      <c r="E97" s="140" t="str" cm="1">
        <f t="array" aca="1" ref="E97" ca="1">IF(ROWS($O$18:O88)&lt;=$O$18,INDEX('DATA FOR SUMMARY'!$E$8:$E$59,_xlfn.AGGREGATE(15,3,(('DATA FOR SUMMARY'!$I$7:$I$59=$O$16)/('DATA FOR SUMMARY'!$I$7:$I$59=$O$16)*ROW('DATA FOR SUMMARY'!$I$7:$I$59))-ROW('DATA FOR SUMMARY'!$I$7),ROWS($O$18:O88))),"")</f>
        <v/>
      </c>
      <c r="F97" s="103" t="str" cm="1">
        <f t="array" aca="1" ref="F97" ca="1">IF(ROWS($O$18:O88)&lt;=$O$18,INDEX('DATA FOR SUMMARY'!$F$8:$F$59,_xlfn.AGGREGATE(15,3,(('DATA FOR SUMMARY'!$I$7:$I$59=$O$16)/('DATA FOR SUMMARY'!$I$7:$I$59=$O$16)*ROW('DATA FOR SUMMARY'!$I$7:$I$59))-ROW('DATA FOR SUMMARY'!$I$7),ROWS($O$18:O88))),"")</f>
        <v/>
      </c>
      <c r="G97" s="102" t="str" cm="1">
        <f t="array" aca="1" ref="G97" ca="1">IF(ROWS($O$18:O88)&lt;=$O$18,INDEX('DATA FOR SUMMARY'!$G$8:$G$59,_xlfn.AGGREGATE(15,3,(('DATA FOR SUMMARY'!$I$7:$I$59=$O$16)/('DATA FOR SUMMARY'!$I$7:$I$59=$O$16)*ROW('DATA FOR SUMMARY'!$I$7:$I$59))-ROW('DATA FOR SUMMARY'!$I$7),ROWS($O$18:O88))),"")</f>
        <v/>
      </c>
      <c r="H97" s="140" t="str" cm="1">
        <f t="array" aca="1" ref="H97" ca="1">IF(ROWS($O$18:O88)&lt;=$O$18,INDEX('DATA FOR SUMMARY'!$H$8:$H$59,_xlfn.AGGREGATE(15,3,(('DATA FOR SUMMARY'!$I$7:$I$59=$O$16)/('DATA FOR SUMMARY'!$I$7:$I$59=$O$16)*ROW('DATA FOR SUMMARY'!$I$7:$I$59))-ROW('DATA FOR SUMMARY'!$I$7),ROWS($O$18:O88))),"")</f>
        <v/>
      </c>
      <c r="I97" s="46" t="str" cm="1">
        <f t="array" aca="1" ref="I97" ca="1">IF(ROWS($O$18:O88)&lt;=$O$18,INDEX('DATA FOR SUMMARY'!$I$8:$I$59,_xlfn.AGGREGATE(15,3,(('DATA FOR SUMMARY'!$I$7:$I$59=$O$16)/('DATA FOR SUMMARY'!$I$7:$I$59=$O$16)*ROW('DATA FOR SUMMARY'!$I$7:$I$59))-ROW('DATA FOR SUMMARY'!$I$7),ROWS($O$18:O88))),"")</f>
        <v/>
      </c>
      <c r="J97" s="46" t="str" cm="1">
        <f t="array" aca="1" ref="J97" ca="1">IF(ROWS($O$18:O88)&lt;=$O$18,INDEX('DATA FOR SUMMARY'!$J$8:$J$59,_xlfn.AGGREGATE(15,3,(('DATA FOR SUMMARY'!$I$7:$I$59=$O$16)/('DATA FOR SUMMARY'!$I$7:$I$59=$O$16)*ROW('DATA FOR SUMMARY'!$I$7:$I$59))-ROW('DATA FOR SUMMARY'!$I$7),ROWS($O$18:O88))),"")</f>
        <v/>
      </c>
      <c r="K97" s="46" t="str" cm="1">
        <f t="array" aca="1" ref="K97" ca="1">IF(ROWS($O$18:O88)&lt;=$O$18,INDEX('DATA FOR SUMMARY'!$K$8:$K$59,_xlfn.AGGREGATE(15,3,(('DATA FOR SUMMARY'!$I$7:$I$59=$O$16)/('DATA FOR SUMMARY'!$I$7:$I$59=$O$16)*ROW('DATA FOR SUMMARY'!$I$7:$I$59))-ROW('DATA FOR SUMMARY'!$I$7),ROWS($O$18:O88))),"")</f>
        <v/>
      </c>
    </row>
    <row r="98" spans="2:11">
      <c r="B98" t="str" cm="1">
        <f t="array" aca="1" ref="B98" ca="1">IF(ROWS($O$18:O89)&lt;=$O$18,INDEX('DATA FOR SUMMARY'!$B$8:$B$59,_xlfn.AGGREGATE(15,3,(('DATA FOR SUMMARY'!$I$7:$I$59=$O$16)/('DATA FOR SUMMARY'!$I$7:$I$59=$O$16)*ROW('DATA FOR SUMMARY'!$I$7:$I$59))-ROW('DATA FOR SUMMARY'!$I$7),ROWS($O$18:O89))),"")</f>
        <v/>
      </c>
      <c r="C98" s="102" t="str" cm="1">
        <f t="array" aca="1" ref="C98" ca="1">IF(ROWS($O$18:O89)&lt;=$O$18,INDEX('DATA FOR SUMMARY'!$C$8:$C$59,_xlfn.AGGREGATE(15,3,(('DATA FOR SUMMARY'!$I$7:$I$59=$O$16)/('DATA FOR SUMMARY'!$I$7:$I$59=$O$16)*ROW('DATA FOR SUMMARY'!$I$7:$I$59))-ROW('DATA FOR SUMMARY'!$I$7),ROWS($O$18:O89))),"")</f>
        <v/>
      </c>
      <c r="D98" s="102" t="str" cm="1">
        <f t="array" aca="1" ref="D98" ca="1">IF(ROWS($O$18:O89)&lt;=$O$18,INDEX('DATA FOR SUMMARY'!$D$8:$D$59,_xlfn.AGGREGATE(15,3,(('DATA FOR SUMMARY'!$I$7:$I$59=$O$16)/('DATA FOR SUMMARY'!$I$7:$I$59=$O$16)*ROW('DATA FOR SUMMARY'!$I$7:$I$59))-ROW('DATA FOR SUMMARY'!$I$7),ROWS($O$18:O89))),"")</f>
        <v/>
      </c>
      <c r="E98" s="140" t="str" cm="1">
        <f t="array" aca="1" ref="E98" ca="1">IF(ROWS($O$18:O89)&lt;=$O$18,INDEX('DATA FOR SUMMARY'!$E$8:$E$59,_xlfn.AGGREGATE(15,3,(('DATA FOR SUMMARY'!$I$7:$I$59=$O$16)/('DATA FOR SUMMARY'!$I$7:$I$59=$O$16)*ROW('DATA FOR SUMMARY'!$I$7:$I$59))-ROW('DATA FOR SUMMARY'!$I$7),ROWS($O$18:O89))),"")</f>
        <v/>
      </c>
      <c r="F98" s="103" t="str" cm="1">
        <f t="array" aca="1" ref="F98" ca="1">IF(ROWS($O$18:O89)&lt;=$O$18,INDEX('DATA FOR SUMMARY'!$F$8:$F$59,_xlfn.AGGREGATE(15,3,(('DATA FOR SUMMARY'!$I$7:$I$59=$O$16)/('DATA FOR SUMMARY'!$I$7:$I$59=$O$16)*ROW('DATA FOR SUMMARY'!$I$7:$I$59))-ROW('DATA FOR SUMMARY'!$I$7),ROWS($O$18:O89))),"")</f>
        <v/>
      </c>
      <c r="G98" s="102" t="str" cm="1">
        <f t="array" aca="1" ref="G98" ca="1">IF(ROWS($O$18:O89)&lt;=$O$18,INDEX('DATA FOR SUMMARY'!$G$8:$G$59,_xlfn.AGGREGATE(15,3,(('DATA FOR SUMMARY'!$I$7:$I$59=$O$16)/('DATA FOR SUMMARY'!$I$7:$I$59=$O$16)*ROW('DATA FOR SUMMARY'!$I$7:$I$59))-ROW('DATA FOR SUMMARY'!$I$7),ROWS($O$18:O89))),"")</f>
        <v/>
      </c>
      <c r="H98" s="140" t="str" cm="1">
        <f t="array" aca="1" ref="H98" ca="1">IF(ROWS($O$18:O89)&lt;=$O$18,INDEX('DATA FOR SUMMARY'!$H$8:$H$59,_xlfn.AGGREGATE(15,3,(('DATA FOR SUMMARY'!$I$7:$I$59=$O$16)/('DATA FOR SUMMARY'!$I$7:$I$59=$O$16)*ROW('DATA FOR SUMMARY'!$I$7:$I$59))-ROW('DATA FOR SUMMARY'!$I$7),ROWS($O$18:O89))),"")</f>
        <v/>
      </c>
      <c r="I98" s="46" t="str" cm="1">
        <f t="array" aca="1" ref="I98" ca="1">IF(ROWS($O$18:O89)&lt;=$O$18,INDEX('DATA FOR SUMMARY'!$I$8:$I$59,_xlfn.AGGREGATE(15,3,(('DATA FOR SUMMARY'!$I$7:$I$59=$O$16)/('DATA FOR SUMMARY'!$I$7:$I$59=$O$16)*ROW('DATA FOR SUMMARY'!$I$7:$I$59))-ROW('DATA FOR SUMMARY'!$I$7),ROWS($O$18:O89))),"")</f>
        <v/>
      </c>
      <c r="J98" s="46" t="str" cm="1">
        <f t="array" aca="1" ref="J98" ca="1">IF(ROWS($O$18:O89)&lt;=$O$18,INDEX('DATA FOR SUMMARY'!$J$8:$J$59,_xlfn.AGGREGATE(15,3,(('DATA FOR SUMMARY'!$I$7:$I$59=$O$16)/('DATA FOR SUMMARY'!$I$7:$I$59=$O$16)*ROW('DATA FOR SUMMARY'!$I$7:$I$59))-ROW('DATA FOR SUMMARY'!$I$7),ROWS($O$18:O89))),"")</f>
        <v/>
      </c>
      <c r="K98" s="46" t="str" cm="1">
        <f t="array" aca="1" ref="K98" ca="1">IF(ROWS($O$18:O89)&lt;=$O$18,INDEX('DATA FOR SUMMARY'!$K$8:$K$59,_xlfn.AGGREGATE(15,3,(('DATA FOR SUMMARY'!$I$7:$I$59=$O$16)/('DATA FOR SUMMARY'!$I$7:$I$59=$O$16)*ROW('DATA FOR SUMMARY'!$I$7:$I$59))-ROW('DATA FOR SUMMARY'!$I$7),ROWS($O$18:O89))),"")</f>
        <v/>
      </c>
    </row>
    <row r="99" spans="2:11">
      <c r="B99" t="str" cm="1">
        <f t="array" aca="1" ref="B99" ca="1">IF(ROWS($O$18:O90)&lt;=$O$18,INDEX('DATA FOR SUMMARY'!$B$8:$B$59,_xlfn.AGGREGATE(15,3,(('DATA FOR SUMMARY'!$I$7:$I$59=$O$16)/('DATA FOR SUMMARY'!$I$7:$I$59=$O$16)*ROW('DATA FOR SUMMARY'!$I$7:$I$59))-ROW('DATA FOR SUMMARY'!$I$7),ROWS($O$18:O90))),"")</f>
        <v/>
      </c>
      <c r="C99" s="102" t="str" cm="1">
        <f t="array" aca="1" ref="C99" ca="1">IF(ROWS($O$18:O90)&lt;=$O$18,INDEX('DATA FOR SUMMARY'!$C$8:$C$59,_xlfn.AGGREGATE(15,3,(('DATA FOR SUMMARY'!$I$7:$I$59=$O$16)/('DATA FOR SUMMARY'!$I$7:$I$59=$O$16)*ROW('DATA FOR SUMMARY'!$I$7:$I$59))-ROW('DATA FOR SUMMARY'!$I$7),ROWS($O$18:O90))),"")</f>
        <v/>
      </c>
      <c r="D99" s="102" t="str" cm="1">
        <f t="array" aca="1" ref="D99" ca="1">IF(ROWS($O$18:O90)&lt;=$O$18,INDEX('DATA FOR SUMMARY'!$D$8:$D$59,_xlfn.AGGREGATE(15,3,(('DATA FOR SUMMARY'!$I$7:$I$59=$O$16)/('DATA FOR SUMMARY'!$I$7:$I$59=$O$16)*ROW('DATA FOR SUMMARY'!$I$7:$I$59))-ROW('DATA FOR SUMMARY'!$I$7),ROWS($O$18:O90))),"")</f>
        <v/>
      </c>
      <c r="E99" s="140" t="str" cm="1">
        <f t="array" aca="1" ref="E99" ca="1">IF(ROWS($O$18:O90)&lt;=$O$18,INDEX('DATA FOR SUMMARY'!$E$8:$E$59,_xlfn.AGGREGATE(15,3,(('DATA FOR SUMMARY'!$I$7:$I$59=$O$16)/('DATA FOR SUMMARY'!$I$7:$I$59=$O$16)*ROW('DATA FOR SUMMARY'!$I$7:$I$59))-ROW('DATA FOR SUMMARY'!$I$7),ROWS($O$18:O90))),"")</f>
        <v/>
      </c>
      <c r="F99" s="103" t="str" cm="1">
        <f t="array" aca="1" ref="F99" ca="1">IF(ROWS($O$18:O90)&lt;=$O$18,INDEX('DATA FOR SUMMARY'!$F$8:$F$59,_xlfn.AGGREGATE(15,3,(('DATA FOR SUMMARY'!$I$7:$I$59=$O$16)/('DATA FOR SUMMARY'!$I$7:$I$59=$O$16)*ROW('DATA FOR SUMMARY'!$I$7:$I$59))-ROW('DATA FOR SUMMARY'!$I$7),ROWS($O$18:O90))),"")</f>
        <v/>
      </c>
      <c r="G99" s="102" t="str" cm="1">
        <f t="array" aca="1" ref="G99" ca="1">IF(ROWS($O$18:O90)&lt;=$O$18,INDEX('DATA FOR SUMMARY'!$G$8:$G$59,_xlfn.AGGREGATE(15,3,(('DATA FOR SUMMARY'!$I$7:$I$59=$O$16)/('DATA FOR SUMMARY'!$I$7:$I$59=$O$16)*ROW('DATA FOR SUMMARY'!$I$7:$I$59))-ROW('DATA FOR SUMMARY'!$I$7),ROWS($O$18:O90))),"")</f>
        <v/>
      </c>
      <c r="H99" s="140" t="str" cm="1">
        <f t="array" aca="1" ref="H99" ca="1">IF(ROWS($O$18:O90)&lt;=$O$18,INDEX('DATA FOR SUMMARY'!$H$8:$H$59,_xlfn.AGGREGATE(15,3,(('DATA FOR SUMMARY'!$I$7:$I$59=$O$16)/('DATA FOR SUMMARY'!$I$7:$I$59=$O$16)*ROW('DATA FOR SUMMARY'!$I$7:$I$59))-ROW('DATA FOR SUMMARY'!$I$7),ROWS($O$18:O90))),"")</f>
        <v/>
      </c>
      <c r="I99" s="46" t="str" cm="1">
        <f t="array" aca="1" ref="I99" ca="1">IF(ROWS($O$18:O90)&lt;=$O$18,INDEX('DATA FOR SUMMARY'!$I$8:$I$59,_xlfn.AGGREGATE(15,3,(('DATA FOR SUMMARY'!$I$7:$I$59=$O$16)/('DATA FOR SUMMARY'!$I$7:$I$59=$O$16)*ROW('DATA FOR SUMMARY'!$I$7:$I$59))-ROW('DATA FOR SUMMARY'!$I$7),ROWS($O$18:O90))),"")</f>
        <v/>
      </c>
      <c r="J99" s="46" t="str" cm="1">
        <f t="array" aca="1" ref="J99" ca="1">IF(ROWS($O$18:O90)&lt;=$O$18,INDEX('DATA FOR SUMMARY'!$J$8:$J$59,_xlfn.AGGREGATE(15,3,(('DATA FOR SUMMARY'!$I$7:$I$59=$O$16)/('DATA FOR SUMMARY'!$I$7:$I$59=$O$16)*ROW('DATA FOR SUMMARY'!$I$7:$I$59))-ROW('DATA FOR SUMMARY'!$I$7),ROWS($O$18:O90))),"")</f>
        <v/>
      </c>
      <c r="K99" s="46" t="str" cm="1">
        <f t="array" aca="1" ref="K99" ca="1">IF(ROWS($O$18:O90)&lt;=$O$18,INDEX('DATA FOR SUMMARY'!$K$8:$K$59,_xlfn.AGGREGATE(15,3,(('DATA FOR SUMMARY'!$I$7:$I$59=$O$16)/('DATA FOR SUMMARY'!$I$7:$I$59=$O$16)*ROW('DATA FOR SUMMARY'!$I$7:$I$59))-ROW('DATA FOR SUMMARY'!$I$7),ROWS($O$18:O90))),"")</f>
        <v/>
      </c>
    </row>
    <row r="100" spans="2:11">
      <c r="B100" t="str" cm="1">
        <f t="array" aca="1" ref="B100" ca="1">IF(ROWS($O$18:O91)&lt;=$O$18,INDEX('DATA FOR SUMMARY'!$B$8:$B$59,_xlfn.AGGREGATE(15,3,(('DATA FOR SUMMARY'!$I$7:$I$59=$O$16)/('DATA FOR SUMMARY'!$I$7:$I$59=$O$16)*ROW('DATA FOR SUMMARY'!$I$7:$I$59))-ROW('DATA FOR SUMMARY'!$I$7),ROWS($O$18:O91))),"")</f>
        <v/>
      </c>
      <c r="C100" s="102" t="str" cm="1">
        <f t="array" aca="1" ref="C100" ca="1">IF(ROWS($O$18:O91)&lt;=$O$18,INDEX('DATA FOR SUMMARY'!$C$8:$C$59,_xlfn.AGGREGATE(15,3,(('DATA FOR SUMMARY'!$I$7:$I$59=$O$16)/('DATA FOR SUMMARY'!$I$7:$I$59=$O$16)*ROW('DATA FOR SUMMARY'!$I$7:$I$59))-ROW('DATA FOR SUMMARY'!$I$7),ROWS($O$18:O91))),"")</f>
        <v/>
      </c>
      <c r="D100" s="102" t="str" cm="1">
        <f t="array" aca="1" ref="D100" ca="1">IF(ROWS($O$18:O91)&lt;=$O$18,INDEX('DATA FOR SUMMARY'!$D$8:$D$59,_xlfn.AGGREGATE(15,3,(('DATA FOR SUMMARY'!$I$7:$I$59=$O$16)/('DATA FOR SUMMARY'!$I$7:$I$59=$O$16)*ROW('DATA FOR SUMMARY'!$I$7:$I$59))-ROW('DATA FOR SUMMARY'!$I$7),ROWS($O$18:O91))),"")</f>
        <v/>
      </c>
      <c r="E100" s="140" t="str" cm="1">
        <f t="array" aca="1" ref="E100" ca="1">IF(ROWS($O$18:O91)&lt;=$O$18,INDEX('DATA FOR SUMMARY'!$E$8:$E$59,_xlfn.AGGREGATE(15,3,(('DATA FOR SUMMARY'!$I$7:$I$59=$O$16)/('DATA FOR SUMMARY'!$I$7:$I$59=$O$16)*ROW('DATA FOR SUMMARY'!$I$7:$I$59))-ROW('DATA FOR SUMMARY'!$I$7),ROWS($O$18:O91))),"")</f>
        <v/>
      </c>
      <c r="F100" s="103" t="str" cm="1">
        <f t="array" aca="1" ref="F100" ca="1">IF(ROWS($O$18:O91)&lt;=$O$18,INDEX('DATA FOR SUMMARY'!$F$8:$F$59,_xlfn.AGGREGATE(15,3,(('DATA FOR SUMMARY'!$I$7:$I$59=$O$16)/('DATA FOR SUMMARY'!$I$7:$I$59=$O$16)*ROW('DATA FOR SUMMARY'!$I$7:$I$59))-ROW('DATA FOR SUMMARY'!$I$7),ROWS($O$18:O91))),"")</f>
        <v/>
      </c>
      <c r="G100" s="102" t="str" cm="1">
        <f t="array" aca="1" ref="G100" ca="1">IF(ROWS($O$18:O91)&lt;=$O$18,INDEX('DATA FOR SUMMARY'!$G$8:$G$59,_xlfn.AGGREGATE(15,3,(('DATA FOR SUMMARY'!$I$7:$I$59=$O$16)/('DATA FOR SUMMARY'!$I$7:$I$59=$O$16)*ROW('DATA FOR SUMMARY'!$I$7:$I$59))-ROW('DATA FOR SUMMARY'!$I$7),ROWS($O$18:O91))),"")</f>
        <v/>
      </c>
      <c r="H100" s="140" t="str" cm="1">
        <f t="array" aca="1" ref="H100" ca="1">IF(ROWS($O$18:O91)&lt;=$O$18,INDEX('DATA FOR SUMMARY'!$H$8:$H$59,_xlfn.AGGREGATE(15,3,(('DATA FOR SUMMARY'!$I$7:$I$59=$O$16)/('DATA FOR SUMMARY'!$I$7:$I$59=$O$16)*ROW('DATA FOR SUMMARY'!$I$7:$I$59))-ROW('DATA FOR SUMMARY'!$I$7),ROWS($O$18:O91))),"")</f>
        <v/>
      </c>
      <c r="I100" s="46" t="str" cm="1">
        <f t="array" aca="1" ref="I100" ca="1">IF(ROWS($O$18:O91)&lt;=$O$18,INDEX('DATA FOR SUMMARY'!$I$8:$I$59,_xlfn.AGGREGATE(15,3,(('DATA FOR SUMMARY'!$I$7:$I$59=$O$16)/('DATA FOR SUMMARY'!$I$7:$I$59=$O$16)*ROW('DATA FOR SUMMARY'!$I$7:$I$59))-ROW('DATA FOR SUMMARY'!$I$7),ROWS($O$18:O91))),"")</f>
        <v/>
      </c>
      <c r="J100" s="46" t="str" cm="1">
        <f t="array" aca="1" ref="J100" ca="1">IF(ROWS($O$18:O91)&lt;=$O$18,INDEX('DATA FOR SUMMARY'!$J$8:$J$59,_xlfn.AGGREGATE(15,3,(('DATA FOR SUMMARY'!$I$7:$I$59=$O$16)/('DATA FOR SUMMARY'!$I$7:$I$59=$O$16)*ROW('DATA FOR SUMMARY'!$I$7:$I$59))-ROW('DATA FOR SUMMARY'!$I$7),ROWS($O$18:O91))),"")</f>
        <v/>
      </c>
      <c r="K100" s="46" t="str" cm="1">
        <f t="array" aca="1" ref="K100" ca="1">IF(ROWS($O$18:O91)&lt;=$O$18,INDEX('DATA FOR SUMMARY'!$K$8:$K$59,_xlfn.AGGREGATE(15,3,(('DATA FOR SUMMARY'!$I$7:$I$59=$O$16)/('DATA FOR SUMMARY'!$I$7:$I$59=$O$16)*ROW('DATA FOR SUMMARY'!$I$7:$I$59))-ROW('DATA FOR SUMMARY'!$I$7),ROWS($O$18:O91))),"")</f>
        <v/>
      </c>
    </row>
    <row r="101" spans="2:11">
      <c r="B101" t="str" cm="1">
        <f t="array" aca="1" ref="B101" ca="1">IF(ROWS($O$18:O92)&lt;=$O$18,INDEX('DATA FOR SUMMARY'!$B$8:$B$59,_xlfn.AGGREGATE(15,3,(('DATA FOR SUMMARY'!$I$7:$I$59=$O$16)/('DATA FOR SUMMARY'!$I$7:$I$59=$O$16)*ROW('DATA FOR SUMMARY'!$I$7:$I$59))-ROW('DATA FOR SUMMARY'!$I$7),ROWS($O$18:O92))),"")</f>
        <v/>
      </c>
      <c r="C101" s="102" t="str" cm="1">
        <f t="array" aca="1" ref="C101" ca="1">IF(ROWS($O$18:O92)&lt;=$O$18,INDEX('DATA FOR SUMMARY'!$C$8:$C$59,_xlfn.AGGREGATE(15,3,(('DATA FOR SUMMARY'!$I$7:$I$59=$O$16)/('DATA FOR SUMMARY'!$I$7:$I$59=$O$16)*ROW('DATA FOR SUMMARY'!$I$7:$I$59))-ROW('DATA FOR SUMMARY'!$I$7),ROWS($O$18:O92))),"")</f>
        <v/>
      </c>
      <c r="D101" s="102" t="str" cm="1">
        <f t="array" aca="1" ref="D101" ca="1">IF(ROWS($O$18:O92)&lt;=$O$18,INDEX('DATA FOR SUMMARY'!$D$8:$D$59,_xlfn.AGGREGATE(15,3,(('DATA FOR SUMMARY'!$I$7:$I$59=$O$16)/('DATA FOR SUMMARY'!$I$7:$I$59=$O$16)*ROW('DATA FOR SUMMARY'!$I$7:$I$59))-ROW('DATA FOR SUMMARY'!$I$7),ROWS($O$18:O92))),"")</f>
        <v/>
      </c>
      <c r="E101" s="140" t="str" cm="1">
        <f t="array" aca="1" ref="E101" ca="1">IF(ROWS($O$18:O92)&lt;=$O$18,INDEX('DATA FOR SUMMARY'!$E$8:$E$59,_xlfn.AGGREGATE(15,3,(('DATA FOR SUMMARY'!$I$7:$I$59=$O$16)/('DATA FOR SUMMARY'!$I$7:$I$59=$O$16)*ROW('DATA FOR SUMMARY'!$I$7:$I$59))-ROW('DATA FOR SUMMARY'!$I$7),ROWS($O$18:O92))),"")</f>
        <v/>
      </c>
      <c r="F101" s="103" t="str" cm="1">
        <f t="array" aca="1" ref="F101" ca="1">IF(ROWS($O$18:O92)&lt;=$O$18,INDEX('DATA FOR SUMMARY'!$F$8:$F$59,_xlfn.AGGREGATE(15,3,(('DATA FOR SUMMARY'!$I$7:$I$59=$O$16)/('DATA FOR SUMMARY'!$I$7:$I$59=$O$16)*ROW('DATA FOR SUMMARY'!$I$7:$I$59))-ROW('DATA FOR SUMMARY'!$I$7),ROWS($O$18:O92))),"")</f>
        <v/>
      </c>
      <c r="G101" s="102" t="str" cm="1">
        <f t="array" aca="1" ref="G101" ca="1">IF(ROWS($O$18:O92)&lt;=$O$18,INDEX('DATA FOR SUMMARY'!$G$8:$G$59,_xlfn.AGGREGATE(15,3,(('DATA FOR SUMMARY'!$I$7:$I$59=$O$16)/('DATA FOR SUMMARY'!$I$7:$I$59=$O$16)*ROW('DATA FOR SUMMARY'!$I$7:$I$59))-ROW('DATA FOR SUMMARY'!$I$7),ROWS($O$18:O92))),"")</f>
        <v/>
      </c>
      <c r="H101" s="140" t="str" cm="1">
        <f t="array" aca="1" ref="H101" ca="1">IF(ROWS($O$18:O92)&lt;=$O$18,INDEX('DATA FOR SUMMARY'!$H$8:$H$59,_xlfn.AGGREGATE(15,3,(('DATA FOR SUMMARY'!$I$7:$I$59=$O$16)/('DATA FOR SUMMARY'!$I$7:$I$59=$O$16)*ROW('DATA FOR SUMMARY'!$I$7:$I$59))-ROW('DATA FOR SUMMARY'!$I$7),ROWS($O$18:O92))),"")</f>
        <v/>
      </c>
      <c r="I101" s="46" t="str" cm="1">
        <f t="array" aca="1" ref="I101" ca="1">IF(ROWS($O$18:O92)&lt;=$O$18,INDEX('DATA FOR SUMMARY'!$I$8:$I$59,_xlfn.AGGREGATE(15,3,(('DATA FOR SUMMARY'!$I$7:$I$59=$O$16)/('DATA FOR SUMMARY'!$I$7:$I$59=$O$16)*ROW('DATA FOR SUMMARY'!$I$7:$I$59))-ROW('DATA FOR SUMMARY'!$I$7),ROWS($O$18:O92))),"")</f>
        <v/>
      </c>
      <c r="J101" s="46" t="str" cm="1">
        <f t="array" aca="1" ref="J101" ca="1">IF(ROWS($O$18:O92)&lt;=$O$18,INDEX('DATA FOR SUMMARY'!$J$8:$J$59,_xlfn.AGGREGATE(15,3,(('DATA FOR SUMMARY'!$I$7:$I$59=$O$16)/('DATA FOR SUMMARY'!$I$7:$I$59=$O$16)*ROW('DATA FOR SUMMARY'!$I$7:$I$59))-ROW('DATA FOR SUMMARY'!$I$7),ROWS($O$18:O92))),"")</f>
        <v/>
      </c>
      <c r="K101" s="46" t="str" cm="1">
        <f t="array" aca="1" ref="K101" ca="1">IF(ROWS($O$18:O92)&lt;=$O$18,INDEX('DATA FOR SUMMARY'!$K$8:$K$59,_xlfn.AGGREGATE(15,3,(('DATA FOR SUMMARY'!$I$7:$I$59=$O$16)/('DATA FOR SUMMARY'!$I$7:$I$59=$O$16)*ROW('DATA FOR SUMMARY'!$I$7:$I$59))-ROW('DATA FOR SUMMARY'!$I$7),ROWS($O$18:O92))),"")</f>
        <v/>
      </c>
    </row>
    <row r="102" spans="2:11">
      <c r="B102" t="str" cm="1">
        <f t="array" aca="1" ref="B102" ca="1">IF(ROWS($O$18:O93)&lt;=$O$18,INDEX('DATA FOR SUMMARY'!$B$8:$B$59,_xlfn.AGGREGATE(15,3,(('DATA FOR SUMMARY'!$I$7:$I$59=$O$16)/('DATA FOR SUMMARY'!$I$7:$I$59=$O$16)*ROW('DATA FOR SUMMARY'!$I$7:$I$59))-ROW('DATA FOR SUMMARY'!$I$7),ROWS($O$18:O93))),"")</f>
        <v/>
      </c>
      <c r="C102" s="102" t="str" cm="1">
        <f t="array" aca="1" ref="C102" ca="1">IF(ROWS($O$18:O93)&lt;=$O$18,INDEX('DATA FOR SUMMARY'!$C$8:$C$59,_xlfn.AGGREGATE(15,3,(('DATA FOR SUMMARY'!$I$7:$I$59=$O$16)/('DATA FOR SUMMARY'!$I$7:$I$59=$O$16)*ROW('DATA FOR SUMMARY'!$I$7:$I$59))-ROW('DATA FOR SUMMARY'!$I$7),ROWS($O$18:O93))),"")</f>
        <v/>
      </c>
      <c r="D102" s="102" t="str" cm="1">
        <f t="array" aca="1" ref="D102" ca="1">IF(ROWS($O$18:O93)&lt;=$O$18,INDEX('DATA FOR SUMMARY'!$D$8:$D$59,_xlfn.AGGREGATE(15,3,(('DATA FOR SUMMARY'!$I$7:$I$59=$O$16)/('DATA FOR SUMMARY'!$I$7:$I$59=$O$16)*ROW('DATA FOR SUMMARY'!$I$7:$I$59))-ROW('DATA FOR SUMMARY'!$I$7),ROWS($O$18:O93))),"")</f>
        <v/>
      </c>
      <c r="E102" s="140" t="str" cm="1">
        <f t="array" aca="1" ref="E102" ca="1">IF(ROWS($O$18:O93)&lt;=$O$18,INDEX('DATA FOR SUMMARY'!$E$8:$E$59,_xlfn.AGGREGATE(15,3,(('DATA FOR SUMMARY'!$I$7:$I$59=$O$16)/('DATA FOR SUMMARY'!$I$7:$I$59=$O$16)*ROW('DATA FOR SUMMARY'!$I$7:$I$59))-ROW('DATA FOR SUMMARY'!$I$7),ROWS($O$18:O93))),"")</f>
        <v/>
      </c>
      <c r="F102" s="103" t="str" cm="1">
        <f t="array" aca="1" ref="F102" ca="1">IF(ROWS($O$18:O93)&lt;=$O$18,INDEX('DATA FOR SUMMARY'!$F$8:$F$59,_xlfn.AGGREGATE(15,3,(('DATA FOR SUMMARY'!$I$7:$I$59=$O$16)/('DATA FOR SUMMARY'!$I$7:$I$59=$O$16)*ROW('DATA FOR SUMMARY'!$I$7:$I$59))-ROW('DATA FOR SUMMARY'!$I$7),ROWS($O$18:O93))),"")</f>
        <v/>
      </c>
      <c r="G102" s="102" t="str" cm="1">
        <f t="array" aca="1" ref="G102" ca="1">IF(ROWS($O$18:O93)&lt;=$O$18,INDEX('DATA FOR SUMMARY'!$G$8:$G$59,_xlfn.AGGREGATE(15,3,(('DATA FOR SUMMARY'!$I$7:$I$59=$O$16)/('DATA FOR SUMMARY'!$I$7:$I$59=$O$16)*ROW('DATA FOR SUMMARY'!$I$7:$I$59))-ROW('DATA FOR SUMMARY'!$I$7),ROWS($O$18:O93))),"")</f>
        <v/>
      </c>
      <c r="H102" s="140" t="str" cm="1">
        <f t="array" aca="1" ref="H102" ca="1">IF(ROWS($O$18:O93)&lt;=$O$18,INDEX('DATA FOR SUMMARY'!$H$8:$H$59,_xlfn.AGGREGATE(15,3,(('DATA FOR SUMMARY'!$I$7:$I$59=$O$16)/('DATA FOR SUMMARY'!$I$7:$I$59=$O$16)*ROW('DATA FOR SUMMARY'!$I$7:$I$59))-ROW('DATA FOR SUMMARY'!$I$7),ROWS($O$18:O93))),"")</f>
        <v/>
      </c>
      <c r="I102" s="46" t="str" cm="1">
        <f t="array" aca="1" ref="I102" ca="1">IF(ROWS($O$18:O93)&lt;=$O$18,INDEX('DATA FOR SUMMARY'!$I$8:$I$59,_xlfn.AGGREGATE(15,3,(('DATA FOR SUMMARY'!$I$7:$I$59=$O$16)/('DATA FOR SUMMARY'!$I$7:$I$59=$O$16)*ROW('DATA FOR SUMMARY'!$I$7:$I$59))-ROW('DATA FOR SUMMARY'!$I$7),ROWS($O$18:O93))),"")</f>
        <v/>
      </c>
      <c r="J102" s="46" t="str" cm="1">
        <f t="array" aca="1" ref="J102" ca="1">IF(ROWS($O$18:O93)&lt;=$O$18,INDEX('DATA FOR SUMMARY'!$J$8:$J$59,_xlfn.AGGREGATE(15,3,(('DATA FOR SUMMARY'!$I$7:$I$59=$O$16)/('DATA FOR SUMMARY'!$I$7:$I$59=$O$16)*ROW('DATA FOR SUMMARY'!$I$7:$I$59))-ROW('DATA FOR SUMMARY'!$I$7),ROWS($O$18:O93))),"")</f>
        <v/>
      </c>
      <c r="K102" s="46" t="str" cm="1">
        <f t="array" aca="1" ref="K102" ca="1">IF(ROWS($O$18:O93)&lt;=$O$18,INDEX('DATA FOR SUMMARY'!$K$8:$K$59,_xlfn.AGGREGATE(15,3,(('DATA FOR SUMMARY'!$I$7:$I$59=$O$16)/('DATA FOR SUMMARY'!$I$7:$I$59=$O$16)*ROW('DATA FOR SUMMARY'!$I$7:$I$59))-ROW('DATA FOR SUMMARY'!$I$7),ROWS($O$18:O93))),"")</f>
        <v/>
      </c>
    </row>
    <row r="103" spans="2:11">
      <c r="B103" t="str" cm="1">
        <f t="array" aca="1" ref="B103" ca="1">IF(ROWS($O$18:O94)&lt;=$O$18,INDEX('DATA FOR SUMMARY'!$B$8:$B$59,_xlfn.AGGREGATE(15,3,(('DATA FOR SUMMARY'!$I$7:$I$59=$O$16)/('DATA FOR SUMMARY'!$I$7:$I$59=$O$16)*ROW('DATA FOR SUMMARY'!$I$7:$I$59))-ROW('DATA FOR SUMMARY'!$I$7),ROWS($O$18:O94))),"")</f>
        <v/>
      </c>
      <c r="C103" s="102" t="str" cm="1">
        <f t="array" aca="1" ref="C103" ca="1">IF(ROWS($O$18:O94)&lt;=$O$18,INDEX('DATA FOR SUMMARY'!$C$8:$C$59,_xlfn.AGGREGATE(15,3,(('DATA FOR SUMMARY'!$I$7:$I$59=$O$16)/('DATA FOR SUMMARY'!$I$7:$I$59=$O$16)*ROW('DATA FOR SUMMARY'!$I$7:$I$59))-ROW('DATA FOR SUMMARY'!$I$7),ROWS($O$18:O94))),"")</f>
        <v/>
      </c>
      <c r="D103" s="102" t="str" cm="1">
        <f t="array" aca="1" ref="D103" ca="1">IF(ROWS($O$18:O94)&lt;=$O$18,INDEX('DATA FOR SUMMARY'!$D$8:$D$59,_xlfn.AGGREGATE(15,3,(('DATA FOR SUMMARY'!$I$7:$I$59=$O$16)/('DATA FOR SUMMARY'!$I$7:$I$59=$O$16)*ROW('DATA FOR SUMMARY'!$I$7:$I$59))-ROW('DATA FOR SUMMARY'!$I$7),ROWS($O$18:O94))),"")</f>
        <v/>
      </c>
      <c r="E103" s="140" t="str" cm="1">
        <f t="array" aca="1" ref="E103" ca="1">IF(ROWS($O$18:O94)&lt;=$O$18,INDEX('DATA FOR SUMMARY'!$E$8:$E$59,_xlfn.AGGREGATE(15,3,(('DATA FOR SUMMARY'!$I$7:$I$59=$O$16)/('DATA FOR SUMMARY'!$I$7:$I$59=$O$16)*ROW('DATA FOR SUMMARY'!$I$7:$I$59))-ROW('DATA FOR SUMMARY'!$I$7),ROWS($O$18:O94))),"")</f>
        <v/>
      </c>
      <c r="F103" s="103" t="str" cm="1">
        <f t="array" aca="1" ref="F103" ca="1">IF(ROWS($O$18:O94)&lt;=$O$18,INDEX('DATA FOR SUMMARY'!$F$8:$F$59,_xlfn.AGGREGATE(15,3,(('DATA FOR SUMMARY'!$I$7:$I$59=$O$16)/('DATA FOR SUMMARY'!$I$7:$I$59=$O$16)*ROW('DATA FOR SUMMARY'!$I$7:$I$59))-ROW('DATA FOR SUMMARY'!$I$7),ROWS($O$18:O94))),"")</f>
        <v/>
      </c>
      <c r="G103" s="102" t="str" cm="1">
        <f t="array" aca="1" ref="G103" ca="1">IF(ROWS($O$18:O94)&lt;=$O$18,INDEX('DATA FOR SUMMARY'!$G$8:$G$59,_xlfn.AGGREGATE(15,3,(('DATA FOR SUMMARY'!$I$7:$I$59=$O$16)/('DATA FOR SUMMARY'!$I$7:$I$59=$O$16)*ROW('DATA FOR SUMMARY'!$I$7:$I$59))-ROW('DATA FOR SUMMARY'!$I$7),ROWS($O$18:O94))),"")</f>
        <v/>
      </c>
      <c r="H103" s="140" t="str" cm="1">
        <f t="array" aca="1" ref="H103" ca="1">IF(ROWS($O$18:O94)&lt;=$O$18,INDEX('DATA FOR SUMMARY'!$H$8:$H$59,_xlfn.AGGREGATE(15,3,(('DATA FOR SUMMARY'!$I$7:$I$59=$O$16)/('DATA FOR SUMMARY'!$I$7:$I$59=$O$16)*ROW('DATA FOR SUMMARY'!$I$7:$I$59))-ROW('DATA FOR SUMMARY'!$I$7),ROWS($O$18:O94))),"")</f>
        <v/>
      </c>
      <c r="I103" s="46" t="str" cm="1">
        <f t="array" aca="1" ref="I103" ca="1">IF(ROWS($O$18:O94)&lt;=$O$18,INDEX('DATA FOR SUMMARY'!$I$8:$I$59,_xlfn.AGGREGATE(15,3,(('DATA FOR SUMMARY'!$I$7:$I$59=$O$16)/('DATA FOR SUMMARY'!$I$7:$I$59=$O$16)*ROW('DATA FOR SUMMARY'!$I$7:$I$59))-ROW('DATA FOR SUMMARY'!$I$7),ROWS($O$18:O94))),"")</f>
        <v/>
      </c>
      <c r="J103" s="46" t="str" cm="1">
        <f t="array" aca="1" ref="J103" ca="1">IF(ROWS($O$18:O94)&lt;=$O$18,INDEX('DATA FOR SUMMARY'!$J$8:$J$59,_xlfn.AGGREGATE(15,3,(('DATA FOR SUMMARY'!$I$7:$I$59=$O$16)/('DATA FOR SUMMARY'!$I$7:$I$59=$O$16)*ROW('DATA FOR SUMMARY'!$I$7:$I$59))-ROW('DATA FOR SUMMARY'!$I$7),ROWS($O$18:O94))),"")</f>
        <v/>
      </c>
      <c r="K103" s="46" t="str" cm="1">
        <f t="array" aca="1" ref="K103" ca="1">IF(ROWS($O$18:O94)&lt;=$O$18,INDEX('DATA FOR SUMMARY'!$K$8:$K$59,_xlfn.AGGREGATE(15,3,(('DATA FOR SUMMARY'!$I$7:$I$59=$O$16)/('DATA FOR SUMMARY'!$I$7:$I$59=$O$16)*ROW('DATA FOR SUMMARY'!$I$7:$I$59))-ROW('DATA FOR SUMMARY'!$I$7),ROWS($O$18:O94))),"")</f>
        <v/>
      </c>
    </row>
    <row r="104" spans="2:11">
      <c r="B104" t="str" cm="1">
        <f t="array" aca="1" ref="B104" ca="1">IF(ROWS($O$18:O95)&lt;=$O$18,INDEX('DATA FOR SUMMARY'!$B$8:$B$59,_xlfn.AGGREGATE(15,3,(('DATA FOR SUMMARY'!$I$7:$I$59=$O$16)/('DATA FOR SUMMARY'!$I$7:$I$59=$O$16)*ROW('DATA FOR SUMMARY'!$I$7:$I$59))-ROW('DATA FOR SUMMARY'!$I$7),ROWS($O$18:O95))),"")</f>
        <v/>
      </c>
      <c r="C104" s="102" t="str" cm="1">
        <f t="array" aca="1" ref="C104" ca="1">IF(ROWS($O$18:O95)&lt;=$O$18,INDEX('DATA FOR SUMMARY'!$C$8:$C$59,_xlfn.AGGREGATE(15,3,(('DATA FOR SUMMARY'!$I$7:$I$59=$O$16)/('DATA FOR SUMMARY'!$I$7:$I$59=$O$16)*ROW('DATA FOR SUMMARY'!$I$7:$I$59))-ROW('DATA FOR SUMMARY'!$I$7),ROWS($O$18:O95))),"")</f>
        <v/>
      </c>
      <c r="D104" s="102" t="str" cm="1">
        <f t="array" aca="1" ref="D104" ca="1">IF(ROWS($O$18:O95)&lt;=$O$18,INDEX('DATA FOR SUMMARY'!$D$8:$D$59,_xlfn.AGGREGATE(15,3,(('DATA FOR SUMMARY'!$I$7:$I$59=$O$16)/('DATA FOR SUMMARY'!$I$7:$I$59=$O$16)*ROW('DATA FOR SUMMARY'!$I$7:$I$59))-ROW('DATA FOR SUMMARY'!$I$7),ROWS($O$18:O95))),"")</f>
        <v/>
      </c>
      <c r="E104" s="140" t="str" cm="1">
        <f t="array" aca="1" ref="E104" ca="1">IF(ROWS($O$18:O95)&lt;=$O$18,INDEX('DATA FOR SUMMARY'!$E$8:$E$59,_xlfn.AGGREGATE(15,3,(('DATA FOR SUMMARY'!$I$7:$I$59=$O$16)/('DATA FOR SUMMARY'!$I$7:$I$59=$O$16)*ROW('DATA FOR SUMMARY'!$I$7:$I$59))-ROW('DATA FOR SUMMARY'!$I$7),ROWS($O$18:O95))),"")</f>
        <v/>
      </c>
      <c r="F104" s="103" t="str" cm="1">
        <f t="array" aca="1" ref="F104" ca="1">IF(ROWS($O$18:O95)&lt;=$O$18,INDEX('DATA FOR SUMMARY'!$F$8:$F$59,_xlfn.AGGREGATE(15,3,(('DATA FOR SUMMARY'!$I$7:$I$59=$O$16)/('DATA FOR SUMMARY'!$I$7:$I$59=$O$16)*ROW('DATA FOR SUMMARY'!$I$7:$I$59))-ROW('DATA FOR SUMMARY'!$I$7),ROWS($O$18:O95))),"")</f>
        <v/>
      </c>
      <c r="G104" s="102" t="str" cm="1">
        <f t="array" aca="1" ref="G104" ca="1">IF(ROWS($O$18:O95)&lt;=$O$18,INDEX('DATA FOR SUMMARY'!$G$8:$G$59,_xlfn.AGGREGATE(15,3,(('DATA FOR SUMMARY'!$I$7:$I$59=$O$16)/('DATA FOR SUMMARY'!$I$7:$I$59=$O$16)*ROW('DATA FOR SUMMARY'!$I$7:$I$59))-ROW('DATA FOR SUMMARY'!$I$7),ROWS($O$18:O95))),"")</f>
        <v/>
      </c>
      <c r="H104" s="140" t="str" cm="1">
        <f t="array" aca="1" ref="H104" ca="1">IF(ROWS($O$18:O95)&lt;=$O$18,INDEX('DATA FOR SUMMARY'!$H$8:$H$59,_xlfn.AGGREGATE(15,3,(('DATA FOR SUMMARY'!$I$7:$I$59=$O$16)/('DATA FOR SUMMARY'!$I$7:$I$59=$O$16)*ROW('DATA FOR SUMMARY'!$I$7:$I$59))-ROW('DATA FOR SUMMARY'!$I$7),ROWS($O$18:O95))),"")</f>
        <v/>
      </c>
      <c r="I104" s="46" t="str" cm="1">
        <f t="array" aca="1" ref="I104" ca="1">IF(ROWS($O$18:O95)&lt;=$O$18,INDEX('DATA FOR SUMMARY'!$I$8:$I$59,_xlfn.AGGREGATE(15,3,(('DATA FOR SUMMARY'!$I$7:$I$59=$O$16)/('DATA FOR SUMMARY'!$I$7:$I$59=$O$16)*ROW('DATA FOR SUMMARY'!$I$7:$I$59))-ROW('DATA FOR SUMMARY'!$I$7),ROWS($O$18:O95))),"")</f>
        <v/>
      </c>
      <c r="J104" s="46" t="str" cm="1">
        <f t="array" aca="1" ref="J104" ca="1">IF(ROWS($O$18:O95)&lt;=$O$18,INDEX('DATA FOR SUMMARY'!$J$8:$J$59,_xlfn.AGGREGATE(15,3,(('DATA FOR SUMMARY'!$I$7:$I$59=$O$16)/('DATA FOR SUMMARY'!$I$7:$I$59=$O$16)*ROW('DATA FOR SUMMARY'!$I$7:$I$59))-ROW('DATA FOR SUMMARY'!$I$7),ROWS($O$18:O95))),"")</f>
        <v/>
      </c>
      <c r="K104" s="46" t="str" cm="1">
        <f t="array" aca="1" ref="K104" ca="1">IF(ROWS($O$18:O95)&lt;=$O$18,INDEX('DATA FOR SUMMARY'!$K$8:$K$59,_xlfn.AGGREGATE(15,3,(('DATA FOR SUMMARY'!$I$7:$I$59=$O$16)/('DATA FOR SUMMARY'!$I$7:$I$59=$O$16)*ROW('DATA FOR SUMMARY'!$I$7:$I$59))-ROW('DATA FOR SUMMARY'!$I$7),ROWS($O$18:O95))),"")</f>
        <v/>
      </c>
    </row>
    <row r="105" spans="2:11">
      <c r="B105" t="str" cm="1">
        <f t="array" aca="1" ref="B105" ca="1">IF(ROWS($O$18:O96)&lt;=$O$18,INDEX('DATA FOR SUMMARY'!$B$8:$B$59,_xlfn.AGGREGATE(15,3,(('DATA FOR SUMMARY'!$I$7:$I$59=$O$16)/('DATA FOR SUMMARY'!$I$7:$I$59=$O$16)*ROW('DATA FOR SUMMARY'!$I$7:$I$59))-ROW('DATA FOR SUMMARY'!$I$7),ROWS($O$18:O96))),"")</f>
        <v/>
      </c>
      <c r="C105" s="102" t="str" cm="1">
        <f t="array" aca="1" ref="C105" ca="1">IF(ROWS($O$18:O96)&lt;=$O$18,INDEX('DATA FOR SUMMARY'!$C$8:$C$59,_xlfn.AGGREGATE(15,3,(('DATA FOR SUMMARY'!$I$7:$I$59=$O$16)/('DATA FOR SUMMARY'!$I$7:$I$59=$O$16)*ROW('DATA FOR SUMMARY'!$I$7:$I$59))-ROW('DATA FOR SUMMARY'!$I$7),ROWS($O$18:O96))),"")</f>
        <v/>
      </c>
      <c r="D105" s="102" t="str" cm="1">
        <f t="array" aca="1" ref="D105" ca="1">IF(ROWS($O$18:O96)&lt;=$O$18,INDEX('DATA FOR SUMMARY'!$D$8:$D$59,_xlfn.AGGREGATE(15,3,(('DATA FOR SUMMARY'!$I$7:$I$59=$O$16)/('DATA FOR SUMMARY'!$I$7:$I$59=$O$16)*ROW('DATA FOR SUMMARY'!$I$7:$I$59))-ROW('DATA FOR SUMMARY'!$I$7),ROWS($O$18:O96))),"")</f>
        <v/>
      </c>
      <c r="E105" s="140" t="str" cm="1">
        <f t="array" aca="1" ref="E105" ca="1">IF(ROWS($O$18:O96)&lt;=$O$18,INDEX('DATA FOR SUMMARY'!$E$8:$E$59,_xlfn.AGGREGATE(15,3,(('DATA FOR SUMMARY'!$I$7:$I$59=$O$16)/('DATA FOR SUMMARY'!$I$7:$I$59=$O$16)*ROW('DATA FOR SUMMARY'!$I$7:$I$59))-ROW('DATA FOR SUMMARY'!$I$7),ROWS($O$18:O96))),"")</f>
        <v/>
      </c>
      <c r="F105" s="103" t="str" cm="1">
        <f t="array" aca="1" ref="F105" ca="1">IF(ROWS($O$18:O96)&lt;=$O$18,INDEX('DATA FOR SUMMARY'!$F$8:$F$59,_xlfn.AGGREGATE(15,3,(('DATA FOR SUMMARY'!$I$7:$I$59=$O$16)/('DATA FOR SUMMARY'!$I$7:$I$59=$O$16)*ROW('DATA FOR SUMMARY'!$I$7:$I$59))-ROW('DATA FOR SUMMARY'!$I$7),ROWS($O$18:O96))),"")</f>
        <v/>
      </c>
      <c r="G105" s="102" t="str" cm="1">
        <f t="array" aca="1" ref="G105" ca="1">IF(ROWS($O$18:O96)&lt;=$O$18,INDEX('DATA FOR SUMMARY'!$G$8:$G$59,_xlfn.AGGREGATE(15,3,(('DATA FOR SUMMARY'!$I$7:$I$59=$O$16)/('DATA FOR SUMMARY'!$I$7:$I$59=$O$16)*ROW('DATA FOR SUMMARY'!$I$7:$I$59))-ROW('DATA FOR SUMMARY'!$I$7),ROWS($O$18:O96))),"")</f>
        <v/>
      </c>
      <c r="H105" s="140" t="str" cm="1">
        <f t="array" aca="1" ref="H105" ca="1">IF(ROWS($O$18:O96)&lt;=$O$18,INDEX('DATA FOR SUMMARY'!$H$8:$H$59,_xlfn.AGGREGATE(15,3,(('DATA FOR SUMMARY'!$I$7:$I$59=$O$16)/('DATA FOR SUMMARY'!$I$7:$I$59=$O$16)*ROW('DATA FOR SUMMARY'!$I$7:$I$59))-ROW('DATA FOR SUMMARY'!$I$7),ROWS($O$18:O96))),"")</f>
        <v/>
      </c>
      <c r="I105" s="46" t="str" cm="1">
        <f t="array" aca="1" ref="I105" ca="1">IF(ROWS($O$18:O96)&lt;=$O$18,INDEX('DATA FOR SUMMARY'!$I$8:$I$59,_xlfn.AGGREGATE(15,3,(('DATA FOR SUMMARY'!$I$7:$I$59=$O$16)/('DATA FOR SUMMARY'!$I$7:$I$59=$O$16)*ROW('DATA FOR SUMMARY'!$I$7:$I$59))-ROW('DATA FOR SUMMARY'!$I$7),ROWS($O$18:O96))),"")</f>
        <v/>
      </c>
      <c r="J105" s="46" t="str" cm="1">
        <f t="array" aca="1" ref="J105" ca="1">IF(ROWS($O$18:O96)&lt;=$O$18,INDEX('DATA FOR SUMMARY'!$J$8:$J$59,_xlfn.AGGREGATE(15,3,(('DATA FOR SUMMARY'!$I$7:$I$59=$O$16)/('DATA FOR SUMMARY'!$I$7:$I$59=$O$16)*ROW('DATA FOR SUMMARY'!$I$7:$I$59))-ROW('DATA FOR SUMMARY'!$I$7),ROWS($O$18:O96))),"")</f>
        <v/>
      </c>
      <c r="K105" s="46" t="str" cm="1">
        <f t="array" aca="1" ref="K105" ca="1">IF(ROWS($O$18:O96)&lt;=$O$18,INDEX('DATA FOR SUMMARY'!$K$8:$K$59,_xlfn.AGGREGATE(15,3,(('DATA FOR SUMMARY'!$I$7:$I$59=$O$16)/('DATA FOR SUMMARY'!$I$7:$I$59=$O$16)*ROW('DATA FOR SUMMARY'!$I$7:$I$59))-ROW('DATA FOR SUMMARY'!$I$7),ROWS($O$18:O96))),"")</f>
        <v/>
      </c>
    </row>
    <row r="106" spans="2:11">
      <c r="B106" t="str" cm="1">
        <f t="array" aca="1" ref="B106" ca="1">IF(ROWS($O$18:O97)&lt;=$O$18,INDEX('DATA FOR SUMMARY'!$B$8:$B$59,_xlfn.AGGREGATE(15,3,(('DATA FOR SUMMARY'!$I$7:$I$59=$O$16)/('DATA FOR SUMMARY'!$I$7:$I$59=$O$16)*ROW('DATA FOR SUMMARY'!$I$7:$I$59))-ROW('DATA FOR SUMMARY'!$I$7),ROWS($O$18:O97))),"")</f>
        <v/>
      </c>
      <c r="C106" s="102" t="str" cm="1">
        <f t="array" aca="1" ref="C106" ca="1">IF(ROWS($O$18:O97)&lt;=$O$18,INDEX('DATA FOR SUMMARY'!$C$8:$C$59,_xlfn.AGGREGATE(15,3,(('DATA FOR SUMMARY'!$I$7:$I$59=$O$16)/('DATA FOR SUMMARY'!$I$7:$I$59=$O$16)*ROW('DATA FOR SUMMARY'!$I$7:$I$59))-ROW('DATA FOR SUMMARY'!$I$7),ROWS($O$18:O97))),"")</f>
        <v/>
      </c>
      <c r="D106" s="102" t="str" cm="1">
        <f t="array" aca="1" ref="D106" ca="1">IF(ROWS($O$18:O97)&lt;=$O$18,INDEX('DATA FOR SUMMARY'!$D$8:$D$59,_xlfn.AGGREGATE(15,3,(('DATA FOR SUMMARY'!$I$7:$I$59=$O$16)/('DATA FOR SUMMARY'!$I$7:$I$59=$O$16)*ROW('DATA FOR SUMMARY'!$I$7:$I$59))-ROW('DATA FOR SUMMARY'!$I$7),ROWS($O$18:O97))),"")</f>
        <v/>
      </c>
      <c r="E106" s="140" t="str" cm="1">
        <f t="array" aca="1" ref="E106" ca="1">IF(ROWS($O$18:O97)&lt;=$O$18,INDEX('DATA FOR SUMMARY'!$E$8:$E$59,_xlfn.AGGREGATE(15,3,(('DATA FOR SUMMARY'!$I$7:$I$59=$O$16)/('DATA FOR SUMMARY'!$I$7:$I$59=$O$16)*ROW('DATA FOR SUMMARY'!$I$7:$I$59))-ROW('DATA FOR SUMMARY'!$I$7),ROWS($O$18:O97))),"")</f>
        <v/>
      </c>
      <c r="F106" s="103" t="str" cm="1">
        <f t="array" aca="1" ref="F106" ca="1">IF(ROWS($O$18:O97)&lt;=$O$18,INDEX('DATA FOR SUMMARY'!$F$8:$F$59,_xlfn.AGGREGATE(15,3,(('DATA FOR SUMMARY'!$I$7:$I$59=$O$16)/('DATA FOR SUMMARY'!$I$7:$I$59=$O$16)*ROW('DATA FOR SUMMARY'!$I$7:$I$59))-ROW('DATA FOR SUMMARY'!$I$7),ROWS($O$18:O97))),"")</f>
        <v/>
      </c>
      <c r="G106" s="102" t="str" cm="1">
        <f t="array" aca="1" ref="G106" ca="1">IF(ROWS($O$18:O97)&lt;=$O$18,INDEX('DATA FOR SUMMARY'!$G$8:$G$59,_xlfn.AGGREGATE(15,3,(('DATA FOR SUMMARY'!$I$7:$I$59=$O$16)/('DATA FOR SUMMARY'!$I$7:$I$59=$O$16)*ROW('DATA FOR SUMMARY'!$I$7:$I$59))-ROW('DATA FOR SUMMARY'!$I$7),ROWS($O$18:O97))),"")</f>
        <v/>
      </c>
      <c r="H106" s="140" t="str" cm="1">
        <f t="array" aca="1" ref="H106" ca="1">IF(ROWS($O$18:O97)&lt;=$O$18,INDEX('DATA FOR SUMMARY'!$H$8:$H$59,_xlfn.AGGREGATE(15,3,(('DATA FOR SUMMARY'!$I$7:$I$59=$O$16)/('DATA FOR SUMMARY'!$I$7:$I$59=$O$16)*ROW('DATA FOR SUMMARY'!$I$7:$I$59))-ROW('DATA FOR SUMMARY'!$I$7),ROWS($O$18:O97))),"")</f>
        <v/>
      </c>
      <c r="I106" s="46" t="str" cm="1">
        <f t="array" aca="1" ref="I106" ca="1">IF(ROWS($O$18:O97)&lt;=$O$18,INDEX('DATA FOR SUMMARY'!$I$8:$I$59,_xlfn.AGGREGATE(15,3,(('DATA FOR SUMMARY'!$I$7:$I$59=$O$16)/('DATA FOR SUMMARY'!$I$7:$I$59=$O$16)*ROW('DATA FOR SUMMARY'!$I$7:$I$59))-ROW('DATA FOR SUMMARY'!$I$7),ROWS($O$18:O97))),"")</f>
        <v/>
      </c>
      <c r="J106" s="46" t="str" cm="1">
        <f t="array" aca="1" ref="J106" ca="1">IF(ROWS($O$18:O97)&lt;=$O$18,INDEX('DATA FOR SUMMARY'!$J$8:$J$59,_xlfn.AGGREGATE(15,3,(('DATA FOR SUMMARY'!$I$7:$I$59=$O$16)/('DATA FOR SUMMARY'!$I$7:$I$59=$O$16)*ROW('DATA FOR SUMMARY'!$I$7:$I$59))-ROW('DATA FOR SUMMARY'!$I$7),ROWS($O$18:O97))),"")</f>
        <v/>
      </c>
      <c r="K106" s="46" t="str" cm="1">
        <f t="array" aca="1" ref="K106" ca="1">IF(ROWS($O$18:O97)&lt;=$O$18,INDEX('DATA FOR SUMMARY'!$K$8:$K$59,_xlfn.AGGREGATE(15,3,(('DATA FOR SUMMARY'!$I$7:$I$59=$O$16)/('DATA FOR SUMMARY'!$I$7:$I$59=$O$16)*ROW('DATA FOR SUMMARY'!$I$7:$I$59))-ROW('DATA FOR SUMMARY'!$I$7),ROWS($O$18:O97))),"")</f>
        <v/>
      </c>
    </row>
    <row r="107" spans="2:11">
      <c r="B107" t="str" cm="1">
        <f t="array" aca="1" ref="B107" ca="1">IF(ROWS($O$18:O98)&lt;=$O$18,INDEX('DATA FOR SUMMARY'!$B$8:$B$59,_xlfn.AGGREGATE(15,3,(('DATA FOR SUMMARY'!$I$7:$I$59=$O$16)/('DATA FOR SUMMARY'!$I$7:$I$59=$O$16)*ROW('DATA FOR SUMMARY'!$I$7:$I$59))-ROW('DATA FOR SUMMARY'!$I$7),ROWS($O$18:O98))),"")</f>
        <v/>
      </c>
      <c r="C107" s="102" t="str" cm="1">
        <f t="array" aca="1" ref="C107" ca="1">IF(ROWS($O$18:O98)&lt;=$O$18,INDEX('DATA FOR SUMMARY'!$C$8:$C$59,_xlfn.AGGREGATE(15,3,(('DATA FOR SUMMARY'!$I$7:$I$59=$O$16)/('DATA FOR SUMMARY'!$I$7:$I$59=$O$16)*ROW('DATA FOR SUMMARY'!$I$7:$I$59))-ROW('DATA FOR SUMMARY'!$I$7),ROWS($O$18:O98))),"")</f>
        <v/>
      </c>
      <c r="D107" s="102" t="str" cm="1">
        <f t="array" aca="1" ref="D107" ca="1">IF(ROWS($O$18:O98)&lt;=$O$18,INDEX('DATA FOR SUMMARY'!$D$8:$D$59,_xlfn.AGGREGATE(15,3,(('DATA FOR SUMMARY'!$I$7:$I$59=$O$16)/('DATA FOR SUMMARY'!$I$7:$I$59=$O$16)*ROW('DATA FOR SUMMARY'!$I$7:$I$59))-ROW('DATA FOR SUMMARY'!$I$7),ROWS($O$18:O98))),"")</f>
        <v/>
      </c>
      <c r="E107" s="140" t="str" cm="1">
        <f t="array" aca="1" ref="E107" ca="1">IF(ROWS($O$18:O98)&lt;=$O$18,INDEX('DATA FOR SUMMARY'!$E$8:$E$59,_xlfn.AGGREGATE(15,3,(('DATA FOR SUMMARY'!$I$7:$I$59=$O$16)/('DATA FOR SUMMARY'!$I$7:$I$59=$O$16)*ROW('DATA FOR SUMMARY'!$I$7:$I$59))-ROW('DATA FOR SUMMARY'!$I$7),ROWS($O$18:O98))),"")</f>
        <v/>
      </c>
      <c r="F107" s="103" t="str" cm="1">
        <f t="array" aca="1" ref="F107" ca="1">IF(ROWS($O$18:O98)&lt;=$O$18,INDEX('DATA FOR SUMMARY'!$F$8:$F$59,_xlfn.AGGREGATE(15,3,(('DATA FOR SUMMARY'!$I$7:$I$59=$O$16)/('DATA FOR SUMMARY'!$I$7:$I$59=$O$16)*ROW('DATA FOR SUMMARY'!$I$7:$I$59))-ROW('DATA FOR SUMMARY'!$I$7),ROWS($O$18:O98))),"")</f>
        <v/>
      </c>
      <c r="G107" s="102" t="str" cm="1">
        <f t="array" aca="1" ref="G107" ca="1">IF(ROWS($O$18:O98)&lt;=$O$18,INDEX('DATA FOR SUMMARY'!$G$8:$G$59,_xlfn.AGGREGATE(15,3,(('DATA FOR SUMMARY'!$I$7:$I$59=$O$16)/('DATA FOR SUMMARY'!$I$7:$I$59=$O$16)*ROW('DATA FOR SUMMARY'!$I$7:$I$59))-ROW('DATA FOR SUMMARY'!$I$7),ROWS($O$18:O98))),"")</f>
        <v/>
      </c>
      <c r="H107" s="140" t="str" cm="1">
        <f t="array" aca="1" ref="H107" ca="1">IF(ROWS($O$18:O98)&lt;=$O$18,INDEX('DATA FOR SUMMARY'!$H$8:$H$59,_xlfn.AGGREGATE(15,3,(('DATA FOR SUMMARY'!$I$7:$I$59=$O$16)/('DATA FOR SUMMARY'!$I$7:$I$59=$O$16)*ROW('DATA FOR SUMMARY'!$I$7:$I$59))-ROW('DATA FOR SUMMARY'!$I$7),ROWS($O$18:O98))),"")</f>
        <v/>
      </c>
      <c r="I107" s="46" t="str" cm="1">
        <f t="array" aca="1" ref="I107" ca="1">IF(ROWS($O$18:O98)&lt;=$O$18,INDEX('DATA FOR SUMMARY'!$I$8:$I$59,_xlfn.AGGREGATE(15,3,(('DATA FOR SUMMARY'!$I$7:$I$59=$O$16)/('DATA FOR SUMMARY'!$I$7:$I$59=$O$16)*ROW('DATA FOR SUMMARY'!$I$7:$I$59))-ROW('DATA FOR SUMMARY'!$I$7),ROWS($O$18:O98))),"")</f>
        <v/>
      </c>
      <c r="J107" s="46" t="str" cm="1">
        <f t="array" aca="1" ref="J107" ca="1">IF(ROWS($O$18:O98)&lt;=$O$18,INDEX('DATA FOR SUMMARY'!$J$8:$J$59,_xlfn.AGGREGATE(15,3,(('DATA FOR SUMMARY'!$I$7:$I$59=$O$16)/('DATA FOR SUMMARY'!$I$7:$I$59=$O$16)*ROW('DATA FOR SUMMARY'!$I$7:$I$59))-ROW('DATA FOR SUMMARY'!$I$7),ROWS($O$18:O98))),"")</f>
        <v/>
      </c>
      <c r="K107" s="46" t="str" cm="1">
        <f t="array" aca="1" ref="K107" ca="1">IF(ROWS($O$18:O98)&lt;=$O$18,INDEX('DATA FOR SUMMARY'!$K$8:$K$59,_xlfn.AGGREGATE(15,3,(('DATA FOR SUMMARY'!$I$7:$I$59=$O$16)/('DATA FOR SUMMARY'!$I$7:$I$59=$O$16)*ROW('DATA FOR SUMMARY'!$I$7:$I$59))-ROW('DATA FOR SUMMARY'!$I$7),ROWS($O$18:O98))),"")</f>
        <v/>
      </c>
    </row>
    <row r="108" spans="2:11">
      <c r="B108" t="str" cm="1">
        <f t="array" aca="1" ref="B108" ca="1">IF(ROWS($O$18:O99)&lt;=$O$18,INDEX('DATA FOR SUMMARY'!$B$8:$B$59,_xlfn.AGGREGATE(15,3,(('DATA FOR SUMMARY'!$I$7:$I$59=$O$16)/('DATA FOR SUMMARY'!$I$7:$I$59=$O$16)*ROW('DATA FOR SUMMARY'!$I$7:$I$59))-ROW('DATA FOR SUMMARY'!$I$7),ROWS($O$18:O99))),"")</f>
        <v/>
      </c>
      <c r="C108" s="102" t="str" cm="1">
        <f t="array" aca="1" ref="C108" ca="1">IF(ROWS($O$18:O99)&lt;=$O$18,INDEX('DATA FOR SUMMARY'!$C$8:$C$59,_xlfn.AGGREGATE(15,3,(('DATA FOR SUMMARY'!$I$7:$I$59=$O$16)/('DATA FOR SUMMARY'!$I$7:$I$59=$O$16)*ROW('DATA FOR SUMMARY'!$I$7:$I$59))-ROW('DATA FOR SUMMARY'!$I$7),ROWS($O$18:O99))),"")</f>
        <v/>
      </c>
      <c r="D108" s="102" t="str" cm="1">
        <f t="array" aca="1" ref="D108" ca="1">IF(ROWS($O$18:O99)&lt;=$O$18,INDEX('DATA FOR SUMMARY'!$D$8:$D$59,_xlfn.AGGREGATE(15,3,(('DATA FOR SUMMARY'!$I$7:$I$59=$O$16)/('DATA FOR SUMMARY'!$I$7:$I$59=$O$16)*ROW('DATA FOR SUMMARY'!$I$7:$I$59))-ROW('DATA FOR SUMMARY'!$I$7),ROWS($O$18:O99))),"")</f>
        <v/>
      </c>
      <c r="E108" s="140" t="str" cm="1">
        <f t="array" aca="1" ref="E108" ca="1">IF(ROWS($O$18:O99)&lt;=$O$18,INDEX('DATA FOR SUMMARY'!$E$8:$E$59,_xlfn.AGGREGATE(15,3,(('DATA FOR SUMMARY'!$I$7:$I$59=$O$16)/('DATA FOR SUMMARY'!$I$7:$I$59=$O$16)*ROW('DATA FOR SUMMARY'!$I$7:$I$59))-ROW('DATA FOR SUMMARY'!$I$7),ROWS($O$18:O99))),"")</f>
        <v/>
      </c>
      <c r="F108" s="103" t="str" cm="1">
        <f t="array" aca="1" ref="F108" ca="1">IF(ROWS($O$18:O99)&lt;=$O$18,INDEX('DATA FOR SUMMARY'!$F$8:$F$59,_xlfn.AGGREGATE(15,3,(('DATA FOR SUMMARY'!$I$7:$I$59=$O$16)/('DATA FOR SUMMARY'!$I$7:$I$59=$O$16)*ROW('DATA FOR SUMMARY'!$I$7:$I$59))-ROW('DATA FOR SUMMARY'!$I$7),ROWS($O$18:O99))),"")</f>
        <v/>
      </c>
      <c r="G108" s="102" t="str" cm="1">
        <f t="array" aca="1" ref="G108" ca="1">IF(ROWS($O$18:O99)&lt;=$O$18,INDEX('DATA FOR SUMMARY'!$G$8:$G$59,_xlfn.AGGREGATE(15,3,(('DATA FOR SUMMARY'!$I$7:$I$59=$O$16)/('DATA FOR SUMMARY'!$I$7:$I$59=$O$16)*ROW('DATA FOR SUMMARY'!$I$7:$I$59))-ROW('DATA FOR SUMMARY'!$I$7),ROWS($O$18:O99))),"")</f>
        <v/>
      </c>
      <c r="H108" s="140" t="str" cm="1">
        <f t="array" aca="1" ref="H108" ca="1">IF(ROWS($O$18:O99)&lt;=$O$18,INDEX('DATA FOR SUMMARY'!$H$8:$H$59,_xlfn.AGGREGATE(15,3,(('DATA FOR SUMMARY'!$I$7:$I$59=$O$16)/('DATA FOR SUMMARY'!$I$7:$I$59=$O$16)*ROW('DATA FOR SUMMARY'!$I$7:$I$59))-ROW('DATA FOR SUMMARY'!$I$7),ROWS($O$18:O99))),"")</f>
        <v/>
      </c>
      <c r="I108" s="46" t="str" cm="1">
        <f t="array" aca="1" ref="I108" ca="1">IF(ROWS($O$18:O99)&lt;=$O$18,INDEX('DATA FOR SUMMARY'!$I$8:$I$59,_xlfn.AGGREGATE(15,3,(('DATA FOR SUMMARY'!$I$7:$I$59=$O$16)/('DATA FOR SUMMARY'!$I$7:$I$59=$O$16)*ROW('DATA FOR SUMMARY'!$I$7:$I$59))-ROW('DATA FOR SUMMARY'!$I$7),ROWS($O$18:O99))),"")</f>
        <v/>
      </c>
      <c r="J108" s="46" t="str" cm="1">
        <f t="array" aca="1" ref="J108" ca="1">IF(ROWS($O$18:O99)&lt;=$O$18,INDEX('DATA FOR SUMMARY'!$J$8:$J$59,_xlfn.AGGREGATE(15,3,(('DATA FOR SUMMARY'!$I$7:$I$59=$O$16)/('DATA FOR SUMMARY'!$I$7:$I$59=$O$16)*ROW('DATA FOR SUMMARY'!$I$7:$I$59))-ROW('DATA FOR SUMMARY'!$I$7),ROWS($O$18:O99))),"")</f>
        <v/>
      </c>
      <c r="K108" s="46" t="str" cm="1">
        <f t="array" aca="1" ref="K108" ca="1">IF(ROWS($O$18:O99)&lt;=$O$18,INDEX('DATA FOR SUMMARY'!$K$8:$K$59,_xlfn.AGGREGATE(15,3,(('DATA FOR SUMMARY'!$I$7:$I$59=$O$16)/('DATA FOR SUMMARY'!$I$7:$I$59=$O$16)*ROW('DATA FOR SUMMARY'!$I$7:$I$59))-ROW('DATA FOR SUMMARY'!$I$7),ROWS($O$18:O99))),"")</f>
        <v/>
      </c>
    </row>
    <row r="109" spans="2:11">
      <c r="B109" t="str" cm="1">
        <f t="array" aca="1" ref="B109" ca="1">IF(ROWS($O$18:O100)&lt;=$O$18,INDEX('DATA FOR SUMMARY'!$B$8:$B$59,_xlfn.AGGREGATE(15,3,(('DATA FOR SUMMARY'!$I$7:$I$59=$O$16)/('DATA FOR SUMMARY'!$I$7:$I$59=$O$16)*ROW('DATA FOR SUMMARY'!$I$7:$I$59))-ROW('DATA FOR SUMMARY'!$I$7),ROWS($O$18:O100))),"")</f>
        <v/>
      </c>
      <c r="C109" s="102" t="str" cm="1">
        <f t="array" aca="1" ref="C109" ca="1">IF(ROWS($O$18:O100)&lt;=$O$18,INDEX('DATA FOR SUMMARY'!$C$8:$C$59,_xlfn.AGGREGATE(15,3,(('DATA FOR SUMMARY'!$I$7:$I$59=$O$16)/('DATA FOR SUMMARY'!$I$7:$I$59=$O$16)*ROW('DATA FOR SUMMARY'!$I$7:$I$59))-ROW('DATA FOR SUMMARY'!$I$7),ROWS($O$18:O100))),"")</f>
        <v/>
      </c>
      <c r="D109" s="102" t="str" cm="1">
        <f t="array" aca="1" ref="D109" ca="1">IF(ROWS($O$18:O100)&lt;=$O$18,INDEX('DATA FOR SUMMARY'!$D$8:$D$59,_xlfn.AGGREGATE(15,3,(('DATA FOR SUMMARY'!$I$7:$I$59=$O$16)/('DATA FOR SUMMARY'!$I$7:$I$59=$O$16)*ROW('DATA FOR SUMMARY'!$I$7:$I$59))-ROW('DATA FOR SUMMARY'!$I$7),ROWS($O$18:O100))),"")</f>
        <v/>
      </c>
      <c r="E109" s="140" t="str" cm="1">
        <f t="array" aca="1" ref="E109" ca="1">IF(ROWS($O$18:O100)&lt;=$O$18,INDEX('DATA FOR SUMMARY'!$E$8:$E$59,_xlfn.AGGREGATE(15,3,(('DATA FOR SUMMARY'!$I$7:$I$59=$O$16)/('DATA FOR SUMMARY'!$I$7:$I$59=$O$16)*ROW('DATA FOR SUMMARY'!$I$7:$I$59))-ROW('DATA FOR SUMMARY'!$I$7),ROWS($O$18:O100))),"")</f>
        <v/>
      </c>
      <c r="F109" s="103" t="str" cm="1">
        <f t="array" aca="1" ref="F109" ca="1">IF(ROWS($O$18:O100)&lt;=$O$18,INDEX('DATA FOR SUMMARY'!$F$8:$F$59,_xlfn.AGGREGATE(15,3,(('DATA FOR SUMMARY'!$I$7:$I$59=$O$16)/('DATA FOR SUMMARY'!$I$7:$I$59=$O$16)*ROW('DATA FOR SUMMARY'!$I$7:$I$59))-ROW('DATA FOR SUMMARY'!$I$7),ROWS($O$18:O100))),"")</f>
        <v/>
      </c>
      <c r="G109" s="102" t="str" cm="1">
        <f t="array" aca="1" ref="G109" ca="1">IF(ROWS($O$18:O100)&lt;=$O$18,INDEX('DATA FOR SUMMARY'!$G$8:$G$59,_xlfn.AGGREGATE(15,3,(('DATA FOR SUMMARY'!$I$7:$I$59=$O$16)/('DATA FOR SUMMARY'!$I$7:$I$59=$O$16)*ROW('DATA FOR SUMMARY'!$I$7:$I$59))-ROW('DATA FOR SUMMARY'!$I$7),ROWS($O$18:O100))),"")</f>
        <v/>
      </c>
      <c r="H109" s="140" t="str" cm="1">
        <f t="array" aca="1" ref="H109" ca="1">IF(ROWS($O$18:O100)&lt;=$O$18,INDEX('DATA FOR SUMMARY'!$H$8:$H$59,_xlfn.AGGREGATE(15,3,(('DATA FOR SUMMARY'!$I$7:$I$59=$O$16)/('DATA FOR SUMMARY'!$I$7:$I$59=$O$16)*ROW('DATA FOR SUMMARY'!$I$7:$I$59))-ROW('DATA FOR SUMMARY'!$I$7),ROWS($O$18:O100))),"")</f>
        <v/>
      </c>
      <c r="I109" s="46" t="str" cm="1">
        <f t="array" aca="1" ref="I109" ca="1">IF(ROWS($O$18:O100)&lt;=$O$18,INDEX('DATA FOR SUMMARY'!$I$8:$I$59,_xlfn.AGGREGATE(15,3,(('DATA FOR SUMMARY'!$I$7:$I$59=$O$16)/('DATA FOR SUMMARY'!$I$7:$I$59=$O$16)*ROW('DATA FOR SUMMARY'!$I$7:$I$59))-ROW('DATA FOR SUMMARY'!$I$7),ROWS($O$18:O100))),"")</f>
        <v/>
      </c>
      <c r="J109" s="46" t="str" cm="1">
        <f t="array" aca="1" ref="J109" ca="1">IF(ROWS($O$18:O100)&lt;=$O$18,INDEX('DATA FOR SUMMARY'!$J$8:$J$59,_xlfn.AGGREGATE(15,3,(('DATA FOR SUMMARY'!$I$7:$I$59=$O$16)/('DATA FOR SUMMARY'!$I$7:$I$59=$O$16)*ROW('DATA FOR SUMMARY'!$I$7:$I$59))-ROW('DATA FOR SUMMARY'!$I$7),ROWS($O$18:O100))),"")</f>
        <v/>
      </c>
      <c r="K109" s="46" t="str" cm="1">
        <f t="array" aca="1" ref="K109" ca="1">IF(ROWS($O$18:O100)&lt;=$O$18,INDEX('DATA FOR SUMMARY'!$K$8:$K$59,_xlfn.AGGREGATE(15,3,(('DATA FOR SUMMARY'!$I$7:$I$59=$O$16)/('DATA FOR SUMMARY'!$I$7:$I$59=$O$16)*ROW('DATA FOR SUMMARY'!$I$7:$I$59))-ROW('DATA FOR SUMMARY'!$I$7),ROWS($O$18:O100))),"")</f>
        <v/>
      </c>
    </row>
    <row r="110" spans="2:11">
      <c r="B110" t="str" cm="1">
        <f t="array" aca="1" ref="B110" ca="1">IF(ROWS($O$18:O101)&lt;=$O$18,INDEX('DATA FOR SUMMARY'!$B$8:$B$59,_xlfn.AGGREGATE(15,3,(('DATA FOR SUMMARY'!$I$7:$I$59=$O$16)/('DATA FOR SUMMARY'!$I$7:$I$59=$O$16)*ROW('DATA FOR SUMMARY'!$I$7:$I$59))-ROW('DATA FOR SUMMARY'!$I$7),ROWS($O$18:O101))),"")</f>
        <v/>
      </c>
      <c r="C110" s="102" t="str" cm="1">
        <f t="array" aca="1" ref="C110" ca="1">IF(ROWS($O$18:O101)&lt;=$O$18,INDEX('DATA FOR SUMMARY'!$C$8:$C$59,_xlfn.AGGREGATE(15,3,(('DATA FOR SUMMARY'!$I$7:$I$59=$O$16)/('DATA FOR SUMMARY'!$I$7:$I$59=$O$16)*ROW('DATA FOR SUMMARY'!$I$7:$I$59))-ROW('DATA FOR SUMMARY'!$I$7),ROWS($O$18:O101))),"")</f>
        <v/>
      </c>
      <c r="D110" s="102" t="str" cm="1">
        <f t="array" aca="1" ref="D110" ca="1">IF(ROWS($O$18:O101)&lt;=$O$18,INDEX('DATA FOR SUMMARY'!$D$8:$D$59,_xlfn.AGGREGATE(15,3,(('DATA FOR SUMMARY'!$I$7:$I$59=$O$16)/('DATA FOR SUMMARY'!$I$7:$I$59=$O$16)*ROW('DATA FOR SUMMARY'!$I$7:$I$59))-ROW('DATA FOR SUMMARY'!$I$7),ROWS($O$18:O101))),"")</f>
        <v/>
      </c>
      <c r="E110" s="140" t="str" cm="1">
        <f t="array" aca="1" ref="E110" ca="1">IF(ROWS($O$18:O101)&lt;=$O$18,INDEX('DATA FOR SUMMARY'!$E$8:$E$59,_xlfn.AGGREGATE(15,3,(('DATA FOR SUMMARY'!$I$7:$I$59=$O$16)/('DATA FOR SUMMARY'!$I$7:$I$59=$O$16)*ROW('DATA FOR SUMMARY'!$I$7:$I$59))-ROW('DATA FOR SUMMARY'!$I$7),ROWS($O$18:O101))),"")</f>
        <v/>
      </c>
      <c r="F110" s="103" t="str" cm="1">
        <f t="array" aca="1" ref="F110" ca="1">IF(ROWS($O$18:O101)&lt;=$O$18,INDEX('DATA FOR SUMMARY'!$F$8:$F$59,_xlfn.AGGREGATE(15,3,(('DATA FOR SUMMARY'!$I$7:$I$59=$O$16)/('DATA FOR SUMMARY'!$I$7:$I$59=$O$16)*ROW('DATA FOR SUMMARY'!$I$7:$I$59))-ROW('DATA FOR SUMMARY'!$I$7),ROWS($O$18:O101))),"")</f>
        <v/>
      </c>
      <c r="G110" s="102" t="str" cm="1">
        <f t="array" aca="1" ref="G110" ca="1">IF(ROWS($O$18:O101)&lt;=$O$18,INDEX('DATA FOR SUMMARY'!$G$8:$G$59,_xlfn.AGGREGATE(15,3,(('DATA FOR SUMMARY'!$I$7:$I$59=$O$16)/('DATA FOR SUMMARY'!$I$7:$I$59=$O$16)*ROW('DATA FOR SUMMARY'!$I$7:$I$59))-ROW('DATA FOR SUMMARY'!$I$7),ROWS($O$18:O101))),"")</f>
        <v/>
      </c>
      <c r="H110" s="140" t="str" cm="1">
        <f t="array" aca="1" ref="H110" ca="1">IF(ROWS($O$18:O101)&lt;=$O$18,INDEX('DATA FOR SUMMARY'!$H$8:$H$59,_xlfn.AGGREGATE(15,3,(('DATA FOR SUMMARY'!$I$7:$I$59=$O$16)/('DATA FOR SUMMARY'!$I$7:$I$59=$O$16)*ROW('DATA FOR SUMMARY'!$I$7:$I$59))-ROW('DATA FOR SUMMARY'!$I$7),ROWS($O$18:O101))),"")</f>
        <v/>
      </c>
      <c r="I110" s="46" t="str" cm="1">
        <f t="array" aca="1" ref="I110" ca="1">IF(ROWS($O$18:O101)&lt;=$O$18,INDEX('DATA FOR SUMMARY'!$I$8:$I$59,_xlfn.AGGREGATE(15,3,(('DATA FOR SUMMARY'!$I$7:$I$59=$O$16)/('DATA FOR SUMMARY'!$I$7:$I$59=$O$16)*ROW('DATA FOR SUMMARY'!$I$7:$I$59))-ROW('DATA FOR SUMMARY'!$I$7),ROWS($O$18:O101))),"")</f>
        <v/>
      </c>
      <c r="J110" s="46" t="str" cm="1">
        <f t="array" aca="1" ref="J110" ca="1">IF(ROWS($O$18:O101)&lt;=$O$18,INDEX('DATA FOR SUMMARY'!$J$8:$J$59,_xlfn.AGGREGATE(15,3,(('DATA FOR SUMMARY'!$I$7:$I$59=$O$16)/('DATA FOR SUMMARY'!$I$7:$I$59=$O$16)*ROW('DATA FOR SUMMARY'!$I$7:$I$59))-ROW('DATA FOR SUMMARY'!$I$7),ROWS($O$18:O101))),"")</f>
        <v/>
      </c>
      <c r="K110" s="46" t="str" cm="1">
        <f t="array" aca="1" ref="K110" ca="1">IF(ROWS($O$18:O101)&lt;=$O$18,INDEX('DATA FOR SUMMARY'!$K$8:$K$59,_xlfn.AGGREGATE(15,3,(('DATA FOR SUMMARY'!$I$7:$I$59=$O$16)/('DATA FOR SUMMARY'!$I$7:$I$59=$O$16)*ROW('DATA FOR SUMMARY'!$I$7:$I$59))-ROW('DATA FOR SUMMARY'!$I$7),ROWS($O$18:O101))),"")</f>
        <v/>
      </c>
    </row>
    <row r="111" spans="2:11">
      <c r="B111" t="str" cm="1">
        <f t="array" aca="1" ref="B111" ca="1">IF(ROWS($O$18:O102)&lt;=$O$18,INDEX('DATA FOR SUMMARY'!$B$8:$B$59,_xlfn.AGGREGATE(15,3,(('DATA FOR SUMMARY'!$I$7:$I$59=$O$16)/('DATA FOR SUMMARY'!$I$7:$I$59=$O$16)*ROW('DATA FOR SUMMARY'!$I$7:$I$59))-ROW('DATA FOR SUMMARY'!$I$7),ROWS($O$18:O102))),"")</f>
        <v/>
      </c>
      <c r="C111" s="102" t="str" cm="1">
        <f t="array" aca="1" ref="C111" ca="1">IF(ROWS($O$18:O102)&lt;=$O$18,INDEX('DATA FOR SUMMARY'!$C$8:$C$59,_xlfn.AGGREGATE(15,3,(('DATA FOR SUMMARY'!$I$7:$I$59=$O$16)/('DATA FOR SUMMARY'!$I$7:$I$59=$O$16)*ROW('DATA FOR SUMMARY'!$I$7:$I$59))-ROW('DATA FOR SUMMARY'!$I$7),ROWS($O$18:O102))),"")</f>
        <v/>
      </c>
      <c r="D111" s="102" t="str" cm="1">
        <f t="array" aca="1" ref="D111" ca="1">IF(ROWS($O$18:O102)&lt;=$O$18,INDEX('DATA FOR SUMMARY'!$D$8:$D$59,_xlfn.AGGREGATE(15,3,(('DATA FOR SUMMARY'!$I$7:$I$59=$O$16)/('DATA FOR SUMMARY'!$I$7:$I$59=$O$16)*ROW('DATA FOR SUMMARY'!$I$7:$I$59))-ROW('DATA FOR SUMMARY'!$I$7),ROWS($O$18:O102))),"")</f>
        <v/>
      </c>
      <c r="E111" s="140" t="str" cm="1">
        <f t="array" aca="1" ref="E111" ca="1">IF(ROWS($O$18:O102)&lt;=$O$18,INDEX('DATA FOR SUMMARY'!$E$8:$E$59,_xlfn.AGGREGATE(15,3,(('DATA FOR SUMMARY'!$I$7:$I$59=$O$16)/('DATA FOR SUMMARY'!$I$7:$I$59=$O$16)*ROW('DATA FOR SUMMARY'!$I$7:$I$59))-ROW('DATA FOR SUMMARY'!$I$7),ROWS($O$18:O102))),"")</f>
        <v/>
      </c>
      <c r="F111" s="103" t="str" cm="1">
        <f t="array" aca="1" ref="F111" ca="1">IF(ROWS($O$18:O102)&lt;=$O$18,INDEX('DATA FOR SUMMARY'!$F$8:$F$59,_xlfn.AGGREGATE(15,3,(('DATA FOR SUMMARY'!$I$7:$I$59=$O$16)/('DATA FOR SUMMARY'!$I$7:$I$59=$O$16)*ROW('DATA FOR SUMMARY'!$I$7:$I$59))-ROW('DATA FOR SUMMARY'!$I$7),ROWS($O$18:O102))),"")</f>
        <v/>
      </c>
      <c r="G111" s="102" t="str" cm="1">
        <f t="array" aca="1" ref="G111" ca="1">IF(ROWS($O$18:O102)&lt;=$O$18,INDEX('DATA FOR SUMMARY'!$G$8:$G$59,_xlfn.AGGREGATE(15,3,(('DATA FOR SUMMARY'!$I$7:$I$59=$O$16)/('DATA FOR SUMMARY'!$I$7:$I$59=$O$16)*ROW('DATA FOR SUMMARY'!$I$7:$I$59))-ROW('DATA FOR SUMMARY'!$I$7),ROWS($O$18:O102))),"")</f>
        <v/>
      </c>
      <c r="H111" s="140" t="str" cm="1">
        <f t="array" aca="1" ref="H111" ca="1">IF(ROWS($O$18:O102)&lt;=$O$18,INDEX('DATA FOR SUMMARY'!$H$8:$H$59,_xlfn.AGGREGATE(15,3,(('DATA FOR SUMMARY'!$I$7:$I$59=$O$16)/('DATA FOR SUMMARY'!$I$7:$I$59=$O$16)*ROW('DATA FOR SUMMARY'!$I$7:$I$59))-ROW('DATA FOR SUMMARY'!$I$7),ROWS($O$18:O102))),"")</f>
        <v/>
      </c>
      <c r="I111" s="46" t="str" cm="1">
        <f t="array" aca="1" ref="I111" ca="1">IF(ROWS($O$18:O102)&lt;=$O$18,INDEX('DATA FOR SUMMARY'!$I$8:$I$59,_xlfn.AGGREGATE(15,3,(('DATA FOR SUMMARY'!$I$7:$I$59=$O$16)/('DATA FOR SUMMARY'!$I$7:$I$59=$O$16)*ROW('DATA FOR SUMMARY'!$I$7:$I$59))-ROW('DATA FOR SUMMARY'!$I$7),ROWS($O$18:O102))),"")</f>
        <v/>
      </c>
      <c r="J111" s="46" t="str" cm="1">
        <f t="array" aca="1" ref="J111" ca="1">IF(ROWS($O$18:O102)&lt;=$O$18,INDEX('DATA FOR SUMMARY'!$J$8:$J$59,_xlfn.AGGREGATE(15,3,(('DATA FOR SUMMARY'!$I$7:$I$59=$O$16)/('DATA FOR SUMMARY'!$I$7:$I$59=$O$16)*ROW('DATA FOR SUMMARY'!$I$7:$I$59))-ROW('DATA FOR SUMMARY'!$I$7),ROWS($O$18:O102))),"")</f>
        <v/>
      </c>
      <c r="K111" s="46" t="str" cm="1">
        <f t="array" aca="1" ref="K111" ca="1">IF(ROWS($O$18:O102)&lt;=$O$18,INDEX('DATA FOR SUMMARY'!$K$8:$K$59,_xlfn.AGGREGATE(15,3,(('DATA FOR SUMMARY'!$I$7:$I$59=$O$16)/('DATA FOR SUMMARY'!$I$7:$I$59=$O$16)*ROW('DATA FOR SUMMARY'!$I$7:$I$59))-ROW('DATA FOR SUMMARY'!$I$7),ROWS($O$18:O102))),"")</f>
        <v/>
      </c>
    </row>
    <row r="112" spans="2:11">
      <c r="B112" t="str" cm="1">
        <f t="array" aca="1" ref="B112" ca="1">IF(ROWS($O$18:O103)&lt;=$O$18,INDEX('DATA FOR SUMMARY'!$B$8:$B$59,_xlfn.AGGREGATE(15,3,(('DATA FOR SUMMARY'!$I$7:$I$59=$O$16)/('DATA FOR SUMMARY'!$I$7:$I$59=$O$16)*ROW('DATA FOR SUMMARY'!$I$7:$I$59))-ROW('DATA FOR SUMMARY'!$I$7),ROWS($O$18:O103))),"")</f>
        <v/>
      </c>
      <c r="C112" s="102" t="str" cm="1">
        <f t="array" aca="1" ref="C112" ca="1">IF(ROWS($O$18:O103)&lt;=$O$18,INDEX('DATA FOR SUMMARY'!$C$8:$C$59,_xlfn.AGGREGATE(15,3,(('DATA FOR SUMMARY'!$I$7:$I$59=$O$16)/('DATA FOR SUMMARY'!$I$7:$I$59=$O$16)*ROW('DATA FOR SUMMARY'!$I$7:$I$59))-ROW('DATA FOR SUMMARY'!$I$7),ROWS($O$18:O103))),"")</f>
        <v/>
      </c>
      <c r="D112" s="102" t="str" cm="1">
        <f t="array" aca="1" ref="D112" ca="1">IF(ROWS($O$18:O103)&lt;=$O$18,INDEX('DATA FOR SUMMARY'!$D$8:$D$59,_xlfn.AGGREGATE(15,3,(('DATA FOR SUMMARY'!$I$7:$I$59=$O$16)/('DATA FOR SUMMARY'!$I$7:$I$59=$O$16)*ROW('DATA FOR SUMMARY'!$I$7:$I$59))-ROW('DATA FOR SUMMARY'!$I$7),ROWS($O$18:O103))),"")</f>
        <v/>
      </c>
      <c r="E112" s="140" t="str" cm="1">
        <f t="array" aca="1" ref="E112" ca="1">IF(ROWS($O$18:O103)&lt;=$O$18,INDEX('DATA FOR SUMMARY'!$E$8:$E$59,_xlfn.AGGREGATE(15,3,(('DATA FOR SUMMARY'!$I$7:$I$59=$O$16)/('DATA FOR SUMMARY'!$I$7:$I$59=$O$16)*ROW('DATA FOR SUMMARY'!$I$7:$I$59))-ROW('DATA FOR SUMMARY'!$I$7),ROWS($O$18:O103))),"")</f>
        <v/>
      </c>
      <c r="F112" s="103" t="str" cm="1">
        <f t="array" aca="1" ref="F112" ca="1">IF(ROWS($O$18:O103)&lt;=$O$18,INDEX('DATA FOR SUMMARY'!$F$8:$F$59,_xlfn.AGGREGATE(15,3,(('DATA FOR SUMMARY'!$I$7:$I$59=$O$16)/('DATA FOR SUMMARY'!$I$7:$I$59=$O$16)*ROW('DATA FOR SUMMARY'!$I$7:$I$59))-ROW('DATA FOR SUMMARY'!$I$7),ROWS($O$18:O103))),"")</f>
        <v/>
      </c>
      <c r="G112" s="102" t="str" cm="1">
        <f t="array" aca="1" ref="G112" ca="1">IF(ROWS($O$18:O103)&lt;=$O$18,INDEX('DATA FOR SUMMARY'!$G$8:$G$59,_xlfn.AGGREGATE(15,3,(('DATA FOR SUMMARY'!$I$7:$I$59=$O$16)/('DATA FOR SUMMARY'!$I$7:$I$59=$O$16)*ROW('DATA FOR SUMMARY'!$I$7:$I$59))-ROW('DATA FOR SUMMARY'!$I$7),ROWS($O$18:O103))),"")</f>
        <v/>
      </c>
      <c r="H112" s="140" t="str" cm="1">
        <f t="array" aca="1" ref="H112" ca="1">IF(ROWS($O$18:O103)&lt;=$O$18,INDEX('DATA FOR SUMMARY'!$H$8:$H$59,_xlfn.AGGREGATE(15,3,(('DATA FOR SUMMARY'!$I$7:$I$59=$O$16)/('DATA FOR SUMMARY'!$I$7:$I$59=$O$16)*ROW('DATA FOR SUMMARY'!$I$7:$I$59))-ROW('DATA FOR SUMMARY'!$I$7),ROWS($O$18:O103))),"")</f>
        <v/>
      </c>
      <c r="I112" s="46" t="str" cm="1">
        <f t="array" aca="1" ref="I112" ca="1">IF(ROWS($O$18:O103)&lt;=$O$18,INDEX('DATA FOR SUMMARY'!$I$8:$I$59,_xlfn.AGGREGATE(15,3,(('DATA FOR SUMMARY'!$I$7:$I$59=$O$16)/('DATA FOR SUMMARY'!$I$7:$I$59=$O$16)*ROW('DATA FOR SUMMARY'!$I$7:$I$59))-ROW('DATA FOR SUMMARY'!$I$7),ROWS($O$18:O103))),"")</f>
        <v/>
      </c>
      <c r="J112" s="46" t="str" cm="1">
        <f t="array" aca="1" ref="J112" ca="1">IF(ROWS($O$18:O103)&lt;=$O$18,INDEX('DATA FOR SUMMARY'!$J$8:$J$59,_xlfn.AGGREGATE(15,3,(('DATA FOR SUMMARY'!$I$7:$I$59=$O$16)/('DATA FOR SUMMARY'!$I$7:$I$59=$O$16)*ROW('DATA FOR SUMMARY'!$I$7:$I$59))-ROW('DATA FOR SUMMARY'!$I$7),ROWS($O$18:O103))),"")</f>
        <v/>
      </c>
      <c r="K112" s="46" t="str" cm="1">
        <f t="array" aca="1" ref="K112" ca="1">IF(ROWS($O$18:O103)&lt;=$O$18,INDEX('DATA FOR SUMMARY'!$K$8:$K$59,_xlfn.AGGREGATE(15,3,(('DATA FOR SUMMARY'!$I$7:$I$59=$O$16)/('DATA FOR SUMMARY'!$I$7:$I$59=$O$16)*ROW('DATA FOR SUMMARY'!$I$7:$I$59))-ROW('DATA FOR SUMMARY'!$I$7),ROWS($O$18:O103))),"")</f>
        <v/>
      </c>
    </row>
    <row r="113" spans="2:11">
      <c r="B113" t="str" cm="1">
        <f t="array" aca="1" ref="B113" ca="1">IF(ROWS($O$18:O104)&lt;=$O$18,INDEX('DATA FOR SUMMARY'!$B$8:$B$59,_xlfn.AGGREGATE(15,3,(('DATA FOR SUMMARY'!$I$7:$I$59=$O$16)/('DATA FOR SUMMARY'!$I$7:$I$59=$O$16)*ROW('DATA FOR SUMMARY'!$I$7:$I$59))-ROW('DATA FOR SUMMARY'!$I$7),ROWS($O$18:O104))),"")</f>
        <v/>
      </c>
      <c r="C113" s="102" t="str" cm="1">
        <f t="array" aca="1" ref="C113" ca="1">IF(ROWS($O$18:O104)&lt;=$O$18,INDEX('DATA FOR SUMMARY'!$C$8:$C$59,_xlfn.AGGREGATE(15,3,(('DATA FOR SUMMARY'!$I$7:$I$59=$O$16)/('DATA FOR SUMMARY'!$I$7:$I$59=$O$16)*ROW('DATA FOR SUMMARY'!$I$7:$I$59))-ROW('DATA FOR SUMMARY'!$I$7),ROWS($O$18:O104))),"")</f>
        <v/>
      </c>
      <c r="D113" s="102" t="str" cm="1">
        <f t="array" aca="1" ref="D113" ca="1">IF(ROWS($O$18:O104)&lt;=$O$18,INDEX('DATA FOR SUMMARY'!$D$8:$D$59,_xlfn.AGGREGATE(15,3,(('DATA FOR SUMMARY'!$I$7:$I$59=$O$16)/('DATA FOR SUMMARY'!$I$7:$I$59=$O$16)*ROW('DATA FOR SUMMARY'!$I$7:$I$59))-ROW('DATA FOR SUMMARY'!$I$7),ROWS($O$18:O104))),"")</f>
        <v/>
      </c>
      <c r="E113" s="140" t="str" cm="1">
        <f t="array" aca="1" ref="E113" ca="1">IF(ROWS($O$18:O104)&lt;=$O$18,INDEX('DATA FOR SUMMARY'!$E$8:$E$59,_xlfn.AGGREGATE(15,3,(('DATA FOR SUMMARY'!$I$7:$I$59=$O$16)/('DATA FOR SUMMARY'!$I$7:$I$59=$O$16)*ROW('DATA FOR SUMMARY'!$I$7:$I$59))-ROW('DATA FOR SUMMARY'!$I$7),ROWS($O$18:O104))),"")</f>
        <v/>
      </c>
      <c r="F113" s="103" t="str" cm="1">
        <f t="array" aca="1" ref="F113" ca="1">IF(ROWS($O$18:O104)&lt;=$O$18,INDEX('DATA FOR SUMMARY'!$F$8:$F$59,_xlfn.AGGREGATE(15,3,(('DATA FOR SUMMARY'!$I$7:$I$59=$O$16)/('DATA FOR SUMMARY'!$I$7:$I$59=$O$16)*ROW('DATA FOR SUMMARY'!$I$7:$I$59))-ROW('DATA FOR SUMMARY'!$I$7),ROWS($O$18:O104))),"")</f>
        <v/>
      </c>
      <c r="G113" s="102" t="str" cm="1">
        <f t="array" aca="1" ref="G113" ca="1">IF(ROWS($O$18:O104)&lt;=$O$18,INDEX('DATA FOR SUMMARY'!$G$8:$G$59,_xlfn.AGGREGATE(15,3,(('DATA FOR SUMMARY'!$I$7:$I$59=$O$16)/('DATA FOR SUMMARY'!$I$7:$I$59=$O$16)*ROW('DATA FOR SUMMARY'!$I$7:$I$59))-ROW('DATA FOR SUMMARY'!$I$7),ROWS($O$18:O104))),"")</f>
        <v/>
      </c>
      <c r="H113" s="140" t="str" cm="1">
        <f t="array" aca="1" ref="H113" ca="1">IF(ROWS($O$18:O104)&lt;=$O$18,INDEX('DATA FOR SUMMARY'!$H$8:$H$59,_xlfn.AGGREGATE(15,3,(('DATA FOR SUMMARY'!$I$7:$I$59=$O$16)/('DATA FOR SUMMARY'!$I$7:$I$59=$O$16)*ROW('DATA FOR SUMMARY'!$I$7:$I$59))-ROW('DATA FOR SUMMARY'!$I$7),ROWS($O$18:O104))),"")</f>
        <v/>
      </c>
      <c r="I113" s="46" t="str" cm="1">
        <f t="array" aca="1" ref="I113" ca="1">IF(ROWS($O$18:O104)&lt;=$O$18,INDEX('DATA FOR SUMMARY'!$I$8:$I$59,_xlfn.AGGREGATE(15,3,(('DATA FOR SUMMARY'!$I$7:$I$59=$O$16)/('DATA FOR SUMMARY'!$I$7:$I$59=$O$16)*ROW('DATA FOR SUMMARY'!$I$7:$I$59))-ROW('DATA FOR SUMMARY'!$I$7),ROWS($O$18:O104))),"")</f>
        <v/>
      </c>
      <c r="J113" s="46" t="str" cm="1">
        <f t="array" aca="1" ref="J113" ca="1">IF(ROWS($O$18:O104)&lt;=$O$18,INDEX('DATA FOR SUMMARY'!$J$8:$J$59,_xlfn.AGGREGATE(15,3,(('DATA FOR SUMMARY'!$I$7:$I$59=$O$16)/('DATA FOR SUMMARY'!$I$7:$I$59=$O$16)*ROW('DATA FOR SUMMARY'!$I$7:$I$59))-ROW('DATA FOR SUMMARY'!$I$7),ROWS($O$18:O104))),"")</f>
        <v/>
      </c>
      <c r="K113" s="46" t="str" cm="1">
        <f t="array" aca="1" ref="K113" ca="1">IF(ROWS($O$18:O104)&lt;=$O$18,INDEX('DATA FOR SUMMARY'!$K$8:$K$59,_xlfn.AGGREGATE(15,3,(('DATA FOR SUMMARY'!$I$7:$I$59=$O$16)/('DATA FOR SUMMARY'!$I$7:$I$59=$O$16)*ROW('DATA FOR SUMMARY'!$I$7:$I$59))-ROW('DATA FOR SUMMARY'!$I$7),ROWS($O$18:O104))),"")</f>
        <v/>
      </c>
    </row>
    <row r="114" spans="2:11">
      <c r="B114" t="str" cm="1">
        <f t="array" aca="1" ref="B114" ca="1">IF(ROWS($O$18:O105)&lt;=$O$18,INDEX('DATA FOR SUMMARY'!$B$8:$B$59,_xlfn.AGGREGATE(15,3,(('DATA FOR SUMMARY'!$I$7:$I$59=$O$16)/('DATA FOR SUMMARY'!$I$7:$I$59=$O$16)*ROW('DATA FOR SUMMARY'!$I$7:$I$59))-ROW('DATA FOR SUMMARY'!$I$7),ROWS($O$18:O105))),"")</f>
        <v/>
      </c>
      <c r="C114" s="102" t="str" cm="1">
        <f t="array" aca="1" ref="C114" ca="1">IF(ROWS($O$18:O105)&lt;=$O$18,INDEX('DATA FOR SUMMARY'!$C$8:$C$59,_xlfn.AGGREGATE(15,3,(('DATA FOR SUMMARY'!$I$7:$I$59=$O$16)/('DATA FOR SUMMARY'!$I$7:$I$59=$O$16)*ROW('DATA FOR SUMMARY'!$I$7:$I$59))-ROW('DATA FOR SUMMARY'!$I$7),ROWS($O$18:O105))),"")</f>
        <v/>
      </c>
      <c r="D114" s="102" t="str" cm="1">
        <f t="array" aca="1" ref="D114" ca="1">IF(ROWS($O$18:O105)&lt;=$O$18,INDEX('DATA FOR SUMMARY'!$D$8:$D$59,_xlfn.AGGREGATE(15,3,(('DATA FOR SUMMARY'!$I$7:$I$59=$O$16)/('DATA FOR SUMMARY'!$I$7:$I$59=$O$16)*ROW('DATA FOR SUMMARY'!$I$7:$I$59))-ROW('DATA FOR SUMMARY'!$I$7),ROWS($O$18:O105))),"")</f>
        <v/>
      </c>
      <c r="E114" s="140" t="str" cm="1">
        <f t="array" aca="1" ref="E114" ca="1">IF(ROWS($O$18:O105)&lt;=$O$18,INDEX('DATA FOR SUMMARY'!$E$8:$E$59,_xlfn.AGGREGATE(15,3,(('DATA FOR SUMMARY'!$I$7:$I$59=$O$16)/('DATA FOR SUMMARY'!$I$7:$I$59=$O$16)*ROW('DATA FOR SUMMARY'!$I$7:$I$59))-ROW('DATA FOR SUMMARY'!$I$7),ROWS($O$18:O105))),"")</f>
        <v/>
      </c>
      <c r="F114" s="103" t="str" cm="1">
        <f t="array" aca="1" ref="F114" ca="1">IF(ROWS($O$18:O105)&lt;=$O$18,INDEX('DATA FOR SUMMARY'!$F$8:$F$59,_xlfn.AGGREGATE(15,3,(('DATA FOR SUMMARY'!$I$7:$I$59=$O$16)/('DATA FOR SUMMARY'!$I$7:$I$59=$O$16)*ROW('DATA FOR SUMMARY'!$I$7:$I$59))-ROW('DATA FOR SUMMARY'!$I$7),ROWS($O$18:O105))),"")</f>
        <v/>
      </c>
      <c r="G114" s="102" t="str" cm="1">
        <f t="array" aca="1" ref="G114" ca="1">IF(ROWS($O$18:O105)&lt;=$O$18,INDEX('DATA FOR SUMMARY'!$G$8:$G$59,_xlfn.AGGREGATE(15,3,(('DATA FOR SUMMARY'!$I$7:$I$59=$O$16)/('DATA FOR SUMMARY'!$I$7:$I$59=$O$16)*ROW('DATA FOR SUMMARY'!$I$7:$I$59))-ROW('DATA FOR SUMMARY'!$I$7),ROWS($O$18:O105))),"")</f>
        <v/>
      </c>
      <c r="H114" s="140" t="str" cm="1">
        <f t="array" aca="1" ref="H114" ca="1">IF(ROWS($O$18:O105)&lt;=$O$18,INDEX('DATA FOR SUMMARY'!$H$8:$H$59,_xlfn.AGGREGATE(15,3,(('DATA FOR SUMMARY'!$I$7:$I$59=$O$16)/('DATA FOR SUMMARY'!$I$7:$I$59=$O$16)*ROW('DATA FOR SUMMARY'!$I$7:$I$59))-ROW('DATA FOR SUMMARY'!$I$7),ROWS($O$18:O105))),"")</f>
        <v/>
      </c>
      <c r="I114" s="46" t="str" cm="1">
        <f t="array" aca="1" ref="I114" ca="1">IF(ROWS($O$18:O105)&lt;=$O$18,INDEX('DATA FOR SUMMARY'!$I$8:$I$59,_xlfn.AGGREGATE(15,3,(('DATA FOR SUMMARY'!$I$7:$I$59=$O$16)/('DATA FOR SUMMARY'!$I$7:$I$59=$O$16)*ROW('DATA FOR SUMMARY'!$I$7:$I$59))-ROW('DATA FOR SUMMARY'!$I$7),ROWS($O$18:O105))),"")</f>
        <v/>
      </c>
      <c r="J114" s="46" t="str" cm="1">
        <f t="array" aca="1" ref="J114" ca="1">IF(ROWS($O$18:O105)&lt;=$O$18,INDEX('DATA FOR SUMMARY'!$J$8:$J$59,_xlfn.AGGREGATE(15,3,(('DATA FOR SUMMARY'!$I$7:$I$59=$O$16)/('DATA FOR SUMMARY'!$I$7:$I$59=$O$16)*ROW('DATA FOR SUMMARY'!$I$7:$I$59))-ROW('DATA FOR SUMMARY'!$I$7),ROWS($O$18:O105))),"")</f>
        <v/>
      </c>
      <c r="K114" s="46" t="str" cm="1">
        <f t="array" aca="1" ref="K114" ca="1">IF(ROWS($O$18:O105)&lt;=$O$18,INDEX('DATA FOR SUMMARY'!$K$8:$K$59,_xlfn.AGGREGATE(15,3,(('DATA FOR SUMMARY'!$I$7:$I$59=$O$16)/('DATA FOR SUMMARY'!$I$7:$I$59=$O$16)*ROW('DATA FOR SUMMARY'!$I$7:$I$59))-ROW('DATA FOR SUMMARY'!$I$7),ROWS($O$18:O105))),"")</f>
        <v/>
      </c>
    </row>
    <row r="115" spans="2:11">
      <c r="B115" t="str" cm="1">
        <f t="array" aca="1" ref="B115" ca="1">IF(ROWS($O$18:O106)&lt;=$O$18,INDEX('DATA FOR SUMMARY'!$B$8:$B$59,_xlfn.AGGREGATE(15,3,(('DATA FOR SUMMARY'!$I$7:$I$59=$O$16)/('DATA FOR SUMMARY'!$I$7:$I$59=$O$16)*ROW('DATA FOR SUMMARY'!$I$7:$I$59))-ROW('DATA FOR SUMMARY'!$I$7),ROWS($O$18:O106))),"")</f>
        <v/>
      </c>
      <c r="C115" s="102" t="str" cm="1">
        <f t="array" aca="1" ref="C115" ca="1">IF(ROWS($O$18:O106)&lt;=$O$18,INDEX('DATA FOR SUMMARY'!$C$8:$C$59,_xlfn.AGGREGATE(15,3,(('DATA FOR SUMMARY'!$I$7:$I$59=$O$16)/('DATA FOR SUMMARY'!$I$7:$I$59=$O$16)*ROW('DATA FOR SUMMARY'!$I$7:$I$59))-ROW('DATA FOR SUMMARY'!$I$7),ROWS($O$18:O106))),"")</f>
        <v/>
      </c>
      <c r="D115" s="102" t="str" cm="1">
        <f t="array" aca="1" ref="D115" ca="1">IF(ROWS($O$18:O106)&lt;=$O$18,INDEX('DATA FOR SUMMARY'!$D$8:$D$59,_xlfn.AGGREGATE(15,3,(('DATA FOR SUMMARY'!$I$7:$I$59=$O$16)/('DATA FOR SUMMARY'!$I$7:$I$59=$O$16)*ROW('DATA FOR SUMMARY'!$I$7:$I$59))-ROW('DATA FOR SUMMARY'!$I$7),ROWS($O$18:O106))),"")</f>
        <v/>
      </c>
      <c r="E115" s="140" t="str" cm="1">
        <f t="array" aca="1" ref="E115" ca="1">IF(ROWS($O$18:O106)&lt;=$O$18,INDEX('DATA FOR SUMMARY'!$E$8:$E$59,_xlfn.AGGREGATE(15,3,(('DATA FOR SUMMARY'!$I$7:$I$59=$O$16)/('DATA FOR SUMMARY'!$I$7:$I$59=$O$16)*ROW('DATA FOR SUMMARY'!$I$7:$I$59))-ROW('DATA FOR SUMMARY'!$I$7),ROWS($O$18:O106))),"")</f>
        <v/>
      </c>
      <c r="F115" s="103" t="str" cm="1">
        <f t="array" aca="1" ref="F115" ca="1">IF(ROWS($O$18:O106)&lt;=$O$18,INDEX('DATA FOR SUMMARY'!$F$8:$F$59,_xlfn.AGGREGATE(15,3,(('DATA FOR SUMMARY'!$I$7:$I$59=$O$16)/('DATA FOR SUMMARY'!$I$7:$I$59=$O$16)*ROW('DATA FOR SUMMARY'!$I$7:$I$59))-ROW('DATA FOR SUMMARY'!$I$7),ROWS($O$18:O106))),"")</f>
        <v/>
      </c>
      <c r="G115" s="102" t="str" cm="1">
        <f t="array" aca="1" ref="G115" ca="1">IF(ROWS($O$18:O106)&lt;=$O$18,INDEX('DATA FOR SUMMARY'!$G$8:$G$59,_xlfn.AGGREGATE(15,3,(('DATA FOR SUMMARY'!$I$7:$I$59=$O$16)/('DATA FOR SUMMARY'!$I$7:$I$59=$O$16)*ROW('DATA FOR SUMMARY'!$I$7:$I$59))-ROW('DATA FOR SUMMARY'!$I$7),ROWS($O$18:O106))),"")</f>
        <v/>
      </c>
      <c r="H115" s="140" t="str" cm="1">
        <f t="array" aca="1" ref="H115" ca="1">IF(ROWS($O$18:O106)&lt;=$O$18,INDEX('DATA FOR SUMMARY'!$H$8:$H$59,_xlfn.AGGREGATE(15,3,(('DATA FOR SUMMARY'!$I$7:$I$59=$O$16)/('DATA FOR SUMMARY'!$I$7:$I$59=$O$16)*ROW('DATA FOR SUMMARY'!$I$7:$I$59))-ROW('DATA FOR SUMMARY'!$I$7),ROWS($O$18:O106))),"")</f>
        <v/>
      </c>
      <c r="I115" s="46" t="str" cm="1">
        <f t="array" aca="1" ref="I115" ca="1">IF(ROWS($O$18:O106)&lt;=$O$18,INDEX('DATA FOR SUMMARY'!$I$8:$I$59,_xlfn.AGGREGATE(15,3,(('DATA FOR SUMMARY'!$I$7:$I$59=$O$16)/('DATA FOR SUMMARY'!$I$7:$I$59=$O$16)*ROW('DATA FOR SUMMARY'!$I$7:$I$59))-ROW('DATA FOR SUMMARY'!$I$7),ROWS($O$18:O106))),"")</f>
        <v/>
      </c>
      <c r="J115" s="46" t="str" cm="1">
        <f t="array" aca="1" ref="J115" ca="1">IF(ROWS($O$18:O106)&lt;=$O$18,INDEX('DATA FOR SUMMARY'!$J$8:$J$59,_xlfn.AGGREGATE(15,3,(('DATA FOR SUMMARY'!$I$7:$I$59=$O$16)/('DATA FOR SUMMARY'!$I$7:$I$59=$O$16)*ROW('DATA FOR SUMMARY'!$I$7:$I$59))-ROW('DATA FOR SUMMARY'!$I$7),ROWS($O$18:O106))),"")</f>
        <v/>
      </c>
      <c r="K115" s="46" t="str" cm="1">
        <f t="array" aca="1" ref="K115" ca="1">IF(ROWS($O$18:O106)&lt;=$O$18,INDEX('DATA FOR SUMMARY'!$K$8:$K$59,_xlfn.AGGREGATE(15,3,(('DATA FOR SUMMARY'!$I$7:$I$59=$O$16)/('DATA FOR SUMMARY'!$I$7:$I$59=$O$16)*ROW('DATA FOR SUMMARY'!$I$7:$I$59))-ROW('DATA FOR SUMMARY'!$I$7),ROWS($O$18:O106))),"")</f>
        <v/>
      </c>
    </row>
    <row r="116" spans="2:11">
      <c r="B116" t="str" cm="1">
        <f t="array" aca="1" ref="B116" ca="1">IF(ROWS($O$18:O107)&lt;=$O$18,INDEX('DATA FOR SUMMARY'!$B$8:$B$59,_xlfn.AGGREGATE(15,3,(('DATA FOR SUMMARY'!$I$7:$I$59=$O$16)/('DATA FOR SUMMARY'!$I$7:$I$59=$O$16)*ROW('DATA FOR SUMMARY'!$I$7:$I$59))-ROW('DATA FOR SUMMARY'!$I$7),ROWS($O$18:O107))),"")</f>
        <v/>
      </c>
      <c r="C116" s="102" t="str" cm="1">
        <f t="array" aca="1" ref="C116" ca="1">IF(ROWS($O$18:O107)&lt;=$O$18,INDEX('DATA FOR SUMMARY'!$C$8:$C$59,_xlfn.AGGREGATE(15,3,(('DATA FOR SUMMARY'!$I$7:$I$59=$O$16)/('DATA FOR SUMMARY'!$I$7:$I$59=$O$16)*ROW('DATA FOR SUMMARY'!$I$7:$I$59))-ROW('DATA FOR SUMMARY'!$I$7),ROWS($O$18:O107))),"")</f>
        <v/>
      </c>
      <c r="D116" s="102" t="str" cm="1">
        <f t="array" aca="1" ref="D116" ca="1">IF(ROWS($O$18:O107)&lt;=$O$18,INDEX('DATA FOR SUMMARY'!$D$8:$D$59,_xlfn.AGGREGATE(15,3,(('DATA FOR SUMMARY'!$I$7:$I$59=$O$16)/('DATA FOR SUMMARY'!$I$7:$I$59=$O$16)*ROW('DATA FOR SUMMARY'!$I$7:$I$59))-ROW('DATA FOR SUMMARY'!$I$7),ROWS($O$18:O107))),"")</f>
        <v/>
      </c>
      <c r="E116" s="140" t="str" cm="1">
        <f t="array" aca="1" ref="E116" ca="1">IF(ROWS($O$18:O107)&lt;=$O$18,INDEX('DATA FOR SUMMARY'!$E$8:$E$59,_xlfn.AGGREGATE(15,3,(('DATA FOR SUMMARY'!$I$7:$I$59=$O$16)/('DATA FOR SUMMARY'!$I$7:$I$59=$O$16)*ROW('DATA FOR SUMMARY'!$I$7:$I$59))-ROW('DATA FOR SUMMARY'!$I$7),ROWS($O$18:O107))),"")</f>
        <v/>
      </c>
      <c r="F116" s="103" t="str" cm="1">
        <f t="array" aca="1" ref="F116" ca="1">IF(ROWS($O$18:O107)&lt;=$O$18,INDEX('DATA FOR SUMMARY'!$F$8:$F$59,_xlfn.AGGREGATE(15,3,(('DATA FOR SUMMARY'!$I$7:$I$59=$O$16)/('DATA FOR SUMMARY'!$I$7:$I$59=$O$16)*ROW('DATA FOR SUMMARY'!$I$7:$I$59))-ROW('DATA FOR SUMMARY'!$I$7),ROWS($O$18:O107))),"")</f>
        <v/>
      </c>
      <c r="G116" s="102" t="str" cm="1">
        <f t="array" aca="1" ref="G116" ca="1">IF(ROWS($O$18:O107)&lt;=$O$18,INDEX('DATA FOR SUMMARY'!$G$8:$G$59,_xlfn.AGGREGATE(15,3,(('DATA FOR SUMMARY'!$I$7:$I$59=$O$16)/('DATA FOR SUMMARY'!$I$7:$I$59=$O$16)*ROW('DATA FOR SUMMARY'!$I$7:$I$59))-ROW('DATA FOR SUMMARY'!$I$7),ROWS($O$18:O107))),"")</f>
        <v/>
      </c>
      <c r="H116" s="140" t="str" cm="1">
        <f t="array" aca="1" ref="H116" ca="1">IF(ROWS($O$18:O107)&lt;=$O$18,INDEX('DATA FOR SUMMARY'!$H$8:$H$59,_xlfn.AGGREGATE(15,3,(('DATA FOR SUMMARY'!$I$7:$I$59=$O$16)/('DATA FOR SUMMARY'!$I$7:$I$59=$O$16)*ROW('DATA FOR SUMMARY'!$I$7:$I$59))-ROW('DATA FOR SUMMARY'!$I$7),ROWS($O$18:O107))),"")</f>
        <v/>
      </c>
      <c r="I116" s="46" t="str" cm="1">
        <f t="array" aca="1" ref="I116" ca="1">IF(ROWS($O$18:O107)&lt;=$O$18,INDEX('DATA FOR SUMMARY'!$I$8:$I$59,_xlfn.AGGREGATE(15,3,(('DATA FOR SUMMARY'!$I$7:$I$59=$O$16)/('DATA FOR SUMMARY'!$I$7:$I$59=$O$16)*ROW('DATA FOR SUMMARY'!$I$7:$I$59))-ROW('DATA FOR SUMMARY'!$I$7),ROWS($O$18:O107))),"")</f>
        <v/>
      </c>
      <c r="J116" s="46" t="str" cm="1">
        <f t="array" aca="1" ref="J116" ca="1">IF(ROWS($O$18:O107)&lt;=$O$18,INDEX('DATA FOR SUMMARY'!$J$8:$J$59,_xlfn.AGGREGATE(15,3,(('DATA FOR SUMMARY'!$I$7:$I$59=$O$16)/('DATA FOR SUMMARY'!$I$7:$I$59=$O$16)*ROW('DATA FOR SUMMARY'!$I$7:$I$59))-ROW('DATA FOR SUMMARY'!$I$7),ROWS($O$18:O107))),"")</f>
        <v/>
      </c>
      <c r="K116" s="46" t="str" cm="1">
        <f t="array" aca="1" ref="K116" ca="1">IF(ROWS($O$18:O107)&lt;=$O$18,INDEX('DATA FOR SUMMARY'!$K$8:$K$59,_xlfn.AGGREGATE(15,3,(('DATA FOR SUMMARY'!$I$7:$I$59=$O$16)/('DATA FOR SUMMARY'!$I$7:$I$59=$O$16)*ROW('DATA FOR SUMMARY'!$I$7:$I$59))-ROW('DATA FOR SUMMARY'!$I$7),ROWS($O$18:O107))),"")</f>
        <v/>
      </c>
    </row>
    <row r="117" spans="2:11">
      <c r="B117" t="str" cm="1">
        <f t="array" aca="1" ref="B117" ca="1">IF(ROWS($O$18:O108)&lt;=$O$18,INDEX('DATA FOR SUMMARY'!$B$8:$B$59,_xlfn.AGGREGATE(15,3,(('DATA FOR SUMMARY'!$I$7:$I$59=$O$16)/('DATA FOR SUMMARY'!$I$7:$I$59=$O$16)*ROW('DATA FOR SUMMARY'!$I$7:$I$59))-ROW('DATA FOR SUMMARY'!$I$7),ROWS($O$18:O108))),"")</f>
        <v/>
      </c>
      <c r="C117" s="102" t="str" cm="1">
        <f t="array" aca="1" ref="C117" ca="1">IF(ROWS($O$18:O108)&lt;=$O$18,INDEX('DATA FOR SUMMARY'!$C$8:$C$59,_xlfn.AGGREGATE(15,3,(('DATA FOR SUMMARY'!$I$7:$I$59=$O$16)/('DATA FOR SUMMARY'!$I$7:$I$59=$O$16)*ROW('DATA FOR SUMMARY'!$I$7:$I$59))-ROW('DATA FOR SUMMARY'!$I$7),ROWS($O$18:O108))),"")</f>
        <v/>
      </c>
      <c r="D117" s="102" t="str" cm="1">
        <f t="array" aca="1" ref="D117" ca="1">IF(ROWS($O$18:O108)&lt;=$O$18,INDEX('DATA FOR SUMMARY'!$D$8:$D$59,_xlfn.AGGREGATE(15,3,(('DATA FOR SUMMARY'!$I$7:$I$59=$O$16)/('DATA FOR SUMMARY'!$I$7:$I$59=$O$16)*ROW('DATA FOR SUMMARY'!$I$7:$I$59))-ROW('DATA FOR SUMMARY'!$I$7),ROWS($O$18:O108))),"")</f>
        <v/>
      </c>
      <c r="E117" s="140" t="str" cm="1">
        <f t="array" aca="1" ref="E117" ca="1">IF(ROWS($O$18:O108)&lt;=$O$18,INDEX('DATA FOR SUMMARY'!$E$8:$E$59,_xlfn.AGGREGATE(15,3,(('DATA FOR SUMMARY'!$I$7:$I$59=$O$16)/('DATA FOR SUMMARY'!$I$7:$I$59=$O$16)*ROW('DATA FOR SUMMARY'!$I$7:$I$59))-ROW('DATA FOR SUMMARY'!$I$7),ROWS($O$18:O108))),"")</f>
        <v/>
      </c>
      <c r="F117" s="103" t="str" cm="1">
        <f t="array" aca="1" ref="F117" ca="1">IF(ROWS($O$18:O108)&lt;=$O$18,INDEX('DATA FOR SUMMARY'!$F$8:$F$59,_xlfn.AGGREGATE(15,3,(('DATA FOR SUMMARY'!$I$7:$I$59=$O$16)/('DATA FOR SUMMARY'!$I$7:$I$59=$O$16)*ROW('DATA FOR SUMMARY'!$I$7:$I$59))-ROW('DATA FOR SUMMARY'!$I$7),ROWS($O$18:O108))),"")</f>
        <v/>
      </c>
      <c r="G117" s="102" t="str" cm="1">
        <f t="array" aca="1" ref="G117" ca="1">IF(ROWS($O$18:O108)&lt;=$O$18,INDEX('DATA FOR SUMMARY'!$G$8:$G$59,_xlfn.AGGREGATE(15,3,(('DATA FOR SUMMARY'!$I$7:$I$59=$O$16)/('DATA FOR SUMMARY'!$I$7:$I$59=$O$16)*ROW('DATA FOR SUMMARY'!$I$7:$I$59))-ROW('DATA FOR SUMMARY'!$I$7),ROWS($O$18:O108))),"")</f>
        <v/>
      </c>
      <c r="H117" s="140" t="str" cm="1">
        <f t="array" aca="1" ref="H117" ca="1">IF(ROWS($O$18:O108)&lt;=$O$18,INDEX('DATA FOR SUMMARY'!$H$8:$H$59,_xlfn.AGGREGATE(15,3,(('DATA FOR SUMMARY'!$I$7:$I$59=$O$16)/('DATA FOR SUMMARY'!$I$7:$I$59=$O$16)*ROW('DATA FOR SUMMARY'!$I$7:$I$59))-ROW('DATA FOR SUMMARY'!$I$7),ROWS($O$18:O108))),"")</f>
        <v/>
      </c>
      <c r="I117" s="46" t="str" cm="1">
        <f t="array" aca="1" ref="I117" ca="1">IF(ROWS($O$18:O108)&lt;=$O$18,INDEX('DATA FOR SUMMARY'!$I$8:$I$59,_xlfn.AGGREGATE(15,3,(('DATA FOR SUMMARY'!$I$7:$I$59=$O$16)/('DATA FOR SUMMARY'!$I$7:$I$59=$O$16)*ROW('DATA FOR SUMMARY'!$I$7:$I$59))-ROW('DATA FOR SUMMARY'!$I$7),ROWS($O$18:O108))),"")</f>
        <v/>
      </c>
      <c r="J117" s="46" t="str" cm="1">
        <f t="array" aca="1" ref="J117" ca="1">IF(ROWS($O$18:O108)&lt;=$O$18,INDEX('DATA FOR SUMMARY'!$J$8:$J$59,_xlfn.AGGREGATE(15,3,(('DATA FOR SUMMARY'!$I$7:$I$59=$O$16)/('DATA FOR SUMMARY'!$I$7:$I$59=$O$16)*ROW('DATA FOR SUMMARY'!$I$7:$I$59))-ROW('DATA FOR SUMMARY'!$I$7),ROWS($O$18:O108))),"")</f>
        <v/>
      </c>
      <c r="K117" s="46" t="str" cm="1">
        <f t="array" aca="1" ref="K117" ca="1">IF(ROWS($O$18:O108)&lt;=$O$18,INDEX('DATA FOR SUMMARY'!$K$8:$K$59,_xlfn.AGGREGATE(15,3,(('DATA FOR SUMMARY'!$I$7:$I$59=$O$16)/('DATA FOR SUMMARY'!$I$7:$I$59=$O$16)*ROW('DATA FOR SUMMARY'!$I$7:$I$59))-ROW('DATA FOR SUMMARY'!$I$7),ROWS($O$18:O108))),"")</f>
        <v/>
      </c>
    </row>
    <row r="118" spans="2:11">
      <c r="B118" t="str" cm="1">
        <f t="array" aca="1" ref="B118" ca="1">IF(ROWS($O$18:O109)&lt;=$O$18,INDEX('DATA FOR SUMMARY'!$B$8:$B$59,_xlfn.AGGREGATE(15,3,(('DATA FOR SUMMARY'!$I$7:$I$59=$O$16)/('DATA FOR SUMMARY'!$I$7:$I$59=$O$16)*ROW('DATA FOR SUMMARY'!$I$7:$I$59))-ROW('DATA FOR SUMMARY'!$I$7),ROWS($O$18:O109))),"")</f>
        <v/>
      </c>
      <c r="C118" s="102" t="str" cm="1">
        <f t="array" aca="1" ref="C118" ca="1">IF(ROWS($O$18:O109)&lt;=$O$18,INDEX('DATA FOR SUMMARY'!$C$8:$C$59,_xlfn.AGGREGATE(15,3,(('DATA FOR SUMMARY'!$I$7:$I$59=$O$16)/('DATA FOR SUMMARY'!$I$7:$I$59=$O$16)*ROW('DATA FOR SUMMARY'!$I$7:$I$59))-ROW('DATA FOR SUMMARY'!$I$7),ROWS($O$18:O109))),"")</f>
        <v/>
      </c>
      <c r="D118" s="102" t="str" cm="1">
        <f t="array" aca="1" ref="D118" ca="1">IF(ROWS($O$18:O109)&lt;=$O$18,INDEX('DATA FOR SUMMARY'!$D$8:$D$59,_xlfn.AGGREGATE(15,3,(('DATA FOR SUMMARY'!$I$7:$I$59=$O$16)/('DATA FOR SUMMARY'!$I$7:$I$59=$O$16)*ROW('DATA FOR SUMMARY'!$I$7:$I$59))-ROW('DATA FOR SUMMARY'!$I$7),ROWS($O$18:O109))),"")</f>
        <v/>
      </c>
      <c r="E118" s="140" t="str" cm="1">
        <f t="array" aca="1" ref="E118" ca="1">IF(ROWS($O$18:O109)&lt;=$O$18,INDEX('DATA FOR SUMMARY'!$E$8:$E$59,_xlfn.AGGREGATE(15,3,(('DATA FOR SUMMARY'!$I$7:$I$59=$O$16)/('DATA FOR SUMMARY'!$I$7:$I$59=$O$16)*ROW('DATA FOR SUMMARY'!$I$7:$I$59))-ROW('DATA FOR SUMMARY'!$I$7),ROWS($O$18:O109))),"")</f>
        <v/>
      </c>
      <c r="F118" s="103" t="str" cm="1">
        <f t="array" aca="1" ref="F118" ca="1">IF(ROWS($O$18:O109)&lt;=$O$18,INDEX('DATA FOR SUMMARY'!$F$8:$F$59,_xlfn.AGGREGATE(15,3,(('DATA FOR SUMMARY'!$I$7:$I$59=$O$16)/('DATA FOR SUMMARY'!$I$7:$I$59=$O$16)*ROW('DATA FOR SUMMARY'!$I$7:$I$59))-ROW('DATA FOR SUMMARY'!$I$7),ROWS($O$18:O109))),"")</f>
        <v/>
      </c>
      <c r="G118" s="102" t="str" cm="1">
        <f t="array" aca="1" ref="G118" ca="1">IF(ROWS($O$18:O109)&lt;=$O$18,INDEX('DATA FOR SUMMARY'!$G$8:$G$59,_xlfn.AGGREGATE(15,3,(('DATA FOR SUMMARY'!$I$7:$I$59=$O$16)/('DATA FOR SUMMARY'!$I$7:$I$59=$O$16)*ROW('DATA FOR SUMMARY'!$I$7:$I$59))-ROW('DATA FOR SUMMARY'!$I$7),ROWS($O$18:O109))),"")</f>
        <v/>
      </c>
      <c r="H118" s="140" t="str" cm="1">
        <f t="array" aca="1" ref="H118" ca="1">IF(ROWS($O$18:O109)&lt;=$O$18,INDEX('DATA FOR SUMMARY'!$H$8:$H$59,_xlfn.AGGREGATE(15,3,(('DATA FOR SUMMARY'!$I$7:$I$59=$O$16)/('DATA FOR SUMMARY'!$I$7:$I$59=$O$16)*ROW('DATA FOR SUMMARY'!$I$7:$I$59))-ROW('DATA FOR SUMMARY'!$I$7),ROWS($O$18:O109))),"")</f>
        <v/>
      </c>
      <c r="I118" s="46" t="str" cm="1">
        <f t="array" aca="1" ref="I118" ca="1">IF(ROWS($O$18:O109)&lt;=$O$18,INDEX('DATA FOR SUMMARY'!$I$8:$I$59,_xlfn.AGGREGATE(15,3,(('DATA FOR SUMMARY'!$I$7:$I$59=$O$16)/('DATA FOR SUMMARY'!$I$7:$I$59=$O$16)*ROW('DATA FOR SUMMARY'!$I$7:$I$59))-ROW('DATA FOR SUMMARY'!$I$7),ROWS($O$18:O109))),"")</f>
        <v/>
      </c>
      <c r="J118" s="46" t="str" cm="1">
        <f t="array" aca="1" ref="J118" ca="1">IF(ROWS($O$18:O109)&lt;=$O$18,INDEX('DATA FOR SUMMARY'!$J$8:$J$59,_xlfn.AGGREGATE(15,3,(('DATA FOR SUMMARY'!$I$7:$I$59=$O$16)/('DATA FOR SUMMARY'!$I$7:$I$59=$O$16)*ROW('DATA FOR SUMMARY'!$I$7:$I$59))-ROW('DATA FOR SUMMARY'!$I$7),ROWS($O$18:O109))),"")</f>
        <v/>
      </c>
      <c r="K118" s="46" t="str" cm="1">
        <f t="array" aca="1" ref="K118" ca="1">IF(ROWS($O$18:O109)&lt;=$O$18,INDEX('DATA FOR SUMMARY'!$K$8:$K$59,_xlfn.AGGREGATE(15,3,(('DATA FOR SUMMARY'!$I$7:$I$59=$O$16)/('DATA FOR SUMMARY'!$I$7:$I$59=$O$16)*ROW('DATA FOR SUMMARY'!$I$7:$I$59))-ROW('DATA FOR SUMMARY'!$I$7),ROWS($O$18:O109))),"")</f>
        <v/>
      </c>
    </row>
    <row r="119" spans="2:11">
      <c r="B119" t="str" cm="1">
        <f t="array" aca="1" ref="B119" ca="1">IF(ROWS($O$18:O110)&lt;=$O$18,INDEX('DATA FOR SUMMARY'!$B$8:$B$59,_xlfn.AGGREGATE(15,3,(('DATA FOR SUMMARY'!$I$7:$I$59=$O$16)/('DATA FOR SUMMARY'!$I$7:$I$59=$O$16)*ROW('DATA FOR SUMMARY'!$I$7:$I$59))-ROW('DATA FOR SUMMARY'!$I$7),ROWS($O$18:O110))),"")</f>
        <v/>
      </c>
      <c r="C119" s="102" t="str" cm="1">
        <f t="array" aca="1" ref="C119" ca="1">IF(ROWS($O$18:O110)&lt;=$O$18,INDEX('DATA FOR SUMMARY'!$C$8:$C$59,_xlfn.AGGREGATE(15,3,(('DATA FOR SUMMARY'!$I$7:$I$59=$O$16)/('DATA FOR SUMMARY'!$I$7:$I$59=$O$16)*ROW('DATA FOR SUMMARY'!$I$7:$I$59))-ROW('DATA FOR SUMMARY'!$I$7),ROWS($O$18:O110))),"")</f>
        <v/>
      </c>
      <c r="D119" s="102" t="str" cm="1">
        <f t="array" aca="1" ref="D119" ca="1">IF(ROWS($O$18:O110)&lt;=$O$18,INDEX('DATA FOR SUMMARY'!$D$8:$D$59,_xlfn.AGGREGATE(15,3,(('DATA FOR SUMMARY'!$I$7:$I$59=$O$16)/('DATA FOR SUMMARY'!$I$7:$I$59=$O$16)*ROW('DATA FOR SUMMARY'!$I$7:$I$59))-ROW('DATA FOR SUMMARY'!$I$7),ROWS($O$18:O110))),"")</f>
        <v/>
      </c>
      <c r="E119" s="140" t="str" cm="1">
        <f t="array" aca="1" ref="E119" ca="1">IF(ROWS($O$18:O110)&lt;=$O$18,INDEX('DATA FOR SUMMARY'!$E$8:$E$59,_xlfn.AGGREGATE(15,3,(('DATA FOR SUMMARY'!$I$7:$I$59=$O$16)/('DATA FOR SUMMARY'!$I$7:$I$59=$O$16)*ROW('DATA FOR SUMMARY'!$I$7:$I$59))-ROW('DATA FOR SUMMARY'!$I$7),ROWS($O$18:O110))),"")</f>
        <v/>
      </c>
      <c r="F119" s="103" t="str" cm="1">
        <f t="array" aca="1" ref="F119" ca="1">IF(ROWS($O$18:O110)&lt;=$O$18,INDEX('DATA FOR SUMMARY'!$F$8:$F$59,_xlfn.AGGREGATE(15,3,(('DATA FOR SUMMARY'!$I$7:$I$59=$O$16)/('DATA FOR SUMMARY'!$I$7:$I$59=$O$16)*ROW('DATA FOR SUMMARY'!$I$7:$I$59))-ROW('DATA FOR SUMMARY'!$I$7),ROWS($O$18:O110))),"")</f>
        <v/>
      </c>
      <c r="G119" s="102" t="str" cm="1">
        <f t="array" aca="1" ref="G119" ca="1">IF(ROWS($O$18:O110)&lt;=$O$18,INDEX('DATA FOR SUMMARY'!$G$8:$G$59,_xlfn.AGGREGATE(15,3,(('DATA FOR SUMMARY'!$I$7:$I$59=$O$16)/('DATA FOR SUMMARY'!$I$7:$I$59=$O$16)*ROW('DATA FOR SUMMARY'!$I$7:$I$59))-ROW('DATA FOR SUMMARY'!$I$7),ROWS($O$18:O110))),"")</f>
        <v/>
      </c>
      <c r="H119" s="140" t="str" cm="1">
        <f t="array" aca="1" ref="H119" ca="1">IF(ROWS($O$18:O110)&lt;=$O$18,INDEX('DATA FOR SUMMARY'!$H$8:$H$59,_xlfn.AGGREGATE(15,3,(('DATA FOR SUMMARY'!$I$7:$I$59=$O$16)/('DATA FOR SUMMARY'!$I$7:$I$59=$O$16)*ROW('DATA FOR SUMMARY'!$I$7:$I$59))-ROW('DATA FOR SUMMARY'!$I$7),ROWS($O$18:O110))),"")</f>
        <v/>
      </c>
      <c r="I119" s="46" t="str" cm="1">
        <f t="array" aca="1" ref="I119" ca="1">IF(ROWS($O$18:O110)&lt;=$O$18,INDEX('DATA FOR SUMMARY'!$I$8:$I$59,_xlfn.AGGREGATE(15,3,(('DATA FOR SUMMARY'!$I$7:$I$59=$O$16)/('DATA FOR SUMMARY'!$I$7:$I$59=$O$16)*ROW('DATA FOR SUMMARY'!$I$7:$I$59))-ROW('DATA FOR SUMMARY'!$I$7),ROWS($O$18:O110))),"")</f>
        <v/>
      </c>
      <c r="J119" s="46" t="str" cm="1">
        <f t="array" aca="1" ref="J119" ca="1">IF(ROWS($O$18:O110)&lt;=$O$18,INDEX('DATA FOR SUMMARY'!$J$8:$J$59,_xlfn.AGGREGATE(15,3,(('DATA FOR SUMMARY'!$I$7:$I$59=$O$16)/('DATA FOR SUMMARY'!$I$7:$I$59=$O$16)*ROW('DATA FOR SUMMARY'!$I$7:$I$59))-ROW('DATA FOR SUMMARY'!$I$7),ROWS($O$18:O110))),"")</f>
        <v/>
      </c>
      <c r="K119" s="46" t="str" cm="1">
        <f t="array" aca="1" ref="K119" ca="1">IF(ROWS($O$18:O110)&lt;=$O$18,INDEX('DATA FOR SUMMARY'!$K$8:$K$59,_xlfn.AGGREGATE(15,3,(('DATA FOR SUMMARY'!$I$7:$I$59=$O$16)/('DATA FOR SUMMARY'!$I$7:$I$59=$O$16)*ROW('DATA FOR SUMMARY'!$I$7:$I$59))-ROW('DATA FOR SUMMARY'!$I$7),ROWS($O$18:O110))),"")</f>
        <v/>
      </c>
    </row>
    <row r="120" spans="2:11">
      <c r="B120" t="str" cm="1">
        <f t="array" aca="1" ref="B120" ca="1">IF(ROWS($O$18:O111)&lt;=$O$18,INDEX('DATA FOR SUMMARY'!$B$8:$B$59,_xlfn.AGGREGATE(15,3,(('DATA FOR SUMMARY'!$I$7:$I$59=$O$16)/('DATA FOR SUMMARY'!$I$7:$I$59=$O$16)*ROW('DATA FOR SUMMARY'!$I$7:$I$59))-ROW('DATA FOR SUMMARY'!$I$7),ROWS($O$18:O111))),"")</f>
        <v/>
      </c>
      <c r="C120" s="102" t="str" cm="1">
        <f t="array" aca="1" ref="C120" ca="1">IF(ROWS($O$18:O111)&lt;=$O$18,INDEX('DATA FOR SUMMARY'!$C$8:$C$59,_xlfn.AGGREGATE(15,3,(('DATA FOR SUMMARY'!$I$7:$I$59=$O$16)/('DATA FOR SUMMARY'!$I$7:$I$59=$O$16)*ROW('DATA FOR SUMMARY'!$I$7:$I$59))-ROW('DATA FOR SUMMARY'!$I$7),ROWS($O$18:O111))),"")</f>
        <v/>
      </c>
      <c r="D120" s="102" t="str" cm="1">
        <f t="array" aca="1" ref="D120" ca="1">IF(ROWS($O$18:O111)&lt;=$O$18,INDEX('DATA FOR SUMMARY'!$D$8:$D$59,_xlfn.AGGREGATE(15,3,(('DATA FOR SUMMARY'!$I$7:$I$59=$O$16)/('DATA FOR SUMMARY'!$I$7:$I$59=$O$16)*ROW('DATA FOR SUMMARY'!$I$7:$I$59))-ROW('DATA FOR SUMMARY'!$I$7),ROWS($O$18:O111))),"")</f>
        <v/>
      </c>
      <c r="E120" s="140" t="str" cm="1">
        <f t="array" aca="1" ref="E120" ca="1">IF(ROWS($O$18:O111)&lt;=$O$18,INDEX('DATA FOR SUMMARY'!$E$8:$E$59,_xlfn.AGGREGATE(15,3,(('DATA FOR SUMMARY'!$I$7:$I$59=$O$16)/('DATA FOR SUMMARY'!$I$7:$I$59=$O$16)*ROW('DATA FOR SUMMARY'!$I$7:$I$59))-ROW('DATA FOR SUMMARY'!$I$7),ROWS($O$18:O111))),"")</f>
        <v/>
      </c>
      <c r="F120" s="103" t="str" cm="1">
        <f t="array" aca="1" ref="F120" ca="1">IF(ROWS($O$18:O111)&lt;=$O$18,INDEX('DATA FOR SUMMARY'!$F$8:$F$59,_xlfn.AGGREGATE(15,3,(('DATA FOR SUMMARY'!$I$7:$I$59=$O$16)/('DATA FOR SUMMARY'!$I$7:$I$59=$O$16)*ROW('DATA FOR SUMMARY'!$I$7:$I$59))-ROW('DATA FOR SUMMARY'!$I$7),ROWS($O$18:O111))),"")</f>
        <v/>
      </c>
      <c r="G120" s="102" t="str" cm="1">
        <f t="array" aca="1" ref="G120" ca="1">IF(ROWS($O$18:O111)&lt;=$O$18,INDEX('DATA FOR SUMMARY'!$G$8:$G$59,_xlfn.AGGREGATE(15,3,(('DATA FOR SUMMARY'!$I$7:$I$59=$O$16)/('DATA FOR SUMMARY'!$I$7:$I$59=$O$16)*ROW('DATA FOR SUMMARY'!$I$7:$I$59))-ROW('DATA FOR SUMMARY'!$I$7),ROWS($O$18:O111))),"")</f>
        <v/>
      </c>
      <c r="H120" s="140" t="str" cm="1">
        <f t="array" aca="1" ref="H120" ca="1">IF(ROWS($O$18:O111)&lt;=$O$18,INDEX('DATA FOR SUMMARY'!$H$8:$H$59,_xlfn.AGGREGATE(15,3,(('DATA FOR SUMMARY'!$I$7:$I$59=$O$16)/('DATA FOR SUMMARY'!$I$7:$I$59=$O$16)*ROW('DATA FOR SUMMARY'!$I$7:$I$59))-ROW('DATA FOR SUMMARY'!$I$7),ROWS($O$18:O111))),"")</f>
        <v/>
      </c>
      <c r="I120" s="46" t="str" cm="1">
        <f t="array" aca="1" ref="I120" ca="1">IF(ROWS($O$18:O111)&lt;=$O$18,INDEX('DATA FOR SUMMARY'!$I$8:$I$59,_xlfn.AGGREGATE(15,3,(('DATA FOR SUMMARY'!$I$7:$I$59=$O$16)/('DATA FOR SUMMARY'!$I$7:$I$59=$O$16)*ROW('DATA FOR SUMMARY'!$I$7:$I$59))-ROW('DATA FOR SUMMARY'!$I$7),ROWS($O$18:O111))),"")</f>
        <v/>
      </c>
      <c r="J120" s="46" t="str" cm="1">
        <f t="array" aca="1" ref="J120" ca="1">IF(ROWS($O$18:O111)&lt;=$O$18,INDEX('DATA FOR SUMMARY'!$J$8:$J$59,_xlfn.AGGREGATE(15,3,(('DATA FOR SUMMARY'!$I$7:$I$59=$O$16)/('DATA FOR SUMMARY'!$I$7:$I$59=$O$16)*ROW('DATA FOR SUMMARY'!$I$7:$I$59))-ROW('DATA FOR SUMMARY'!$I$7),ROWS($O$18:O111))),"")</f>
        <v/>
      </c>
      <c r="K120" s="46" t="str" cm="1">
        <f t="array" aca="1" ref="K120" ca="1">IF(ROWS($O$18:O111)&lt;=$O$18,INDEX('DATA FOR SUMMARY'!$K$8:$K$59,_xlfn.AGGREGATE(15,3,(('DATA FOR SUMMARY'!$I$7:$I$59=$O$16)/('DATA FOR SUMMARY'!$I$7:$I$59=$O$16)*ROW('DATA FOR SUMMARY'!$I$7:$I$59))-ROW('DATA FOR SUMMARY'!$I$7),ROWS($O$18:O111))),"")</f>
        <v/>
      </c>
    </row>
    <row r="121" spans="2:11">
      <c r="B121" t="str" cm="1">
        <f t="array" aca="1" ref="B121" ca="1">IF(ROWS($O$18:O112)&lt;=$O$18,INDEX('DATA FOR SUMMARY'!$B$8:$B$59,_xlfn.AGGREGATE(15,3,(('DATA FOR SUMMARY'!$I$7:$I$59=$O$16)/('DATA FOR SUMMARY'!$I$7:$I$59=$O$16)*ROW('DATA FOR SUMMARY'!$I$7:$I$59))-ROW('DATA FOR SUMMARY'!$I$7),ROWS($O$18:O112))),"")</f>
        <v/>
      </c>
      <c r="C121" s="102" t="str" cm="1">
        <f t="array" aca="1" ref="C121" ca="1">IF(ROWS($O$18:O112)&lt;=$O$18,INDEX('DATA FOR SUMMARY'!$C$8:$C$59,_xlfn.AGGREGATE(15,3,(('DATA FOR SUMMARY'!$I$7:$I$59=$O$16)/('DATA FOR SUMMARY'!$I$7:$I$59=$O$16)*ROW('DATA FOR SUMMARY'!$I$7:$I$59))-ROW('DATA FOR SUMMARY'!$I$7),ROWS($O$18:O112))),"")</f>
        <v/>
      </c>
      <c r="D121" s="102" t="str" cm="1">
        <f t="array" aca="1" ref="D121" ca="1">IF(ROWS($O$18:O112)&lt;=$O$18,INDEX('DATA FOR SUMMARY'!$D$8:$D$59,_xlfn.AGGREGATE(15,3,(('DATA FOR SUMMARY'!$I$7:$I$59=$O$16)/('DATA FOR SUMMARY'!$I$7:$I$59=$O$16)*ROW('DATA FOR SUMMARY'!$I$7:$I$59))-ROW('DATA FOR SUMMARY'!$I$7),ROWS($O$18:O112))),"")</f>
        <v/>
      </c>
      <c r="E121" s="140" t="str" cm="1">
        <f t="array" aca="1" ref="E121" ca="1">IF(ROWS($O$18:O112)&lt;=$O$18,INDEX('DATA FOR SUMMARY'!$E$8:$E$59,_xlfn.AGGREGATE(15,3,(('DATA FOR SUMMARY'!$I$7:$I$59=$O$16)/('DATA FOR SUMMARY'!$I$7:$I$59=$O$16)*ROW('DATA FOR SUMMARY'!$I$7:$I$59))-ROW('DATA FOR SUMMARY'!$I$7),ROWS($O$18:O112))),"")</f>
        <v/>
      </c>
      <c r="F121" s="103" t="str" cm="1">
        <f t="array" aca="1" ref="F121" ca="1">IF(ROWS($O$18:O112)&lt;=$O$18,INDEX('DATA FOR SUMMARY'!$F$8:$F$59,_xlfn.AGGREGATE(15,3,(('DATA FOR SUMMARY'!$I$7:$I$59=$O$16)/('DATA FOR SUMMARY'!$I$7:$I$59=$O$16)*ROW('DATA FOR SUMMARY'!$I$7:$I$59))-ROW('DATA FOR SUMMARY'!$I$7),ROWS($O$18:O112))),"")</f>
        <v/>
      </c>
      <c r="G121" s="102" t="str" cm="1">
        <f t="array" aca="1" ref="G121" ca="1">IF(ROWS($O$18:O112)&lt;=$O$18,INDEX('DATA FOR SUMMARY'!$G$8:$G$59,_xlfn.AGGREGATE(15,3,(('DATA FOR SUMMARY'!$I$7:$I$59=$O$16)/('DATA FOR SUMMARY'!$I$7:$I$59=$O$16)*ROW('DATA FOR SUMMARY'!$I$7:$I$59))-ROW('DATA FOR SUMMARY'!$I$7),ROWS($O$18:O112))),"")</f>
        <v/>
      </c>
      <c r="H121" s="140" t="str" cm="1">
        <f t="array" aca="1" ref="H121" ca="1">IF(ROWS($O$18:O112)&lt;=$O$18,INDEX('DATA FOR SUMMARY'!$H$8:$H$59,_xlfn.AGGREGATE(15,3,(('DATA FOR SUMMARY'!$I$7:$I$59=$O$16)/('DATA FOR SUMMARY'!$I$7:$I$59=$O$16)*ROW('DATA FOR SUMMARY'!$I$7:$I$59))-ROW('DATA FOR SUMMARY'!$I$7),ROWS($O$18:O112))),"")</f>
        <v/>
      </c>
      <c r="I121" s="46" t="str" cm="1">
        <f t="array" aca="1" ref="I121" ca="1">IF(ROWS($O$18:O112)&lt;=$O$18,INDEX('DATA FOR SUMMARY'!$I$8:$I$59,_xlfn.AGGREGATE(15,3,(('DATA FOR SUMMARY'!$I$7:$I$59=$O$16)/('DATA FOR SUMMARY'!$I$7:$I$59=$O$16)*ROW('DATA FOR SUMMARY'!$I$7:$I$59))-ROW('DATA FOR SUMMARY'!$I$7),ROWS($O$18:O112))),"")</f>
        <v/>
      </c>
      <c r="J121" s="46" t="str" cm="1">
        <f t="array" aca="1" ref="J121" ca="1">IF(ROWS($O$18:O112)&lt;=$O$18,INDEX('DATA FOR SUMMARY'!$J$8:$J$59,_xlfn.AGGREGATE(15,3,(('DATA FOR SUMMARY'!$I$7:$I$59=$O$16)/('DATA FOR SUMMARY'!$I$7:$I$59=$O$16)*ROW('DATA FOR SUMMARY'!$I$7:$I$59))-ROW('DATA FOR SUMMARY'!$I$7),ROWS($O$18:O112))),"")</f>
        <v/>
      </c>
      <c r="K121" s="46" t="str" cm="1">
        <f t="array" aca="1" ref="K121" ca="1">IF(ROWS($O$18:O112)&lt;=$O$18,INDEX('DATA FOR SUMMARY'!$K$8:$K$59,_xlfn.AGGREGATE(15,3,(('DATA FOR SUMMARY'!$I$7:$I$59=$O$16)/('DATA FOR SUMMARY'!$I$7:$I$59=$O$16)*ROW('DATA FOR SUMMARY'!$I$7:$I$59))-ROW('DATA FOR SUMMARY'!$I$7),ROWS($O$18:O112))),"")</f>
        <v/>
      </c>
    </row>
    <row r="122" spans="2:11">
      <c r="B122" t="str" cm="1">
        <f t="array" aca="1" ref="B122" ca="1">IF(ROWS($O$18:O113)&lt;=$O$18,INDEX('DATA FOR SUMMARY'!$B$8:$B$59,_xlfn.AGGREGATE(15,3,(('DATA FOR SUMMARY'!$I$7:$I$59=$O$16)/('DATA FOR SUMMARY'!$I$7:$I$59=$O$16)*ROW('DATA FOR SUMMARY'!$I$7:$I$59))-ROW('DATA FOR SUMMARY'!$I$7),ROWS($O$18:O113))),"")</f>
        <v/>
      </c>
      <c r="C122" s="102" t="str" cm="1">
        <f t="array" aca="1" ref="C122" ca="1">IF(ROWS($O$18:O113)&lt;=$O$18,INDEX('DATA FOR SUMMARY'!$C$8:$C$59,_xlfn.AGGREGATE(15,3,(('DATA FOR SUMMARY'!$I$7:$I$59=$O$16)/('DATA FOR SUMMARY'!$I$7:$I$59=$O$16)*ROW('DATA FOR SUMMARY'!$I$7:$I$59))-ROW('DATA FOR SUMMARY'!$I$7),ROWS($O$18:O113))),"")</f>
        <v/>
      </c>
      <c r="D122" s="102" t="str" cm="1">
        <f t="array" aca="1" ref="D122" ca="1">IF(ROWS($O$18:O113)&lt;=$O$18,INDEX('DATA FOR SUMMARY'!$D$8:$D$59,_xlfn.AGGREGATE(15,3,(('DATA FOR SUMMARY'!$I$7:$I$59=$O$16)/('DATA FOR SUMMARY'!$I$7:$I$59=$O$16)*ROW('DATA FOR SUMMARY'!$I$7:$I$59))-ROW('DATA FOR SUMMARY'!$I$7),ROWS($O$18:O113))),"")</f>
        <v/>
      </c>
      <c r="E122" s="140" t="str" cm="1">
        <f t="array" aca="1" ref="E122" ca="1">IF(ROWS($O$18:O113)&lt;=$O$18,INDEX('DATA FOR SUMMARY'!$E$8:$E$59,_xlfn.AGGREGATE(15,3,(('DATA FOR SUMMARY'!$I$7:$I$59=$O$16)/('DATA FOR SUMMARY'!$I$7:$I$59=$O$16)*ROW('DATA FOR SUMMARY'!$I$7:$I$59))-ROW('DATA FOR SUMMARY'!$I$7),ROWS($O$18:O113))),"")</f>
        <v/>
      </c>
      <c r="F122" s="103" t="str" cm="1">
        <f t="array" aca="1" ref="F122" ca="1">IF(ROWS($O$18:O113)&lt;=$O$18,INDEX('DATA FOR SUMMARY'!$F$8:$F$59,_xlfn.AGGREGATE(15,3,(('DATA FOR SUMMARY'!$I$7:$I$59=$O$16)/('DATA FOR SUMMARY'!$I$7:$I$59=$O$16)*ROW('DATA FOR SUMMARY'!$I$7:$I$59))-ROW('DATA FOR SUMMARY'!$I$7),ROWS($O$18:O113))),"")</f>
        <v/>
      </c>
      <c r="G122" s="102" t="str" cm="1">
        <f t="array" aca="1" ref="G122" ca="1">IF(ROWS($O$18:O113)&lt;=$O$18,INDEX('DATA FOR SUMMARY'!$G$8:$G$59,_xlfn.AGGREGATE(15,3,(('DATA FOR SUMMARY'!$I$7:$I$59=$O$16)/('DATA FOR SUMMARY'!$I$7:$I$59=$O$16)*ROW('DATA FOR SUMMARY'!$I$7:$I$59))-ROW('DATA FOR SUMMARY'!$I$7),ROWS($O$18:O113))),"")</f>
        <v/>
      </c>
      <c r="H122" s="140" t="str" cm="1">
        <f t="array" aca="1" ref="H122" ca="1">IF(ROWS($O$18:O113)&lt;=$O$18,INDEX('DATA FOR SUMMARY'!$H$8:$H$59,_xlfn.AGGREGATE(15,3,(('DATA FOR SUMMARY'!$I$7:$I$59=$O$16)/('DATA FOR SUMMARY'!$I$7:$I$59=$O$16)*ROW('DATA FOR SUMMARY'!$I$7:$I$59))-ROW('DATA FOR SUMMARY'!$I$7),ROWS($O$18:O113))),"")</f>
        <v/>
      </c>
      <c r="I122" s="46" t="str" cm="1">
        <f t="array" aca="1" ref="I122" ca="1">IF(ROWS($O$18:O113)&lt;=$O$18,INDEX('DATA FOR SUMMARY'!$I$8:$I$59,_xlfn.AGGREGATE(15,3,(('DATA FOR SUMMARY'!$I$7:$I$59=$O$16)/('DATA FOR SUMMARY'!$I$7:$I$59=$O$16)*ROW('DATA FOR SUMMARY'!$I$7:$I$59))-ROW('DATA FOR SUMMARY'!$I$7),ROWS($O$18:O113))),"")</f>
        <v/>
      </c>
      <c r="J122" s="46" t="str" cm="1">
        <f t="array" aca="1" ref="J122" ca="1">IF(ROWS($O$18:O113)&lt;=$O$18,INDEX('DATA FOR SUMMARY'!$J$8:$J$59,_xlfn.AGGREGATE(15,3,(('DATA FOR SUMMARY'!$I$7:$I$59=$O$16)/('DATA FOR SUMMARY'!$I$7:$I$59=$O$16)*ROW('DATA FOR SUMMARY'!$I$7:$I$59))-ROW('DATA FOR SUMMARY'!$I$7),ROWS($O$18:O113))),"")</f>
        <v/>
      </c>
      <c r="K122" s="46" t="str" cm="1">
        <f t="array" aca="1" ref="K122" ca="1">IF(ROWS($O$18:O113)&lt;=$O$18,INDEX('DATA FOR SUMMARY'!$K$8:$K$59,_xlfn.AGGREGATE(15,3,(('DATA FOR SUMMARY'!$I$7:$I$59=$O$16)/('DATA FOR SUMMARY'!$I$7:$I$59=$O$16)*ROW('DATA FOR SUMMARY'!$I$7:$I$59))-ROW('DATA FOR SUMMARY'!$I$7),ROWS($O$18:O113))),"")</f>
        <v/>
      </c>
    </row>
    <row r="123" spans="2:11">
      <c r="B123" t="str" cm="1">
        <f t="array" aca="1" ref="B123" ca="1">IF(ROWS($O$18:O114)&lt;=$O$18,INDEX('DATA FOR SUMMARY'!$B$8:$B$59,_xlfn.AGGREGATE(15,3,(('DATA FOR SUMMARY'!$I$7:$I$59=$O$16)/('DATA FOR SUMMARY'!$I$7:$I$59=$O$16)*ROW('DATA FOR SUMMARY'!$I$7:$I$59))-ROW('DATA FOR SUMMARY'!$I$7),ROWS($O$18:O114))),"")</f>
        <v/>
      </c>
      <c r="C123" s="102" t="str" cm="1">
        <f t="array" aca="1" ref="C123" ca="1">IF(ROWS($O$18:O114)&lt;=$O$18,INDEX('DATA FOR SUMMARY'!$C$8:$C$59,_xlfn.AGGREGATE(15,3,(('DATA FOR SUMMARY'!$I$7:$I$59=$O$16)/('DATA FOR SUMMARY'!$I$7:$I$59=$O$16)*ROW('DATA FOR SUMMARY'!$I$7:$I$59))-ROW('DATA FOR SUMMARY'!$I$7),ROWS($O$18:O114))),"")</f>
        <v/>
      </c>
      <c r="D123" s="102" t="str" cm="1">
        <f t="array" aca="1" ref="D123" ca="1">IF(ROWS($O$18:O114)&lt;=$O$18,INDEX('DATA FOR SUMMARY'!$D$8:$D$59,_xlfn.AGGREGATE(15,3,(('DATA FOR SUMMARY'!$I$7:$I$59=$O$16)/('DATA FOR SUMMARY'!$I$7:$I$59=$O$16)*ROW('DATA FOR SUMMARY'!$I$7:$I$59))-ROW('DATA FOR SUMMARY'!$I$7),ROWS($O$18:O114))),"")</f>
        <v/>
      </c>
      <c r="E123" s="140" t="str" cm="1">
        <f t="array" aca="1" ref="E123" ca="1">IF(ROWS($O$18:O114)&lt;=$O$18,INDEX('DATA FOR SUMMARY'!$E$8:$E$59,_xlfn.AGGREGATE(15,3,(('DATA FOR SUMMARY'!$I$7:$I$59=$O$16)/('DATA FOR SUMMARY'!$I$7:$I$59=$O$16)*ROW('DATA FOR SUMMARY'!$I$7:$I$59))-ROW('DATA FOR SUMMARY'!$I$7),ROWS($O$18:O114))),"")</f>
        <v/>
      </c>
      <c r="F123" s="103" t="str" cm="1">
        <f t="array" aca="1" ref="F123" ca="1">IF(ROWS($O$18:O114)&lt;=$O$18,INDEX('DATA FOR SUMMARY'!$F$8:$F$59,_xlfn.AGGREGATE(15,3,(('DATA FOR SUMMARY'!$I$7:$I$59=$O$16)/('DATA FOR SUMMARY'!$I$7:$I$59=$O$16)*ROW('DATA FOR SUMMARY'!$I$7:$I$59))-ROW('DATA FOR SUMMARY'!$I$7),ROWS($O$18:O114))),"")</f>
        <v/>
      </c>
      <c r="G123" s="102" t="str" cm="1">
        <f t="array" aca="1" ref="G123" ca="1">IF(ROWS($O$18:O114)&lt;=$O$18,INDEX('DATA FOR SUMMARY'!$G$8:$G$59,_xlfn.AGGREGATE(15,3,(('DATA FOR SUMMARY'!$I$7:$I$59=$O$16)/('DATA FOR SUMMARY'!$I$7:$I$59=$O$16)*ROW('DATA FOR SUMMARY'!$I$7:$I$59))-ROW('DATA FOR SUMMARY'!$I$7),ROWS($O$18:O114))),"")</f>
        <v/>
      </c>
      <c r="H123" s="140" t="str" cm="1">
        <f t="array" aca="1" ref="H123" ca="1">IF(ROWS($O$18:O114)&lt;=$O$18,INDEX('DATA FOR SUMMARY'!$H$8:$H$59,_xlfn.AGGREGATE(15,3,(('DATA FOR SUMMARY'!$I$7:$I$59=$O$16)/('DATA FOR SUMMARY'!$I$7:$I$59=$O$16)*ROW('DATA FOR SUMMARY'!$I$7:$I$59))-ROW('DATA FOR SUMMARY'!$I$7),ROWS($O$18:O114))),"")</f>
        <v/>
      </c>
      <c r="I123" s="46" t="str" cm="1">
        <f t="array" aca="1" ref="I123" ca="1">IF(ROWS($O$18:O114)&lt;=$O$18,INDEX('DATA FOR SUMMARY'!$I$8:$I$59,_xlfn.AGGREGATE(15,3,(('DATA FOR SUMMARY'!$I$7:$I$59=$O$16)/('DATA FOR SUMMARY'!$I$7:$I$59=$O$16)*ROW('DATA FOR SUMMARY'!$I$7:$I$59))-ROW('DATA FOR SUMMARY'!$I$7),ROWS($O$18:O114))),"")</f>
        <v/>
      </c>
      <c r="J123" s="46" t="str" cm="1">
        <f t="array" aca="1" ref="J123" ca="1">IF(ROWS($O$18:O114)&lt;=$O$18,INDEX('DATA FOR SUMMARY'!$J$8:$J$59,_xlfn.AGGREGATE(15,3,(('DATA FOR SUMMARY'!$I$7:$I$59=$O$16)/('DATA FOR SUMMARY'!$I$7:$I$59=$O$16)*ROW('DATA FOR SUMMARY'!$I$7:$I$59))-ROW('DATA FOR SUMMARY'!$I$7),ROWS($O$18:O114))),"")</f>
        <v/>
      </c>
      <c r="K123" s="46" t="str" cm="1">
        <f t="array" aca="1" ref="K123" ca="1">IF(ROWS($O$18:O114)&lt;=$O$18,INDEX('DATA FOR SUMMARY'!$K$8:$K$59,_xlfn.AGGREGATE(15,3,(('DATA FOR SUMMARY'!$I$7:$I$59=$O$16)/('DATA FOR SUMMARY'!$I$7:$I$59=$O$16)*ROW('DATA FOR SUMMARY'!$I$7:$I$59))-ROW('DATA FOR SUMMARY'!$I$7),ROWS($O$18:O114))),"")</f>
        <v/>
      </c>
    </row>
    <row r="124" spans="2:11">
      <c r="B124" t="str" cm="1">
        <f t="array" aca="1" ref="B124" ca="1">IF(ROWS($O$18:O115)&lt;=$O$18,INDEX('DATA FOR SUMMARY'!$B$8:$B$59,_xlfn.AGGREGATE(15,3,(('DATA FOR SUMMARY'!$I$7:$I$59=$O$16)/('DATA FOR SUMMARY'!$I$7:$I$59=$O$16)*ROW('DATA FOR SUMMARY'!$I$7:$I$59))-ROW('DATA FOR SUMMARY'!$I$7),ROWS($O$18:O115))),"")</f>
        <v/>
      </c>
      <c r="C124" s="102" t="str" cm="1">
        <f t="array" aca="1" ref="C124" ca="1">IF(ROWS($O$18:O115)&lt;=$O$18,INDEX('DATA FOR SUMMARY'!$C$8:$C$59,_xlfn.AGGREGATE(15,3,(('DATA FOR SUMMARY'!$I$7:$I$59=$O$16)/('DATA FOR SUMMARY'!$I$7:$I$59=$O$16)*ROW('DATA FOR SUMMARY'!$I$7:$I$59))-ROW('DATA FOR SUMMARY'!$I$7),ROWS($O$18:O115))),"")</f>
        <v/>
      </c>
      <c r="D124" s="102" t="str" cm="1">
        <f t="array" aca="1" ref="D124" ca="1">IF(ROWS($O$18:O115)&lt;=$O$18,INDEX('DATA FOR SUMMARY'!$D$8:$D$59,_xlfn.AGGREGATE(15,3,(('DATA FOR SUMMARY'!$I$7:$I$59=$O$16)/('DATA FOR SUMMARY'!$I$7:$I$59=$O$16)*ROW('DATA FOR SUMMARY'!$I$7:$I$59))-ROW('DATA FOR SUMMARY'!$I$7),ROWS($O$18:O115))),"")</f>
        <v/>
      </c>
      <c r="E124" s="140" t="str" cm="1">
        <f t="array" aca="1" ref="E124" ca="1">IF(ROWS($O$18:O115)&lt;=$O$18,INDEX('DATA FOR SUMMARY'!$E$8:$E$59,_xlfn.AGGREGATE(15,3,(('DATA FOR SUMMARY'!$I$7:$I$59=$O$16)/('DATA FOR SUMMARY'!$I$7:$I$59=$O$16)*ROW('DATA FOR SUMMARY'!$I$7:$I$59))-ROW('DATA FOR SUMMARY'!$I$7),ROWS($O$18:O115))),"")</f>
        <v/>
      </c>
      <c r="F124" s="103" t="str" cm="1">
        <f t="array" aca="1" ref="F124" ca="1">IF(ROWS($O$18:O115)&lt;=$O$18,INDEX('DATA FOR SUMMARY'!$F$8:$F$59,_xlfn.AGGREGATE(15,3,(('DATA FOR SUMMARY'!$I$7:$I$59=$O$16)/('DATA FOR SUMMARY'!$I$7:$I$59=$O$16)*ROW('DATA FOR SUMMARY'!$I$7:$I$59))-ROW('DATA FOR SUMMARY'!$I$7),ROWS($O$18:O115))),"")</f>
        <v/>
      </c>
      <c r="G124" s="102" t="str" cm="1">
        <f t="array" aca="1" ref="G124" ca="1">IF(ROWS($O$18:O115)&lt;=$O$18,INDEX('DATA FOR SUMMARY'!$G$8:$G$59,_xlfn.AGGREGATE(15,3,(('DATA FOR SUMMARY'!$I$7:$I$59=$O$16)/('DATA FOR SUMMARY'!$I$7:$I$59=$O$16)*ROW('DATA FOR SUMMARY'!$I$7:$I$59))-ROW('DATA FOR SUMMARY'!$I$7),ROWS($O$18:O115))),"")</f>
        <v/>
      </c>
      <c r="H124" s="140" t="str" cm="1">
        <f t="array" aca="1" ref="H124" ca="1">IF(ROWS($O$18:O115)&lt;=$O$18,INDEX('DATA FOR SUMMARY'!$H$8:$H$59,_xlfn.AGGREGATE(15,3,(('DATA FOR SUMMARY'!$I$7:$I$59=$O$16)/('DATA FOR SUMMARY'!$I$7:$I$59=$O$16)*ROW('DATA FOR SUMMARY'!$I$7:$I$59))-ROW('DATA FOR SUMMARY'!$I$7),ROWS($O$18:O115))),"")</f>
        <v/>
      </c>
      <c r="I124" s="46" t="str" cm="1">
        <f t="array" aca="1" ref="I124" ca="1">IF(ROWS($O$18:O115)&lt;=$O$18,INDEX('DATA FOR SUMMARY'!$I$8:$I$59,_xlfn.AGGREGATE(15,3,(('DATA FOR SUMMARY'!$I$7:$I$59=$O$16)/('DATA FOR SUMMARY'!$I$7:$I$59=$O$16)*ROW('DATA FOR SUMMARY'!$I$7:$I$59))-ROW('DATA FOR SUMMARY'!$I$7),ROWS($O$18:O115))),"")</f>
        <v/>
      </c>
      <c r="J124" s="46" t="str" cm="1">
        <f t="array" aca="1" ref="J124" ca="1">IF(ROWS($O$18:O115)&lt;=$O$18,INDEX('DATA FOR SUMMARY'!$J$8:$J$59,_xlfn.AGGREGATE(15,3,(('DATA FOR SUMMARY'!$I$7:$I$59=$O$16)/('DATA FOR SUMMARY'!$I$7:$I$59=$O$16)*ROW('DATA FOR SUMMARY'!$I$7:$I$59))-ROW('DATA FOR SUMMARY'!$I$7),ROWS($O$18:O115))),"")</f>
        <v/>
      </c>
      <c r="K124" s="46" t="str" cm="1">
        <f t="array" aca="1" ref="K124" ca="1">IF(ROWS($O$18:O115)&lt;=$O$18,INDEX('DATA FOR SUMMARY'!$K$8:$K$59,_xlfn.AGGREGATE(15,3,(('DATA FOR SUMMARY'!$I$7:$I$59=$O$16)/('DATA FOR SUMMARY'!$I$7:$I$59=$O$16)*ROW('DATA FOR SUMMARY'!$I$7:$I$59))-ROW('DATA FOR SUMMARY'!$I$7),ROWS($O$18:O115))),"")</f>
        <v/>
      </c>
    </row>
    <row r="125" spans="2:11">
      <c r="B125" t="str" cm="1">
        <f t="array" aca="1" ref="B125" ca="1">IF(ROWS($O$18:O116)&lt;=$O$18,INDEX('DATA FOR SUMMARY'!$B$8:$B$59,_xlfn.AGGREGATE(15,3,(('DATA FOR SUMMARY'!$I$7:$I$59=$O$16)/('DATA FOR SUMMARY'!$I$7:$I$59=$O$16)*ROW('DATA FOR SUMMARY'!$I$7:$I$59))-ROW('DATA FOR SUMMARY'!$I$7),ROWS($O$18:O116))),"")</f>
        <v/>
      </c>
      <c r="C125" s="102" t="str" cm="1">
        <f t="array" aca="1" ref="C125" ca="1">IF(ROWS($O$18:O116)&lt;=$O$18,INDEX('DATA FOR SUMMARY'!$C$8:$C$59,_xlfn.AGGREGATE(15,3,(('DATA FOR SUMMARY'!$I$7:$I$59=$O$16)/('DATA FOR SUMMARY'!$I$7:$I$59=$O$16)*ROW('DATA FOR SUMMARY'!$I$7:$I$59))-ROW('DATA FOR SUMMARY'!$I$7),ROWS($O$18:O116))),"")</f>
        <v/>
      </c>
      <c r="D125" s="102" t="str" cm="1">
        <f t="array" aca="1" ref="D125" ca="1">IF(ROWS($O$18:O116)&lt;=$O$18,INDEX('DATA FOR SUMMARY'!$D$8:$D$59,_xlfn.AGGREGATE(15,3,(('DATA FOR SUMMARY'!$I$7:$I$59=$O$16)/('DATA FOR SUMMARY'!$I$7:$I$59=$O$16)*ROW('DATA FOR SUMMARY'!$I$7:$I$59))-ROW('DATA FOR SUMMARY'!$I$7),ROWS($O$18:O116))),"")</f>
        <v/>
      </c>
      <c r="E125" s="140" t="str" cm="1">
        <f t="array" aca="1" ref="E125" ca="1">IF(ROWS($O$18:O116)&lt;=$O$18,INDEX('DATA FOR SUMMARY'!$E$8:$E$59,_xlfn.AGGREGATE(15,3,(('DATA FOR SUMMARY'!$I$7:$I$59=$O$16)/('DATA FOR SUMMARY'!$I$7:$I$59=$O$16)*ROW('DATA FOR SUMMARY'!$I$7:$I$59))-ROW('DATA FOR SUMMARY'!$I$7),ROWS($O$18:O116))),"")</f>
        <v/>
      </c>
      <c r="F125" s="103" t="str" cm="1">
        <f t="array" aca="1" ref="F125" ca="1">IF(ROWS($O$18:O116)&lt;=$O$18,INDEX('DATA FOR SUMMARY'!$F$8:$F$59,_xlfn.AGGREGATE(15,3,(('DATA FOR SUMMARY'!$I$7:$I$59=$O$16)/('DATA FOR SUMMARY'!$I$7:$I$59=$O$16)*ROW('DATA FOR SUMMARY'!$I$7:$I$59))-ROW('DATA FOR SUMMARY'!$I$7),ROWS($O$18:O116))),"")</f>
        <v/>
      </c>
      <c r="G125" s="102" t="str" cm="1">
        <f t="array" aca="1" ref="G125" ca="1">IF(ROWS($O$18:O116)&lt;=$O$18,INDEX('DATA FOR SUMMARY'!$G$8:$G$59,_xlfn.AGGREGATE(15,3,(('DATA FOR SUMMARY'!$I$7:$I$59=$O$16)/('DATA FOR SUMMARY'!$I$7:$I$59=$O$16)*ROW('DATA FOR SUMMARY'!$I$7:$I$59))-ROW('DATA FOR SUMMARY'!$I$7),ROWS($O$18:O116))),"")</f>
        <v/>
      </c>
      <c r="H125" s="140" t="str" cm="1">
        <f t="array" aca="1" ref="H125" ca="1">IF(ROWS($O$18:O116)&lt;=$O$18,INDEX('DATA FOR SUMMARY'!$H$8:$H$59,_xlfn.AGGREGATE(15,3,(('DATA FOR SUMMARY'!$I$7:$I$59=$O$16)/('DATA FOR SUMMARY'!$I$7:$I$59=$O$16)*ROW('DATA FOR SUMMARY'!$I$7:$I$59))-ROW('DATA FOR SUMMARY'!$I$7),ROWS($O$18:O116))),"")</f>
        <v/>
      </c>
      <c r="I125" s="46" t="str" cm="1">
        <f t="array" aca="1" ref="I125" ca="1">IF(ROWS($O$18:O116)&lt;=$O$18,INDEX('DATA FOR SUMMARY'!$I$8:$I$59,_xlfn.AGGREGATE(15,3,(('DATA FOR SUMMARY'!$I$7:$I$59=$O$16)/('DATA FOR SUMMARY'!$I$7:$I$59=$O$16)*ROW('DATA FOR SUMMARY'!$I$7:$I$59))-ROW('DATA FOR SUMMARY'!$I$7),ROWS($O$18:O116))),"")</f>
        <v/>
      </c>
      <c r="J125" s="46" t="str" cm="1">
        <f t="array" aca="1" ref="J125" ca="1">IF(ROWS($O$18:O116)&lt;=$O$18,INDEX('DATA FOR SUMMARY'!$J$8:$J$59,_xlfn.AGGREGATE(15,3,(('DATA FOR SUMMARY'!$I$7:$I$59=$O$16)/('DATA FOR SUMMARY'!$I$7:$I$59=$O$16)*ROW('DATA FOR SUMMARY'!$I$7:$I$59))-ROW('DATA FOR SUMMARY'!$I$7),ROWS($O$18:O116))),"")</f>
        <v/>
      </c>
      <c r="K125" s="46" t="str" cm="1">
        <f t="array" aca="1" ref="K125" ca="1">IF(ROWS($O$18:O116)&lt;=$O$18,INDEX('DATA FOR SUMMARY'!$K$8:$K$59,_xlfn.AGGREGATE(15,3,(('DATA FOR SUMMARY'!$I$7:$I$59=$O$16)/('DATA FOR SUMMARY'!$I$7:$I$59=$O$16)*ROW('DATA FOR SUMMARY'!$I$7:$I$59))-ROW('DATA FOR SUMMARY'!$I$7),ROWS($O$18:O116))),"")</f>
        <v/>
      </c>
    </row>
    <row r="126" spans="2:11">
      <c r="B126" t="str" cm="1">
        <f t="array" aca="1" ref="B126" ca="1">IF(ROWS($O$18:O117)&lt;=$O$18,INDEX('DATA FOR SUMMARY'!$B$8:$B$59,_xlfn.AGGREGATE(15,3,(('DATA FOR SUMMARY'!$I$7:$I$59=$O$16)/('DATA FOR SUMMARY'!$I$7:$I$59=$O$16)*ROW('DATA FOR SUMMARY'!$I$7:$I$59))-ROW('DATA FOR SUMMARY'!$I$7),ROWS($O$18:O117))),"")</f>
        <v/>
      </c>
      <c r="C126" s="102" t="str" cm="1">
        <f t="array" aca="1" ref="C126" ca="1">IF(ROWS($O$18:O117)&lt;=$O$18,INDEX('DATA FOR SUMMARY'!$C$8:$C$59,_xlfn.AGGREGATE(15,3,(('DATA FOR SUMMARY'!$I$7:$I$59=$O$16)/('DATA FOR SUMMARY'!$I$7:$I$59=$O$16)*ROW('DATA FOR SUMMARY'!$I$7:$I$59))-ROW('DATA FOR SUMMARY'!$I$7),ROWS($O$18:O117))),"")</f>
        <v/>
      </c>
      <c r="D126" s="102" t="str" cm="1">
        <f t="array" aca="1" ref="D126" ca="1">IF(ROWS($O$18:O117)&lt;=$O$18,INDEX('DATA FOR SUMMARY'!$D$8:$D$59,_xlfn.AGGREGATE(15,3,(('DATA FOR SUMMARY'!$I$7:$I$59=$O$16)/('DATA FOR SUMMARY'!$I$7:$I$59=$O$16)*ROW('DATA FOR SUMMARY'!$I$7:$I$59))-ROW('DATA FOR SUMMARY'!$I$7),ROWS($O$18:O117))),"")</f>
        <v/>
      </c>
      <c r="E126" s="140" t="str" cm="1">
        <f t="array" aca="1" ref="E126" ca="1">IF(ROWS($O$18:O117)&lt;=$O$18,INDEX('DATA FOR SUMMARY'!$E$8:$E$59,_xlfn.AGGREGATE(15,3,(('DATA FOR SUMMARY'!$I$7:$I$59=$O$16)/('DATA FOR SUMMARY'!$I$7:$I$59=$O$16)*ROW('DATA FOR SUMMARY'!$I$7:$I$59))-ROW('DATA FOR SUMMARY'!$I$7),ROWS($O$18:O117))),"")</f>
        <v/>
      </c>
      <c r="F126" s="103" t="str" cm="1">
        <f t="array" aca="1" ref="F126" ca="1">IF(ROWS($O$18:O117)&lt;=$O$18,INDEX('DATA FOR SUMMARY'!$F$8:$F$59,_xlfn.AGGREGATE(15,3,(('DATA FOR SUMMARY'!$I$7:$I$59=$O$16)/('DATA FOR SUMMARY'!$I$7:$I$59=$O$16)*ROW('DATA FOR SUMMARY'!$I$7:$I$59))-ROW('DATA FOR SUMMARY'!$I$7),ROWS($O$18:O117))),"")</f>
        <v/>
      </c>
      <c r="G126" s="102" t="str" cm="1">
        <f t="array" aca="1" ref="G126" ca="1">IF(ROWS($O$18:O117)&lt;=$O$18,INDEX('DATA FOR SUMMARY'!$G$8:$G$59,_xlfn.AGGREGATE(15,3,(('DATA FOR SUMMARY'!$I$7:$I$59=$O$16)/('DATA FOR SUMMARY'!$I$7:$I$59=$O$16)*ROW('DATA FOR SUMMARY'!$I$7:$I$59))-ROW('DATA FOR SUMMARY'!$I$7),ROWS($O$18:O117))),"")</f>
        <v/>
      </c>
      <c r="H126" s="140" t="str" cm="1">
        <f t="array" aca="1" ref="H126" ca="1">IF(ROWS($O$18:O117)&lt;=$O$18,INDEX('DATA FOR SUMMARY'!$H$8:$H$59,_xlfn.AGGREGATE(15,3,(('DATA FOR SUMMARY'!$I$7:$I$59=$O$16)/('DATA FOR SUMMARY'!$I$7:$I$59=$O$16)*ROW('DATA FOR SUMMARY'!$I$7:$I$59))-ROW('DATA FOR SUMMARY'!$I$7),ROWS($O$18:O117))),"")</f>
        <v/>
      </c>
      <c r="I126" s="46" t="str" cm="1">
        <f t="array" aca="1" ref="I126" ca="1">IF(ROWS($O$18:O117)&lt;=$O$18,INDEX('DATA FOR SUMMARY'!$I$8:$I$59,_xlfn.AGGREGATE(15,3,(('DATA FOR SUMMARY'!$I$7:$I$59=$O$16)/('DATA FOR SUMMARY'!$I$7:$I$59=$O$16)*ROW('DATA FOR SUMMARY'!$I$7:$I$59))-ROW('DATA FOR SUMMARY'!$I$7),ROWS($O$18:O117))),"")</f>
        <v/>
      </c>
      <c r="J126" s="46" t="str" cm="1">
        <f t="array" aca="1" ref="J126" ca="1">IF(ROWS($O$18:O117)&lt;=$O$18,INDEX('DATA FOR SUMMARY'!$J$8:$J$59,_xlfn.AGGREGATE(15,3,(('DATA FOR SUMMARY'!$I$7:$I$59=$O$16)/('DATA FOR SUMMARY'!$I$7:$I$59=$O$16)*ROW('DATA FOR SUMMARY'!$I$7:$I$59))-ROW('DATA FOR SUMMARY'!$I$7),ROWS($O$18:O117))),"")</f>
        <v/>
      </c>
      <c r="K126" s="46" t="str" cm="1">
        <f t="array" aca="1" ref="K126" ca="1">IF(ROWS($O$18:O117)&lt;=$O$18,INDEX('DATA FOR SUMMARY'!$K$8:$K$59,_xlfn.AGGREGATE(15,3,(('DATA FOR SUMMARY'!$I$7:$I$59=$O$16)/('DATA FOR SUMMARY'!$I$7:$I$59=$O$16)*ROW('DATA FOR SUMMARY'!$I$7:$I$59))-ROW('DATA FOR SUMMARY'!$I$7),ROWS($O$18:O117))),"")</f>
        <v/>
      </c>
    </row>
    <row r="127" spans="2:11">
      <c r="B127" t="str" cm="1">
        <f t="array" aca="1" ref="B127" ca="1">IF(ROWS($O$18:O118)&lt;=$O$18,INDEX('DATA FOR SUMMARY'!$B$8:$B$59,_xlfn.AGGREGATE(15,3,(('DATA FOR SUMMARY'!$I$7:$I$59=$O$16)/('DATA FOR SUMMARY'!$I$7:$I$59=$O$16)*ROW('DATA FOR SUMMARY'!$I$7:$I$59))-ROW('DATA FOR SUMMARY'!$I$7),ROWS($O$18:O118))),"")</f>
        <v/>
      </c>
      <c r="C127" s="102" t="str" cm="1">
        <f t="array" aca="1" ref="C127" ca="1">IF(ROWS($O$18:O118)&lt;=$O$18,INDEX('DATA FOR SUMMARY'!$C$8:$C$59,_xlfn.AGGREGATE(15,3,(('DATA FOR SUMMARY'!$I$7:$I$59=$O$16)/('DATA FOR SUMMARY'!$I$7:$I$59=$O$16)*ROW('DATA FOR SUMMARY'!$I$7:$I$59))-ROW('DATA FOR SUMMARY'!$I$7),ROWS($O$18:O118))),"")</f>
        <v/>
      </c>
      <c r="D127" s="102" t="str" cm="1">
        <f t="array" aca="1" ref="D127" ca="1">IF(ROWS($O$18:O118)&lt;=$O$18,INDEX('DATA FOR SUMMARY'!$D$8:$D$59,_xlfn.AGGREGATE(15,3,(('DATA FOR SUMMARY'!$I$7:$I$59=$O$16)/('DATA FOR SUMMARY'!$I$7:$I$59=$O$16)*ROW('DATA FOR SUMMARY'!$I$7:$I$59))-ROW('DATA FOR SUMMARY'!$I$7),ROWS($O$18:O118))),"")</f>
        <v/>
      </c>
      <c r="E127" s="140" t="str" cm="1">
        <f t="array" aca="1" ref="E127" ca="1">IF(ROWS($O$18:O118)&lt;=$O$18,INDEX('DATA FOR SUMMARY'!$E$8:$E$59,_xlfn.AGGREGATE(15,3,(('DATA FOR SUMMARY'!$I$7:$I$59=$O$16)/('DATA FOR SUMMARY'!$I$7:$I$59=$O$16)*ROW('DATA FOR SUMMARY'!$I$7:$I$59))-ROW('DATA FOR SUMMARY'!$I$7),ROWS($O$18:O118))),"")</f>
        <v/>
      </c>
      <c r="F127" s="103" t="str" cm="1">
        <f t="array" aca="1" ref="F127" ca="1">IF(ROWS($O$18:O118)&lt;=$O$18,INDEX('DATA FOR SUMMARY'!$F$8:$F$59,_xlfn.AGGREGATE(15,3,(('DATA FOR SUMMARY'!$I$7:$I$59=$O$16)/('DATA FOR SUMMARY'!$I$7:$I$59=$O$16)*ROW('DATA FOR SUMMARY'!$I$7:$I$59))-ROW('DATA FOR SUMMARY'!$I$7),ROWS($O$18:O118))),"")</f>
        <v/>
      </c>
      <c r="G127" s="102" t="str" cm="1">
        <f t="array" aca="1" ref="G127" ca="1">IF(ROWS($O$18:O118)&lt;=$O$18,INDEX('DATA FOR SUMMARY'!$G$8:$G$59,_xlfn.AGGREGATE(15,3,(('DATA FOR SUMMARY'!$I$7:$I$59=$O$16)/('DATA FOR SUMMARY'!$I$7:$I$59=$O$16)*ROW('DATA FOR SUMMARY'!$I$7:$I$59))-ROW('DATA FOR SUMMARY'!$I$7),ROWS($O$18:O118))),"")</f>
        <v/>
      </c>
      <c r="H127" s="140" t="str" cm="1">
        <f t="array" aca="1" ref="H127" ca="1">IF(ROWS($O$18:O118)&lt;=$O$18,INDEX('DATA FOR SUMMARY'!$H$8:$H$59,_xlfn.AGGREGATE(15,3,(('DATA FOR SUMMARY'!$I$7:$I$59=$O$16)/('DATA FOR SUMMARY'!$I$7:$I$59=$O$16)*ROW('DATA FOR SUMMARY'!$I$7:$I$59))-ROW('DATA FOR SUMMARY'!$I$7),ROWS($O$18:O118))),"")</f>
        <v/>
      </c>
      <c r="I127" s="46" t="str" cm="1">
        <f t="array" aca="1" ref="I127" ca="1">IF(ROWS($O$18:O118)&lt;=$O$18,INDEX('DATA FOR SUMMARY'!$I$8:$I$59,_xlfn.AGGREGATE(15,3,(('DATA FOR SUMMARY'!$I$7:$I$59=$O$16)/('DATA FOR SUMMARY'!$I$7:$I$59=$O$16)*ROW('DATA FOR SUMMARY'!$I$7:$I$59))-ROW('DATA FOR SUMMARY'!$I$7),ROWS($O$18:O118))),"")</f>
        <v/>
      </c>
      <c r="J127" s="46" t="str" cm="1">
        <f t="array" aca="1" ref="J127" ca="1">IF(ROWS($O$18:O118)&lt;=$O$18,INDEX('DATA FOR SUMMARY'!$J$8:$J$59,_xlfn.AGGREGATE(15,3,(('DATA FOR SUMMARY'!$I$7:$I$59=$O$16)/('DATA FOR SUMMARY'!$I$7:$I$59=$O$16)*ROW('DATA FOR SUMMARY'!$I$7:$I$59))-ROW('DATA FOR SUMMARY'!$I$7),ROWS($O$18:O118))),"")</f>
        <v/>
      </c>
      <c r="K127" s="46" t="str" cm="1">
        <f t="array" aca="1" ref="K127" ca="1">IF(ROWS($O$18:O118)&lt;=$O$18,INDEX('DATA FOR SUMMARY'!$K$8:$K$59,_xlfn.AGGREGATE(15,3,(('DATA FOR SUMMARY'!$I$7:$I$59=$O$16)/('DATA FOR SUMMARY'!$I$7:$I$59=$O$16)*ROW('DATA FOR SUMMARY'!$I$7:$I$59))-ROW('DATA FOR SUMMARY'!$I$7),ROWS($O$18:O118))),"")</f>
        <v/>
      </c>
    </row>
    <row r="128" spans="2:11">
      <c r="B128" t="str" cm="1">
        <f t="array" aca="1" ref="B128" ca="1">IF(ROWS($O$18:O119)&lt;=$O$18,INDEX('DATA FOR SUMMARY'!$B$8:$B$59,_xlfn.AGGREGATE(15,3,(('DATA FOR SUMMARY'!$I$7:$I$59=$O$16)/('DATA FOR SUMMARY'!$I$7:$I$59=$O$16)*ROW('DATA FOR SUMMARY'!$I$7:$I$59))-ROW('DATA FOR SUMMARY'!$I$7),ROWS($O$18:O119))),"")</f>
        <v/>
      </c>
      <c r="C128" s="102" t="str" cm="1">
        <f t="array" aca="1" ref="C128" ca="1">IF(ROWS($O$18:O119)&lt;=$O$18,INDEX('DATA FOR SUMMARY'!$C$8:$C$59,_xlfn.AGGREGATE(15,3,(('DATA FOR SUMMARY'!$I$7:$I$59=$O$16)/('DATA FOR SUMMARY'!$I$7:$I$59=$O$16)*ROW('DATA FOR SUMMARY'!$I$7:$I$59))-ROW('DATA FOR SUMMARY'!$I$7),ROWS($O$18:O119))),"")</f>
        <v/>
      </c>
      <c r="D128" s="102" t="str" cm="1">
        <f t="array" aca="1" ref="D128" ca="1">IF(ROWS($O$18:O119)&lt;=$O$18,INDEX('DATA FOR SUMMARY'!$D$8:$D$59,_xlfn.AGGREGATE(15,3,(('DATA FOR SUMMARY'!$I$7:$I$59=$O$16)/('DATA FOR SUMMARY'!$I$7:$I$59=$O$16)*ROW('DATA FOR SUMMARY'!$I$7:$I$59))-ROW('DATA FOR SUMMARY'!$I$7),ROWS($O$18:O119))),"")</f>
        <v/>
      </c>
      <c r="E128" s="140" t="str" cm="1">
        <f t="array" aca="1" ref="E128" ca="1">IF(ROWS($O$18:O119)&lt;=$O$18,INDEX('DATA FOR SUMMARY'!$E$8:$E$59,_xlfn.AGGREGATE(15,3,(('DATA FOR SUMMARY'!$I$7:$I$59=$O$16)/('DATA FOR SUMMARY'!$I$7:$I$59=$O$16)*ROW('DATA FOR SUMMARY'!$I$7:$I$59))-ROW('DATA FOR SUMMARY'!$I$7),ROWS($O$18:O119))),"")</f>
        <v/>
      </c>
      <c r="F128" s="103" t="str" cm="1">
        <f t="array" aca="1" ref="F128" ca="1">IF(ROWS($O$18:O119)&lt;=$O$18,INDEX('DATA FOR SUMMARY'!$F$8:$F$59,_xlfn.AGGREGATE(15,3,(('DATA FOR SUMMARY'!$I$7:$I$59=$O$16)/('DATA FOR SUMMARY'!$I$7:$I$59=$O$16)*ROW('DATA FOR SUMMARY'!$I$7:$I$59))-ROW('DATA FOR SUMMARY'!$I$7),ROWS($O$18:O119))),"")</f>
        <v/>
      </c>
      <c r="G128" s="102" t="str" cm="1">
        <f t="array" aca="1" ref="G128" ca="1">IF(ROWS($O$18:O119)&lt;=$O$18,INDEX('DATA FOR SUMMARY'!$G$8:$G$59,_xlfn.AGGREGATE(15,3,(('DATA FOR SUMMARY'!$I$7:$I$59=$O$16)/('DATA FOR SUMMARY'!$I$7:$I$59=$O$16)*ROW('DATA FOR SUMMARY'!$I$7:$I$59))-ROW('DATA FOR SUMMARY'!$I$7),ROWS($O$18:O119))),"")</f>
        <v/>
      </c>
      <c r="H128" s="140" t="str" cm="1">
        <f t="array" aca="1" ref="H128" ca="1">IF(ROWS($O$18:O119)&lt;=$O$18,INDEX('DATA FOR SUMMARY'!$H$8:$H$59,_xlfn.AGGREGATE(15,3,(('DATA FOR SUMMARY'!$I$7:$I$59=$O$16)/('DATA FOR SUMMARY'!$I$7:$I$59=$O$16)*ROW('DATA FOR SUMMARY'!$I$7:$I$59))-ROW('DATA FOR SUMMARY'!$I$7),ROWS($O$18:O119))),"")</f>
        <v/>
      </c>
      <c r="I128" s="46" t="str" cm="1">
        <f t="array" aca="1" ref="I128" ca="1">IF(ROWS($O$18:O119)&lt;=$O$18,INDEX('DATA FOR SUMMARY'!$I$8:$I$59,_xlfn.AGGREGATE(15,3,(('DATA FOR SUMMARY'!$I$7:$I$59=$O$16)/('DATA FOR SUMMARY'!$I$7:$I$59=$O$16)*ROW('DATA FOR SUMMARY'!$I$7:$I$59))-ROW('DATA FOR SUMMARY'!$I$7),ROWS($O$18:O119))),"")</f>
        <v/>
      </c>
      <c r="J128" s="46" t="str" cm="1">
        <f t="array" aca="1" ref="J128" ca="1">IF(ROWS($O$18:O119)&lt;=$O$18,INDEX('DATA FOR SUMMARY'!$J$8:$J$59,_xlfn.AGGREGATE(15,3,(('DATA FOR SUMMARY'!$I$7:$I$59=$O$16)/('DATA FOR SUMMARY'!$I$7:$I$59=$O$16)*ROW('DATA FOR SUMMARY'!$I$7:$I$59))-ROW('DATA FOR SUMMARY'!$I$7),ROWS($O$18:O119))),"")</f>
        <v/>
      </c>
      <c r="K128" s="46" t="str" cm="1">
        <f t="array" aca="1" ref="K128" ca="1">IF(ROWS($O$18:O119)&lt;=$O$18,INDEX('DATA FOR SUMMARY'!$K$8:$K$59,_xlfn.AGGREGATE(15,3,(('DATA FOR SUMMARY'!$I$7:$I$59=$O$16)/('DATA FOR SUMMARY'!$I$7:$I$59=$O$16)*ROW('DATA FOR SUMMARY'!$I$7:$I$59))-ROW('DATA FOR SUMMARY'!$I$7),ROWS($O$18:O119))),"")</f>
        <v/>
      </c>
    </row>
    <row r="129" spans="2:11">
      <c r="B129" t="str" cm="1">
        <f t="array" aca="1" ref="B129" ca="1">IF(ROWS($O$18:O120)&lt;=$O$18,INDEX('DATA FOR SUMMARY'!$B$8:$B$59,_xlfn.AGGREGATE(15,3,(('DATA FOR SUMMARY'!$I$7:$I$59=$O$16)/('DATA FOR SUMMARY'!$I$7:$I$59=$O$16)*ROW('DATA FOR SUMMARY'!$I$7:$I$59))-ROW('DATA FOR SUMMARY'!$I$7),ROWS($O$18:O120))),"")</f>
        <v/>
      </c>
      <c r="C129" s="102" t="str" cm="1">
        <f t="array" aca="1" ref="C129" ca="1">IF(ROWS($O$18:O120)&lt;=$O$18,INDEX('DATA FOR SUMMARY'!$C$8:$C$59,_xlfn.AGGREGATE(15,3,(('DATA FOR SUMMARY'!$I$7:$I$59=$O$16)/('DATA FOR SUMMARY'!$I$7:$I$59=$O$16)*ROW('DATA FOR SUMMARY'!$I$7:$I$59))-ROW('DATA FOR SUMMARY'!$I$7),ROWS($O$18:O120))),"")</f>
        <v/>
      </c>
      <c r="D129" s="102" t="str" cm="1">
        <f t="array" aca="1" ref="D129" ca="1">IF(ROWS($O$18:O120)&lt;=$O$18,INDEX('DATA FOR SUMMARY'!$D$8:$D$59,_xlfn.AGGREGATE(15,3,(('DATA FOR SUMMARY'!$I$7:$I$59=$O$16)/('DATA FOR SUMMARY'!$I$7:$I$59=$O$16)*ROW('DATA FOR SUMMARY'!$I$7:$I$59))-ROW('DATA FOR SUMMARY'!$I$7),ROWS($O$18:O120))),"")</f>
        <v/>
      </c>
      <c r="E129" s="140" t="str" cm="1">
        <f t="array" aca="1" ref="E129" ca="1">IF(ROWS($O$18:O120)&lt;=$O$18,INDEX('DATA FOR SUMMARY'!$E$8:$E$59,_xlfn.AGGREGATE(15,3,(('DATA FOR SUMMARY'!$I$7:$I$59=$O$16)/('DATA FOR SUMMARY'!$I$7:$I$59=$O$16)*ROW('DATA FOR SUMMARY'!$I$7:$I$59))-ROW('DATA FOR SUMMARY'!$I$7),ROWS($O$18:O120))),"")</f>
        <v/>
      </c>
      <c r="F129" s="103" t="str" cm="1">
        <f t="array" aca="1" ref="F129" ca="1">IF(ROWS($O$18:O120)&lt;=$O$18,INDEX('DATA FOR SUMMARY'!$F$8:$F$59,_xlfn.AGGREGATE(15,3,(('DATA FOR SUMMARY'!$I$7:$I$59=$O$16)/('DATA FOR SUMMARY'!$I$7:$I$59=$O$16)*ROW('DATA FOR SUMMARY'!$I$7:$I$59))-ROW('DATA FOR SUMMARY'!$I$7),ROWS($O$18:O120))),"")</f>
        <v/>
      </c>
      <c r="G129" s="102" t="str" cm="1">
        <f t="array" aca="1" ref="G129" ca="1">IF(ROWS($O$18:O120)&lt;=$O$18,INDEX('DATA FOR SUMMARY'!$G$8:$G$59,_xlfn.AGGREGATE(15,3,(('DATA FOR SUMMARY'!$I$7:$I$59=$O$16)/('DATA FOR SUMMARY'!$I$7:$I$59=$O$16)*ROW('DATA FOR SUMMARY'!$I$7:$I$59))-ROW('DATA FOR SUMMARY'!$I$7),ROWS($O$18:O120))),"")</f>
        <v/>
      </c>
      <c r="H129" s="140" t="str" cm="1">
        <f t="array" aca="1" ref="H129" ca="1">IF(ROWS($O$18:O120)&lt;=$O$18,INDEX('DATA FOR SUMMARY'!$H$8:$H$59,_xlfn.AGGREGATE(15,3,(('DATA FOR SUMMARY'!$I$7:$I$59=$O$16)/('DATA FOR SUMMARY'!$I$7:$I$59=$O$16)*ROW('DATA FOR SUMMARY'!$I$7:$I$59))-ROW('DATA FOR SUMMARY'!$I$7),ROWS($O$18:O120))),"")</f>
        <v/>
      </c>
      <c r="I129" s="46" t="str" cm="1">
        <f t="array" aca="1" ref="I129" ca="1">IF(ROWS($O$18:O120)&lt;=$O$18,INDEX('DATA FOR SUMMARY'!$I$8:$I$59,_xlfn.AGGREGATE(15,3,(('DATA FOR SUMMARY'!$I$7:$I$59=$O$16)/('DATA FOR SUMMARY'!$I$7:$I$59=$O$16)*ROW('DATA FOR SUMMARY'!$I$7:$I$59))-ROW('DATA FOR SUMMARY'!$I$7),ROWS($O$18:O120))),"")</f>
        <v/>
      </c>
      <c r="J129" s="46" t="str" cm="1">
        <f t="array" aca="1" ref="J129" ca="1">IF(ROWS($O$18:O120)&lt;=$O$18,INDEX('DATA FOR SUMMARY'!$J$8:$J$59,_xlfn.AGGREGATE(15,3,(('DATA FOR SUMMARY'!$I$7:$I$59=$O$16)/('DATA FOR SUMMARY'!$I$7:$I$59=$O$16)*ROW('DATA FOR SUMMARY'!$I$7:$I$59))-ROW('DATA FOR SUMMARY'!$I$7),ROWS($O$18:O120))),"")</f>
        <v/>
      </c>
      <c r="K129" s="46" t="str" cm="1">
        <f t="array" aca="1" ref="K129" ca="1">IF(ROWS($O$18:O120)&lt;=$O$18,INDEX('DATA FOR SUMMARY'!$K$8:$K$59,_xlfn.AGGREGATE(15,3,(('DATA FOR SUMMARY'!$I$7:$I$59=$O$16)/('DATA FOR SUMMARY'!$I$7:$I$59=$O$16)*ROW('DATA FOR SUMMARY'!$I$7:$I$59))-ROW('DATA FOR SUMMARY'!$I$7),ROWS($O$18:O120))),"")</f>
        <v/>
      </c>
    </row>
    <row r="130" spans="2:11">
      <c r="B130" t="str" cm="1">
        <f t="array" aca="1" ref="B130" ca="1">IF(ROWS($O$18:O121)&lt;=$O$18,INDEX('DATA FOR SUMMARY'!$B$8:$B$59,_xlfn.AGGREGATE(15,3,(('DATA FOR SUMMARY'!$I$7:$I$59=$O$16)/('DATA FOR SUMMARY'!$I$7:$I$59=$O$16)*ROW('DATA FOR SUMMARY'!$I$7:$I$59))-ROW('DATA FOR SUMMARY'!$I$7),ROWS($O$18:O121))),"")</f>
        <v/>
      </c>
      <c r="C130" s="102" t="str" cm="1">
        <f t="array" aca="1" ref="C130" ca="1">IF(ROWS($O$18:O121)&lt;=$O$18,INDEX('DATA FOR SUMMARY'!$C$8:$C$59,_xlfn.AGGREGATE(15,3,(('DATA FOR SUMMARY'!$I$7:$I$59=$O$16)/('DATA FOR SUMMARY'!$I$7:$I$59=$O$16)*ROW('DATA FOR SUMMARY'!$I$7:$I$59))-ROW('DATA FOR SUMMARY'!$I$7),ROWS($O$18:O121))),"")</f>
        <v/>
      </c>
      <c r="D130" s="102" t="str" cm="1">
        <f t="array" aca="1" ref="D130" ca="1">IF(ROWS($O$18:O121)&lt;=$O$18,INDEX('DATA FOR SUMMARY'!$D$8:$D$59,_xlfn.AGGREGATE(15,3,(('DATA FOR SUMMARY'!$I$7:$I$59=$O$16)/('DATA FOR SUMMARY'!$I$7:$I$59=$O$16)*ROW('DATA FOR SUMMARY'!$I$7:$I$59))-ROW('DATA FOR SUMMARY'!$I$7),ROWS($O$18:O121))),"")</f>
        <v/>
      </c>
      <c r="E130" s="140" t="str" cm="1">
        <f t="array" aca="1" ref="E130" ca="1">IF(ROWS($O$18:O121)&lt;=$O$18,INDEX('DATA FOR SUMMARY'!$E$8:$E$59,_xlfn.AGGREGATE(15,3,(('DATA FOR SUMMARY'!$I$7:$I$59=$O$16)/('DATA FOR SUMMARY'!$I$7:$I$59=$O$16)*ROW('DATA FOR SUMMARY'!$I$7:$I$59))-ROW('DATA FOR SUMMARY'!$I$7),ROWS($O$18:O121))),"")</f>
        <v/>
      </c>
      <c r="F130" s="103" t="str" cm="1">
        <f t="array" aca="1" ref="F130" ca="1">IF(ROWS($O$18:O121)&lt;=$O$18,INDEX('DATA FOR SUMMARY'!$F$8:$F$59,_xlfn.AGGREGATE(15,3,(('DATA FOR SUMMARY'!$I$7:$I$59=$O$16)/('DATA FOR SUMMARY'!$I$7:$I$59=$O$16)*ROW('DATA FOR SUMMARY'!$I$7:$I$59))-ROW('DATA FOR SUMMARY'!$I$7),ROWS($O$18:O121))),"")</f>
        <v/>
      </c>
      <c r="G130" s="102" t="str" cm="1">
        <f t="array" aca="1" ref="G130" ca="1">IF(ROWS($O$18:O121)&lt;=$O$18,INDEX('DATA FOR SUMMARY'!$G$8:$G$59,_xlfn.AGGREGATE(15,3,(('DATA FOR SUMMARY'!$I$7:$I$59=$O$16)/('DATA FOR SUMMARY'!$I$7:$I$59=$O$16)*ROW('DATA FOR SUMMARY'!$I$7:$I$59))-ROW('DATA FOR SUMMARY'!$I$7),ROWS($O$18:O121))),"")</f>
        <v/>
      </c>
      <c r="H130" s="140" t="str" cm="1">
        <f t="array" aca="1" ref="H130" ca="1">IF(ROWS($O$18:O121)&lt;=$O$18,INDEX('DATA FOR SUMMARY'!$H$8:$H$59,_xlfn.AGGREGATE(15,3,(('DATA FOR SUMMARY'!$I$7:$I$59=$O$16)/('DATA FOR SUMMARY'!$I$7:$I$59=$O$16)*ROW('DATA FOR SUMMARY'!$I$7:$I$59))-ROW('DATA FOR SUMMARY'!$I$7),ROWS($O$18:O121))),"")</f>
        <v/>
      </c>
      <c r="I130" s="46" t="str" cm="1">
        <f t="array" aca="1" ref="I130" ca="1">IF(ROWS($O$18:O121)&lt;=$O$18,INDEX('DATA FOR SUMMARY'!$I$8:$I$59,_xlfn.AGGREGATE(15,3,(('DATA FOR SUMMARY'!$I$7:$I$59=$O$16)/('DATA FOR SUMMARY'!$I$7:$I$59=$O$16)*ROW('DATA FOR SUMMARY'!$I$7:$I$59))-ROW('DATA FOR SUMMARY'!$I$7),ROWS($O$18:O121))),"")</f>
        <v/>
      </c>
      <c r="J130" s="46" t="str" cm="1">
        <f t="array" aca="1" ref="J130" ca="1">IF(ROWS($O$18:O121)&lt;=$O$18,INDEX('DATA FOR SUMMARY'!$J$8:$J$59,_xlfn.AGGREGATE(15,3,(('DATA FOR SUMMARY'!$I$7:$I$59=$O$16)/('DATA FOR SUMMARY'!$I$7:$I$59=$O$16)*ROW('DATA FOR SUMMARY'!$I$7:$I$59))-ROW('DATA FOR SUMMARY'!$I$7),ROWS($O$18:O121))),"")</f>
        <v/>
      </c>
      <c r="K130" s="46" t="str" cm="1">
        <f t="array" aca="1" ref="K130" ca="1">IF(ROWS($O$18:O121)&lt;=$O$18,INDEX('DATA FOR SUMMARY'!$K$8:$K$59,_xlfn.AGGREGATE(15,3,(('DATA FOR SUMMARY'!$I$7:$I$59=$O$16)/('DATA FOR SUMMARY'!$I$7:$I$59=$O$16)*ROW('DATA FOR SUMMARY'!$I$7:$I$59))-ROW('DATA FOR SUMMARY'!$I$7),ROWS($O$18:O121))),"")</f>
        <v/>
      </c>
    </row>
    <row r="131" spans="2:11">
      <c r="B131" t="str" cm="1">
        <f t="array" aca="1" ref="B131" ca="1">IF(ROWS($O$18:O122)&lt;=$O$18,INDEX('DATA FOR SUMMARY'!$B$8:$B$59,_xlfn.AGGREGATE(15,3,(('DATA FOR SUMMARY'!$I$7:$I$59=$O$16)/('DATA FOR SUMMARY'!$I$7:$I$59=$O$16)*ROW('DATA FOR SUMMARY'!$I$7:$I$59))-ROW('DATA FOR SUMMARY'!$I$7),ROWS($O$18:O122))),"")</f>
        <v/>
      </c>
      <c r="C131" s="102" t="str" cm="1">
        <f t="array" aca="1" ref="C131" ca="1">IF(ROWS($O$18:O122)&lt;=$O$18,INDEX('DATA FOR SUMMARY'!$C$8:$C$59,_xlfn.AGGREGATE(15,3,(('DATA FOR SUMMARY'!$I$7:$I$59=$O$16)/('DATA FOR SUMMARY'!$I$7:$I$59=$O$16)*ROW('DATA FOR SUMMARY'!$I$7:$I$59))-ROW('DATA FOR SUMMARY'!$I$7),ROWS($O$18:O122))),"")</f>
        <v/>
      </c>
      <c r="D131" s="102" t="str" cm="1">
        <f t="array" aca="1" ref="D131" ca="1">IF(ROWS($O$18:O122)&lt;=$O$18,INDEX('DATA FOR SUMMARY'!$D$8:$D$59,_xlfn.AGGREGATE(15,3,(('DATA FOR SUMMARY'!$I$7:$I$59=$O$16)/('DATA FOR SUMMARY'!$I$7:$I$59=$O$16)*ROW('DATA FOR SUMMARY'!$I$7:$I$59))-ROW('DATA FOR SUMMARY'!$I$7),ROWS($O$18:O122))),"")</f>
        <v/>
      </c>
      <c r="E131" s="140" t="str" cm="1">
        <f t="array" aca="1" ref="E131" ca="1">IF(ROWS($O$18:O122)&lt;=$O$18,INDEX('DATA FOR SUMMARY'!$E$8:$E$59,_xlfn.AGGREGATE(15,3,(('DATA FOR SUMMARY'!$I$7:$I$59=$O$16)/('DATA FOR SUMMARY'!$I$7:$I$59=$O$16)*ROW('DATA FOR SUMMARY'!$I$7:$I$59))-ROW('DATA FOR SUMMARY'!$I$7),ROWS($O$18:O122))),"")</f>
        <v/>
      </c>
      <c r="F131" s="103" t="str" cm="1">
        <f t="array" aca="1" ref="F131" ca="1">IF(ROWS($O$18:O122)&lt;=$O$18,INDEX('DATA FOR SUMMARY'!$F$8:$F$59,_xlfn.AGGREGATE(15,3,(('DATA FOR SUMMARY'!$I$7:$I$59=$O$16)/('DATA FOR SUMMARY'!$I$7:$I$59=$O$16)*ROW('DATA FOR SUMMARY'!$I$7:$I$59))-ROW('DATA FOR SUMMARY'!$I$7),ROWS($O$18:O122))),"")</f>
        <v/>
      </c>
      <c r="G131" s="102" t="str" cm="1">
        <f t="array" aca="1" ref="G131" ca="1">IF(ROWS($O$18:O122)&lt;=$O$18,INDEX('DATA FOR SUMMARY'!$G$8:$G$59,_xlfn.AGGREGATE(15,3,(('DATA FOR SUMMARY'!$I$7:$I$59=$O$16)/('DATA FOR SUMMARY'!$I$7:$I$59=$O$16)*ROW('DATA FOR SUMMARY'!$I$7:$I$59))-ROW('DATA FOR SUMMARY'!$I$7),ROWS($O$18:O122))),"")</f>
        <v/>
      </c>
      <c r="H131" s="140" t="str" cm="1">
        <f t="array" aca="1" ref="H131" ca="1">IF(ROWS($O$18:O122)&lt;=$O$18,INDEX('DATA FOR SUMMARY'!$H$8:$H$59,_xlfn.AGGREGATE(15,3,(('DATA FOR SUMMARY'!$I$7:$I$59=$O$16)/('DATA FOR SUMMARY'!$I$7:$I$59=$O$16)*ROW('DATA FOR SUMMARY'!$I$7:$I$59))-ROW('DATA FOR SUMMARY'!$I$7),ROWS($O$18:O122))),"")</f>
        <v/>
      </c>
      <c r="I131" s="46" t="str" cm="1">
        <f t="array" aca="1" ref="I131" ca="1">IF(ROWS($O$18:O122)&lt;=$O$18,INDEX('DATA FOR SUMMARY'!$I$8:$I$59,_xlfn.AGGREGATE(15,3,(('DATA FOR SUMMARY'!$I$7:$I$59=$O$16)/('DATA FOR SUMMARY'!$I$7:$I$59=$O$16)*ROW('DATA FOR SUMMARY'!$I$7:$I$59))-ROW('DATA FOR SUMMARY'!$I$7),ROWS($O$18:O122))),"")</f>
        <v/>
      </c>
      <c r="J131" s="46" t="str" cm="1">
        <f t="array" aca="1" ref="J131" ca="1">IF(ROWS($O$18:O122)&lt;=$O$18,INDEX('DATA FOR SUMMARY'!$J$8:$J$59,_xlfn.AGGREGATE(15,3,(('DATA FOR SUMMARY'!$I$7:$I$59=$O$16)/('DATA FOR SUMMARY'!$I$7:$I$59=$O$16)*ROW('DATA FOR SUMMARY'!$I$7:$I$59))-ROW('DATA FOR SUMMARY'!$I$7),ROWS($O$18:O122))),"")</f>
        <v/>
      </c>
      <c r="K131" s="46" t="str" cm="1">
        <f t="array" aca="1" ref="K131" ca="1">IF(ROWS($O$18:O122)&lt;=$O$18,INDEX('DATA FOR SUMMARY'!$K$8:$K$59,_xlfn.AGGREGATE(15,3,(('DATA FOR SUMMARY'!$I$7:$I$59=$O$16)/('DATA FOR SUMMARY'!$I$7:$I$59=$O$16)*ROW('DATA FOR SUMMARY'!$I$7:$I$59))-ROW('DATA FOR SUMMARY'!$I$7),ROWS($O$18:O122))),"")</f>
        <v/>
      </c>
    </row>
    <row r="132" spans="2:11">
      <c r="B132" t="str" cm="1">
        <f t="array" aca="1" ref="B132" ca="1">IF(ROWS($O$18:O123)&lt;=$O$18,INDEX('DATA FOR SUMMARY'!$B$8:$B$59,_xlfn.AGGREGATE(15,3,(('DATA FOR SUMMARY'!$I$7:$I$59=$O$16)/('DATA FOR SUMMARY'!$I$7:$I$59=$O$16)*ROW('DATA FOR SUMMARY'!$I$7:$I$59))-ROW('DATA FOR SUMMARY'!$I$7),ROWS($O$18:O123))),"")</f>
        <v/>
      </c>
      <c r="C132" s="102" t="str" cm="1">
        <f t="array" aca="1" ref="C132" ca="1">IF(ROWS($O$18:O123)&lt;=$O$18,INDEX('DATA FOR SUMMARY'!$C$8:$C$59,_xlfn.AGGREGATE(15,3,(('DATA FOR SUMMARY'!$I$7:$I$59=$O$16)/('DATA FOR SUMMARY'!$I$7:$I$59=$O$16)*ROW('DATA FOR SUMMARY'!$I$7:$I$59))-ROW('DATA FOR SUMMARY'!$I$7),ROWS($O$18:O123))),"")</f>
        <v/>
      </c>
      <c r="D132" s="102" t="str" cm="1">
        <f t="array" aca="1" ref="D132" ca="1">IF(ROWS($O$18:O123)&lt;=$O$18,INDEX('DATA FOR SUMMARY'!$D$8:$D$59,_xlfn.AGGREGATE(15,3,(('DATA FOR SUMMARY'!$I$7:$I$59=$O$16)/('DATA FOR SUMMARY'!$I$7:$I$59=$O$16)*ROW('DATA FOR SUMMARY'!$I$7:$I$59))-ROW('DATA FOR SUMMARY'!$I$7),ROWS($O$18:O123))),"")</f>
        <v/>
      </c>
      <c r="E132" s="140" t="str" cm="1">
        <f t="array" aca="1" ref="E132" ca="1">IF(ROWS($O$18:O123)&lt;=$O$18,INDEX('DATA FOR SUMMARY'!$E$8:$E$59,_xlfn.AGGREGATE(15,3,(('DATA FOR SUMMARY'!$I$7:$I$59=$O$16)/('DATA FOR SUMMARY'!$I$7:$I$59=$O$16)*ROW('DATA FOR SUMMARY'!$I$7:$I$59))-ROW('DATA FOR SUMMARY'!$I$7),ROWS($O$18:O123))),"")</f>
        <v/>
      </c>
      <c r="F132" s="103" t="str" cm="1">
        <f t="array" aca="1" ref="F132" ca="1">IF(ROWS($O$18:O123)&lt;=$O$18,INDEX('DATA FOR SUMMARY'!$F$8:$F$59,_xlfn.AGGREGATE(15,3,(('DATA FOR SUMMARY'!$I$7:$I$59=$O$16)/('DATA FOR SUMMARY'!$I$7:$I$59=$O$16)*ROW('DATA FOR SUMMARY'!$I$7:$I$59))-ROW('DATA FOR SUMMARY'!$I$7),ROWS($O$18:O123))),"")</f>
        <v/>
      </c>
      <c r="G132" s="102" t="str" cm="1">
        <f t="array" aca="1" ref="G132" ca="1">IF(ROWS($O$18:O123)&lt;=$O$18,INDEX('DATA FOR SUMMARY'!$G$8:$G$59,_xlfn.AGGREGATE(15,3,(('DATA FOR SUMMARY'!$I$7:$I$59=$O$16)/('DATA FOR SUMMARY'!$I$7:$I$59=$O$16)*ROW('DATA FOR SUMMARY'!$I$7:$I$59))-ROW('DATA FOR SUMMARY'!$I$7),ROWS($O$18:O123))),"")</f>
        <v/>
      </c>
      <c r="H132" s="140" t="str" cm="1">
        <f t="array" aca="1" ref="H132" ca="1">IF(ROWS($O$18:O123)&lt;=$O$18,INDEX('DATA FOR SUMMARY'!$H$8:$H$59,_xlfn.AGGREGATE(15,3,(('DATA FOR SUMMARY'!$I$7:$I$59=$O$16)/('DATA FOR SUMMARY'!$I$7:$I$59=$O$16)*ROW('DATA FOR SUMMARY'!$I$7:$I$59))-ROW('DATA FOR SUMMARY'!$I$7),ROWS($O$18:O123))),"")</f>
        <v/>
      </c>
      <c r="I132" s="46" t="str" cm="1">
        <f t="array" aca="1" ref="I132" ca="1">IF(ROWS($O$18:O123)&lt;=$O$18,INDEX('DATA FOR SUMMARY'!$I$8:$I$59,_xlfn.AGGREGATE(15,3,(('DATA FOR SUMMARY'!$I$7:$I$59=$O$16)/('DATA FOR SUMMARY'!$I$7:$I$59=$O$16)*ROW('DATA FOR SUMMARY'!$I$7:$I$59))-ROW('DATA FOR SUMMARY'!$I$7),ROWS($O$18:O123))),"")</f>
        <v/>
      </c>
      <c r="J132" s="46" t="str" cm="1">
        <f t="array" aca="1" ref="J132" ca="1">IF(ROWS($O$18:O123)&lt;=$O$18,INDEX('DATA FOR SUMMARY'!$J$8:$J$59,_xlfn.AGGREGATE(15,3,(('DATA FOR SUMMARY'!$I$7:$I$59=$O$16)/('DATA FOR SUMMARY'!$I$7:$I$59=$O$16)*ROW('DATA FOR SUMMARY'!$I$7:$I$59))-ROW('DATA FOR SUMMARY'!$I$7),ROWS($O$18:O123))),"")</f>
        <v/>
      </c>
      <c r="K132" s="46" t="str" cm="1">
        <f t="array" aca="1" ref="K132" ca="1">IF(ROWS($O$18:O123)&lt;=$O$18,INDEX('DATA FOR SUMMARY'!$K$8:$K$59,_xlfn.AGGREGATE(15,3,(('DATA FOR SUMMARY'!$I$7:$I$59=$O$16)/('DATA FOR SUMMARY'!$I$7:$I$59=$O$16)*ROW('DATA FOR SUMMARY'!$I$7:$I$59))-ROW('DATA FOR SUMMARY'!$I$7),ROWS($O$18:O123))),"")</f>
        <v/>
      </c>
    </row>
    <row r="133" spans="2:11">
      <c r="B133" t="str" cm="1">
        <f t="array" aca="1" ref="B133" ca="1">IF(ROWS($O$18:O124)&lt;=$O$18,INDEX('DATA FOR SUMMARY'!$B$8:$B$59,_xlfn.AGGREGATE(15,3,(('DATA FOR SUMMARY'!$I$7:$I$59=$O$16)/('DATA FOR SUMMARY'!$I$7:$I$59=$O$16)*ROW('DATA FOR SUMMARY'!$I$7:$I$59))-ROW('DATA FOR SUMMARY'!$I$7),ROWS($O$18:O124))),"")</f>
        <v/>
      </c>
      <c r="C133" s="102" t="str" cm="1">
        <f t="array" aca="1" ref="C133" ca="1">IF(ROWS($O$18:O124)&lt;=$O$18,INDEX('DATA FOR SUMMARY'!$C$8:$C$59,_xlfn.AGGREGATE(15,3,(('DATA FOR SUMMARY'!$I$7:$I$59=$O$16)/('DATA FOR SUMMARY'!$I$7:$I$59=$O$16)*ROW('DATA FOR SUMMARY'!$I$7:$I$59))-ROW('DATA FOR SUMMARY'!$I$7),ROWS($O$18:O124))),"")</f>
        <v/>
      </c>
      <c r="D133" s="102" t="str" cm="1">
        <f t="array" aca="1" ref="D133" ca="1">IF(ROWS($O$18:O124)&lt;=$O$18,INDEX('DATA FOR SUMMARY'!$D$8:$D$59,_xlfn.AGGREGATE(15,3,(('DATA FOR SUMMARY'!$I$7:$I$59=$O$16)/('DATA FOR SUMMARY'!$I$7:$I$59=$O$16)*ROW('DATA FOR SUMMARY'!$I$7:$I$59))-ROW('DATA FOR SUMMARY'!$I$7),ROWS($O$18:O124))),"")</f>
        <v/>
      </c>
      <c r="E133" s="140" t="str" cm="1">
        <f t="array" aca="1" ref="E133" ca="1">IF(ROWS($O$18:O124)&lt;=$O$18,INDEX('DATA FOR SUMMARY'!$E$8:$E$59,_xlfn.AGGREGATE(15,3,(('DATA FOR SUMMARY'!$I$7:$I$59=$O$16)/('DATA FOR SUMMARY'!$I$7:$I$59=$O$16)*ROW('DATA FOR SUMMARY'!$I$7:$I$59))-ROW('DATA FOR SUMMARY'!$I$7),ROWS($O$18:O124))),"")</f>
        <v/>
      </c>
      <c r="F133" s="103" t="str" cm="1">
        <f t="array" aca="1" ref="F133" ca="1">IF(ROWS($O$18:O124)&lt;=$O$18,INDEX('DATA FOR SUMMARY'!$F$8:$F$59,_xlfn.AGGREGATE(15,3,(('DATA FOR SUMMARY'!$I$7:$I$59=$O$16)/('DATA FOR SUMMARY'!$I$7:$I$59=$O$16)*ROW('DATA FOR SUMMARY'!$I$7:$I$59))-ROW('DATA FOR SUMMARY'!$I$7),ROWS($O$18:O124))),"")</f>
        <v/>
      </c>
      <c r="G133" s="102" t="str" cm="1">
        <f t="array" aca="1" ref="G133" ca="1">IF(ROWS($O$18:O124)&lt;=$O$18,INDEX('DATA FOR SUMMARY'!$G$8:$G$59,_xlfn.AGGREGATE(15,3,(('DATA FOR SUMMARY'!$I$7:$I$59=$O$16)/('DATA FOR SUMMARY'!$I$7:$I$59=$O$16)*ROW('DATA FOR SUMMARY'!$I$7:$I$59))-ROW('DATA FOR SUMMARY'!$I$7),ROWS($O$18:O124))),"")</f>
        <v/>
      </c>
      <c r="H133" s="140" t="str" cm="1">
        <f t="array" aca="1" ref="H133" ca="1">IF(ROWS($O$18:O124)&lt;=$O$18,INDEX('DATA FOR SUMMARY'!$H$8:$H$59,_xlfn.AGGREGATE(15,3,(('DATA FOR SUMMARY'!$I$7:$I$59=$O$16)/('DATA FOR SUMMARY'!$I$7:$I$59=$O$16)*ROW('DATA FOR SUMMARY'!$I$7:$I$59))-ROW('DATA FOR SUMMARY'!$I$7),ROWS($O$18:O124))),"")</f>
        <v/>
      </c>
      <c r="I133" s="46" t="str" cm="1">
        <f t="array" aca="1" ref="I133" ca="1">IF(ROWS($O$18:O124)&lt;=$O$18,INDEX('DATA FOR SUMMARY'!$I$8:$I$59,_xlfn.AGGREGATE(15,3,(('DATA FOR SUMMARY'!$I$7:$I$59=$O$16)/('DATA FOR SUMMARY'!$I$7:$I$59=$O$16)*ROW('DATA FOR SUMMARY'!$I$7:$I$59))-ROW('DATA FOR SUMMARY'!$I$7),ROWS($O$18:O124))),"")</f>
        <v/>
      </c>
      <c r="J133" s="46" t="str" cm="1">
        <f t="array" aca="1" ref="J133" ca="1">IF(ROWS($O$18:O124)&lt;=$O$18,INDEX('DATA FOR SUMMARY'!$J$8:$J$59,_xlfn.AGGREGATE(15,3,(('DATA FOR SUMMARY'!$I$7:$I$59=$O$16)/('DATA FOR SUMMARY'!$I$7:$I$59=$O$16)*ROW('DATA FOR SUMMARY'!$I$7:$I$59))-ROW('DATA FOR SUMMARY'!$I$7),ROWS($O$18:O124))),"")</f>
        <v/>
      </c>
      <c r="K133" s="46" t="str" cm="1">
        <f t="array" aca="1" ref="K133" ca="1">IF(ROWS($O$18:O124)&lt;=$O$18,INDEX('DATA FOR SUMMARY'!$K$8:$K$59,_xlfn.AGGREGATE(15,3,(('DATA FOR SUMMARY'!$I$7:$I$59=$O$16)/('DATA FOR SUMMARY'!$I$7:$I$59=$O$16)*ROW('DATA FOR SUMMARY'!$I$7:$I$59))-ROW('DATA FOR SUMMARY'!$I$7),ROWS($O$18:O124))),"")</f>
        <v/>
      </c>
    </row>
    <row r="134" spans="2:11">
      <c r="B134" t="str" cm="1">
        <f t="array" aca="1" ref="B134" ca="1">IF(ROWS($O$18:O125)&lt;=$O$18,INDEX('DATA FOR SUMMARY'!$B$8:$B$59,_xlfn.AGGREGATE(15,3,(('DATA FOR SUMMARY'!$I$7:$I$59=$O$16)/('DATA FOR SUMMARY'!$I$7:$I$59=$O$16)*ROW('DATA FOR SUMMARY'!$I$7:$I$59))-ROW('DATA FOR SUMMARY'!$I$7),ROWS($O$18:O125))),"")</f>
        <v/>
      </c>
      <c r="C134" s="102" t="str" cm="1">
        <f t="array" aca="1" ref="C134" ca="1">IF(ROWS($O$18:O125)&lt;=$O$18,INDEX('DATA FOR SUMMARY'!$C$8:$C$59,_xlfn.AGGREGATE(15,3,(('DATA FOR SUMMARY'!$I$7:$I$59=$O$16)/('DATA FOR SUMMARY'!$I$7:$I$59=$O$16)*ROW('DATA FOR SUMMARY'!$I$7:$I$59))-ROW('DATA FOR SUMMARY'!$I$7),ROWS($O$18:O125))),"")</f>
        <v/>
      </c>
      <c r="D134" s="102" t="str" cm="1">
        <f t="array" aca="1" ref="D134" ca="1">IF(ROWS($O$18:O125)&lt;=$O$18,INDEX('DATA FOR SUMMARY'!$D$8:$D$59,_xlfn.AGGREGATE(15,3,(('DATA FOR SUMMARY'!$I$7:$I$59=$O$16)/('DATA FOR SUMMARY'!$I$7:$I$59=$O$16)*ROW('DATA FOR SUMMARY'!$I$7:$I$59))-ROW('DATA FOR SUMMARY'!$I$7),ROWS($O$18:O125))),"")</f>
        <v/>
      </c>
      <c r="E134" s="140" t="str" cm="1">
        <f t="array" aca="1" ref="E134" ca="1">IF(ROWS($O$18:O125)&lt;=$O$18,INDEX('DATA FOR SUMMARY'!$E$8:$E$59,_xlfn.AGGREGATE(15,3,(('DATA FOR SUMMARY'!$I$7:$I$59=$O$16)/('DATA FOR SUMMARY'!$I$7:$I$59=$O$16)*ROW('DATA FOR SUMMARY'!$I$7:$I$59))-ROW('DATA FOR SUMMARY'!$I$7),ROWS($O$18:O125))),"")</f>
        <v/>
      </c>
      <c r="F134" s="103" t="str" cm="1">
        <f t="array" aca="1" ref="F134" ca="1">IF(ROWS($O$18:O125)&lt;=$O$18,INDEX('DATA FOR SUMMARY'!$F$8:$F$59,_xlfn.AGGREGATE(15,3,(('DATA FOR SUMMARY'!$I$7:$I$59=$O$16)/('DATA FOR SUMMARY'!$I$7:$I$59=$O$16)*ROW('DATA FOR SUMMARY'!$I$7:$I$59))-ROW('DATA FOR SUMMARY'!$I$7),ROWS($O$18:O125))),"")</f>
        <v/>
      </c>
      <c r="G134" s="102" t="str" cm="1">
        <f t="array" aca="1" ref="G134" ca="1">IF(ROWS($O$18:O125)&lt;=$O$18,INDEX('DATA FOR SUMMARY'!$G$8:$G$59,_xlfn.AGGREGATE(15,3,(('DATA FOR SUMMARY'!$I$7:$I$59=$O$16)/('DATA FOR SUMMARY'!$I$7:$I$59=$O$16)*ROW('DATA FOR SUMMARY'!$I$7:$I$59))-ROW('DATA FOR SUMMARY'!$I$7),ROWS($O$18:O125))),"")</f>
        <v/>
      </c>
      <c r="H134" s="140" t="str" cm="1">
        <f t="array" aca="1" ref="H134" ca="1">IF(ROWS($O$18:O125)&lt;=$O$18,INDEX('DATA FOR SUMMARY'!$H$8:$H$59,_xlfn.AGGREGATE(15,3,(('DATA FOR SUMMARY'!$I$7:$I$59=$O$16)/('DATA FOR SUMMARY'!$I$7:$I$59=$O$16)*ROW('DATA FOR SUMMARY'!$I$7:$I$59))-ROW('DATA FOR SUMMARY'!$I$7),ROWS($O$18:O125))),"")</f>
        <v/>
      </c>
      <c r="I134" s="46" t="str" cm="1">
        <f t="array" aca="1" ref="I134" ca="1">IF(ROWS($O$18:O125)&lt;=$O$18,INDEX('DATA FOR SUMMARY'!$I$8:$I$59,_xlfn.AGGREGATE(15,3,(('DATA FOR SUMMARY'!$I$7:$I$59=$O$16)/('DATA FOR SUMMARY'!$I$7:$I$59=$O$16)*ROW('DATA FOR SUMMARY'!$I$7:$I$59))-ROW('DATA FOR SUMMARY'!$I$7),ROWS($O$18:O125))),"")</f>
        <v/>
      </c>
      <c r="J134" s="46" t="str" cm="1">
        <f t="array" aca="1" ref="J134" ca="1">IF(ROWS($O$18:O125)&lt;=$O$18,INDEX('DATA FOR SUMMARY'!$J$8:$J$59,_xlfn.AGGREGATE(15,3,(('DATA FOR SUMMARY'!$I$7:$I$59=$O$16)/('DATA FOR SUMMARY'!$I$7:$I$59=$O$16)*ROW('DATA FOR SUMMARY'!$I$7:$I$59))-ROW('DATA FOR SUMMARY'!$I$7),ROWS($O$18:O125))),"")</f>
        <v/>
      </c>
      <c r="K134" s="46" t="str" cm="1">
        <f t="array" aca="1" ref="K134" ca="1">IF(ROWS($O$18:O125)&lt;=$O$18,INDEX('DATA FOR SUMMARY'!$K$8:$K$59,_xlfn.AGGREGATE(15,3,(('DATA FOR SUMMARY'!$I$7:$I$59=$O$16)/('DATA FOR SUMMARY'!$I$7:$I$59=$O$16)*ROW('DATA FOR SUMMARY'!$I$7:$I$59))-ROW('DATA FOR SUMMARY'!$I$7),ROWS($O$18:O125))),"")</f>
        <v/>
      </c>
    </row>
    <row r="135" spans="2:11">
      <c r="B135" t="str" cm="1">
        <f t="array" aca="1" ref="B135" ca="1">IF(ROWS($O$18:O126)&lt;=$O$18,INDEX('DATA FOR SUMMARY'!$B$8:$B$59,_xlfn.AGGREGATE(15,3,(('DATA FOR SUMMARY'!$I$7:$I$59=$O$16)/('DATA FOR SUMMARY'!$I$7:$I$59=$O$16)*ROW('DATA FOR SUMMARY'!$I$7:$I$59))-ROW('DATA FOR SUMMARY'!$I$7),ROWS($O$18:O126))),"")</f>
        <v/>
      </c>
      <c r="C135" s="102" t="str" cm="1">
        <f t="array" aca="1" ref="C135" ca="1">IF(ROWS($O$18:O126)&lt;=$O$18,INDEX('DATA FOR SUMMARY'!$C$8:$C$59,_xlfn.AGGREGATE(15,3,(('DATA FOR SUMMARY'!$I$7:$I$59=$O$16)/('DATA FOR SUMMARY'!$I$7:$I$59=$O$16)*ROW('DATA FOR SUMMARY'!$I$7:$I$59))-ROW('DATA FOR SUMMARY'!$I$7),ROWS($O$18:O126))),"")</f>
        <v/>
      </c>
      <c r="D135" s="102" t="str" cm="1">
        <f t="array" aca="1" ref="D135" ca="1">IF(ROWS($O$18:O126)&lt;=$O$18,INDEX('DATA FOR SUMMARY'!$D$8:$D$59,_xlfn.AGGREGATE(15,3,(('DATA FOR SUMMARY'!$I$7:$I$59=$O$16)/('DATA FOR SUMMARY'!$I$7:$I$59=$O$16)*ROW('DATA FOR SUMMARY'!$I$7:$I$59))-ROW('DATA FOR SUMMARY'!$I$7),ROWS($O$18:O126))),"")</f>
        <v/>
      </c>
      <c r="E135" s="140" t="str" cm="1">
        <f t="array" aca="1" ref="E135" ca="1">IF(ROWS($O$18:O126)&lt;=$O$18,INDEX('DATA FOR SUMMARY'!$E$8:$E$59,_xlfn.AGGREGATE(15,3,(('DATA FOR SUMMARY'!$I$7:$I$59=$O$16)/('DATA FOR SUMMARY'!$I$7:$I$59=$O$16)*ROW('DATA FOR SUMMARY'!$I$7:$I$59))-ROW('DATA FOR SUMMARY'!$I$7),ROWS($O$18:O126))),"")</f>
        <v/>
      </c>
      <c r="F135" s="103" t="str" cm="1">
        <f t="array" aca="1" ref="F135" ca="1">IF(ROWS($O$18:O126)&lt;=$O$18,INDEX('DATA FOR SUMMARY'!$F$8:$F$59,_xlfn.AGGREGATE(15,3,(('DATA FOR SUMMARY'!$I$7:$I$59=$O$16)/('DATA FOR SUMMARY'!$I$7:$I$59=$O$16)*ROW('DATA FOR SUMMARY'!$I$7:$I$59))-ROW('DATA FOR SUMMARY'!$I$7),ROWS($O$18:O126))),"")</f>
        <v/>
      </c>
      <c r="G135" s="102" t="str" cm="1">
        <f t="array" aca="1" ref="G135" ca="1">IF(ROWS($O$18:O126)&lt;=$O$18,INDEX('DATA FOR SUMMARY'!$G$8:$G$59,_xlfn.AGGREGATE(15,3,(('DATA FOR SUMMARY'!$I$7:$I$59=$O$16)/('DATA FOR SUMMARY'!$I$7:$I$59=$O$16)*ROW('DATA FOR SUMMARY'!$I$7:$I$59))-ROW('DATA FOR SUMMARY'!$I$7),ROWS($O$18:O126))),"")</f>
        <v/>
      </c>
      <c r="H135" s="140" t="str" cm="1">
        <f t="array" aca="1" ref="H135" ca="1">IF(ROWS($O$18:O126)&lt;=$O$18,INDEX('DATA FOR SUMMARY'!$H$8:$H$59,_xlfn.AGGREGATE(15,3,(('DATA FOR SUMMARY'!$I$7:$I$59=$O$16)/('DATA FOR SUMMARY'!$I$7:$I$59=$O$16)*ROW('DATA FOR SUMMARY'!$I$7:$I$59))-ROW('DATA FOR SUMMARY'!$I$7),ROWS($O$18:O126))),"")</f>
        <v/>
      </c>
      <c r="I135" s="46" t="str" cm="1">
        <f t="array" aca="1" ref="I135" ca="1">IF(ROWS($O$18:O126)&lt;=$O$18,INDEX('DATA FOR SUMMARY'!$I$8:$I$59,_xlfn.AGGREGATE(15,3,(('DATA FOR SUMMARY'!$I$7:$I$59=$O$16)/('DATA FOR SUMMARY'!$I$7:$I$59=$O$16)*ROW('DATA FOR SUMMARY'!$I$7:$I$59))-ROW('DATA FOR SUMMARY'!$I$7),ROWS($O$18:O126))),"")</f>
        <v/>
      </c>
      <c r="J135" s="46" t="str" cm="1">
        <f t="array" aca="1" ref="J135" ca="1">IF(ROWS($O$18:O126)&lt;=$O$18,INDEX('DATA FOR SUMMARY'!$J$8:$J$59,_xlfn.AGGREGATE(15,3,(('DATA FOR SUMMARY'!$I$7:$I$59=$O$16)/('DATA FOR SUMMARY'!$I$7:$I$59=$O$16)*ROW('DATA FOR SUMMARY'!$I$7:$I$59))-ROW('DATA FOR SUMMARY'!$I$7),ROWS($O$18:O126))),"")</f>
        <v/>
      </c>
      <c r="K135" s="46" t="str" cm="1">
        <f t="array" aca="1" ref="K135" ca="1">IF(ROWS($O$18:O126)&lt;=$O$18,INDEX('DATA FOR SUMMARY'!$K$8:$K$59,_xlfn.AGGREGATE(15,3,(('DATA FOR SUMMARY'!$I$7:$I$59=$O$16)/('DATA FOR SUMMARY'!$I$7:$I$59=$O$16)*ROW('DATA FOR SUMMARY'!$I$7:$I$59))-ROW('DATA FOR SUMMARY'!$I$7),ROWS($O$18:O126))),"")</f>
        <v/>
      </c>
    </row>
    <row r="136" spans="2:11">
      <c r="B136" t="str" cm="1">
        <f t="array" aca="1" ref="B136" ca="1">IF(ROWS($O$18:O127)&lt;=$O$18,INDEX('DATA FOR SUMMARY'!$B$8:$B$59,_xlfn.AGGREGATE(15,3,(('DATA FOR SUMMARY'!$I$7:$I$59=$O$16)/('DATA FOR SUMMARY'!$I$7:$I$59=$O$16)*ROW('DATA FOR SUMMARY'!$I$7:$I$59))-ROW('DATA FOR SUMMARY'!$I$7),ROWS($O$18:O127))),"")</f>
        <v/>
      </c>
      <c r="C136" s="102" t="str" cm="1">
        <f t="array" aca="1" ref="C136" ca="1">IF(ROWS($O$18:O127)&lt;=$O$18,INDEX('DATA FOR SUMMARY'!$C$8:$C$59,_xlfn.AGGREGATE(15,3,(('DATA FOR SUMMARY'!$I$7:$I$59=$O$16)/('DATA FOR SUMMARY'!$I$7:$I$59=$O$16)*ROW('DATA FOR SUMMARY'!$I$7:$I$59))-ROW('DATA FOR SUMMARY'!$I$7),ROWS($O$18:O127))),"")</f>
        <v/>
      </c>
      <c r="D136" s="102" t="str" cm="1">
        <f t="array" aca="1" ref="D136" ca="1">IF(ROWS($O$18:O127)&lt;=$O$18,INDEX('DATA FOR SUMMARY'!$D$8:$D$59,_xlfn.AGGREGATE(15,3,(('DATA FOR SUMMARY'!$I$7:$I$59=$O$16)/('DATA FOR SUMMARY'!$I$7:$I$59=$O$16)*ROW('DATA FOR SUMMARY'!$I$7:$I$59))-ROW('DATA FOR SUMMARY'!$I$7),ROWS($O$18:O127))),"")</f>
        <v/>
      </c>
      <c r="E136" s="140" t="str" cm="1">
        <f t="array" aca="1" ref="E136" ca="1">IF(ROWS($O$18:O127)&lt;=$O$18,INDEX('DATA FOR SUMMARY'!$E$8:$E$59,_xlfn.AGGREGATE(15,3,(('DATA FOR SUMMARY'!$I$7:$I$59=$O$16)/('DATA FOR SUMMARY'!$I$7:$I$59=$O$16)*ROW('DATA FOR SUMMARY'!$I$7:$I$59))-ROW('DATA FOR SUMMARY'!$I$7),ROWS($O$18:O127))),"")</f>
        <v/>
      </c>
      <c r="F136" s="103" t="str" cm="1">
        <f t="array" aca="1" ref="F136" ca="1">IF(ROWS($O$18:O127)&lt;=$O$18,INDEX('DATA FOR SUMMARY'!$F$8:$F$59,_xlfn.AGGREGATE(15,3,(('DATA FOR SUMMARY'!$I$7:$I$59=$O$16)/('DATA FOR SUMMARY'!$I$7:$I$59=$O$16)*ROW('DATA FOR SUMMARY'!$I$7:$I$59))-ROW('DATA FOR SUMMARY'!$I$7),ROWS($O$18:O127))),"")</f>
        <v/>
      </c>
      <c r="G136" s="102" t="str" cm="1">
        <f t="array" aca="1" ref="G136" ca="1">IF(ROWS($O$18:O127)&lt;=$O$18,INDEX('DATA FOR SUMMARY'!$G$8:$G$59,_xlfn.AGGREGATE(15,3,(('DATA FOR SUMMARY'!$I$7:$I$59=$O$16)/('DATA FOR SUMMARY'!$I$7:$I$59=$O$16)*ROW('DATA FOR SUMMARY'!$I$7:$I$59))-ROW('DATA FOR SUMMARY'!$I$7),ROWS($O$18:O127))),"")</f>
        <v/>
      </c>
      <c r="H136" s="140" t="str" cm="1">
        <f t="array" aca="1" ref="H136" ca="1">IF(ROWS($O$18:O127)&lt;=$O$18,INDEX('DATA FOR SUMMARY'!$H$8:$H$59,_xlfn.AGGREGATE(15,3,(('DATA FOR SUMMARY'!$I$7:$I$59=$O$16)/('DATA FOR SUMMARY'!$I$7:$I$59=$O$16)*ROW('DATA FOR SUMMARY'!$I$7:$I$59))-ROW('DATA FOR SUMMARY'!$I$7),ROWS($O$18:O127))),"")</f>
        <v/>
      </c>
      <c r="I136" s="46" t="str" cm="1">
        <f t="array" aca="1" ref="I136" ca="1">IF(ROWS($O$18:O127)&lt;=$O$18,INDEX('DATA FOR SUMMARY'!$I$8:$I$59,_xlfn.AGGREGATE(15,3,(('DATA FOR SUMMARY'!$I$7:$I$59=$O$16)/('DATA FOR SUMMARY'!$I$7:$I$59=$O$16)*ROW('DATA FOR SUMMARY'!$I$7:$I$59))-ROW('DATA FOR SUMMARY'!$I$7),ROWS($O$18:O127))),"")</f>
        <v/>
      </c>
      <c r="J136" s="46" t="str" cm="1">
        <f t="array" aca="1" ref="J136" ca="1">IF(ROWS($O$18:O127)&lt;=$O$18,INDEX('DATA FOR SUMMARY'!$J$8:$J$59,_xlfn.AGGREGATE(15,3,(('DATA FOR SUMMARY'!$I$7:$I$59=$O$16)/('DATA FOR SUMMARY'!$I$7:$I$59=$O$16)*ROW('DATA FOR SUMMARY'!$I$7:$I$59))-ROW('DATA FOR SUMMARY'!$I$7),ROWS($O$18:O127))),"")</f>
        <v/>
      </c>
      <c r="K136" s="46" t="str" cm="1">
        <f t="array" aca="1" ref="K136" ca="1">IF(ROWS($O$18:O127)&lt;=$O$18,INDEX('DATA FOR SUMMARY'!$K$8:$K$59,_xlfn.AGGREGATE(15,3,(('DATA FOR SUMMARY'!$I$7:$I$59=$O$16)/('DATA FOR SUMMARY'!$I$7:$I$59=$O$16)*ROW('DATA FOR SUMMARY'!$I$7:$I$59))-ROW('DATA FOR SUMMARY'!$I$7),ROWS($O$18:O127))),"")</f>
        <v/>
      </c>
    </row>
    <row r="137" spans="2:11">
      <c r="B137" t="str" cm="1">
        <f t="array" aca="1" ref="B137" ca="1">IF(ROWS($O$18:O128)&lt;=$O$18,INDEX('DATA FOR SUMMARY'!$B$8:$B$59,_xlfn.AGGREGATE(15,3,(('DATA FOR SUMMARY'!$I$7:$I$59=$O$16)/('DATA FOR SUMMARY'!$I$7:$I$59=$O$16)*ROW('DATA FOR SUMMARY'!$I$7:$I$59))-ROW('DATA FOR SUMMARY'!$I$7),ROWS($O$18:O128))),"")</f>
        <v/>
      </c>
      <c r="C137" s="102" t="str" cm="1">
        <f t="array" aca="1" ref="C137" ca="1">IF(ROWS($O$18:O128)&lt;=$O$18,INDEX('DATA FOR SUMMARY'!$C$8:$C$59,_xlfn.AGGREGATE(15,3,(('DATA FOR SUMMARY'!$I$7:$I$59=$O$16)/('DATA FOR SUMMARY'!$I$7:$I$59=$O$16)*ROW('DATA FOR SUMMARY'!$I$7:$I$59))-ROW('DATA FOR SUMMARY'!$I$7),ROWS($O$18:O128))),"")</f>
        <v/>
      </c>
      <c r="D137" s="102" t="str" cm="1">
        <f t="array" aca="1" ref="D137" ca="1">IF(ROWS($O$18:O128)&lt;=$O$18,INDEX('DATA FOR SUMMARY'!$D$8:$D$59,_xlfn.AGGREGATE(15,3,(('DATA FOR SUMMARY'!$I$7:$I$59=$O$16)/('DATA FOR SUMMARY'!$I$7:$I$59=$O$16)*ROW('DATA FOR SUMMARY'!$I$7:$I$59))-ROW('DATA FOR SUMMARY'!$I$7),ROWS($O$18:O128))),"")</f>
        <v/>
      </c>
      <c r="E137" s="140" t="str" cm="1">
        <f t="array" aca="1" ref="E137" ca="1">IF(ROWS($O$18:O128)&lt;=$O$18,INDEX('DATA FOR SUMMARY'!$E$8:$E$59,_xlfn.AGGREGATE(15,3,(('DATA FOR SUMMARY'!$I$7:$I$59=$O$16)/('DATA FOR SUMMARY'!$I$7:$I$59=$O$16)*ROW('DATA FOR SUMMARY'!$I$7:$I$59))-ROW('DATA FOR SUMMARY'!$I$7),ROWS($O$18:O128))),"")</f>
        <v/>
      </c>
      <c r="F137" s="103" t="str" cm="1">
        <f t="array" aca="1" ref="F137" ca="1">IF(ROWS($O$18:O128)&lt;=$O$18,INDEX('DATA FOR SUMMARY'!$F$8:$F$59,_xlfn.AGGREGATE(15,3,(('DATA FOR SUMMARY'!$I$7:$I$59=$O$16)/('DATA FOR SUMMARY'!$I$7:$I$59=$O$16)*ROW('DATA FOR SUMMARY'!$I$7:$I$59))-ROW('DATA FOR SUMMARY'!$I$7),ROWS($O$18:O128))),"")</f>
        <v/>
      </c>
      <c r="G137" s="102" t="str" cm="1">
        <f t="array" aca="1" ref="G137" ca="1">IF(ROWS($O$18:O128)&lt;=$O$18,INDEX('DATA FOR SUMMARY'!$G$8:$G$59,_xlfn.AGGREGATE(15,3,(('DATA FOR SUMMARY'!$I$7:$I$59=$O$16)/('DATA FOR SUMMARY'!$I$7:$I$59=$O$16)*ROW('DATA FOR SUMMARY'!$I$7:$I$59))-ROW('DATA FOR SUMMARY'!$I$7),ROWS($O$18:O128))),"")</f>
        <v/>
      </c>
      <c r="H137" s="140" t="str" cm="1">
        <f t="array" aca="1" ref="H137" ca="1">IF(ROWS($O$18:O128)&lt;=$O$18,INDEX('DATA FOR SUMMARY'!$H$8:$H$59,_xlfn.AGGREGATE(15,3,(('DATA FOR SUMMARY'!$I$7:$I$59=$O$16)/('DATA FOR SUMMARY'!$I$7:$I$59=$O$16)*ROW('DATA FOR SUMMARY'!$I$7:$I$59))-ROW('DATA FOR SUMMARY'!$I$7),ROWS($O$18:O128))),"")</f>
        <v/>
      </c>
      <c r="I137" s="46" t="str" cm="1">
        <f t="array" aca="1" ref="I137" ca="1">IF(ROWS($O$18:O128)&lt;=$O$18,INDEX('DATA FOR SUMMARY'!$I$8:$I$59,_xlfn.AGGREGATE(15,3,(('DATA FOR SUMMARY'!$I$7:$I$59=$O$16)/('DATA FOR SUMMARY'!$I$7:$I$59=$O$16)*ROW('DATA FOR SUMMARY'!$I$7:$I$59))-ROW('DATA FOR SUMMARY'!$I$7),ROWS($O$18:O128))),"")</f>
        <v/>
      </c>
      <c r="J137" s="46" t="str" cm="1">
        <f t="array" aca="1" ref="J137" ca="1">IF(ROWS($O$18:O128)&lt;=$O$18,INDEX('DATA FOR SUMMARY'!$J$8:$J$59,_xlfn.AGGREGATE(15,3,(('DATA FOR SUMMARY'!$I$7:$I$59=$O$16)/('DATA FOR SUMMARY'!$I$7:$I$59=$O$16)*ROW('DATA FOR SUMMARY'!$I$7:$I$59))-ROW('DATA FOR SUMMARY'!$I$7),ROWS($O$18:O128))),"")</f>
        <v/>
      </c>
      <c r="K137" s="46" t="str" cm="1">
        <f t="array" aca="1" ref="K137" ca="1">IF(ROWS($O$18:O128)&lt;=$O$18,INDEX('DATA FOR SUMMARY'!$K$8:$K$59,_xlfn.AGGREGATE(15,3,(('DATA FOR SUMMARY'!$I$7:$I$59=$O$16)/('DATA FOR SUMMARY'!$I$7:$I$59=$O$16)*ROW('DATA FOR SUMMARY'!$I$7:$I$59))-ROW('DATA FOR SUMMARY'!$I$7),ROWS($O$18:O128))),"")</f>
        <v/>
      </c>
    </row>
    <row r="138" spans="2:11">
      <c r="B138" t="str" cm="1">
        <f t="array" aca="1" ref="B138" ca="1">IF(ROWS($O$18:O129)&lt;=$O$18,INDEX('DATA FOR SUMMARY'!$B$8:$B$59,_xlfn.AGGREGATE(15,3,(('DATA FOR SUMMARY'!$I$7:$I$59=$O$16)/('DATA FOR SUMMARY'!$I$7:$I$59=$O$16)*ROW('DATA FOR SUMMARY'!$I$7:$I$59))-ROW('DATA FOR SUMMARY'!$I$7),ROWS($O$18:O129))),"")</f>
        <v/>
      </c>
      <c r="C138" s="102" t="str" cm="1">
        <f t="array" aca="1" ref="C138" ca="1">IF(ROWS($O$18:O129)&lt;=$O$18,INDEX('DATA FOR SUMMARY'!$C$8:$C$59,_xlfn.AGGREGATE(15,3,(('DATA FOR SUMMARY'!$I$7:$I$59=$O$16)/('DATA FOR SUMMARY'!$I$7:$I$59=$O$16)*ROW('DATA FOR SUMMARY'!$I$7:$I$59))-ROW('DATA FOR SUMMARY'!$I$7),ROWS($O$18:O129))),"")</f>
        <v/>
      </c>
      <c r="D138" s="102" t="str" cm="1">
        <f t="array" aca="1" ref="D138" ca="1">IF(ROWS($O$18:O129)&lt;=$O$18,INDEX('DATA FOR SUMMARY'!$D$8:$D$59,_xlfn.AGGREGATE(15,3,(('DATA FOR SUMMARY'!$I$7:$I$59=$O$16)/('DATA FOR SUMMARY'!$I$7:$I$59=$O$16)*ROW('DATA FOR SUMMARY'!$I$7:$I$59))-ROW('DATA FOR SUMMARY'!$I$7),ROWS($O$18:O129))),"")</f>
        <v/>
      </c>
      <c r="E138" s="140" t="str" cm="1">
        <f t="array" aca="1" ref="E138" ca="1">IF(ROWS($O$18:O129)&lt;=$O$18,INDEX('DATA FOR SUMMARY'!$E$8:$E$59,_xlfn.AGGREGATE(15,3,(('DATA FOR SUMMARY'!$I$7:$I$59=$O$16)/('DATA FOR SUMMARY'!$I$7:$I$59=$O$16)*ROW('DATA FOR SUMMARY'!$I$7:$I$59))-ROW('DATA FOR SUMMARY'!$I$7),ROWS($O$18:O129))),"")</f>
        <v/>
      </c>
      <c r="F138" s="103" t="str" cm="1">
        <f t="array" aca="1" ref="F138" ca="1">IF(ROWS($O$18:O129)&lt;=$O$18,INDEX('DATA FOR SUMMARY'!$F$8:$F$59,_xlfn.AGGREGATE(15,3,(('DATA FOR SUMMARY'!$I$7:$I$59=$O$16)/('DATA FOR SUMMARY'!$I$7:$I$59=$O$16)*ROW('DATA FOR SUMMARY'!$I$7:$I$59))-ROW('DATA FOR SUMMARY'!$I$7),ROWS($O$18:O129))),"")</f>
        <v/>
      </c>
      <c r="G138" s="102" t="str" cm="1">
        <f t="array" aca="1" ref="G138" ca="1">IF(ROWS($O$18:O129)&lt;=$O$18,INDEX('DATA FOR SUMMARY'!$G$8:$G$59,_xlfn.AGGREGATE(15,3,(('DATA FOR SUMMARY'!$I$7:$I$59=$O$16)/('DATA FOR SUMMARY'!$I$7:$I$59=$O$16)*ROW('DATA FOR SUMMARY'!$I$7:$I$59))-ROW('DATA FOR SUMMARY'!$I$7),ROWS($O$18:O129))),"")</f>
        <v/>
      </c>
      <c r="H138" s="140" t="str" cm="1">
        <f t="array" aca="1" ref="H138" ca="1">IF(ROWS($O$18:O129)&lt;=$O$18,INDEX('DATA FOR SUMMARY'!$H$8:$H$59,_xlfn.AGGREGATE(15,3,(('DATA FOR SUMMARY'!$I$7:$I$59=$O$16)/('DATA FOR SUMMARY'!$I$7:$I$59=$O$16)*ROW('DATA FOR SUMMARY'!$I$7:$I$59))-ROW('DATA FOR SUMMARY'!$I$7),ROWS($O$18:O129))),"")</f>
        <v/>
      </c>
      <c r="I138" s="46" t="str" cm="1">
        <f t="array" aca="1" ref="I138" ca="1">IF(ROWS($O$18:O129)&lt;=$O$18,INDEX('DATA FOR SUMMARY'!$I$8:$I$59,_xlfn.AGGREGATE(15,3,(('DATA FOR SUMMARY'!$I$7:$I$59=$O$16)/('DATA FOR SUMMARY'!$I$7:$I$59=$O$16)*ROW('DATA FOR SUMMARY'!$I$7:$I$59))-ROW('DATA FOR SUMMARY'!$I$7),ROWS($O$18:O129))),"")</f>
        <v/>
      </c>
      <c r="J138" s="46" t="str" cm="1">
        <f t="array" aca="1" ref="J138" ca="1">IF(ROWS($O$18:O129)&lt;=$O$18,INDEX('DATA FOR SUMMARY'!$J$8:$J$59,_xlfn.AGGREGATE(15,3,(('DATA FOR SUMMARY'!$I$7:$I$59=$O$16)/('DATA FOR SUMMARY'!$I$7:$I$59=$O$16)*ROW('DATA FOR SUMMARY'!$I$7:$I$59))-ROW('DATA FOR SUMMARY'!$I$7),ROWS($O$18:O129))),"")</f>
        <v/>
      </c>
      <c r="K138" s="46" t="str" cm="1">
        <f t="array" aca="1" ref="K138" ca="1">IF(ROWS($O$18:O129)&lt;=$O$18,INDEX('DATA FOR SUMMARY'!$K$8:$K$59,_xlfn.AGGREGATE(15,3,(('DATA FOR SUMMARY'!$I$7:$I$59=$O$16)/('DATA FOR SUMMARY'!$I$7:$I$59=$O$16)*ROW('DATA FOR SUMMARY'!$I$7:$I$59))-ROW('DATA FOR SUMMARY'!$I$7),ROWS($O$18:O129))),"")</f>
        <v/>
      </c>
    </row>
    <row r="139" spans="2:11">
      <c r="B139" t="str" cm="1">
        <f t="array" aca="1" ref="B139" ca="1">IF(ROWS($O$18:O130)&lt;=$O$18,INDEX('DATA FOR SUMMARY'!$B$8:$B$59,_xlfn.AGGREGATE(15,3,(('DATA FOR SUMMARY'!$I$7:$I$59=$O$16)/('DATA FOR SUMMARY'!$I$7:$I$59=$O$16)*ROW('DATA FOR SUMMARY'!$I$7:$I$59))-ROW('DATA FOR SUMMARY'!$I$7),ROWS($O$18:O130))),"")</f>
        <v/>
      </c>
      <c r="C139" s="102" t="str" cm="1">
        <f t="array" aca="1" ref="C139" ca="1">IF(ROWS($O$18:O130)&lt;=$O$18,INDEX('DATA FOR SUMMARY'!$C$8:$C$59,_xlfn.AGGREGATE(15,3,(('DATA FOR SUMMARY'!$I$7:$I$59=$O$16)/('DATA FOR SUMMARY'!$I$7:$I$59=$O$16)*ROW('DATA FOR SUMMARY'!$I$7:$I$59))-ROW('DATA FOR SUMMARY'!$I$7),ROWS($O$18:O130))),"")</f>
        <v/>
      </c>
      <c r="D139" s="102" t="str" cm="1">
        <f t="array" aca="1" ref="D139" ca="1">IF(ROWS($O$18:O130)&lt;=$O$18,INDEX('DATA FOR SUMMARY'!$D$8:$D$59,_xlfn.AGGREGATE(15,3,(('DATA FOR SUMMARY'!$I$7:$I$59=$O$16)/('DATA FOR SUMMARY'!$I$7:$I$59=$O$16)*ROW('DATA FOR SUMMARY'!$I$7:$I$59))-ROW('DATA FOR SUMMARY'!$I$7),ROWS($O$18:O130))),"")</f>
        <v/>
      </c>
      <c r="E139" s="140" t="str" cm="1">
        <f t="array" aca="1" ref="E139" ca="1">IF(ROWS($O$18:O130)&lt;=$O$18,INDEX('DATA FOR SUMMARY'!$E$8:$E$59,_xlfn.AGGREGATE(15,3,(('DATA FOR SUMMARY'!$I$7:$I$59=$O$16)/('DATA FOR SUMMARY'!$I$7:$I$59=$O$16)*ROW('DATA FOR SUMMARY'!$I$7:$I$59))-ROW('DATA FOR SUMMARY'!$I$7),ROWS($O$18:O130))),"")</f>
        <v/>
      </c>
      <c r="F139" s="103" t="str" cm="1">
        <f t="array" aca="1" ref="F139" ca="1">IF(ROWS($O$18:O130)&lt;=$O$18,INDEX('DATA FOR SUMMARY'!$F$8:$F$59,_xlfn.AGGREGATE(15,3,(('DATA FOR SUMMARY'!$I$7:$I$59=$O$16)/('DATA FOR SUMMARY'!$I$7:$I$59=$O$16)*ROW('DATA FOR SUMMARY'!$I$7:$I$59))-ROW('DATA FOR SUMMARY'!$I$7),ROWS($O$18:O130))),"")</f>
        <v/>
      </c>
      <c r="G139" s="102" t="str" cm="1">
        <f t="array" aca="1" ref="G139" ca="1">IF(ROWS($O$18:O130)&lt;=$O$18,INDEX('DATA FOR SUMMARY'!$G$8:$G$59,_xlfn.AGGREGATE(15,3,(('DATA FOR SUMMARY'!$I$7:$I$59=$O$16)/('DATA FOR SUMMARY'!$I$7:$I$59=$O$16)*ROW('DATA FOR SUMMARY'!$I$7:$I$59))-ROW('DATA FOR SUMMARY'!$I$7),ROWS($O$18:O130))),"")</f>
        <v/>
      </c>
      <c r="H139" s="140" t="str" cm="1">
        <f t="array" aca="1" ref="H139" ca="1">IF(ROWS($O$18:O130)&lt;=$O$18,INDEX('DATA FOR SUMMARY'!$H$8:$H$59,_xlfn.AGGREGATE(15,3,(('DATA FOR SUMMARY'!$I$7:$I$59=$O$16)/('DATA FOR SUMMARY'!$I$7:$I$59=$O$16)*ROW('DATA FOR SUMMARY'!$I$7:$I$59))-ROW('DATA FOR SUMMARY'!$I$7),ROWS($O$18:O130))),"")</f>
        <v/>
      </c>
      <c r="I139" s="46" t="str" cm="1">
        <f t="array" aca="1" ref="I139" ca="1">IF(ROWS($O$18:O130)&lt;=$O$18,INDEX('DATA FOR SUMMARY'!$I$8:$I$59,_xlfn.AGGREGATE(15,3,(('DATA FOR SUMMARY'!$I$7:$I$59=$O$16)/('DATA FOR SUMMARY'!$I$7:$I$59=$O$16)*ROW('DATA FOR SUMMARY'!$I$7:$I$59))-ROW('DATA FOR SUMMARY'!$I$7),ROWS($O$18:O130))),"")</f>
        <v/>
      </c>
      <c r="J139" s="46" t="str" cm="1">
        <f t="array" aca="1" ref="J139" ca="1">IF(ROWS($O$18:O130)&lt;=$O$18,INDEX('DATA FOR SUMMARY'!$J$8:$J$59,_xlfn.AGGREGATE(15,3,(('DATA FOR SUMMARY'!$I$7:$I$59=$O$16)/('DATA FOR SUMMARY'!$I$7:$I$59=$O$16)*ROW('DATA FOR SUMMARY'!$I$7:$I$59))-ROW('DATA FOR SUMMARY'!$I$7),ROWS($O$18:O130))),"")</f>
        <v/>
      </c>
      <c r="K139" s="46" t="str" cm="1">
        <f t="array" aca="1" ref="K139" ca="1">IF(ROWS($O$18:O130)&lt;=$O$18,INDEX('DATA FOR SUMMARY'!$K$8:$K$59,_xlfn.AGGREGATE(15,3,(('DATA FOR SUMMARY'!$I$7:$I$59=$O$16)/('DATA FOR SUMMARY'!$I$7:$I$59=$O$16)*ROW('DATA FOR SUMMARY'!$I$7:$I$59))-ROW('DATA FOR SUMMARY'!$I$7),ROWS($O$18:O130))),"")</f>
        <v/>
      </c>
    </row>
    <row r="140" spans="2:11">
      <c r="B140" t="str" cm="1">
        <f t="array" aca="1" ref="B140" ca="1">IF(ROWS($O$18:O131)&lt;=$O$18,INDEX('DATA FOR SUMMARY'!$B$8:$B$59,_xlfn.AGGREGATE(15,3,(('DATA FOR SUMMARY'!$I$7:$I$59=$O$16)/('DATA FOR SUMMARY'!$I$7:$I$59=$O$16)*ROW('DATA FOR SUMMARY'!$I$7:$I$59))-ROW('DATA FOR SUMMARY'!$I$7),ROWS($O$18:O131))),"")</f>
        <v/>
      </c>
      <c r="C140" s="102" t="str" cm="1">
        <f t="array" aca="1" ref="C140" ca="1">IF(ROWS($O$18:O131)&lt;=$O$18,INDEX('DATA FOR SUMMARY'!$C$8:$C$59,_xlfn.AGGREGATE(15,3,(('DATA FOR SUMMARY'!$I$7:$I$59=$O$16)/('DATA FOR SUMMARY'!$I$7:$I$59=$O$16)*ROW('DATA FOR SUMMARY'!$I$7:$I$59))-ROW('DATA FOR SUMMARY'!$I$7),ROWS($O$18:O131))),"")</f>
        <v/>
      </c>
      <c r="D140" s="102" t="str" cm="1">
        <f t="array" aca="1" ref="D140" ca="1">IF(ROWS($O$18:O131)&lt;=$O$18,INDEX('DATA FOR SUMMARY'!$D$8:$D$59,_xlfn.AGGREGATE(15,3,(('DATA FOR SUMMARY'!$I$7:$I$59=$O$16)/('DATA FOR SUMMARY'!$I$7:$I$59=$O$16)*ROW('DATA FOR SUMMARY'!$I$7:$I$59))-ROW('DATA FOR SUMMARY'!$I$7),ROWS($O$18:O131))),"")</f>
        <v/>
      </c>
      <c r="E140" s="140" t="str" cm="1">
        <f t="array" aca="1" ref="E140" ca="1">IF(ROWS($O$18:O131)&lt;=$O$18,INDEX('DATA FOR SUMMARY'!$E$8:$E$59,_xlfn.AGGREGATE(15,3,(('DATA FOR SUMMARY'!$I$7:$I$59=$O$16)/('DATA FOR SUMMARY'!$I$7:$I$59=$O$16)*ROW('DATA FOR SUMMARY'!$I$7:$I$59))-ROW('DATA FOR SUMMARY'!$I$7),ROWS($O$18:O131))),"")</f>
        <v/>
      </c>
      <c r="F140" s="103" t="str" cm="1">
        <f t="array" aca="1" ref="F140" ca="1">IF(ROWS($O$18:O131)&lt;=$O$18,INDEX('DATA FOR SUMMARY'!$F$8:$F$59,_xlfn.AGGREGATE(15,3,(('DATA FOR SUMMARY'!$I$7:$I$59=$O$16)/('DATA FOR SUMMARY'!$I$7:$I$59=$O$16)*ROW('DATA FOR SUMMARY'!$I$7:$I$59))-ROW('DATA FOR SUMMARY'!$I$7),ROWS($O$18:O131))),"")</f>
        <v/>
      </c>
      <c r="G140" s="102" t="str" cm="1">
        <f t="array" aca="1" ref="G140" ca="1">IF(ROWS($O$18:O131)&lt;=$O$18,INDEX('DATA FOR SUMMARY'!$G$8:$G$59,_xlfn.AGGREGATE(15,3,(('DATA FOR SUMMARY'!$I$7:$I$59=$O$16)/('DATA FOR SUMMARY'!$I$7:$I$59=$O$16)*ROW('DATA FOR SUMMARY'!$I$7:$I$59))-ROW('DATA FOR SUMMARY'!$I$7),ROWS($O$18:O131))),"")</f>
        <v/>
      </c>
      <c r="H140" s="140" t="str" cm="1">
        <f t="array" aca="1" ref="H140" ca="1">IF(ROWS($O$18:O131)&lt;=$O$18,INDEX('DATA FOR SUMMARY'!$H$8:$H$59,_xlfn.AGGREGATE(15,3,(('DATA FOR SUMMARY'!$I$7:$I$59=$O$16)/('DATA FOR SUMMARY'!$I$7:$I$59=$O$16)*ROW('DATA FOR SUMMARY'!$I$7:$I$59))-ROW('DATA FOR SUMMARY'!$I$7),ROWS($O$18:O131))),"")</f>
        <v/>
      </c>
      <c r="I140" s="46" t="str" cm="1">
        <f t="array" aca="1" ref="I140" ca="1">IF(ROWS($O$18:O131)&lt;=$O$18,INDEX('DATA FOR SUMMARY'!$I$8:$I$59,_xlfn.AGGREGATE(15,3,(('DATA FOR SUMMARY'!$I$7:$I$59=$O$16)/('DATA FOR SUMMARY'!$I$7:$I$59=$O$16)*ROW('DATA FOR SUMMARY'!$I$7:$I$59))-ROW('DATA FOR SUMMARY'!$I$7),ROWS($O$18:O131))),"")</f>
        <v/>
      </c>
      <c r="J140" s="46" t="str" cm="1">
        <f t="array" aca="1" ref="J140" ca="1">IF(ROWS($O$18:O131)&lt;=$O$18,INDEX('DATA FOR SUMMARY'!$J$8:$J$59,_xlfn.AGGREGATE(15,3,(('DATA FOR SUMMARY'!$I$7:$I$59=$O$16)/('DATA FOR SUMMARY'!$I$7:$I$59=$O$16)*ROW('DATA FOR SUMMARY'!$I$7:$I$59))-ROW('DATA FOR SUMMARY'!$I$7),ROWS($O$18:O131))),"")</f>
        <v/>
      </c>
      <c r="K140" s="46" t="str" cm="1">
        <f t="array" aca="1" ref="K140" ca="1">IF(ROWS($O$18:O131)&lt;=$O$18,INDEX('DATA FOR SUMMARY'!$K$8:$K$59,_xlfn.AGGREGATE(15,3,(('DATA FOR SUMMARY'!$I$7:$I$59=$O$16)/('DATA FOR SUMMARY'!$I$7:$I$59=$O$16)*ROW('DATA FOR SUMMARY'!$I$7:$I$59))-ROW('DATA FOR SUMMARY'!$I$7),ROWS($O$18:O131))),"")</f>
        <v/>
      </c>
    </row>
    <row r="141" spans="2:11">
      <c r="B141" t="str" cm="1">
        <f t="array" aca="1" ref="B141" ca="1">IF(ROWS($O$18:O132)&lt;=$O$18,INDEX('DATA FOR SUMMARY'!$B$8:$B$59,_xlfn.AGGREGATE(15,3,(('DATA FOR SUMMARY'!$I$7:$I$59=$O$16)/('DATA FOR SUMMARY'!$I$7:$I$59=$O$16)*ROW('DATA FOR SUMMARY'!$I$7:$I$59))-ROW('DATA FOR SUMMARY'!$I$7),ROWS($O$18:O132))),"")</f>
        <v/>
      </c>
      <c r="C141" s="102" t="str" cm="1">
        <f t="array" aca="1" ref="C141" ca="1">IF(ROWS($O$18:O132)&lt;=$O$18,INDEX('DATA FOR SUMMARY'!$C$8:$C$59,_xlfn.AGGREGATE(15,3,(('DATA FOR SUMMARY'!$I$7:$I$59=$O$16)/('DATA FOR SUMMARY'!$I$7:$I$59=$O$16)*ROW('DATA FOR SUMMARY'!$I$7:$I$59))-ROW('DATA FOR SUMMARY'!$I$7),ROWS($O$18:O132))),"")</f>
        <v/>
      </c>
      <c r="D141" s="102" t="str" cm="1">
        <f t="array" aca="1" ref="D141" ca="1">IF(ROWS($O$18:O132)&lt;=$O$18,INDEX('DATA FOR SUMMARY'!$D$8:$D$59,_xlfn.AGGREGATE(15,3,(('DATA FOR SUMMARY'!$I$7:$I$59=$O$16)/('DATA FOR SUMMARY'!$I$7:$I$59=$O$16)*ROW('DATA FOR SUMMARY'!$I$7:$I$59))-ROW('DATA FOR SUMMARY'!$I$7),ROWS($O$18:O132))),"")</f>
        <v/>
      </c>
      <c r="E141" s="140" t="str" cm="1">
        <f t="array" aca="1" ref="E141" ca="1">IF(ROWS($O$18:O132)&lt;=$O$18,INDEX('DATA FOR SUMMARY'!$E$8:$E$59,_xlfn.AGGREGATE(15,3,(('DATA FOR SUMMARY'!$I$7:$I$59=$O$16)/('DATA FOR SUMMARY'!$I$7:$I$59=$O$16)*ROW('DATA FOR SUMMARY'!$I$7:$I$59))-ROW('DATA FOR SUMMARY'!$I$7),ROWS($O$18:O132))),"")</f>
        <v/>
      </c>
      <c r="F141" s="103" t="str" cm="1">
        <f t="array" aca="1" ref="F141" ca="1">IF(ROWS($O$18:O132)&lt;=$O$18,INDEX('DATA FOR SUMMARY'!$F$8:$F$59,_xlfn.AGGREGATE(15,3,(('DATA FOR SUMMARY'!$I$7:$I$59=$O$16)/('DATA FOR SUMMARY'!$I$7:$I$59=$O$16)*ROW('DATA FOR SUMMARY'!$I$7:$I$59))-ROW('DATA FOR SUMMARY'!$I$7),ROWS($O$18:O132))),"")</f>
        <v/>
      </c>
      <c r="G141" s="102" t="str" cm="1">
        <f t="array" aca="1" ref="G141" ca="1">IF(ROWS($O$18:O132)&lt;=$O$18,INDEX('DATA FOR SUMMARY'!$G$8:$G$59,_xlfn.AGGREGATE(15,3,(('DATA FOR SUMMARY'!$I$7:$I$59=$O$16)/('DATA FOR SUMMARY'!$I$7:$I$59=$O$16)*ROW('DATA FOR SUMMARY'!$I$7:$I$59))-ROW('DATA FOR SUMMARY'!$I$7),ROWS($O$18:O132))),"")</f>
        <v/>
      </c>
      <c r="H141" s="140" t="str" cm="1">
        <f t="array" aca="1" ref="H141" ca="1">IF(ROWS($O$18:O132)&lt;=$O$18,INDEX('DATA FOR SUMMARY'!$H$8:$H$59,_xlfn.AGGREGATE(15,3,(('DATA FOR SUMMARY'!$I$7:$I$59=$O$16)/('DATA FOR SUMMARY'!$I$7:$I$59=$O$16)*ROW('DATA FOR SUMMARY'!$I$7:$I$59))-ROW('DATA FOR SUMMARY'!$I$7),ROWS($O$18:O132))),"")</f>
        <v/>
      </c>
      <c r="I141" s="46" t="str" cm="1">
        <f t="array" aca="1" ref="I141" ca="1">IF(ROWS($O$18:O132)&lt;=$O$18,INDEX('DATA FOR SUMMARY'!$I$8:$I$59,_xlfn.AGGREGATE(15,3,(('DATA FOR SUMMARY'!$I$7:$I$59=$O$16)/('DATA FOR SUMMARY'!$I$7:$I$59=$O$16)*ROW('DATA FOR SUMMARY'!$I$7:$I$59))-ROW('DATA FOR SUMMARY'!$I$7),ROWS($O$18:O132))),"")</f>
        <v/>
      </c>
      <c r="J141" s="46" t="str" cm="1">
        <f t="array" aca="1" ref="J141" ca="1">IF(ROWS($O$18:O132)&lt;=$O$18,INDEX('DATA FOR SUMMARY'!$J$8:$J$59,_xlfn.AGGREGATE(15,3,(('DATA FOR SUMMARY'!$I$7:$I$59=$O$16)/('DATA FOR SUMMARY'!$I$7:$I$59=$O$16)*ROW('DATA FOR SUMMARY'!$I$7:$I$59))-ROW('DATA FOR SUMMARY'!$I$7),ROWS($O$18:O132))),"")</f>
        <v/>
      </c>
      <c r="K141" s="46" t="str" cm="1">
        <f t="array" aca="1" ref="K141" ca="1">IF(ROWS($O$18:O132)&lt;=$O$18,INDEX('DATA FOR SUMMARY'!$K$8:$K$59,_xlfn.AGGREGATE(15,3,(('DATA FOR SUMMARY'!$I$7:$I$59=$O$16)/('DATA FOR SUMMARY'!$I$7:$I$59=$O$16)*ROW('DATA FOR SUMMARY'!$I$7:$I$59))-ROW('DATA FOR SUMMARY'!$I$7),ROWS($O$18:O132))),"")</f>
        <v/>
      </c>
    </row>
    <row r="142" spans="2:11">
      <c r="B142" t="str" cm="1">
        <f t="array" aca="1" ref="B142" ca="1">IF(ROWS($O$18:O133)&lt;=$O$18,INDEX('DATA FOR SUMMARY'!$B$8:$B$59,_xlfn.AGGREGATE(15,3,(('DATA FOR SUMMARY'!$I$7:$I$59=$O$16)/('DATA FOR SUMMARY'!$I$7:$I$59=$O$16)*ROW('DATA FOR SUMMARY'!$I$7:$I$59))-ROW('DATA FOR SUMMARY'!$I$7),ROWS($O$18:O133))),"")</f>
        <v/>
      </c>
      <c r="C142" s="102" t="str" cm="1">
        <f t="array" aca="1" ref="C142" ca="1">IF(ROWS($O$18:O133)&lt;=$O$18,INDEX('DATA FOR SUMMARY'!$C$8:$C$59,_xlfn.AGGREGATE(15,3,(('DATA FOR SUMMARY'!$I$7:$I$59=$O$16)/('DATA FOR SUMMARY'!$I$7:$I$59=$O$16)*ROW('DATA FOR SUMMARY'!$I$7:$I$59))-ROW('DATA FOR SUMMARY'!$I$7),ROWS($O$18:O133))),"")</f>
        <v/>
      </c>
      <c r="D142" s="102" t="str" cm="1">
        <f t="array" aca="1" ref="D142" ca="1">IF(ROWS($O$18:O133)&lt;=$O$18,INDEX('DATA FOR SUMMARY'!$D$8:$D$59,_xlfn.AGGREGATE(15,3,(('DATA FOR SUMMARY'!$I$7:$I$59=$O$16)/('DATA FOR SUMMARY'!$I$7:$I$59=$O$16)*ROW('DATA FOR SUMMARY'!$I$7:$I$59))-ROW('DATA FOR SUMMARY'!$I$7),ROWS($O$18:O133))),"")</f>
        <v/>
      </c>
      <c r="E142" s="140" t="str" cm="1">
        <f t="array" aca="1" ref="E142" ca="1">IF(ROWS($O$18:O133)&lt;=$O$18,INDEX('DATA FOR SUMMARY'!$E$8:$E$59,_xlfn.AGGREGATE(15,3,(('DATA FOR SUMMARY'!$I$7:$I$59=$O$16)/('DATA FOR SUMMARY'!$I$7:$I$59=$O$16)*ROW('DATA FOR SUMMARY'!$I$7:$I$59))-ROW('DATA FOR SUMMARY'!$I$7),ROWS($O$18:O133))),"")</f>
        <v/>
      </c>
      <c r="F142" s="103" t="str" cm="1">
        <f t="array" aca="1" ref="F142" ca="1">IF(ROWS($O$18:O133)&lt;=$O$18,INDEX('DATA FOR SUMMARY'!$F$8:$F$59,_xlfn.AGGREGATE(15,3,(('DATA FOR SUMMARY'!$I$7:$I$59=$O$16)/('DATA FOR SUMMARY'!$I$7:$I$59=$O$16)*ROW('DATA FOR SUMMARY'!$I$7:$I$59))-ROW('DATA FOR SUMMARY'!$I$7),ROWS($O$18:O133))),"")</f>
        <v/>
      </c>
      <c r="G142" s="102" t="str" cm="1">
        <f t="array" aca="1" ref="G142" ca="1">IF(ROWS($O$18:O133)&lt;=$O$18,INDEX('DATA FOR SUMMARY'!$G$8:$G$59,_xlfn.AGGREGATE(15,3,(('DATA FOR SUMMARY'!$I$7:$I$59=$O$16)/('DATA FOR SUMMARY'!$I$7:$I$59=$O$16)*ROW('DATA FOR SUMMARY'!$I$7:$I$59))-ROW('DATA FOR SUMMARY'!$I$7),ROWS($O$18:O133))),"")</f>
        <v/>
      </c>
      <c r="H142" s="140" t="str" cm="1">
        <f t="array" aca="1" ref="H142" ca="1">IF(ROWS($O$18:O133)&lt;=$O$18,INDEX('DATA FOR SUMMARY'!$H$8:$H$59,_xlfn.AGGREGATE(15,3,(('DATA FOR SUMMARY'!$I$7:$I$59=$O$16)/('DATA FOR SUMMARY'!$I$7:$I$59=$O$16)*ROW('DATA FOR SUMMARY'!$I$7:$I$59))-ROW('DATA FOR SUMMARY'!$I$7),ROWS($O$18:O133))),"")</f>
        <v/>
      </c>
      <c r="I142" s="46" t="str" cm="1">
        <f t="array" aca="1" ref="I142" ca="1">IF(ROWS($O$18:O133)&lt;=$O$18,INDEX('DATA FOR SUMMARY'!$I$8:$I$59,_xlfn.AGGREGATE(15,3,(('DATA FOR SUMMARY'!$I$7:$I$59=$O$16)/('DATA FOR SUMMARY'!$I$7:$I$59=$O$16)*ROW('DATA FOR SUMMARY'!$I$7:$I$59))-ROW('DATA FOR SUMMARY'!$I$7),ROWS($O$18:O133))),"")</f>
        <v/>
      </c>
      <c r="J142" s="46" t="str" cm="1">
        <f t="array" aca="1" ref="J142" ca="1">IF(ROWS($O$18:O133)&lt;=$O$18,INDEX('DATA FOR SUMMARY'!$J$8:$J$59,_xlfn.AGGREGATE(15,3,(('DATA FOR SUMMARY'!$I$7:$I$59=$O$16)/('DATA FOR SUMMARY'!$I$7:$I$59=$O$16)*ROW('DATA FOR SUMMARY'!$I$7:$I$59))-ROW('DATA FOR SUMMARY'!$I$7),ROWS($O$18:O133))),"")</f>
        <v/>
      </c>
      <c r="K142" s="46" t="str" cm="1">
        <f t="array" aca="1" ref="K142" ca="1">IF(ROWS($O$18:O133)&lt;=$O$18,INDEX('DATA FOR SUMMARY'!$K$8:$K$59,_xlfn.AGGREGATE(15,3,(('DATA FOR SUMMARY'!$I$7:$I$59=$O$16)/('DATA FOR SUMMARY'!$I$7:$I$59=$O$16)*ROW('DATA FOR SUMMARY'!$I$7:$I$59))-ROW('DATA FOR SUMMARY'!$I$7),ROWS($O$18:O133))),"")</f>
        <v/>
      </c>
    </row>
    <row r="143" spans="2:11">
      <c r="B143" t="str" cm="1">
        <f t="array" aca="1" ref="B143" ca="1">IF(ROWS($O$18:O134)&lt;=$O$18,INDEX('DATA FOR SUMMARY'!$B$8:$B$59,_xlfn.AGGREGATE(15,3,(('DATA FOR SUMMARY'!$I$7:$I$59=$O$16)/('DATA FOR SUMMARY'!$I$7:$I$59=$O$16)*ROW('DATA FOR SUMMARY'!$I$7:$I$59))-ROW('DATA FOR SUMMARY'!$I$7),ROWS($O$18:O134))),"")</f>
        <v/>
      </c>
      <c r="C143" s="102" t="str" cm="1">
        <f t="array" aca="1" ref="C143" ca="1">IF(ROWS($O$18:O134)&lt;=$O$18,INDEX('DATA FOR SUMMARY'!$C$8:$C$59,_xlfn.AGGREGATE(15,3,(('DATA FOR SUMMARY'!$I$7:$I$59=$O$16)/('DATA FOR SUMMARY'!$I$7:$I$59=$O$16)*ROW('DATA FOR SUMMARY'!$I$7:$I$59))-ROW('DATA FOR SUMMARY'!$I$7),ROWS($O$18:O134))),"")</f>
        <v/>
      </c>
      <c r="D143" s="102" t="str" cm="1">
        <f t="array" aca="1" ref="D143" ca="1">IF(ROWS($O$18:O134)&lt;=$O$18,INDEX('DATA FOR SUMMARY'!$D$8:$D$59,_xlfn.AGGREGATE(15,3,(('DATA FOR SUMMARY'!$I$7:$I$59=$O$16)/('DATA FOR SUMMARY'!$I$7:$I$59=$O$16)*ROW('DATA FOR SUMMARY'!$I$7:$I$59))-ROW('DATA FOR SUMMARY'!$I$7),ROWS($O$18:O134))),"")</f>
        <v/>
      </c>
      <c r="E143" s="140" t="str" cm="1">
        <f t="array" aca="1" ref="E143" ca="1">IF(ROWS($O$18:O134)&lt;=$O$18,INDEX('DATA FOR SUMMARY'!$E$8:$E$59,_xlfn.AGGREGATE(15,3,(('DATA FOR SUMMARY'!$I$7:$I$59=$O$16)/('DATA FOR SUMMARY'!$I$7:$I$59=$O$16)*ROW('DATA FOR SUMMARY'!$I$7:$I$59))-ROW('DATA FOR SUMMARY'!$I$7),ROWS($O$18:O134))),"")</f>
        <v/>
      </c>
      <c r="F143" s="103" t="str" cm="1">
        <f t="array" aca="1" ref="F143" ca="1">IF(ROWS($O$18:O134)&lt;=$O$18,INDEX('DATA FOR SUMMARY'!$F$8:$F$59,_xlfn.AGGREGATE(15,3,(('DATA FOR SUMMARY'!$I$7:$I$59=$O$16)/('DATA FOR SUMMARY'!$I$7:$I$59=$O$16)*ROW('DATA FOR SUMMARY'!$I$7:$I$59))-ROW('DATA FOR SUMMARY'!$I$7),ROWS($O$18:O134))),"")</f>
        <v/>
      </c>
      <c r="G143" s="102" t="str" cm="1">
        <f t="array" aca="1" ref="G143" ca="1">IF(ROWS($O$18:O134)&lt;=$O$18,INDEX('DATA FOR SUMMARY'!$G$8:$G$59,_xlfn.AGGREGATE(15,3,(('DATA FOR SUMMARY'!$I$7:$I$59=$O$16)/('DATA FOR SUMMARY'!$I$7:$I$59=$O$16)*ROW('DATA FOR SUMMARY'!$I$7:$I$59))-ROW('DATA FOR SUMMARY'!$I$7),ROWS($O$18:O134))),"")</f>
        <v/>
      </c>
      <c r="H143" s="140" t="str" cm="1">
        <f t="array" aca="1" ref="H143" ca="1">IF(ROWS($O$18:O134)&lt;=$O$18,INDEX('DATA FOR SUMMARY'!$H$8:$H$59,_xlfn.AGGREGATE(15,3,(('DATA FOR SUMMARY'!$I$7:$I$59=$O$16)/('DATA FOR SUMMARY'!$I$7:$I$59=$O$16)*ROW('DATA FOR SUMMARY'!$I$7:$I$59))-ROW('DATA FOR SUMMARY'!$I$7),ROWS($O$18:O134))),"")</f>
        <v/>
      </c>
      <c r="I143" s="46" t="str" cm="1">
        <f t="array" aca="1" ref="I143" ca="1">IF(ROWS($O$18:O134)&lt;=$O$18,INDEX('DATA FOR SUMMARY'!$I$8:$I$59,_xlfn.AGGREGATE(15,3,(('DATA FOR SUMMARY'!$I$7:$I$59=$O$16)/('DATA FOR SUMMARY'!$I$7:$I$59=$O$16)*ROW('DATA FOR SUMMARY'!$I$7:$I$59))-ROW('DATA FOR SUMMARY'!$I$7),ROWS($O$18:O134))),"")</f>
        <v/>
      </c>
      <c r="J143" s="46" t="str" cm="1">
        <f t="array" aca="1" ref="J143" ca="1">IF(ROWS($O$18:O134)&lt;=$O$18,INDEX('DATA FOR SUMMARY'!$J$8:$J$59,_xlfn.AGGREGATE(15,3,(('DATA FOR SUMMARY'!$I$7:$I$59=$O$16)/('DATA FOR SUMMARY'!$I$7:$I$59=$O$16)*ROW('DATA FOR SUMMARY'!$I$7:$I$59))-ROW('DATA FOR SUMMARY'!$I$7),ROWS($O$18:O134))),"")</f>
        <v/>
      </c>
      <c r="K143" s="46" t="str" cm="1">
        <f t="array" aca="1" ref="K143" ca="1">IF(ROWS($O$18:O134)&lt;=$O$18,INDEX('DATA FOR SUMMARY'!$K$8:$K$59,_xlfn.AGGREGATE(15,3,(('DATA FOR SUMMARY'!$I$7:$I$59=$O$16)/('DATA FOR SUMMARY'!$I$7:$I$59=$O$16)*ROW('DATA FOR SUMMARY'!$I$7:$I$59))-ROW('DATA FOR SUMMARY'!$I$7),ROWS($O$18:O134))),"")</f>
        <v/>
      </c>
    </row>
    <row r="144" spans="2:11">
      <c r="B144" t="str" cm="1">
        <f t="array" aca="1" ref="B144" ca="1">IF(ROWS($O$18:O135)&lt;=$O$18,INDEX('DATA FOR SUMMARY'!$B$8:$B$59,_xlfn.AGGREGATE(15,3,(('DATA FOR SUMMARY'!$I$7:$I$59=$O$16)/('DATA FOR SUMMARY'!$I$7:$I$59=$O$16)*ROW('DATA FOR SUMMARY'!$I$7:$I$59))-ROW('DATA FOR SUMMARY'!$I$7),ROWS($O$18:O135))),"")</f>
        <v/>
      </c>
      <c r="C144" s="102" t="str" cm="1">
        <f t="array" aca="1" ref="C144" ca="1">IF(ROWS($O$18:O135)&lt;=$O$18,INDEX('DATA FOR SUMMARY'!$C$8:$C$59,_xlfn.AGGREGATE(15,3,(('DATA FOR SUMMARY'!$I$7:$I$59=$O$16)/('DATA FOR SUMMARY'!$I$7:$I$59=$O$16)*ROW('DATA FOR SUMMARY'!$I$7:$I$59))-ROW('DATA FOR SUMMARY'!$I$7),ROWS($O$18:O135))),"")</f>
        <v/>
      </c>
      <c r="D144" s="102" t="str" cm="1">
        <f t="array" aca="1" ref="D144" ca="1">IF(ROWS($O$18:O135)&lt;=$O$18,INDEX('DATA FOR SUMMARY'!$D$8:$D$59,_xlfn.AGGREGATE(15,3,(('DATA FOR SUMMARY'!$I$7:$I$59=$O$16)/('DATA FOR SUMMARY'!$I$7:$I$59=$O$16)*ROW('DATA FOR SUMMARY'!$I$7:$I$59))-ROW('DATA FOR SUMMARY'!$I$7),ROWS($O$18:O135))),"")</f>
        <v/>
      </c>
      <c r="E144" s="140" t="str" cm="1">
        <f t="array" aca="1" ref="E144" ca="1">IF(ROWS($O$18:O135)&lt;=$O$18,INDEX('DATA FOR SUMMARY'!$E$8:$E$59,_xlfn.AGGREGATE(15,3,(('DATA FOR SUMMARY'!$I$7:$I$59=$O$16)/('DATA FOR SUMMARY'!$I$7:$I$59=$O$16)*ROW('DATA FOR SUMMARY'!$I$7:$I$59))-ROW('DATA FOR SUMMARY'!$I$7),ROWS($O$18:O135))),"")</f>
        <v/>
      </c>
      <c r="F144" s="103" t="str" cm="1">
        <f t="array" aca="1" ref="F144" ca="1">IF(ROWS($O$18:O135)&lt;=$O$18,INDEX('DATA FOR SUMMARY'!$F$8:$F$59,_xlfn.AGGREGATE(15,3,(('DATA FOR SUMMARY'!$I$7:$I$59=$O$16)/('DATA FOR SUMMARY'!$I$7:$I$59=$O$16)*ROW('DATA FOR SUMMARY'!$I$7:$I$59))-ROW('DATA FOR SUMMARY'!$I$7),ROWS($O$18:O135))),"")</f>
        <v/>
      </c>
      <c r="G144" s="102" t="str" cm="1">
        <f t="array" aca="1" ref="G144" ca="1">IF(ROWS($O$18:O135)&lt;=$O$18,INDEX('DATA FOR SUMMARY'!$G$8:$G$59,_xlfn.AGGREGATE(15,3,(('DATA FOR SUMMARY'!$I$7:$I$59=$O$16)/('DATA FOR SUMMARY'!$I$7:$I$59=$O$16)*ROW('DATA FOR SUMMARY'!$I$7:$I$59))-ROW('DATA FOR SUMMARY'!$I$7),ROWS($O$18:O135))),"")</f>
        <v/>
      </c>
      <c r="H144" s="140" t="str" cm="1">
        <f t="array" aca="1" ref="H144" ca="1">IF(ROWS($O$18:O135)&lt;=$O$18,INDEX('DATA FOR SUMMARY'!$H$8:$H$59,_xlfn.AGGREGATE(15,3,(('DATA FOR SUMMARY'!$I$7:$I$59=$O$16)/('DATA FOR SUMMARY'!$I$7:$I$59=$O$16)*ROW('DATA FOR SUMMARY'!$I$7:$I$59))-ROW('DATA FOR SUMMARY'!$I$7),ROWS($O$18:O135))),"")</f>
        <v/>
      </c>
      <c r="I144" s="46" t="str" cm="1">
        <f t="array" aca="1" ref="I144" ca="1">IF(ROWS($O$18:O135)&lt;=$O$18,INDEX('DATA FOR SUMMARY'!$I$8:$I$59,_xlfn.AGGREGATE(15,3,(('DATA FOR SUMMARY'!$I$7:$I$59=$O$16)/('DATA FOR SUMMARY'!$I$7:$I$59=$O$16)*ROW('DATA FOR SUMMARY'!$I$7:$I$59))-ROW('DATA FOR SUMMARY'!$I$7),ROWS($O$18:O135))),"")</f>
        <v/>
      </c>
      <c r="J144" s="46" t="str" cm="1">
        <f t="array" aca="1" ref="J144" ca="1">IF(ROWS($O$18:O135)&lt;=$O$18,INDEX('DATA FOR SUMMARY'!$J$8:$J$59,_xlfn.AGGREGATE(15,3,(('DATA FOR SUMMARY'!$I$7:$I$59=$O$16)/('DATA FOR SUMMARY'!$I$7:$I$59=$O$16)*ROW('DATA FOR SUMMARY'!$I$7:$I$59))-ROW('DATA FOR SUMMARY'!$I$7),ROWS($O$18:O135))),"")</f>
        <v/>
      </c>
      <c r="K144" s="46" t="str" cm="1">
        <f t="array" aca="1" ref="K144" ca="1">IF(ROWS($O$18:O135)&lt;=$O$18,INDEX('DATA FOR SUMMARY'!$K$8:$K$59,_xlfn.AGGREGATE(15,3,(('DATA FOR SUMMARY'!$I$7:$I$59=$O$16)/('DATA FOR SUMMARY'!$I$7:$I$59=$O$16)*ROW('DATA FOR SUMMARY'!$I$7:$I$59))-ROW('DATA FOR SUMMARY'!$I$7),ROWS($O$18:O135))),"")</f>
        <v/>
      </c>
    </row>
    <row r="145" spans="2:11">
      <c r="B145" t="str" cm="1">
        <f t="array" aca="1" ref="B145" ca="1">IF(ROWS($O$18:O136)&lt;=$O$18,INDEX('DATA FOR SUMMARY'!$B$8:$B$59,_xlfn.AGGREGATE(15,3,(('DATA FOR SUMMARY'!$I$7:$I$59=$O$16)/('DATA FOR SUMMARY'!$I$7:$I$59=$O$16)*ROW('DATA FOR SUMMARY'!$I$7:$I$59))-ROW('DATA FOR SUMMARY'!$I$7),ROWS($O$18:O136))),"")</f>
        <v/>
      </c>
      <c r="C145" s="102" t="str" cm="1">
        <f t="array" aca="1" ref="C145" ca="1">IF(ROWS($O$18:O136)&lt;=$O$18,INDEX('DATA FOR SUMMARY'!$C$8:$C$59,_xlfn.AGGREGATE(15,3,(('DATA FOR SUMMARY'!$I$7:$I$59=$O$16)/('DATA FOR SUMMARY'!$I$7:$I$59=$O$16)*ROW('DATA FOR SUMMARY'!$I$7:$I$59))-ROW('DATA FOR SUMMARY'!$I$7),ROWS($O$18:O136))),"")</f>
        <v/>
      </c>
      <c r="D145" s="102" t="str" cm="1">
        <f t="array" aca="1" ref="D145" ca="1">IF(ROWS($O$18:O136)&lt;=$O$18,INDEX('DATA FOR SUMMARY'!$D$8:$D$59,_xlfn.AGGREGATE(15,3,(('DATA FOR SUMMARY'!$I$7:$I$59=$O$16)/('DATA FOR SUMMARY'!$I$7:$I$59=$O$16)*ROW('DATA FOR SUMMARY'!$I$7:$I$59))-ROW('DATA FOR SUMMARY'!$I$7),ROWS($O$18:O136))),"")</f>
        <v/>
      </c>
      <c r="E145" s="140" t="str" cm="1">
        <f t="array" aca="1" ref="E145" ca="1">IF(ROWS($O$18:O136)&lt;=$O$18,INDEX('DATA FOR SUMMARY'!$E$8:$E$59,_xlfn.AGGREGATE(15,3,(('DATA FOR SUMMARY'!$I$7:$I$59=$O$16)/('DATA FOR SUMMARY'!$I$7:$I$59=$O$16)*ROW('DATA FOR SUMMARY'!$I$7:$I$59))-ROW('DATA FOR SUMMARY'!$I$7),ROWS($O$18:O136))),"")</f>
        <v/>
      </c>
      <c r="F145" s="103" t="str" cm="1">
        <f t="array" aca="1" ref="F145" ca="1">IF(ROWS($O$18:O136)&lt;=$O$18,INDEX('DATA FOR SUMMARY'!$F$8:$F$59,_xlfn.AGGREGATE(15,3,(('DATA FOR SUMMARY'!$I$7:$I$59=$O$16)/('DATA FOR SUMMARY'!$I$7:$I$59=$O$16)*ROW('DATA FOR SUMMARY'!$I$7:$I$59))-ROW('DATA FOR SUMMARY'!$I$7),ROWS($O$18:O136))),"")</f>
        <v/>
      </c>
      <c r="G145" s="102" t="str" cm="1">
        <f t="array" aca="1" ref="G145" ca="1">IF(ROWS($O$18:O136)&lt;=$O$18,INDEX('DATA FOR SUMMARY'!$G$8:$G$59,_xlfn.AGGREGATE(15,3,(('DATA FOR SUMMARY'!$I$7:$I$59=$O$16)/('DATA FOR SUMMARY'!$I$7:$I$59=$O$16)*ROW('DATA FOR SUMMARY'!$I$7:$I$59))-ROW('DATA FOR SUMMARY'!$I$7),ROWS($O$18:O136))),"")</f>
        <v/>
      </c>
      <c r="H145" s="140" t="str" cm="1">
        <f t="array" aca="1" ref="H145" ca="1">IF(ROWS($O$18:O136)&lt;=$O$18,INDEX('DATA FOR SUMMARY'!$H$8:$H$59,_xlfn.AGGREGATE(15,3,(('DATA FOR SUMMARY'!$I$7:$I$59=$O$16)/('DATA FOR SUMMARY'!$I$7:$I$59=$O$16)*ROW('DATA FOR SUMMARY'!$I$7:$I$59))-ROW('DATA FOR SUMMARY'!$I$7),ROWS($O$18:O136))),"")</f>
        <v/>
      </c>
      <c r="I145" s="46" t="str" cm="1">
        <f t="array" aca="1" ref="I145" ca="1">IF(ROWS($O$18:O136)&lt;=$O$18,INDEX('DATA FOR SUMMARY'!$I$8:$I$59,_xlfn.AGGREGATE(15,3,(('DATA FOR SUMMARY'!$I$7:$I$59=$O$16)/('DATA FOR SUMMARY'!$I$7:$I$59=$O$16)*ROW('DATA FOR SUMMARY'!$I$7:$I$59))-ROW('DATA FOR SUMMARY'!$I$7),ROWS($O$18:O136))),"")</f>
        <v/>
      </c>
      <c r="J145" s="46" t="str" cm="1">
        <f t="array" aca="1" ref="J145" ca="1">IF(ROWS($O$18:O136)&lt;=$O$18,INDEX('DATA FOR SUMMARY'!$J$8:$J$59,_xlfn.AGGREGATE(15,3,(('DATA FOR SUMMARY'!$I$7:$I$59=$O$16)/('DATA FOR SUMMARY'!$I$7:$I$59=$O$16)*ROW('DATA FOR SUMMARY'!$I$7:$I$59))-ROW('DATA FOR SUMMARY'!$I$7),ROWS($O$18:O136))),"")</f>
        <v/>
      </c>
      <c r="K145" s="46" t="str" cm="1">
        <f t="array" aca="1" ref="K145" ca="1">IF(ROWS($O$18:O136)&lt;=$O$18,INDEX('DATA FOR SUMMARY'!$K$8:$K$59,_xlfn.AGGREGATE(15,3,(('DATA FOR SUMMARY'!$I$7:$I$59=$O$16)/('DATA FOR SUMMARY'!$I$7:$I$59=$O$16)*ROW('DATA FOR SUMMARY'!$I$7:$I$59))-ROW('DATA FOR SUMMARY'!$I$7),ROWS($O$18:O136))),"")</f>
        <v/>
      </c>
    </row>
    <row r="146" spans="2:11">
      <c r="B146" t="str" cm="1">
        <f t="array" aca="1" ref="B146" ca="1">IF(ROWS($O$18:O137)&lt;=$O$18,INDEX('DATA FOR SUMMARY'!$B$8:$B$59,_xlfn.AGGREGATE(15,3,(('DATA FOR SUMMARY'!$I$7:$I$59=$O$16)/('DATA FOR SUMMARY'!$I$7:$I$59=$O$16)*ROW('DATA FOR SUMMARY'!$I$7:$I$59))-ROW('DATA FOR SUMMARY'!$I$7),ROWS($O$18:O137))),"")</f>
        <v/>
      </c>
      <c r="C146" s="102" t="str" cm="1">
        <f t="array" aca="1" ref="C146" ca="1">IF(ROWS($O$18:O137)&lt;=$O$18,INDEX('DATA FOR SUMMARY'!$C$8:$C$59,_xlfn.AGGREGATE(15,3,(('DATA FOR SUMMARY'!$I$7:$I$59=$O$16)/('DATA FOR SUMMARY'!$I$7:$I$59=$O$16)*ROW('DATA FOR SUMMARY'!$I$7:$I$59))-ROW('DATA FOR SUMMARY'!$I$7),ROWS($O$18:O137))),"")</f>
        <v/>
      </c>
      <c r="D146" s="102" t="str" cm="1">
        <f t="array" aca="1" ref="D146" ca="1">IF(ROWS($O$18:O137)&lt;=$O$18,INDEX('DATA FOR SUMMARY'!$D$8:$D$59,_xlfn.AGGREGATE(15,3,(('DATA FOR SUMMARY'!$I$7:$I$59=$O$16)/('DATA FOR SUMMARY'!$I$7:$I$59=$O$16)*ROW('DATA FOR SUMMARY'!$I$7:$I$59))-ROW('DATA FOR SUMMARY'!$I$7),ROWS($O$18:O137))),"")</f>
        <v/>
      </c>
      <c r="E146" s="140" t="str" cm="1">
        <f t="array" aca="1" ref="E146" ca="1">IF(ROWS($O$18:O137)&lt;=$O$18,INDEX('DATA FOR SUMMARY'!$E$8:$E$59,_xlfn.AGGREGATE(15,3,(('DATA FOR SUMMARY'!$I$7:$I$59=$O$16)/('DATA FOR SUMMARY'!$I$7:$I$59=$O$16)*ROW('DATA FOR SUMMARY'!$I$7:$I$59))-ROW('DATA FOR SUMMARY'!$I$7),ROWS($O$18:O137))),"")</f>
        <v/>
      </c>
      <c r="F146" s="103" t="str" cm="1">
        <f t="array" aca="1" ref="F146" ca="1">IF(ROWS($O$18:O137)&lt;=$O$18,INDEX('DATA FOR SUMMARY'!$F$8:$F$59,_xlfn.AGGREGATE(15,3,(('DATA FOR SUMMARY'!$I$7:$I$59=$O$16)/('DATA FOR SUMMARY'!$I$7:$I$59=$O$16)*ROW('DATA FOR SUMMARY'!$I$7:$I$59))-ROW('DATA FOR SUMMARY'!$I$7),ROWS($O$18:O137))),"")</f>
        <v/>
      </c>
      <c r="G146" s="102" t="str" cm="1">
        <f t="array" aca="1" ref="G146" ca="1">IF(ROWS($O$18:O137)&lt;=$O$18,INDEX('DATA FOR SUMMARY'!$G$8:$G$59,_xlfn.AGGREGATE(15,3,(('DATA FOR SUMMARY'!$I$7:$I$59=$O$16)/('DATA FOR SUMMARY'!$I$7:$I$59=$O$16)*ROW('DATA FOR SUMMARY'!$I$7:$I$59))-ROW('DATA FOR SUMMARY'!$I$7),ROWS($O$18:O137))),"")</f>
        <v/>
      </c>
      <c r="H146" s="140" t="str" cm="1">
        <f t="array" aca="1" ref="H146" ca="1">IF(ROWS($O$18:O137)&lt;=$O$18,INDEX('DATA FOR SUMMARY'!$H$8:$H$59,_xlfn.AGGREGATE(15,3,(('DATA FOR SUMMARY'!$I$7:$I$59=$O$16)/('DATA FOR SUMMARY'!$I$7:$I$59=$O$16)*ROW('DATA FOR SUMMARY'!$I$7:$I$59))-ROW('DATA FOR SUMMARY'!$I$7),ROWS($O$18:O137))),"")</f>
        <v/>
      </c>
      <c r="I146" s="46" t="str" cm="1">
        <f t="array" aca="1" ref="I146" ca="1">IF(ROWS($O$18:O137)&lt;=$O$18,INDEX('DATA FOR SUMMARY'!$I$8:$I$59,_xlfn.AGGREGATE(15,3,(('DATA FOR SUMMARY'!$I$7:$I$59=$O$16)/('DATA FOR SUMMARY'!$I$7:$I$59=$O$16)*ROW('DATA FOR SUMMARY'!$I$7:$I$59))-ROW('DATA FOR SUMMARY'!$I$7),ROWS($O$18:O137))),"")</f>
        <v/>
      </c>
      <c r="J146" s="46" t="str" cm="1">
        <f t="array" aca="1" ref="J146" ca="1">IF(ROWS($O$18:O137)&lt;=$O$18,INDEX('DATA FOR SUMMARY'!$J$8:$J$59,_xlfn.AGGREGATE(15,3,(('DATA FOR SUMMARY'!$I$7:$I$59=$O$16)/('DATA FOR SUMMARY'!$I$7:$I$59=$O$16)*ROW('DATA FOR SUMMARY'!$I$7:$I$59))-ROW('DATA FOR SUMMARY'!$I$7),ROWS($O$18:O137))),"")</f>
        <v/>
      </c>
      <c r="K146" s="46" t="str" cm="1">
        <f t="array" aca="1" ref="K146" ca="1">IF(ROWS($O$18:O137)&lt;=$O$18,INDEX('DATA FOR SUMMARY'!$K$8:$K$59,_xlfn.AGGREGATE(15,3,(('DATA FOR SUMMARY'!$I$7:$I$59=$O$16)/('DATA FOR SUMMARY'!$I$7:$I$59=$O$16)*ROW('DATA FOR SUMMARY'!$I$7:$I$59))-ROW('DATA FOR SUMMARY'!$I$7),ROWS($O$18:O137))),"")</f>
        <v/>
      </c>
    </row>
    <row r="147" spans="2:11">
      <c r="B147" t="str" cm="1">
        <f t="array" aca="1" ref="B147" ca="1">IF(ROWS($O$18:O138)&lt;=$O$18,INDEX('DATA FOR SUMMARY'!$B$8:$B$59,_xlfn.AGGREGATE(15,3,(('DATA FOR SUMMARY'!$I$7:$I$59=$O$16)/('DATA FOR SUMMARY'!$I$7:$I$59=$O$16)*ROW('DATA FOR SUMMARY'!$I$7:$I$59))-ROW('DATA FOR SUMMARY'!$I$7),ROWS($O$18:O138))),"")</f>
        <v/>
      </c>
      <c r="C147" s="102" t="str" cm="1">
        <f t="array" aca="1" ref="C147" ca="1">IF(ROWS($O$18:O138)&lt;=$O$18,INDEX('DATA FOR SUMMARY'!$C$8:$C$59,_xlfn.AGGREGATE(15,3,(('DATA FOR SUMMARY'!$I$7:$I$59=$O$16)/('DATA FOR SUMMARY'!$I$7:$I$59=$O$16)*ROW('DATA FOR SUMMARY'!$I$7:$I$59))-ROW('DATA FOR SUMMARY'!$I$7),ROWS($O$18:O138))),"")</f>
        <v/>
      </c>
      <c r="D147" s="102" t="str" cm="1">
        <f t="array" aca="1" ref="D147" ca="1">IF(ROWS($O$18:O138)&lt;=$O$18,INDEX('DATA FOR SUMMARY'!$D$8:$D$59,_xlfn.AGGREGATE(15,3,(('DATA FOR SUMMARY'!$I$7:$I$59=$O$16)/('DATA FOR SUMMARY'!$I$7:$I$59=$O$16)*ROW('DATA FOR SUMMARY'!$I$7:$I$59))-ROW('DATA FOR SUMMARY'!$I$7),ROWS($O$18:O138))),"")</f>
        <v/>
      </c>
      <c r="E147" s="140" t="str" cm="1">
        <f t="array" aca="1" ref="E147" ca="1">IF(ROWS($O$18:O138)&lt;=$O$18,INDEX('DATA FOR SUMMARY'!$E$8:$E$59,_xlfn.AGGREGATE(15,3,(('DATA FOR SUMMARY'!$I$7:$I$59=$O$16)/('DATA FOR SUMMARY'!$I$7:$I$59=$O$16)*ROW('DATA FOR SUMMARY'!$I$7:$I$59))-ROW('DATA FOR SUMMARY'!$I$7),ROWS($O$18:O138))),"")</f>
        <v/>
      </c>
      <c r="F147" s="103" t="str" cm="1">
        <f t="array" aca="1" ref="F147" ca="1">IF(ROWS($O$18:O138)&lt;=$O$18,INDEX('DATA FOR SUMMARY'!$F$8:$F$59,_xlfn.AGGREGATE(15,3,(('DATA FOR SUMMARY'!$I$7:$I$59=$O$16)/('DATA FOR SUMMARY'!$I$7:$I$59=$O$16)*ROW('DATA FOR SUMMARY'!$I$7:$I$59))-ROW('DATA FOR SUMMARY'!$I$7),ROWS($O$18:O138))),"")</f>
        <v/>
      </c>
      <c r="G147" s="102" t="str" cm="1">
        <f t="array" aca="1" ref="G147" ca="1">IF(ROWS($O$18:O138)&lt;=$O$18,INDEX('DATA FOR SUMMARY'!$G$8:$G$59,_xlfn.AGGREGATE(15,3,(('DATA FOR SUMMARY'!$I$7:$I$59=$O$16)/('DATA FOR SUMMARY'!$I$7:$I$59=$O$16)*ROW('DATA FOR SUMMARY'!$I$7:$I$59))-ROW('DATA FOR SUMMARY'!$I$7),ROWS($O$18:O138))),"")</f>
        <v/>
      </c>
      <c r="H147" s="140" t="str" cm="1">
        <f t="array" aca="1" ref="H147" ca="1">IF(ROWS($O$18:O138)&lt;=$O$18,INDEX('DATA FOR SUMMARY'!$H$8:$H$59,_xlfn.AGGREGATE(15,3,(('DATA FOR SUMMARY'!$I$7:$I$59=$O$16)/('DATA FOR SUMMARY'!$I$7:$I$59=$O$16)*ROW('DATA FOR SUMMARY'!$I$7:$I$59))-ROW('DATA FOR SUMMARY'!$I$7),ROWS($O$18:O138))),"")</f>
        <v/>
      </c>
      <c r="I147" s="46" t="str" cm="1">
        <f t="array" aca="1" ref="I147" ca="1">IF(ROWS($O$18:O138)&lt;=$O$18,INDEX('DATA FOR SUMMARY'!$I$8:$I$59,_xlfn.AGGREGATE(15,3,(('DATA FOR SUMMARY'!$I$7:$I$59=$O$16)/('DATA FOR SUMMARY'!$I$7:$I$59=$O$16)*ROW('DATA FOR SUMMARY'!$I$7:$I$59))-ROW('DATA FOR SUMMARY'!$I$7),ROWS($O$18:O138))),"")</f>
        <v/>
      </c>
      <c r="J147" s="46" t="str" cm="1">
        <f t="array" aca="1" ref="J147" ca="1">IF(ROWS($O$18:O138)&lt;=$O$18,INDEX('DATA FOR SUMMARY'!$J$8:$J$59,_xlfn.AGGREGATE(15,3,(('DATA FOR SUMMARY'!$I$7:$I$59=$O$16)/('DATA FOR SUMMARY'!$I$7:$I$59=$O$16)*ROW('DATA FOR SUMMARY'!$I$7:$I$59))-ROW('DATA FOR SUMMARY'!$I$7),ROWS($O$18:O138))),"")</f>
        <v/>
      </c>
      <c r="K147" s="46" t="str" cm="1">
        <f t="array" aca="1" ref="K147" ca="1">IF(ROWS($O$18:O138)&lt;=$O$18,INDEX('DATA FOR SUMMARY'!$K$8:$K$59,_xlfn.AGGREGATE(15,3,(('DATA FOR SUMMARY'!$I$7:$I$59=$O$16)/('DATA FOR SUMMARY'!$I$7:$I$59=$O$16)*ROW('DATA FOR SUMMARY'!$I$7:$I$59))-ROW('DATA FOR SUMMARY'!$I$7),ROWS($O$18:O138))),"")</f>
        <v/>
      </c>
    </row>
    <row r="148" spans="2:11">
      <c r="B148" t="str" cm="1">
        <f t="array" aca="1" ref="B148" ca="1">IF(ROWS($O$18:O139)&lt;=$O$18,INDEX('DATA FOR SUMMARY'!$B$8:$B$59,_xlfn.AGGREGATE(15,3,(('DATA FOR SUMMARY'!$I$7:$I$59=$O$16)/('DATA FOR SUMMARY'!$I$7:$I$59=$O$16)*ROW('DATA FOR SUMMARY'!$I$7:$I$59))-ROW('DATA FOR SUMMARY'!$I$7),ROWS($O$18:O139))),"")</f>
        <v/>
      </c>
      <c r="C148" s="102" t="str" cm="1">
        <f t="array" aca="1" ref="C148" ca="1">IF(ROWS($O$18:O139)&lt;=$O$18,INDEX('DATA FOR SUMMARY'!$C$8:$C$59,_xlfn.AGGREGATE(15,3,(('DATA FOR SUMMARY'!$I$7:$I$59=$O$16)/('DATA FOR SUMMARY'!$I$7:$I$59=$O$16)*ROW('DATA FOR SUMMARY'!$I$7:$I$59))-ROW('DATA FOR SUMMARY'!$I$7),ROWS($O$18:O139))),"")</f>
        <v/>
      </c>
      <c r="D148" s="102" t="str" cm="1">
        <f t="array" aca="1" ref="D148" ca="1">IF(ROWS($O$18:O139)&lt;=$O$18,INDEX('DATA FOR SUMMARY'!$D$8:$D$59,_xlfn.AGGREGATE(15,3,(('DATA FOR SUMMARY'!$I$7:$I$59=$O$16)/('DATA FOR SUMMARY'!$I$7:$I$59=$O$16)*ROW('DATA FOR SUMMARY'!$I$7:$I$59))-ROW('DATA FOR SUMMARY'!$I$7),ROWS($O$18:O139))),"")</f>
        <v/>
      </c>
      <c r="E148" s="140" t="str" cm="1">
        <f t="array" aca="1" ref="E148" ca="1">IF(ROWS($O$18:O139)&lt;=$O$18,INDEX('DATA FOR SUMMARY'!$E$8:$E$59,_xlfn.AGGREGATE(15,3,(('DATA FOR SUMMARY'!$I$7:$I$59=$O$16)/('DATA FOR SUMMARY'!$I$7:$I$59=$O$16)*ROW('DATA FOR SUMMARY'!$I$7:$I$59))-ROW('DATA FOR SUMMARY'!$I$7),ROWS($O$18:O139))),"")</f>
        <v/>
      </c>
      <c r="F148" s="103" t="str" cm="1">
        <f t="array" aca="1" ref="F148" ca="1">IF(ROWS($O$18:O139)&lt;=$O$18,INDEX('DATA FOR SUMMARY'!$F$8:$F$59,_xlfn.AGGREGATE(15,3,(('DATA FOR SUMMARY'!$I$7:$I$59=$O$16)/('DATA FOR SUMMARY'!$I$7:$I$59=$O$16)*ROW('DATA FOR SUMMARY'!$I$7:$I$59))-ROW('DATA FOR SUMMARY'!$I$7),ROWS($O$18:O139))),"")</f>
        <v/>
      </c>
      <c r="G148" s="102" t="str" cm="1">
        <f t="array" aca="1" ref="G148" ca="1">IF(ROWS($O$18:O139)&lt;=$O$18,INDEX('DATA FOR SUMMARY'!$G$8:$G$59,_xlfn.AGGREGATE(15,3,(('DATA FOR SUMMARY'!$I$7:$I$59=$O$16)/('DATA FOR SUMMARY'!$I$7:$I$59=$O$16)*ROW('DATA FOR SUMMARY'!$I$7:$I$59))-ROW('DATA FOR SUMMARY'!$I$7),ROWS($O$18:O139))),"")</f>
        <v/>
      </c>
      <c r="H148" s="140" t="str" cm="1">
        <f t="array" aca="1" ref="H148" ca="1">IF(ROWS($O$18:O139)&lt;=$O$18,INDEX('DATA FOR SUMMARY'!$H$8:$H$59,_xlfn.AGGREGATE(15,3,(('DATA FOR SUMMARY'!$I$7:$I$59=$O$16)/('DATA FOR SUMMARY'!$I$7:$I$59=$O$16)*ROW('DATA FOR SUMMARY'!$I$7:$I$59))-ROW('DATA FOR SUMMARY'!$I$7),ROWS($O$18:O139))),"")</f>
        <v/>
      </c>
      <c r="I148" s="46" t="str" cm="1">
        <f t="array" aca="1" ref="I148" ca="1">IF(ROWS($O$18:O139)&lt;=$O$18,INDEX('DATA FOR SUMMARY'!$I$8:$I$59,_xlfn.AGGREGATE(15,3,(('DATA FOR SUMMARY'!$I$7:$I$59=$O$16)/('DATA FOR SUMMARY'!$I$7:$I$59=$O$16)*ROW('DATA FOR SUMMARY'!$I$7:$I$59))-ROW('DATA FOR SUMMARY'!$I$7),ROWS($O$18:O139))),"")</f>
        <v/>
      </c>
      <c r="J148" s="46" t="str" cm="1">
        <f t="array" aca="1" ref="J148" ca="1">IF(ROWS($O$18:O139)&lt;=$O$18,INDEX('DATA FOR SUMMARY'!$J$8:$J$59,_xlfn.AGGREGATE(15,3,(('DATA FOR SUMMARY'!$I$7:$I$59=$O$16)/('DATA FOR SUMMARY'!$I$7:$I$59=$O$16)*ROW('DATA FOR SUMMARY'!$I$7:$I$59))-ROW('DATA FOR SUMMARY'!$I$7),ROWS($O$18:O139))),"")</f>
        <v/>
      </c>
      <c r="K148" s="46" t="str" cm="1">
        <f t="array" aca="1" ref="K148" ca="1">IF(ROWS($O$18:O139)&lt;=$O$18,INDEX('DATA FOR SUMMARY'!$K$8:$K$59,_xlfn.AGGREGATE(15,3,(('DATA FOR SUMMARY'!$I$7:$I$59=$O$16)/('DATA FOR SUMMARY'!$I$7:$I$59=$O$16)*ROW('DATA FOR SUMMARY'!$I$7:$I$59))-ROW('DATA FOR SUMMARY'!$I$7),ROWS($O$18:O139))),"")</f>
        <v/>
      </c>
    </row>
    <row r="149" spans="2:11">
      <c r="B149" t="str" cm="1">
        <f t="array" aca="1" ref="B149" ca="1">IF(ROWS($O$18:O140)&lt;=$O$18,INDEX('DATA FOR SUMMARY'!$B$8:$B$59,_xlfn.AGGREGATE(15,3,(('DATA FOR SUMMARY'!$I$7:$I$59=$O$16)/('DATA FOR SUMMARY'!$I$7:$I$59=$O$16)*ROW('DATA FOR SUMMARY'!$I$7:$I$59))-ROW('DATA FOR SUMMARY'!$I$7),ROWS($O$18:O140))),"")</f>
        <v/>
      </c>
      <c r="C149" s="102" t="str" cm="1">
        <f t="array" aca="1" ref="C149" ca="1">IF(ROWS($O$18:O140)&lt;=$O$18,INDEX('DATA FOR SUMMARY'!$C$8:$C$59,_xlfn.AGGREGATE(15,3,(('DATA FOR SUMMARY'!$I$7:$I$59=$O$16)/('DATA FOR SUMMARY'!$I$7:$I$59=$O$16)*ROW('DATA FOR SUMMARY'!$I$7:$I$59))-ROW('DATA FOR SUMMARY'!$I$7),ROWS($O$18:O140))),"")</f>
        <v/>
      </c>
      <c r="D149" s="102" t="str" cm="1">
        <f t="array" aca="1" ref="D149" ca="1">IF(ROWS($O$18:O140)&lt;=$O$18,INDEX('DATA FOR SUMMARY'!$D$8:$D$59,_xlfn.AGGREGATE(15,3,(('DATA FOR SUMMARY'!$I$7:$I$59=$O$16)/('DATA FOR SUMMARY'!$I$7:$I$59=$O$16)*ROW('DATA FOR SUMMARY'!$I$7:$I$59))-ROW('DATA FOR SUMMARY'!$I$7),ROWS($O$18:O140))),"")</f>
        <v/>
      </c>
      <c r="E149" s="140" t="str" cm="1">
        <f t="array" aca="1" ref="E149" ca="1">IF(ROWS($O$18:O140)&lt;=$O$18,INDEX('DATA FOR SUMMARY'!$E$8:$E$59,_xlfn.AGGREGATE(15,3,(('DATA FOR SUMMARY'!$I$7:$I$59=$O$16)/('DATA FOR SUMMARY'!$I$7:$I$59=$O$16)*ROW('DATA FOR SUMMARY'!$I$7:$I$59))-ROW('DATA FOR SUMMARY'!$I$7),ROWS($O$18:O140))),"")</f>
        <v/>
      </c>
      <c r="F149" s="103" t="str" cm="1">
        <f t="array" aca="1" ref="F149" ca="1">IF(ROWS($O$18:O140)&lt;=$O$18,INDEX('DATA FOR SUMMARY'!$F$8:$F$59,_xlfn.AGGREGATE(15,3,(('DATA FOR SUMMARY'!$I$7:$I$59=$O$16)/('DATA FOR SUMMARY'!$I$7:$I$59=$O$16)*ROW('DATA FOR SUMMARY'!$I$7:$I$59))-ROW('DATA FOR SUMMARY'!$I$7),ROWS($O$18:O140))),"")</f>
        <v/>
      </c>
      <c r="G149" s="102" t="str" cm="1">
        <f t="array" aca="1" ref="G149" ca="1">IF(ROWS($O$18:O140)&lt;=$O$18,INDEX('DATA FOR SUMMARY'!$G$8:$G$59,_xlfn.AGGREGATE(15,3,(('DATA FOR SUMMARY'!$I$7:$I$59=$O$16)/('DATA FOR SUMMARY'!$I$7:$I$59=$O$16)*ROW('DATA FOR SUMMARY'!$I$7:$I$59))-ROW('DATA FOR SUMMARY'!$I$7),ROWS($O$18:O140))),"")</f>
        <v/>
      </c>
      <c r="H149" s="140" t="str" cm="1">
        <f t="array" aca="1" ref="H149" ca="1">IF(ROWS($O$18:O140)&lt;=$O$18,INDEX('DATA FOR SUMMARY'!$H$8:$H$59,_xlfn.AGGREGATE(15,3,(('DATA FOR SUMMARY'!$I$7:$I$59=$O$16)/('DATA FOR SUMMARY'!$I$7:$I$59=$O$16)*ROW('DATA FOR SUMMARY'!$I$7:$I$59))-ROW('DATA FOR SUMMARY'!$I$7),ROWS($O$18:O140))),"")</f>
        <v/>
      </c>
      <c r="I149" s="46" t="str" cm="1">
        <f t="array" aca="1" ref="I149" ca="1">IF(ROWS($O$18:O140)&lt;=$O$18,INDEX('DATA FOR SUMMARY'!$I$8:$I$59,_xlfn.AGGREGATE(15,3,(('DATA FOR SUMMARY'!$I$7:$I$59=$O$16)/('DATA FOR SUMMARY'!$I$7:$I$59=$O$16)*ROW('DATA FOR SUMMARY'!$I$7:$I$59))-ROW('DATA FOR SUMMARY'!$I$7),ROWS($O$18:O140))),"")</f>
        <v/>
      </c>
      <c r="J149" s="46" t="str" cm="1">
        <f t="array" aca="1" ref="J149" ca="1">IF(ROWS($O$18:O140)&lt;=$O$18,INDEX('DATA FOR SUMMARY'!$J$8:$J$59,_xlfn.AGGREGATE(15,3,(('DATA FOR SUMMARY'!$I$7:$I$59=$O$16)/('DATA FOR SUMMARY'!$I$7:$I$59=$O$16)*ROW('DATA FOR SUMMARY'!$I$7:$I$59))-ROW('DATA FOR SUMMARY'!$I$7),ROWS($O$18:O140))),"")</f>
        <v/>
      </c>
      <c r="K149" s="46" t="str" cm="1">
        <f t="array" aca="1" ref="K149" ca="1">IF(ROWS($O$18:O140)&lt;=$O$18,INDEX('DATA FOR SUMMARY'!$K$8:$K$59,_xlfn.AGGREGATE(15,3,(('DATA FOR SUMMARY'!$I$7:$I$59=$O$16)/('DATA FOR SUMMARY'!$I$7:$I$59=$O$16)*ROW('DATA FOR SUMMARY'!$I$7:$I$59))-ROW('DATA FOR SUMMARY'!$I$7),ROWS($O$18:O140))),"")</f>
        <v/>
      </c>
    </row>
    <row r="150" spans="2:11">
      <c r="B150" t="str" cm="1">
        <f t="array" aca="1" ref="B150" ca="1">IF(ROWS($O$18:O141)&lt;=$O$18,INDEX('DATA FOR SUMMARY'!$B$8:$B$59,_xlfn.AGGREGATE(15,3,(('DATA FOR SUMMARY'!$I$7:$I$59=$O$16)/('DATA FOR SUMMARY'!$I$7:$I$59=$O$16)*ROW('DATA FOR SUMMARY'!$I$7:$I$59))-ROW('DATA FOR SUMMARY'!$I$7),ROWS($O$18:O141))),"")</f>
        <v/>
      </c>
      <c r="C150" s="102" t="str" cm="1">
        <f t="array" aca="1" ref="C150" ca="1">IF(ROWS($O$18:O141)&lt;=$O$18,INDEX('DATA FOR SUMMARY'!$C$8:$C$59,_xlfn.AGGREGATE(15,3,(('DATA FOR SUMMARY'!$I$7:$I$59=$O$16)/('DATA FOR SUMMARY'!$I$7:$I$59=$O$16)*ROW('DATA FOR SUMMARY'!$I$7:$I$59))-ROW('DATA FOR SUMMARY'!$I$7),ROWS($O$18:O141))),"")</f>
        <v/>
      </c>
      <c r="D150" s="102" t="str" cm="1">
        <f t="array" aca="1" ref="D150" ca="1">IF(ROWS($O$18:O141)&lt;=$O$18,INDEX('DATA FOR SUMMARY'!$D$8:$D$59,_xlfn.AGGREGATE(15,3,(('DATA FOR SUMMARY'!$I$7:$I$59=$O$16)/('DATA FOR SUMMARY'!$I$7:$I$59=$O$16)*ROW('DATA FOR SUMMARY'!$I$7:$I$59))-ROW('DATA FOR SUMMARY'!$I$7),ROWS($O$18:O141))),"")</f>
        <v/>
      </c>
      <c r="E150" s="140" t="str" cm="1">
        <f t="array" aca="1" ref="E150" ca="1">IF(ROWS($O$18:O141)&lt;=$O$18,INDEX('DATA FOR SUMMARY'!$E$8:$E$59,_xlfn.AGGREGATE(15,3,(('DATA FOR SUMMARY'!$I$7:$I$59=$O$16)/('DATA FOR SUMMARY'!$I$7:$I$59=$O$16)*ROW('DATA FOR SUMMARY'!$I$7:$I$59))-ROW('DATA FOR SUMMARY'!$I$7),ROWS($O$18:O141))),"")</f>
        <v/>
      </c>
      <c r="F150" s="103" t="str" cm="1">
        <f t="array" aca="1" ref="F150" ca="1">IF(ROWS($O$18:O141)&lt;=$O$18,INDEX('DATA FOR SUMMARY'!$F$8:$F$59,_xlfn.AGGREGATE(15,3,(('DATA FOR SUMMARY'!$I$7:$I$59=$O$16)/('DATA FOR SUMMARY'!$I$7:$I$59=$O$16)*ROW('DATA FOR SUMMARY'!$I$7:$I$59))-ROW('DATA FOR SUMMARY'!$I$7),ROWS($O$18:O141))),"")</f>
        <v/>
      </c>
      <c r="G150" s="102" t="str" cm="1">
        <f t="array" aca="1" ref="G150" ca="1">IF(ROWS($O$18:O141)&lt;=$O$18,INDEX('DATA FOR SUMMARY'!$G$8:$G$59,_xlfn.AGGREGATE(15,3,(('DATA FOR SUMMARY'!$I$7:$I$59=$O$16)/('DATA FOR SUMMARY'!$I$7:$I$59=$O$16)*ROW('DATA FOR SUMMARY'!$I$7:$I$59))-ROW('DATA FOR SUMMARY'!$I$7),ROWS($O$18:O141))),"")</f>
        <v/>
      </c>
      <c r="H150" s="140" t="str" cm="1">
        <f t="array" aca="1" ref="H150" ca="1">IF(ROWS($O$18:O141)&lt;=$O$18,INDEX('DATA FOR SUMMARY'!$H$8:$H$59,_xlfn.AGGREGATE(15,3,(('DATA FOR SUMMARY'!$I$7:$I$59=$O$16)/('DATA FOR SUMMARY'!$I$7:$I$59=$O$16)*ROW('DATA FOR SUMMARY'!$I$7:$I$59))-ROW('DATA FOR SUMMARY'!$I$7),ROWS($O$18:O141))),"")</f>
        <v/>
      </c>
      <c r="I150" s="46" t="str" cm="1">
        <f t="array" aca="1" ref="I150" ca="1">IF(ROWS($O$18:O141)&lt;=$O$18,INDEX('DATA FOR SUMMARY'!$I$8:$I$59,_xlfn.AGGREGATE(15,3,(('DATA FOR SUMMARY'!$I$7:$I$59=$O$16)/('DATA FOR SUMMARY'!$I$7:$I$59=$O$16)*ROW('DATA FOR SUMMARY'!$I$7:$I$59))-ROW('DATA FOR SUMMARY'!$I$7),ROWS($O$18:O141))),"")</f>
        <v/>
      </c>
      <c r="J150" s="46" t="str" cm="1">
        <f t="array" aca="1" ref="J150" ca="1">IF(ROWS($O$18:O141)&lt;=$O$18,INDEX('DATA FOR SUMMARY'!$J$8:$J$59,_xlfn.AGGREGATE(15,3,(('DATA FOR SUMMARY'!$I$7:$I$59=$O$16)/('DATA FOR SUMMARY'!$I$7:$I$59=$O$16)*ROW('DATA FOR SUMMARY'!$I$7:$I$59))-ROW('DATA FOR SUMMARY'!$I$7),ROWS($O$18:O141))),"")</f>
        <v/>
      </c>
      <c r="K150" s="46" t="str" cm="1">
        <f t="array" aca="1" ref="K150" ca="1">IF(ROWS($O$18:O141)&lt;=$O$18,INDEX('DATA FOR SUMMARY'!$K$8:$K$59,_xlfn.AGGREGATE(15,3,(('DATA FOR SUMMARY'!$I$7:$I$59=$O$16)/('DATA FOR SUMMARY'!$I$7:$I$59=$O$16)*ROW('DATA FOR SUMMARY'!$I$7:$I$59))-ROW('DATA FOR SUMMARY'!$I$7),ROWS($O$18:O141))),"")</f>
        <v/>
      </c>
    </row>
    <row r="151" spans="2:11">
      <c r="B151" t="str" cm="1">
        <f t="array" aca="1" ref="B151" ca="1">IF(ROWS($O$18:O142)&lt;=$O$18,INDEX('DATA FOR SUMMARY'!$B$8:$B$59,_xlfn.AGGREGATE(15,3,(('DATA FOR SUMMARY'!$I$7:$I$59=$O$16)/('DATA FOR SUMMARY'!$I$7:$I$59=$O$16)*ROW('DATA FOR SUMMARY'!$I$7:$I$59))-ROW('DATA FOR SUMMARY'!$I$7),ROWS($O$18:O142))),"")</f>
        <v/>
      </c>
      <c r="C151" s="102" t="str" cm="1">
        <f t="array" aca="1" ref="C151" ca="1">IF(ROWS($O$18:O142)&lt;=$O$18,INDEX('DATA FOR SUMMARY'!$C$8:$C$59,_xlfn.AGGREGATE(15,3,(('DATA FOR SUMMARY'!$I$7:$I$59=$O$16)/('DATA FOR SUMMARY'!$I$7:$I$59=$O$16)*ROW('DATA FOR SUMMARY'!$I$7:$I$59))-ROW('DATA FOR SUMMARY'!$I$7),ROWS($O$18:O142))),"")</f>
        <v/>
      </c>
      <c r="D151" s="102" t="str" cm="1">
        <f t="array" aca="1" ref="D151" ca="1">IF(ROWS($O$18:O142)&lt;=$O$18,INDEX('DATA FOR SUMMARY'!$D$8:$D$59,_xlfn.AGGREGATE(15,3,(('DATA FOR SUMMARY'!$I$7:$I$59=$O$16)/('DATA FOR SUMMARY'!$I$7:$I$59=$O$16)*ROW('DATA FOR SUMMARY'!$I$7:$I$59))-ROW('DATA FOR SUMMARY'!$I$7),ROWS($O$18:O142))),"")</f>
        <v/>
      </c>
      <c r="E151" s="140" t="str" cm="1">
        <f t="array" aca="1" ref="E151" ca="1">IF(ROWS($O$18:O142)&lt;=$O$18,INDEX('DATA FOR SUMMARY'!$E$8:$E$59,_xlfn.AGGREGATE(15,3,(('DATA FOR SUMMARY'!$I$7:$I$59=$O$16)/('DATA FOR SUMMARY'!$I$7:$I$59=$O$16)*ROW('DATA FOR SUMMARY'!$I$7:$I$59))-ROW('DATA FOR SUMMARY'!$I$7),ROWS($O$18:O142))),"")</f>
        <v/>
      </c>
      <c r="F151" s="103" t="str" cm="1">
        <f t="array" aca="1" ref="F151" ca="1">IF(ROWS($O$18:O142)&lt;=$O$18,INDEX('DATA FOR SUMMARY'!$F$8:$F$59,_xlfn.AGGREGATE(15,3,(('DATA FOR SUMMARY'!$I$7:$I$59=$O$16)/('DATA FOR SUMMARY'!$I$7:$I$59=$O$16)*ROW('DATA FOR SUMMARY'!$I$7:$I$59))-ROW('DATA FOR SUMMARY'!$I$7),ROWS($O$18:O142))),"")</f>
        <v/>
      </c>
      <c r="G151" s="102" t="str" cm="1">
        <f t="array" aca="1" ref="G151" ca="1">IF(ROWS($O$18:O142)&lt;=$O$18,INDEX('DATA FOR SUMMARY'!$G$8:$G$59,_xlfn.AGGREGATE(15,3,(('DATA FOR SUMMARY'!$I$7:$I$59=$O$16)/('DATA FOR SUMMARY'!$I$7:$I$59=$O$16)*ROW('DATA FOR SUMMARY'!$I$7:$I$59))-ROW('DATA FOR SUMMARY'!$I$7),ROWS($O$18:O142))),"")</f>
        <v/>
      </c>
      <c r="H151" s="140" t="str" cm="1">
        <f t="array" aca="1" ref="H151" ca="1">IF(ROWS($O$18:O142)&lt;=$O$18,INDEX('DATA FOR SUMMARY'!$H$8:$H$59,_xlfn.AGGREGATE(15,3,(('DATA FOR SUMMARY'!$I$7:$I$59=$O$16)/('DATA FOR SUMMARY'!$I$7:$I$59=$O$16)*ROW('DATA FOR SUMMARY'!$I$7:$I$59))-ROW('DATA FOR SUMMARY'!$I$7),ROWS($O$18:O142))),"")</f>
        <v/>
      </c>
      <c r="I151" s="46" t="str" cm="1">
        <f t="array" aca="1" ref="I151" ca="1">IF(ROWS($O$18:O142)&lt;=$O$18,INDEX('DATA FOR SUMMARY'!$I$8:$I$59,_xlfn.AGGREGATE(15,3,(('DATA FOR SUMMARY'!$I$7:$I$59=$O$16)/('DATA FOR SUMMARY'!$I$7:$I$59=$O$16)*ROW('DATA FOR SUMMARY'!$I$7:$I$59))-ROW('DATA FOR SUMMARY'!$I$7),ROWS($O$18:O142))),"")</f>
        <v/>
      </c>
      <c r="J151" s="46" t="str" cm="1">
        <f t="array" aca="1" ref="J151" ca="1">IF(ROWS($O$18:O142)&lt;=$O$18,INDEX('DATA FOR SUMMARY'!$J$8:$J$59,_xlfn.AGGREGATE(15,3,(('DATA FOR SUMMARY'!$I$7:$I$59=$O$16)/('DATA FOR SUMMARY'!$I$7:$I$59=$O$16)*ROW('DATA FOR SUMMARY'!$I$7:$I$59))-ROW('DATA FOR SUMMARY'!$I$7),ROWS($O$18:O142))),"")</f>
        <v/>
      </c>
      <c r="K151" s="46" t="str" cm="1">
        <f t="array" aca="1" ref="K151" ca="1">IF(ROWS($O$18:O142)&lt;=$O$18,INDEX('DATA FOR SUMMARY'!$K$8:$K$59,_xlfn.AGGREGATE(15,3,(('DATA FOR SUMMARY'!$I$7:$I$59=$O$16)/('DATA FOR SUMMARY'!$I$7:$I$59=$O$16)*ROW('DATA FOR SUMMARY'!$I$7:$I$59))-ROW('DATA FOR SUMMARY'!$I$7),ROWS($O$18:O142))),"")</f>
        <v/>
      </c>
    </row>
    <row r="152" spans="2:11">
      <c r="B152" t="str" cm="1">
        <f t="array" aca="1" ref="B152" ca="1">IF(ROWS($O$18:O143)&lt;=$O$18,INDEX('DATA FOR SUMMARY'!$B$8:$B$59,_xlfn.AGGREGATE(15,3,(('DATA FOR SUMMARY'!$I$7:$I$59=$O$16)/('DATA FOR SUMMARY'!$I$7:$I$59=$O$16)*ROW('DATA FOR SUMMARY'!$I$7:$I$59))-ROW('DATA FOR SUMMARY'!$I$7),ROWS($O$18:O143))),"")</f>
        <v/>
      </c>
      <c r="C152" s="102" t="str" cm="1">
        <f t="array" aca="1" ref="C152" ca="1">IF(ROWS($O$18:O143)&lt;=$O$18,INDEX('DATA FOR SUMMARY'!$C$8:$C$59,_xlfn.AGGREGATE(15,3,(('DATA FOR SUMMARY'!$I$7:$I$59=$O$16)/('DATA FOR SUMMARY'!$I$7:$I$59=$O$16)*ROW('DATA FOR SUMMARY'!$I$7:$I$59))-ROW('DATA FOR SUMMARY'!$I$7),ROWS($O$18:O143))),"")</f>
        <v/>
      </c>
      <c r="D152" s="102" t="str" cm="1">
        <f t="array" aca="1" ref="D152" ca="1">IF(ROWS($O$18:O143)&lt;=$O$18,INDEX('DATA FOR SUMMARY'!$D$8:$D$59,_xlfn.AGGREGATE(15,3,(('DATA FOR SUMMARY'!$I$7:$I$59=$O$16)/('DATA FOR SUMMARY'!$I$7:$I$59=$O$16)*ROW('DATA FOR SUMMARY'!$I$7:$I$59))-ROW('DATA FOR SUMMARY'!$I$7),ROWS($O$18:O143))),"")</f>
        <v/>
      </c>
      <c r="E152" s="140" t="str" cm="1">
        <f t="array" aca="1" ref="E152" ca="1">IF(ROWS($O$18:O143)&lt;=$O$18,INDEX('DATA FOR SUMMARY'!$E$8:$E$59,_xlfn.AGGREGATE(15,3,(('DATA FOR SUMMARY'!$I$7:$I$59=$O$16)/('DATA FOR SUMMARY'!$I$7:$I$59=$O$16)*ROW('DATA FOR SUMMARY'!$I$7:$I$59))-ROW('DATA FOR SUMMARY'!$I$7),ROWS($O$18:O143))),"")</f>
        <v/>
      </c>
      <c r="F152" s="103" t="str" cm="1">
        <f t="array" aca="1" ref="F152" ca="1">IF(ROWS($O$18:O143)&lt;=$O$18,INDEX('DATA FOR SUMMARY'!$F$8:$F$59,_xlfn.AGGREGATE(15,3,(('DATA FOR SUMMARY'!$I$7:$I$59=$O$16)/('DATA FOR SUMMARY'!$I$7:$I$59=$O$16)*ROW('DATA FOR SUMMARY'!$I$7:$I$59))-ROW('DATA FOR SUMMARY'!$I$7),ROWS($O$18:O143))),"")</f>
        <v/>
      </c>
      <c r="G152" s="102" t="str" cm="1">
        <f t="array" aca="1" ref="G152" ca="1">IF(ROWS($O$18:O143)&lt;=$O$18,INDEX('DATA FOR SUMMARY'!$G$8:$G$59,_xlfn.AGGREGATE(15,3,(('DATA FOR SUMMARY'!$I$7:$I$59=$O$16)/('DATA FOR SUMMARY'!$I$7:$I$59=$O$16)*ROW('DATA FOR SUMMARY'!$I$7:$I$59))-ROW('DATA FOR SUMMARY'!$I$7),ROWS($O$18:O143))),"")</f>
        <v/>
      </c>
      <c r="H152" s="140" t="str" cm="1">
        <f t="array" aca="1" ref="H152" ca="1">IF(ROWS($O$18:O143)&lt;=$O$18,INDEX('DATA FOR SUMMARY'!$H$8:$H$59,_xlfn.AGGREGATE(15,3,(('DATA FOR SUMMARY'!$I$7:$I$59=$O$16)/('DATA FOR SUMMARY'!$I$7:$I$59=$O$16)*ROW('DATA FOR SUMMARY'!$I$7:$I$59))-ROW('DATA FOR SUMMARY'!$I$7),ROWS($O$18:O143))),"")</f>
        <v/>
      </c>
      <c r="I152" s="46" t="str" cm="1">
        <f t="array" aca="1" ref="I152" ca="1">IF(ROWS($O$18:O143)&lt;=$O$18,INDEX('DATA FOR SUMMARY'!$I$8:$I$59,_xlfn.AGGREGATE(15,3,(('DATA FOR SUMMARY'!$I$7:$I$59=$O$16)/('DATA FOR SUMMARY'!$I$7:$I$59=$O$16)*ROW('DATA FOR SUMMARY'!$I$7:$I$59))-ROW('DATA FOR SUMMARY'!$I$7),ROWS($O$18:O143))),"")</f>
        <v/>
      </c>
      <c r="J152" s="46" t="str" cm="1">
        <f t="array" aca="1" ref="J152" ca="1">IF(ROWS($O$18:O143)&lt;=$O$18,INDEX('DATA FOR SUMMARY'!$J$8:$J$59,_xlfn.AGGREGATE(15,3,(('DATA FOR SUMMARY'!$I$7:$I$59=$O$16)/('DATA FOR SUMMARY'!$I$7:$I$59=$O$16)*ROW('DATA FOR SUMMARY'!$I$7:$I$59))-ROW('DATA FOR SUMMARY'!$I$7),ROWS($O$18:O143))),"")</f>
        <v/>
      </c>
      <c r="K152" s="46" t="str" cm="1">
        <f t="array" aca="1" ref="K152" ca="1">IF(ROWS($O$18:O143)&lt;=$O$18,INDEX('DATA FOR SUMMARY'!$K$8:$K$59,_xlfn.AGGREGATE(15,3,(('DATA FOR SUMMARY'!$I$7:$I$59=$O$16)/('DATA FOR SUMMARY'!$I$7:$I$59=$O$16)*ROW('DATA FOR SUMMARY'!$I$7:$I$59))-ROW('DATA FOR SUMMARY'!$I$7),ROWS($O$18:O143))),"")</f>
        <v/>
      </c>
    </row>
    <row r="153" spans="2:11">
      <c r="B153" t="str" cm="1">
        <f t="array" aca="1" ref="B153" ca="1">IF(ROWS($O$18:O144)&lt;=$O$18,INDEX('DATA FOR SUMMARY'!$B$8:$B$59,_xlfn.AGGREGATE(15,3,(('DATA FOR SUMMARY'!$I$7:$I$59=$O$16)/('DATA FOR SUMMARY'!$I$7:$I$59=$O$16)*ROW('DATA FOR SUMMARY'!$I$7:$I$59))-ROW('DATA FOR SUMMARY'!$I$7),ROWS($O$18:O144))),"")</f>
        <v/>
      </c>
      <c r="C153" s="102" t="str" cm="1">
        <f t="array" aca="1" ref="C153" ca="1">IF(ROWS($O$18:O144)&lt;=$O$18,INDEX('DATA FOR SUMMARY'!$C$8:$C$59,_xlfn.AGGREGATE(15,3,(('DATA FOR SUMMARY'!$I$7:$I$59=$O$16)/('DATA FOR SUMMARY'!$I$7:$I$59=$O$16)*ROW('DATA FOR SUMMARY'!$I$7:$I$59))-ROW('DATA FOR SUMMARY'!$I$7),ROWS($O$18:O144))),"")</f>
        <v/>
      </c>
      <c r="D153" s="102" t="str" cm="1">
        <f t="array" aca="1" ref="D153" ca="1">IF(ROWS($O$18:O144)&lt;=$O$18,INDEX('DATA FOR SUMMARY'!$D$8:$D$59,_xlfn.AGGREGATE(15,3,(('DATA FOR SUMMARY'!$I$7:$I$59=$O$16)/('DATA FOR SUMMARY'!$I$7:$I$59=$O$16)*ROW('DATA FOR SUMMARY'!$I$7:$I$59))-ROW('DATA FOR SUMMARY'!$I$7),ROWS($O$18:O144))),"")</f>
        <v/>
      </c>
      <c r="E153" s="140" t="str" cm="1">
        <f t="array" aca="1" ref="E153" ca="1">IF(ROWS($O$18:O144)&lt;=$O$18,INDEX('DATA FOR SUMMARY'!$E$8:$E$59,_xlfn.AGGREGATE(15,3,(('DATA FOR SUMMARY'!$I$7:$I$59=$O$16)/('DATA FOR SUMMARY'!$I$7:$I$59=$O$16)*ROW('DATA FOR SUMMARY'!$I$7:$I$59))-ROW('DATA FOR SUMMARY'!$I$7),ROWS($O$18:O144))),"")</f>
        <v/>
      </c>
      <c r="F153" s="103" t="str" cm="1">
        <f t="array" aca="1" ref="F153" ca="1">IF(ROWS($O$18:O144)&lt;=$O$18,INDEX('DATA FOR SUMMARY'!$F$8:$F$59,_xlfn.AGGREGATE(15,3,(('DATA FOR SUMMARY'!$I$7:$I$59=$O$16)/('DATA FOR SUMMARY'!$I$7:$I$59=$O$16)*ROW('DATA FOR SUMMARY'!$I$7:$I$59))-ROW('DATA FOR SUMMARY'!$I$7),ROWS($O$18:O144))),"")</f>
        <v/>
      </c>
      <c r="G153" s="102" t="str" cm="1">
        <f t="array" aca="1" ref="G153" ca="1">IF(ROWS($O$18:O144)&lt;=$O$18,INDEX('DATA FOR SUMMARY'!$G$8:$G$59,_xlfn.AGGREGATE(15,3,(('DATA FOR SUMMARY'!$I$7:$I$59=$O$16)/('DATA FOR SUMMARY'!$I$7:$I$59=$O$16)*ROW('DATA FOR SUMMARY'!$I$7:$I$59))-ROW('DATA FOR SUMMARY'!$I$7),ROWS($O$18:O144))),"")</f>
        <v/>
      </c>
      <c r="H153" s="140" t="str" cm="1">
        <f t="array" aca="1" ref="H153" ca="1">IF(ROWS($O$18:O144)&lt;=$O$18,INDEX('DATA FOR SUMMARY'!$H$8:$H$59,_xlfn.AGGREGATE(15,3,(('DATA FOR SUMMARY'!$I$7:$I$59=$O$16)/('DATA FOR SUMMARY'!$I$7:$I$59=$O$16)*ROW('DATA FOR SUMMARY'!$I$7:$I$59))-ROW('DATA FOR SUMMARY'!$I$7),ROWS($O$18:O144))),"")</f>
        <v/>
      </c>
      <c r="I153" s="46" t="str" cm="1">
        <f t="array" aca="1" ref="I153" ca="1">IF(ROWS($O$18:O144)&lt;=$O$18,INDEX('DATA FOR SUMMARY'!$I$8:$I$59,_xlfn.AGGREGATE(15,3,(('DATA FOR SUMMARY'!$I$7:$I$59=$O$16)/('DATA FOR SUMMARY'!$I$7:$I$59=$O$16)*ROW('DATA FOR SUMMARY'!$I$7:$I$59))-ROW('DATA FOR SUMMARY'!$I$7),ROWS($O$18:O144))),"")</f>
        <v/>
      </c>
      <c r="J153" s="46" t="str" cm="1">
        <f t="array" aca="1" ref="J153" ca="1">IF(ROWS($O$18:O144)&lt;=$O$18,INDEX('DATA FOR SUMMARY'!$J$8:$J$59,_xlfn.AGGREGATE(15,3,(('DATA FOR SUMMARY'!$I$7:$I$59=$O$16)/('DATA FOR SUMMARY'!$I$7:$I$59=$O$16)*ROW('DATA FOR SUMMARY'!$I$7:$I$59))-ROW('DATA FOR SUMMARY'!$I$7),ROWS($O$18:O144))),"")</f>
        <v/>
      </c>
      <c r="K153" s="46" t="str" cm="1">
        <f t="array" aca="1" ref="K153" ca="1">IF(ROWS($O$18:O144)&lt;=$O$18,INDEX('DATA FOR SUMMARY'!$K$8:$K$59,_xlfn.AGGREGATE(15,3,(('DATA FOR SUMMARY'!$I$7:$I$59=$O$16)/('DATA FOR SUMMARY'!$I$7:$I$59=$O$16)*ROW('DATA FOR SUMMARY'!$I$7:$I$59))-ROW('DATA FOR SUMMARY'!$I$7),ROWS($O$18:O144))),"")</f>
        <v/>
      </c>
    </row>
    <row r="154" spans="2:11">
      <c r="B154" t="str" cm="1">
        <f t="array" aca="1" ref="B154" ca="1">IF(ROWS($O$18:O145)&lt;=$O$18,INDEX('DATA FOR SUMMARY'!$B$8:$B$59,_xlfn.AGGREGATE(15,3,(('DATA FOR SUMMARY'!$I$7:$I$59=$O$16)/('DATA FOR SUMMARY'!$I$7:$I$59=$O$16)*ROW('DATA FOR SUMMARY'!$I$7:$I$59))-ROW('DATA FOR SUMMARY'!$I$7),ROWS($O$18:O145))),"")</f>
        <v/>
      </c>
      <c r="C154" s="102" t="str" cm="1">
        <f t="array" aca="1" ref="C154" ca="1">IF(ROWS($O$18:O145)&lt;=$O$18,INDEX('DATA FOR SUMMARY'!$C$8:$C$59,_xlfn.AGGREGATE(15,3,(('DATA FOR SUMMARY'!$I$7:$I$59=$O$16)/('DATA FOR SUMMARY'!$I$7:$I$59=$O$16)*ROW('DATA FOR SUMMARY'!$I$7:$I$59))-ROW('DATA FOR SUMMARY'!$I$7),ROWS($O$18:O145))),"")</f>
        <v/>
      </c>
      <c r="D154" s="102" t="str" cm="1">
        <f t="array" aca="1" ref="D154" ca="1">IF(ROWS($O$18:O145)&lt;=$O$18,INDEX('DATA FOR SUMMARY'!$D$8:$D$59,_xlfn.AGGREGATE(15,3,(('DATA FOR SUMMARY'!$I$7:$I$59=$O$16)/('DATA FOR SUMMARY'!$I$7:$I$59=$O$16)*ROW('DATA FOR SUMMARY'!$I$7:$I$59))-ROW('DATA FOR SUMMARY'!$I$7),ROWS($O$18:O145))),"")</f>
        <v/>
      </c>
      <c r="E154" s="140" t="str" cm="1">
        <f t="array" aca="1" ref="E154" ca="1">IF(ROWS($O$18:O145)&lt;=$O$18,INDEX('DATA FOR SUMMARY'!$E$8:$E$59,_xlfn.AGGREGATE(15,3,(('DATA FOR SUMMARY'!$I$7:$I$59=$O$16)/('DATA FOR SUMMARY'!$I$7:$I$59=$O$16)*ROW('DATA FOR SUMMARY'!$I$7:$I$59))-ROW('DATA FOR SUMMARY'!$I$7),ROWS($O$18:O145))),"")</f>
        <v/>
      </c>
      <c r="F154" s="103" t="str" cm="1">
        <f t="array" aca="1" ref="F154" ca="1">IF(ROWS($O$18:O145)&lt;=$O$18,INDEX('DATA FOR SUMMARY'!$F$8:$F$59,_xlfn.AGGREGATE(15,3,(('DATA FOR SUMMARY'!$I$7:$I$59=$O$16)/('DATA FOR SUMMARY'!$I$7:$I$59=$O$16)*ROW('DATA FOR SUMMARY'!$I$7:$I$59))-ROW('DATA FOR SUMMARY'!$I$7),ROWS($O$18:O145))),"")</f>
        <v/>
      </c>
      <c r="G154" s="102" t="str" cm="1">
        <f t="array" aca="1" ref="G154" ca="1">IF(ROWS($O$18:O145)&lt;=$O$18,INDEX('DATA FOR SUMMARY'!$G$8:$G$59,_xlfn.AGGREGATE(15,3,(('DATA FOR SUMMARY'!$I$7:$I$59=$O$16)/('DATA FOR SUMMARY'!$I$7:$I$59=$O$16)*ROW('DATA FOR SUMMARY'!$I$7:$I$59))-ROW('DATA FOR SUMMARY'!$I$7),ROWS($O$18:O145))),"")</f>
        <v/>
      </c>
      <c r="H154" s="140" t="str" cm="1">
        <f t="array" aca="1" ref="H154" ca="1">IF(ROWS($O$18:O145)&lt;=$O$18,INDEX('DATA FOR SUMMARY'!$H$8:$H$59,_xlfn.AGGREGATE(15,3,(('DATA FOR SUMMARY'!$I$7:$I$59=$O$16)/('DATA FOR SUMMARY'!$I$7:$I$59=$O$16)*ROW('DATA FOR SUMMARY'!$I$7:$I$59))-ROW('DATA FOR SUMMARY'!$I$7),ROWS($O$18:O145))),"")</f>
        <v/>
      </c>
      <c r="I154" s="46" t="str" cm="1">
        <f t="array" aca="1" ref="I154" ca="1">IF(ROWS($O$18:O145)&lt;=$O$18,INDEX('DATA FOR SUMMARY'!$I$8:$I$59,_xlfn.AGGREGATE(15,3,(('DATA FOR SUMMARY'!$I$7:$I$59=$O$16)/('DATA FOR SUMMARY'!$I$7:$I$59=$O$16)*ROW('DATA FOR SUMMARY'!$I$7:$I$59))-ROW('DATA FOR SUMMARY'!$I$7),ROWS($O$18:O145))),"")</f>
        <v/>
      </c>
      <c r="J154" s="46" t="str" cm="1">
        <f t="array" aca="1" ref="J154" ca="1">IF(ROWS($O$18:O145)&lt;=$O$18,INDEX('DATA FOR SUMMARY'!$J$8:$J$59,_xlfn.AGGREGATE(15,3,(('DATA FOR SUMMARY'!$I$7:$I$59=$O$16)/('DATA FOR SUMMARY'!$I$7:$I$59=$O$16)*ROW('DATA FOR SUMMARY'!$I$7:$I$59))-ROW('DATA FOR SUMMARY'!$I$7),ROWS($O$18:O145))),"")</f>
        <v/>
      </c>
      <c r="K154" s="46" t="str" cm="1">
        <f t="array" aca="1" ref="K154" ca="1">IF(ROWS($O$18:O145)&lt;=$O$18,INDEX('DATA FOR SUMMARY'!$K$8:$K$59,_xlfn.AGGREGATE(15,3,(('DATA FOR SUMMARY'!$I$7:$I$59=$O$16)/('DATA FOR SUMMARY'!$I$7:$I$59=$O$16)*ROW('DATA FOR SUMMARY'!$I$7:$I$59))-ROW('DATA FOR SUMMARY'!$I$7),ROWS($O$18:O145))),"")</f>
        <v/>
      </c>
    </row>
    <row r="155" spans="2:11">
      <c r="B155" t="str" cm="1">
        <f t="array" aca="1" ref="B155" ca="1">IF(ROWS($O$18:O146)&lt;=$O$18,INDEX('DATA FOR SUMMARY'!$B$8:$B$59,_xlfn.AGGREGATE(15,3,(('DATA FOR SUMMARY'!$I$7:$I$59=$O$16)/('DATA FOR SUMMARY'!$I$7:$I$59=$O$16)*ROW('DATA FOR SUMMARY'!$I$7:$I$59))-ROW('DATA FOR SUMMARY'!$I$7),ROWS($O$18:O146))),"")</f>
        <v/>
      </c>
      <c r="C155" s="102" t="str" cm="1">
        <f t="array" aca="1" ref="C155" ca="1">IF(ROWS($O$18:O146)&lt;=$O$18,INDEX('DATA FOR SUMMARY'!$C$8:$C$59,_xlfn.AGGREGATE(15,3,(('DATA FOR SUMMARY'!$I$7:$I$59=$O$16)/('DATA FOR SUMMARY'!$I$7:$I$59=$O$16)*ROW('DATA FOR SUMMARY'!$I$7:$I$59))-ROW('DATA FOR SUMMARY'!$I$7),ROWS($O$18:O146))),"")</f>
        <v/>
      </c>
      <c r="D155" s="102" t="str" cm="1">
        <f t="array" aca="1" ref="D155" ca="1">IF(ROWS($O$18:O146)&lt;=$O$18,INDEX('DATA FOR SUMMARY'!$D$8:$D$59,_xlfn.AGGREGATE(15,3,(('DATA FOR SUMMARY'!$I$7:$I$59=$O$16)/('DATA FOR SUMMARY'!$I$7:$I$59=$O$16)*ROW('DATA FOR SUMMARY'!$I$7:$I$59))-ROW('DATA FOR SUMMARY'!$I$7),ROWS($O$18:O146))),"")</f>
        <v/>
      </c>
      <c r="E155" s="140" t="str" cm="1">
        <f t="array" aca="1" ref="E155" ca="1">IF(ROWS($O$18:O146)&lt;=$O$18,INDEX('DATA FOR SUMMARY'!$E$8:$E$59,_xlfn.AGGREGATE(15,3,(('DATA FOR SUMMARY'!$I$7:$I$59=$O$16)/('DATA FOR SUMMARY'!$I$7:$I$59=$O$16)*ROW('DATA FOR SUMMARY'!$I$7:$I$59))-ROW('DATA FOR SUMMARY'!$I$7),ROWS($O$18:O146))),"")</f>
        <v/>
      </c>
      <c r="F155" s="103" t="str" cm="1">
        <f t="array" aca="1" ref="F155" ca="1">IF(ROWS($O$18:O146)&lt;=$O$18,INDEX('DATA FOR SUMMARY'!$F$8:$F$59,_xlfn.AGGREGATE(15,3,(('DATA FOR SUMMARY'!$I$7:$I$59=$O$16)/('DATA FOR SUMMARY'!$I$7:$I$59=$O$16)*ROW('DATA FOR SUMMARY'!$I$7:$I$59))-ROW('DATA FOR SUMMARY'!$I$7),ROWS($O$18:O146))),"")</f>
        <v/>
      </c>
      <c r="G155" s="102" t="str" cm="1">
        <f t="array" aca="1" ref="G155" ca="1">IF(ROWS($O$18:O146)&lt;=$O$18,INDEX('DATA FOR SUMMARY'!$G$8:$G$59,_xlfn.AGGREGATE(15,3,(('DATA FOR SUMMARY'!$I$7:$I$59=$O$16)/('DATA FOR SUMMARY'!$I$7:$I$59=$O$16)*ROW('DATA FOR SUMMARY'!$I$7:$I$59))-ROW('DATA FOR SUMMARY'!$I$7),ROWS($O$18:O146))),"")</f>
        <v/>
      </c>
      <c r="H155" s="140" t="str" cm="1">
        <f t="array" aca="1" ref="H155" ca="1">IF(ROWS($O$18:O146)&lt;=$O$18,INDEX('DATA FOR SUMMARY'!$H$8:$H$59,_xlfn.AGGREGATE(15,3,(('DATA FOR SUMMARY'!$I$7:$I$59=$O$16)/('DATA FOR SUMMARY'!$I$7:$I$59=$O$16)*ROW('DATA FOR SUMMARY'!$I$7:$I$59))-ROW('DATA FOR SUMMARY'!$I$7),ROWS($O$18:O146))),"")</f>
        <v/>
      </c>
      <c r="I155" s="46" t="str" cm="1">
        <f t="array" aca="1" ref="I155" ca="1">IF(ROWS($O$18:O146)&lt;=$O$18,INDEX('DATA FOR SUMMARY'!$I$8:$I$59,_xlfn.AGGREGATE(15,3,(('DATA FOR SUMMARY'!$I$7:$I$59=$O$16)/('DATA FOR SUMMARY'!$I$7:$I$59=$O$16)*ROW('DATA FOR SUMMARY'!$I$7:$I$59))-ROW('DATA FOR SUMMARY'!$I$7),ROWS($O$18:O146))),"")</f>
        <v/>
      </c>
      <c r="J155" s="46" t="str" cm="1">
        <f t="array" aca="1" ref="J155" ca="1">IF(ROWS($O$18:O146)&lt;=$O$18,INDEX('DATA FOR SUMMARY'!$J$8:$J$59,_xlfn.AGGREGATE(15,3,(('DATA FOR SUMMARY'!$I$7:$I$59=$O$16)/('DATA FOR SUMMARY'!$I$7:$I$59=$O$16)*ROW('DATA FOR SUMMARY'!$I$7:$I$59))-ROW('DATA FOR SUMMARY'!$I$7),ROWS($O$18:O146))),"")</f>
        <v/>
      </c>
      <c r="K155" s="46" t="str" cm="1">
        <f t="array" aca="1" ref="K155" ca="1">IF(ROWS($O$18:O146)&lt;=$O$18,INDEX('DATA FOR SUMMARY'!$K$8:$K$59,_xlfn.AGGREGATE(15,3,(('DATA FOR SUMMARY'!$I$7:$I$59=$O$16)/('DATA FOR SUMMARY'!$I$7:$I$59=$O$16)*ROW('DATA FOR SUMMARY'!$I$7:$I$59))-ROW('DATA FOR SUMMARY'!$I$7),ROWS($O$18:O146))),"")</f>
        <v/>
      </c>
    </row>
    <row r="156" spans="2:11">
      <c r="B156" t="str" cm="1">
        <f t="array" aca="1" ref="B156" ca="1">IF(ROWS($O$18:O147)&lt;=$O$18,INDEX('DATA FOR SUMMARY'!$B$8:$B$59,_xlfn.AGGREGATE(15,3,(('DATA FOR SUMMARY'!$I$7:$I$59=$O$16)/('DATA FOR SUMMARY'!$I$7:$I$59=$O$16)*ROW('DATA FOR SUMMARY'!$I$7:$I$59))-ROW('DATA FOR SUMMARY'!$I$7),ROWS($O$18:O147))),"")</f>
        <v/>
      </c>
      <c r="C156" s="102" t="str" cm="1">
        <f t="array" aca="1" ref="C156" ca="1">IF(ROWS($O$18:O147)&lt;=$O$18,INDEX('DATA FOR SUMMARY'!$C$8:$C$59,_xlfn.AGGREGATE(15,3,(('DATA FOR SUMMARY'!$I$7:$I$59=$O$16)/('DATA FOR SUMMARY'!$I$7:$I$59=$O$16)*ROW('DATA FOR SUMMARY'!$I$7:$I$59))-ROW('DATA FOR SUMMARY'!$I$7),ROWS($O$18:O147))),"")</f>
        <v/>
      </c>
      <c r="D156" s="102" t="str" cm="1">
        <f t="array" aca="1" ref="D156" ca="1">IF(ROWS($O$18:O147)&lt;=$O$18,INDEX('DATA FOR SUMMARY'!$D$8:$D$59,_xlfn.AGGREGATE(15,3,(('DATA FOR SUMMARY'!$I$7:$I$59=$O$16)/('DATA FOR SUMMARY'!$I$7:$I$59=$O$16)*ROW('DATA FOR SUMMARY'!$I$7:$I$59))-ROW('DATA FOR SUMMARY'!$I$7),ROWS($O$18:O147))),"")</f>
        <v/>
      </c>
      <c r="E156" s="140" t="str" cm="1">
        <f t="array" aca="1" ref="E156" ca="1">IF(ROWS($O$18:O147)&lt;=$O$18,INDEX('DATA FOR SUMMARY'!$E$8:$E$59,_xlfn.AGGREGATE(15,3,(('DATA FOR SUMMARY'!$I$7:$I$59=$O$16)/('DATA FOR SUMMARY'!$I$7:$I$59=$O$16)*ROW('DATA FOR SUMMARY'!$I$7:$I$59))-ROW('DATA FOR SUMMARY'!$I$7),ROWS($O$18:O147))),"")</f>
        <v/>
      </c>
      <c r="F156" s="103" t="str" cm="1">
        <f t="array" aca="1" ref="F156" ca="1">IF(ROWS($O$18:O147)&lt;=$O$18,INDEX('DATA FOR SUMMARY'!$F$8:$F$59,_xlfn.AGGREGATE(15,3,(('DATA FOR SUMMARY'!$I$7:$I$59=$O$16)/('DATA FOR SUMMARY'!$I$7:$I$59=$O$16)*ROW('DATA FOR SUMMARY'!$I$7:$I$59))-ROW('DATA FOR SUMMARY'!$I$7),ROWS($O$18:O147))),"")</f>
        <v/>
      </c>
      <c r="G156" s="102" t="str" cm="1">
        <f t="array" aca="1" ref="G156" ca="1">IF(ROWS($O$18:O147)&lt;=$O$18,INDEX('DATA FOR SUMMARY'!$G$8:$G$59,_xlfn.AGGREGATE(15,3,(('DATA FOR SUMMARY'!$I$7:$I$59=$O$16)/('DATA FOR SUMMARY'!$I$7:$I$59=$O$16)*ROW('DATA FOR SUMMARY'!$I$7:$I$59))-ROW('DATA FOR SUMMARY'!$I$7),ROWS($O$18:O147))),"")</f>
        <v/>
      </c>
      <c r="H156" s="140" t="str" cm="1">
        <f t="array" aca="1" ref="H156" ca="1">IF(ROWS($O$18:O147)&lt;=$O$18,INDEX('DATA FOR SUMMARY'!$H$8:$H$59,_xlfn.AGGREGATE(15,3,(('DATA FOR SUMMARY'!$I$7:$I$59=$O$16)/('DATA FOR SUMMARY'!$I$7:$I$59=$O$16)*ROW('DATA FOR SUMMARY'!$I$7:$I$59))-ROW('DATA FOR SUMMARY'!$I$7),ROWS($O$18:O147))),"")</f>
        <v/>
      </c>
      <c r="I156" s="46" t="str" cm="1">
        <f t="array" aca="1" ref="I156" ca="1">IF(ROWS($O$18:O147)&lt;=$O$18,INDEX('DATA FOR SUMMARY'!$I$8:$I$59,_xlfn.AGGREGATE(15,3,(('DATA FOR SUMMARY'!$I$7:$I$59=$O$16)/('DATA FOR SUMMARY'!$I$7:$I$59=$O$16)*ROW('DATA FOR SUMMARY'!$I$7:$I$59))-ROW('DATA FOR SUMMARY'!$I$7),ROWS($O$18:O147))),"")</f>
        <v/>
      </c>
      <c r="J156" s="46" t="str" cm="1">
        <f t="array" aca="1" ref="J156" ca="1">IF(ROWS($O$18:O147)&lt;=$O$18,INDEX('DATA FOR SUMMARY'!$J$8:$J$59,_xlfn.AGGREGATE(15,3,(('DATA FOR SUMMARY'!$I$7:$I$59=$O$16)/('DATA FOR SUMMARY'!$I$7:$I$59=$O$16)*ROW('DATA FOR SUMMARY'!$I$7:$I$59))-ROW('DATA FOR SUMMARY'!$I$7),ROWS($O$18:O147))),"")</f>
        <v/>
      </c>
      <c r="K156" s="46" t="str" cm="1">
        <f t="array" aca="1" ref="K156" ca="1">IF(ROWS($O$18:O147)&lt;=$O$18,INDEX('DATA FOR SUMMARY'!$K$8:$K$59,_xlfn.AGGREGATE(15,3,(('DATA FOR SUMMARY'!$I$7:$I$59=$O$16)/('DATA FOR SUMMARY'!$I$7:$I$59=$O$16)*ROW('DATA FOR SUMMARY'!$I$7:$I$59))-ROW('DATA FOR SUMMARY'!$I$7),ROWS($O$18:O147))),"")</f>
        <v/>
      </c>
    </row>
    <row r="157" spans="2:11">
      <c r="B157" t="str" cm="1">
        <f t="array" aca="1" ref="B157" ca="1">IF(ROWS($O$18:O148)&lt;=$O$18,INDEX('DATA FOR SUMMARY'!$B$8:$B$59,_xlfn.AGGREGATE(15,3,(('DATA FOR SUMMARY'!$I$7:$I$59=$O$16)/('DATA FOR SUMMARY'!$I$7:$I$59=$O$16)*ROW('DATA FOR SUMMARY'!$I$7:$I$59))-ROW('DATA FOR SUMMARY'!$I$7),ROWS($O$18:O148))),"")</f>
        <v/>
      </c>
      <c r="C157" s="102" t="str" cm="1">
        <f t="array" aca="1" ref="C157" ca="1">IF(ROWS($O$18:O148)&lt;=$O$18,INDEX('DATA FOR SUMMARY'!$C$8:$C$59,_xlfn.AGGREGATE(15,3,(('DATA FOR SUMMARY'!$I$7:$I$59=$O$16)/('DATA FOR SUMMARY'!$I$7:$I$59=$O$16)*ROW('DATA FOR SUMMARY'!$I$7:$I$59))-ROW('DATA FOR SUMMARY'!$I$7),ROWS($O$18:O148))),"")</f>
        <v/>
      </c>
      <c r="D157" s="102" t="str" cm="1">
        <f t="array" aca="1" ref="D157" ca="1">IF(ROWS($O$18:O148)&lt;=$O$18,INDEX('DATA FOR SUMMARY'!$D$8:$D$59,_xlfn.AGGREGATE(15,3,(('DATA FOR SUMMARY'!$I$7:$I$59=$O$16)/('DATA FOR SUMMARY'!$I$7:$I$59=$O$16)*ROW('DATA FOR SUMMARY'!$I$7:$I$59))-ROW('DATA FOR SUMMARY'!$I$7),ROWS($O$18:O148))),"")</f>
        <v/>
      </c>
      <c r="E157" s="140" t="str" cm="1">
        <f t="array" aca="1" ref="E157" ca="1">IF(ROWS($O$18:O148)&lt;=$O$18,INDEX('DATA FOR SUMMARY'!$E$8:$E$59,_xlfn.AGGREGATE(15,3,(('DATA FOR SUMMARY'!$I$7:$I$59=$O$16)/('DATA FOR SUMMARY'!$I$7:$I$59=$O$16)*ROW('DATA FOR SUMMARY'!$I$7:$I$59))-ROW('DATA FOR SUMMARY'!$I$7),ROWS($O$18:O148))),"")</f>
        <v/>
      </c>
      <c r="F157" s="103" t="str" cm="1">
        <f t="array" aca="1" ref="F157" ca="1">IF(ROWS($O$18:O148)&lt;=$O$18,INDEX('DATA FOR SUMMARY'!$F$8:$F$59,_xlfn.AGGREGATE(15,3,(('DATA FOR SUMMARY'!$I$7:$I$59=$O$16)/('DATA FOR SUMMARY'!$I$7:$I$59=$O$16)*ROW('DATA FOR SUMMARY'!$I$7:$I$59))-ROW('DATA FOR SUMMARY'!$I$7),ROWS($O$18:O148))),"")</f>
        <v/>
      </c>
      <c r="G157" s="102" t="str" cm="1">
        <f t="array" aca="1" ref="G157" ca="1">IF(ROWS($O$18:O148)&lt;=$O$18,INDEX('DATA FOR SUMMARY'!$G$8:$G$59,_xlfn.AGGREGATE(15,3,(('DATA FOR SUMMARY'!$I$7:$I$59=$O$16)/('DATA FOR SUMMARY'!$I$7:$I$59=$O$16)*ROW('DATA FOR SUMMARY'!$I$7:$I$59))-ROW('DATA FOR SUMMARY'!$I$7),ROWS($O$18:O148))),"")</f>
        <v/>
      </c>
      <c r="H157" s="140" t="str" cm="1">
        <f t="array" aca="1" ref="H157" ca="1">IF(ROWS($O$18:O148)&lt;=$O$18,INDEX('DATA FOR SUMMARY'!$H$8:$H$59,_xlfn.AGGREGATE(15,3,(('DATA FOR SUMMARY'!$I$7:$I$59=$O$16)/('DATA FOR SUMMARY'!$I$7:$I$59=$O$16)*ROW('DATA FOR SUMMARY'!$I$7:$I$59))-ROW('DATA FOR SUMMARY'!$I$7),ROWS($O$18:O148))),"")</f>
        <v/>
      </c>
      <c r="I157" s="46" t="str" cm="1">
        <f t="array" aca="1" ref="I157" ca="1">IF(ROWS($O$18:O148)&lt;=$O$18,INDEX('DATA FOR SUMMARY'!$I$8:$I$59,_xlfn.AGGREGATE(15,3,(('DATA FOR SUMMARY'!$I$7:$I$59=$O$16)/('DATA FOR SUMMARY'!$I$7:$I$59=$O$16)*ROW('DATA FOR SUMMARY'!$I$7:$I$59))-ROW('DATA FOR SUMMARY'!$I$7),ROWS($O$18:O148))),"")</f>
        <v/>
      </c>
      <c r="J157" s="46" t="str" cm="1">
        <f t="array" aca="1" ref="J157" ca="1">IF(ROWS($O$18:O148)&lt;=$O$18,INDEX('DATA FOR SUMMARY'!$J$8:$J$59,_xlfn.AGGREGATE(15,3,(('DATA FOR SUMMARY'!$I$7:$I$59=$O$16)/('DATA FOR SUMMARY'!$I$7:$I$59=$O$16)*ROW('DATA FOR SUMMARY'!$I$7:$I$59))-ROW('DATA FOR SUMMARY'!$I$7),ROWS($O$18:O148))),"")</f>
        <v/>
      </c>
      <c r="K157" s="46" t="str" cm="1">
        <f t="array" aca="1" ref="K157" ca="1">IF(ROWS($O$18:O148)&lt;=$O$18,INDEX('DATA FOR SUMMARY'!$K$8:$K$59,_xlfn.AGGREGATE(15,3,(('DATA FOR SUMMARY'!$I$7:$I$59=$O$16)/('DATA FOR SUMMARY'!$I$7:$I$59=$O$16)*ROW('DATA FOR SUMMARY'!$I$7:$I$59))-ROW('DATA FOR SUMMARY'!$I$7),ROWS($O$18:O148))),"")</f>
        <v/>
      </c>
    </row>
    <row r="158" spans="2:11">
      <c r="B158" t="str" cm="1">
        <f t="array" aca="1" ref="B158" ca="1">IF(ROWS($O$18:O149)&lt;=$O$18,INDEX('DATA FOR SUMMARY'!$B$8:$B$59,_xlfn.AGGREGATE(15,3,(('DATA FOR SUMMARY'!$I$7:$I$59=$O$16)/('DATA FOR SUMMARY'!$I$7:$I$59=$O$16)*ROW('DATA FOR SUMMARY'!$I$7:$I$59))-ROW('DATA FOR SUMMARY'!$I$7),ROWS($O$18:O149))),"")</f>
        <v/>
      </c>
      <c r="C158" s="102" t="str" cm="1">
        <f t="array" aca="1" ref="C158" ca="1">IF(ROWS($O$18:O149)&lt;=$O$18,INDEX('DATA FOR SUMMARY'!$C$8:$C$59,_xlfn.AGGREGATE(15,3,(('DATA FOR SUMMARY'!$I$7:$I$59=$O$16)/('DATA FOR SUMMARY'!$I$7:$I$59=$O$16)*ROW('DATA FOR SUMMARY'!$I$7:$I$59))-ROW('DATA FOR SUMMARY'!$I$7),ROWS($O$18:O149))),"")</f>
        <v/>
      </c>
      <c r="D158" s="102" t="str" cm="1">
        <f t="array" aca="1" ref="D158" ca="1">IF(ROWS($O$18:O149)&lt;=$O$18,INDEX('DATA FOR SUMMARY'!$D$8:$D$59,_xlfn.AGGREGATE(15,3,(('DATA FOR SUMMARY'!$I$7:$I$59=$O$16)/('DATA FOR SUMMARY'!$I$7:$I$59=$O$16)*ROW('DATA FOR SUMMARY'!$I$7:$I$59))-ROW('DATA FOR SUMMARY'!$I$7),ROWS($O$18:O149))),"")</f>
        <v/>
      </c>
      <c r="E158" s="140" t="str" cm="1">
        <f t="array" aca="1" ref="E158" ca="1">IF(ROWS($O$18:O149)&lt;=$O$18,INDEX('DATA FOR SUMMARY'!$E$8:$E$59,_xlfn.AGGREGATE(15,3,(('DATA FOR SUMMARY'!$I$7:$I$59=$O$16)/('DATA FOR SUMMARY'!$I$7:$I$59=$O$16)*ROW('DATA FOR SUMMARY'!$I$7:$I$59))-ROW('DATA FOR SUMMARY'!$I$7),ROWS($O$18:O149))),"")</f>
        <v/>
      </c>
      <c r="F158" s="103" t="str" cm="1">
        <f t="array" aca="1" ref="F158" ca="1">IF(ROWS($O$18:O149)&lt;=$O$18,INDEX('DATA FOR SUMMARY'!$F$8:$F$59,_xlfn.AGGREGATE(15,3,(('DATA FOR SUMMARY'!$I$7:$I$59=$O$16)/('DATA FOR SUMMARY'!$I$7:$I$59=$O$16)*ROW('DATA FOR SUMMARY'!$I$7:$I$59))-ROW('DATA FOR SUMMARY'!$I$7),ROWS($O$18:O149))),"")</f>
        <v/>
      </c>
      <c r="G158" s="102" t="str" cm="1">
        <f t="array" aca="1" ref="G158" ca="1">IF(ROWS($O$18:O149)&lt;=$O$18,INDEX('DATA FOR SUMMARY'!$G$8:$G$59,_xlfn.AGGREGATE(15,3,(('DATA FOR SUMMARY'!$I$7:$I$59=$O$16)/('DATA FOR SUMMARY'!$I$7:$I$59=$O$16)*ROW('DATA FOR SUMMARY'!$I$7:$I$59))-ROW('DATA FOR SUMMARY'!$I$7),ROWS($O$18:O149))),"")</f>
        <v/>
      </c>
      <c r="H158" s="140" t="str" cm="1">
        <f t="array" aca="1" ref="H158" ca="1">IF(ROWS($O$18:O149)&lt;=$O$18,INDEX('DATA FOR SUMMARY'!$H$8:$H$59,_xlfn.AGGREGATE(15,3,(('DATA FOR SUMMARY'!$I$7:$I$59=$O$16)/('DATA FOR SUMMARY'!$I$7:$I$59=$O$16)*ROW('DATA FOR SUMMARY'!$I$7:$I$59))-ROW('DATA FOR SUMMARY'!$I$7),ROWS($O$18:O149))),"")</f>
        <v/>
      </c>
      <c r="I158" s="46" t="str" cm="1">
        <f t="array" aca="1" ref="I158" ca="1">IF(ROWS($O$18:O149)&lt;=$O$18,INDEX('DATA FOR SUMMARY'!$I$8:$I$59,_xlfn.AGGREGATE(15,3,(('DATA FOR SUMMARY'!$I$7:$I$59=$O$16)/('DATA FOR SUMMARY'!$I$7:$I$59=$O$16)*ROW('DATA FOR SUMMARY'!$I$7:$I$59))-ROW('DATA FOR SUMMARY'!$I$7),ROWS($O$18:O149))),"")</f>
        <v/>
      </c>
      <c r="J158" s="46" t="str" cm="1">
        <f t="array" aca="1" ref="J158" ca="1">IF(ROWS($O$18:O149)&lt;=$O$18,INDEX('DATA FOR SUMMARY'!$J$8:$J$59,_xlfn.AGGREGATE(15,3,(('DATA FOR SUMMARY'!$I$7:$I$59=$O$16)/('DATA FOR SUMMARY'!$I$7:$I$59=$O$16)*ROW('DATA FOR SUMMARY'!$I$7:$I$59))-ROW('DATA FOR SUMMARY'!$I$7),ROWS($O$18:O149))),"")</f>
        <v/>
      </c>
      <c r="K158" s="46" t="str" cm="1">
        <f t="array" aca="1" ref="K158" ca="1">IF(ROWS($O$18:O149)&lt;=$O$18,INDEX('DATA FOR SUMMARY'!$K$8:$K$59,_xlfn.AGGREGATE(15,3,(('DATA FOR SUMMARY'!$I$7:$I$59=$O$16)/('DATA FOR SUMMARY'!$I$7:$I$59=$O$16)*ROW('DATA FOR SUMMARY'!$I$7:$I$59))-ROW('DATA FOR SUMMARY'!$I$7),ROWS($O$18:O149))),"")</f>
        <v/>
      </c>
    </row>
    <row r="159" spans="2:11">
      <c r="B159" t="str" cm="1">
        <f t="array" aca="1" ref="B159" ca="1">IF(ROWS($O$18:O150)&lt;=$O$18,INDEX('DATA FOR SUMMARY'!$B$8:$B$59,_xlfn.AGGREGATE(15,3,(('DATA FOR SUMMARY'!$I$7:$I$59=$O$16)/('DATA FOR SUMMARY'!$I$7:$I$59=$O$16)*ROW('DATA FOR SUMMARY'!$I$7:$I$59))-ROW('DATA FOR SUMMARY'!$I$7),ROWS($O$18:O150))),"")</f>
        <v/>
      </c>
      <c r="C159" s="102" t="str" cm="1">
        <f t="array" aca="1" ref="C159" ca="1">IF(ROWS($O$18:O150)&lt;=$O$18,INDEX('DATA FOR SUMMARY'!$C$8:$C$59,_xlfn.AGGREGATE(15,3,(('DATA FOR SUMMARY'!$I$7:$I$59=$O$16)/('DATA FOR SUMMARY'!$I$7:$I$59=$O$16)*ROW('DATA FOR SUMMARY'!$I$7:$I$59))-ROW('DATA FOR SUMMARY'!$I$7),ROWS($O$18:O150))),"")</f>
        <v/>
      </c>
      <c r="D159" s="102" t="str" cm="1">
        <f t="array" aca="1" ref="D159" ca="1">IF(ROWS($O$18:O150)&lt;=$O$18,INDEX('DATA FOR SUMMARY'!$D$8:$D$59,_xlfn.AGGREGATE(15,3,(('DATA FOR SUMMARY'!$I$7:$I$59=$O$16)/('DATA FOR SUMMARY'!$I$7:$I$59=$O$16)*ROW('DATA FOR SUMMARY'!$I$7:$I$59))-ROW('DATA FOR SUMMARY'!$I$7),ROWS($O$18:O150))),"")</f>
        <v/>
      </c>
      <c r="E159" s="140" t="str" cm="1">
        <f t="array" aca="1" ref="E159" ca="1">IF(ROWS($O$18:O150)&lt;=$O$18,INDEX('DATA FOR SUMMARY'!$E$8:$E$59,_xlfn.AGGREGATE(15,3,(('DATA FOR SUMMARY'!$I$7:$I$59=$O$16)/('DATA FOR SUMMARY'!$I$7:$I$59=$O$16)*ROW('DATA FOR SUMMARY'!$I$7:$I$59))-ROW('DATA FOR SUMMARY'!$I$7),ROWS($O$18:O150))),"")</f>
        <v/>
      </c>
      <c r="F159" s="103" t="str" cm="1">
        <f t="array" aca="1" ref="F159" ca="1">IF(ROWS($O$18:O150)&lt;=$O$18,INDEX('DATA FOR SUMMARY'!$F$8:$F$59,_xlfn.AGGREGATE(15,3,(('DATA FOR SUMMARY'!$I$7:$I$59=$O$16)/('DATA FOR SUMMARY'!$I$7:$I$59=$O$16)*ROW('DATA FOR SUMMARY'!$I$7:$I$59))-ROW('DATA FOR SUMMARY'!$I$7),ROWS($O$18:O150))),"")</f>
        <v/>
      </c>
      <c r="G159" s="102" t="str" cm="1">
        <f t="array" aca="1" ref="G159" ca="1">IF(ROWS($O$18:O150)&lt;=$O$18,INDEX('DATA FOR SUMMARY'!$G$8:$G$59,_xlfn.AGGREGATE(15,3,(('DATA FOR SUMMARY'!$I$7:$I$59=$O$16)/('DATA FOR SUMMARY'!$I$7:$I$59=$O$16)*ROW('DATA FOR SUMMARY'!$I$7:$I$59))-ROW('DATA FOR SUMMARY'!$I$7),ROWS($O$18:O150))),"")</f>
        <v/>
      </c>
      <c r="H159" s="140" t="str" cm="1">
        <f t="array" aca="1" ref="H159" ca="1">IF(ROWS($O$18:O150)&lt;=$O$18,INDEX('DATA FOR SUMMARY'!$H$8:$H$59,_xlfn.AGGREGATE(15,3,(('DATA FOR SUMMARY'!$I$7:$I$59=$O$16)/('DATA FOR SUMMARY'!$I$7:$I$59=$O$16)*ROW('DATA FOR SUMMARY'!$I$7:$I$59))-ROW('DATA FOR SUMMARY'!$I$7),ROWS($O$18:O150))),"")</f>
        <v/>
      </c>
      <c r="I159" s="46" t="str" cm="1">
        <f t="array" aca="1" ref="I159" ca="1">IF(ROWS($O$18:O150)&lt;=$O$18,INDEX('DATA FOR SUMMARY'!$I$8:$I$59,_xlfn.AGGREGATE(15,3,(('DATA FOR SUMMARY'!$I$7:$I$59=$O$16)/('DATA FOR SUMMARY'!$I$7:$I$59=$O$16)*ROW('DATA FOR SUMMARY'!$I$7:$I$59))-ROW('DATA FOR SUMMARY'!$I$7),ROWS($O$18:O150))),"")</f>
        <v/>
      </c>
      <c r="J159" s="46" t="str" cm="1">
        <f t="array" aca="1" ref="J159" ca="1">IF(ROWS($O$18:O150)&lt;=$O$18,INDEX('DATA FOR SUMMARY'!$J$8:$J$59,_xlfn.AGGREGATE(15,3,(('DATA FOR SUMMARY'!$I$7:$I$59=$O$16)/('DATA FOR SUMMARY'!$I$7:$I$59=$O$16)*ROW('DATA FOR SUMMARY'!$I$7:$I$59))-ROW('DATA FOR SUMMARY'!$I$7),ROWS($O$18:O150))),"")</f>
        <v/>
      </c>
      <c r="K159" s="46" t="str" cm="1">
        <f t="array" aca="1" ref="K159" ca="1">IF(ROWS($O$18:O150)&lt;=$O$18,INDEX('DATA FOR SUMMARY'!$K$8:$K$59,_xlfn.AGGREGATE(15,3,(('DATA FOR SUMMARY'!$I$7:$I$59=$O$16)/('DATA FOR SUMMARY'!$I$7:$I$59=$O$16)*ROW('DATA FOR SUMMARY'!$I$7:$I$59))-ROW('DATA FOR SUMMARY'!$I$7),ROWS($O$18:O150))),"")</f>
        <v/>
      </c>
    </row>
    <row r="160" spans="2:11">
      <c r="B160" t="str" cm="1">
        <f t="array" aca="1" ref="B160" ca="1">IF(ROWS($O$18:O151)&lt;=$O$18,INDEX('DATA FOR SUMMARY'!$B$8:$B$59,_xlfn.AGGREGATE(15,3,(('DATA FOR SUMMARY'!$I$7:$I$59=$O$16)/('DATA FOR SUMMARY'!$I$7:$I$59=$O$16)*ROW('DATA FOR SUMMARY'!$I$7:$I$59))-ROW('DATA FOR SUMMARY'!$I$7),ROWS($O$18:O151))),"")</f>
        <v/>
      </c>
      <c r="C160" s="102" t="str" cm="1">
        <f t="array" aca="1" ref="C160" ca="1">IF(ROWS($O$18:O151)&lt;=$O$18,INDEX('DATA FOR SUMMARY'!$C$8:$C$59,_xlfn.AGGREGATE(15,3,(('DATA FOR SUMMARY'!$I$7:$I$59=$O$16)/('DATA FOR SUMMARY'!$I$7:$I$59=$O$16)*ROW('DATA FOR SUMMARY'!$I$7:$I$59))-ROW('DATA FOR SUMMARY'!$I$7),ROWS($O$18:O151))),"")</f>
        <v/>
      </c>
      <c r="D160" s="102" t="str" cm="1">
        <f t="array" aca="1" ref="D160" ca="1">IF(ROWS($O$18:O151)&lt;=$O$18,INDEX('DATA FOR SUMMARY'!$D$8:$D$59,_xlfn.AGGREGATE(15,3,(('DATA FOR SUMMARY'!$I$7:$I$59=$O$16)/('DATA FOR SUMMARY'!$I$7:$I$59=$O$16)*ROW('DATA FOR SUMMARY'!$I$7:$I$59))-ROW('DATA FOR SUMMARY'!$I$7),ROWS($O$18:O151))),"")</f>
        <v/>
      </c>
      <c r="E160" s="140" t="str" cm="1">
        <f t="array" aca="1" ref="E160" ca="1">IF(ROWS($O$18:O151)&lt;=$O$18,INDEX('DATA FOR SUMMARY'!$E$8:$E$59,_xlfn.AGGREGATE(15,3,(('DATA FOR SUMMARY'!$I$7:$I$59=$O$16)/('DATA FOR SUMMARY'!$I$7:$I$59=$O$16)*ROW('DATA FOR SUMMARY'!$I$7:$I$59))-ROW('DATA FOR SUMMARY'!$I$7),ROWS($O$18:O151))),"")</f>
        <v/>
      </c>
      <c r="F160" s="103" t="str" cm="1">
        <f t="array" aca="1" ref="F160" ca="1">IF(ROWS($O$18:O151)&lt;=$O$18,INDEX('DATA FOR SUMMARY'!$F$8:$F$59,_xlfn.AGGREGATE(15,3,(('DATA FOR SUMMARY'!$I$7:$I$59=$O$16)/('DATA FOR SUMMARY'!$I$7:$I$59=$O$16)*ROW('DATA FOR SUMMARY'!$I$7:$I$59))-ROW('DATA FOR SUMMARY'!$I$7),ROWS($O$18:O151))),"")</f>
        <v/>
      </c>
      <c r="G160" s="102" t="str" cm="1">
        <f t="array" aca="1" ref="G160" ca="1">IF(ROWS($O$18:O151)&lt;=$O$18,INDEX('DATA FOR SUMMARY'!$G$8:$G$59,_xlfn.AGGREGATE(15,3,(('DATA FOR SUMMARY'!$I$7:$I$59=$O$16)/('DATA FOR SUMMARY'!$I$7:$I$59=$O$16)*ROW('DATA FOR SUMMARY'!$I$7:$I$59))-ROW('DATA FOR SUMMARY'!$I$7),ROWS($O$18:O151))),"")</f>
        <v/>
      </c>
      <c r="H160" s="140" t="str" cm="1">
        <f t="array" aca="1" ref="H160" ca="1">IF(ROWS($O$18:O151)&lt;=$O$18,INDEX('DATA FOR SUMMARY'!$H$8:$H$59,_xlfn.AGGREGATE(15,3,(('DATA FOR SUMMARY'!$I$7:$I$59=$O$16)/('DATA FOR SUMMARY'!$I$7:$I$59=$O$16)*ROW('DATA FOR SUMMARY'!$I$7:$I$59))-ROW('DATA FOR SUMMARY'!$I$7),ROWS($O$18:O151))),"")</f>
        <v/>
      </c>
      <c r="I160" s="46" t="str" cm="1">
        <f t="array" aca="1" ref="I160" ca="1">IF(ROWS($O$18:O151)&lt;=$O$18,INDEX('DATA FOR SUMMARY'!$I$8:$I$59,_xlfn.AGGREGATE(15,3,(('DATA FOR SUMMARY'!$I$7:$I$59=$O$16)/('DATA FOR SUMMARY'!$I$7:$I$59=$O$16)*ROW('DATA FOR SUMMARY'!$I$7:$I$59))-ROW('DATA FOR SUMMARY'!$I$7),ROWS($O$18:O151))),"")</f>
        <v/>
      </c>
      <c r="J160" s="46" t="str" cm="1">
        <f t="array" aca="1" ref="J160" ca="1">IF(ROWS($O$18:O151)&lt;=$O$18,INDEX('DATA FOR SUMMARY'!$J$8:$J$59,_xlfn.AGGREGATE(15,3,(('DATA FOR SUMMARY'!$I$7:$I$59=$O$16)/('DATA FOR SUMMARY'!$I$7:$I$59=$O$16)*ROW('DATA FOR SUMMARY'!$I$7:$I$59))-ROW('DATA FOR SUMMARY'!$I$7),ROWS($O$18:O151))),"")</f>
        <v/>
      </c>
      <c r="K160" s="46" t="str" cm="1">
        <f t="array" aca="1" ref="K160" ca="1">IF(ROWS($O$18:O151)&lt;=$O$18,INDEX('DATA FOR SUMMARY'!$K$8:$K$59,_xlfn.AGGREGATE(15,3,(('DATA FOR SUMMARY'!$I$7:$I$59=$O$16)/('DATA FOR SUMMARY'!$I$7:$I$59=$O$16)*ROW('DATA FOR SUMMARY'!$I$7:$I$59))-ROW('DATA FOR SUMMARY'!$I$7),ROWS($O$18:O151))),"")</f>
        <v/>
      </c>
    </row>
    <row r="161" spans="2:11">
      <c r="B161" t="str" cm="1">
        <f t="array" aca="1" ref="B161" ca="1">IF(ROWS($O$18:O152)&lt;=$O$18,INDEX('DATA FOR SUMMARY'!$B$8:$B$59,_xlfn.AGGREGATE(15,3,(('DATA FOR SUMMARY'!$I$7:$I$59=$O$16)/('DATA FOR SUMMARY'!$I$7:$I$59=$O$16)*ROW('DATA FOR SUMMARY'!$I$7:$I$59))-ROW('DATA FOR SUMMARY'!$I$7),ROWS($O$18:O152))),"")</f>
        <v/>
      </c>
      <c r="C161" s="102" t="str" cm="1">
        <f t="array" aca="1" ref="C161" ca="1">IF(ROWS($O$18:O152)&lt;=$O$18,INDEX('DATA FOR SUMMARY'!$C$8:$C$59,_xlfn.AGGREGATE(15,3,(('DATA FOR SUMMARY'!$I$7:$I$59=$O$16)/('DATA FOR SUMMARY'!$I$7:$I$59=$O$16)*ROW('DATA FOR SUMMARY'!$I$7:$I$59))-ROW('DATA FOR SUMMARY'!$I$7),ROWS($O$18:O152))),"")</f>
        <v/>
      </c>
      <c r="D161" s="102" t="str" cm="1">
        <f t="array" aca="1" ref="D161" ca="1">IF(ROWS($O$18:O152)&lt;=$O$18,INDEX('DATA FOR SUMMARY'!$D$8:$D$59,_xlfn.AGGREGATE(15,3,(('DATA FOR SUMMARY'!$I$7:$I$59=$O$16)/('DATA FOR SUMMARY'!$I$7:$I$59=$O$16)*ROW('DATA FOR SUMMARY'!$I$7:$I$59))-ROW('DATA FOR SUMMARY'!$I$7),ROWS($O$18:O152))),"")</f>
        <v/>
      </c>
      <c r="E161" s="140" t="str" cm="1">
        <f t="array" aca="1" ref="E161" ca="1">IF(ROWS($O$18:O152)&lt;=$O$18,INDEX('DATA FOR SUMMARY'!$E$8:$E$59,_xlfn.AGGREGATE(15,3,(('DATA FOR SUMMARY'!$I$7:$I$59=$O$16)/('DATA FOR SUMMARY'!$I$7:$I$59=$O$16)*ROW('DATA FOR SUMMARY'!$I$7:$I$59))-ROW('DATA FOR SUMMARY'!$I$7),ROWS($O$18:O152))),"")</f>
        <v/>
      </c>
      <c r="F161" s="103" t="str" cm="1">
        <f t="array" aca="1" ref="F161" ca="1">IF(ROWS($O$18:O152)&lt;=$O$18,INDEX('DATA FOR SUMMARY'!$F$8:$F$59,_xlfn.AGGREGATE(15,3,(('DATA FOR SUMMARY'!$I$7:$I$59=$O$16)/('DATA FOR SUMMARY'!$I$7:$I$59=$O$16)*ROW('DATA FOR SUMMARY'!$I$7:$I$59))-ROW('DATA FOR SUMMARY'!$I$7),ROWS($O$18:O152))),"")</f>
        <v/>
      </c>
      <c r="G161" s="102" t="str" cm="1">
        <f t="array" aca="1" ref="G161" ca="1">IF(ROWS($O$18:O152)&lt;=$O$18,INDEX('DATA FOR SUMMARY'!$G$8:$G$59,_xlfn.AGGREGATE(15,3,(('DATA FOR SUMMARY'!$I$7:$I$59=$O$16)/('DATA FOR SUMMARY'!$I$7:$I$59=$O$16)*ROW('DATA FOR SUMMARY'!$I$7:$I$59))-ROW('DATA FOR SUMMARY'!$I$7),ROWS($O$18:O152))),"")</f>
        <v/>
      </c>
      <c r="H161" s="140" t="str" cm="1">
        <f t="array" aca="1" ref="H161" ca="1">IF(ROWS($O$18:O152)&lt;=$O$18,INDEX('DATA FOR SUMMARY'!$H$8:$H$59,_xlfn.AGGREGATE(15,3,(('DATA FOR SUMMARY'!$I$7:$I$59=$O$16)/('DATA FOR SUMMARY'!$I$7:$I$59=$O$16)*ROW('DATA FOR SUMMARY'!$I$7:$I$59))-ROW('DATA FOR SUMMARY'!$I$7),ROWS($O$18:O152))),"")</f>
        <v/>
      </c>
      <c r="I161" s="46" t="str" cm="1">
        <f t="array" aca="1" ref="I161" ca="1">IF(ROWS($O$18:O152)&lt;=$O$18,INDEX('DATA FOR SUMMARY'!$I$8:$I$59,_xlfn.AGGREGATE(15,3,(('DATA FOR SUMMARY'!$I$7:$I$59=$O$16)/('DATA FOR SUMMARY'!$I$7:$I$59=$O$16)*ROW('DATA FOR SUMMARY'!$I$7:$I$59))-ROW('DATA FOR SUMMARY'!$I$7),ROWS($O$18:O152))),"")</f>
        <v/>
      </c>
      <c r="J161" s="46" t="str" cm="1">
        <f t="array" aca="1" ref="J161" ca="1">IF(ROWS($O$18:O152)&lt;=$O$18,INDEX('DATA FOR SUMMARY'!$J$8:$J$59,_xlfn.AGGREGATE(15,3,(('DATA FOR SUMMARY'!$I$7:$I$59=$O$16)/('DATA FOR SUMMARY'!$I$7:$I$59=$O$16)*ROW('DATA FOR SUMMARY'!$I$7:$I$59))-ROW('DATA FOR SUMMARY'!$I$7),ROWS($O$18:O152))),"")</f>
        <v/>
      </c>
      <c r="K161" s="46" t="str" cm="1">
        <f t="array" aca="1" ref="K161" ca="1">IF(ROWS($O$18:O152)&lt;=$O$18,INDEX('DATA FOR SUMMARY'!$K$8:$K$59,_xlfn.AGGREGATE(15,3,(('DATA FOR SUMMARY'!$I$7:$I$59=$O$16)/('DATA FOR SUMMARY'!$I$7:$I$59=$O$16)*ROW('DATA FOR SUMMARY'!$I$7:$I$59))-ROW('DATA FOR SUMMARY'!$I$7),ROWS($O$18:O152))),"")</f>
        <v/>
      </c>
    </row>
    <row r="162" spans="2:11">
      <c r="B162" t="str" cm="1">
        <f t="array" aca="1" ref="B162" ca="1">IF(ROWS($O$18:O153)&lt;=$O$18,INDEX('DATA FOR SUMMARY'!$B$8:$B$59,_xlfn.AGGREGATE(15,3,(('DATA FOR SUMMARY'!$I$7:$I$59=$O$16)/('DATA FOR SUMMARY'!$I$7:$I$59=$O$16)*ROW('DATA FOR SUMMARY'!$I$7:$I$59))-ROW('DATA FOR SUMMARY'!$I$7),ROWS($O$18:O153))),"")</f>
        <v/>
      </c>
      <c r="C162" s="102" t="str" cm="1">
        <f t="array" aca="1" ref="C162" ca="1">IF(ROWS($O$18:O153)&lt;=$O$18,INDEX('DATA FOR SUMMARY'!$C$8:$C$59,_xlfn.AGGREGATE(15,3,(('DATA FOR SUMMARY'!$I$7:$I$59=$O$16)/('DATA FOR SUMMARY'!$I$7:$I$59=$O$16)*ROW('DATA FOR SUMMARY'!$I$7:$I$59))-ROW('DATA FOR SUMMARY'!$I$7),ROWS($O$18:O153))),"")</f>
        <v/>
      </c>
      <c r="D162" s="102" t="str" cm="1">
        <f t="array" aca="1" ref="D162" ca="1">IF(ROWS($O$18:O153)&lt;=$O$18,INDEX('DATA FOR SUMMARY'!$D$8:$D$59,_xlfn.AGGREGATE(15,3,(('DATA FOR SUMMARY'!$I$7:$I$59=$O$16)/('DATA FOR SUMMARY'!$I$7:$I$59=$O$16)*ROW('DATA FOR SUMMARY'!$I$7:$I$59))-ROW('DATA FOR SUMMARY'!$I$7),ROWS($O$18:O153))),"")</f>
        <v/>
      </c>
      <c r="E162" s="140" t="str" cm="1">
        <f t="array" aca="1" ref="E162" ca="1">IF(ROWS($O$18:O153)&lt;=$O$18,INDEX('DATA FOR SUMMARY'!$E$8:$E$59,_xlfn.AGGREGATE(15,3,(('DATA FOR SUMMARY'!$I$7:$I$59=$O$16)/('DATA FOR SUMMARY'!$I$7:$I$59=$O$16)*ROW('DATA FOR SUMMARY'!$I$7:$I$59))-ROW('DATA FOR SUMMARY'!$I$7),ROWS($O$18:O153))),"")</f>
        <v/>
      </c>
      <c r="F162" s="103" t="str" cm="1">
        <f t="array" aca="1" ref="F162" ca="1">IF(ROWS($O$18:O153)&lt;=$O$18,INDEX('DATA FOR SUMMARY'!$F$8:$F$59,_xlfn.AGGREGATE(15,3,(('DATA FOR SUMMARY'!$I$7:$I$59=$O$16)/('DATA FOR SUMMARY'!$I$7:$I$59=$O$16)*ROW('DATA FOR SUMMARY'!$I$7:$I$59))-ROW('DATA FOR SUMMARY'!$I$7),ROWS($O$18:O153))),"")</f>
        <v/>
      </c>
      <c r="G162" s="102" t="str" cm="1">
        <f t="array" aca="1" ref="G162" ca="1">IF(ROWS($O$18:O153)&lt;=$O$18,INDEX('DATA FOR SUMMARY'!$G$8:$G$59,_xlfn.AGGREGATE(15,3,(('DATA FOR SUMMARY'!$I$7:$I$59=$O$16)/('DATA FOR SUMMARY'!$I$7:$I$59=$O$16)*ROW('DATA FOR SUMMARY'!$I$7:$I$59))-ROW('DATA FOR SUMMARY'!$I$7),ROWS($O$18:O153))),"")</f>
        <v/>
      </c>
      <c r="H162" s="140" t="str" cm="1">
        <f t="array" aca="1" ref="H162" ca="1">IF(ROWS($O$18:O153)&lt;=$O$18,INDEX('DATA FOR SUMMARY'!$H$8:$H$59,_xlfn.AGGREGATE(15,3,(('DATA FOR SUMMARY'!$I$7:$I$59=$O$16)/('DATA FOR SUMMARY'!$I$7:$I$59=$O$16)*ROW('DATA FOR SUMMARY'!$I$7:$I$59))-ROW('DATA FOR SUMMARY'!$I$7),ROWS($O$18:O153))),"")</f>
        <v/>
      </c>
      <c r="I162" s="46" t="str" cm="1">
        <f t="array" aca="1" ref="I162" ca="1">IF(ROWS($O$18:O153)&lt;=$O$18,INDEX('DATA FOR SUMMARY'!$I$8:$I$59,_xlfn.AGGREGATE(15,3,(('DATA FOR SUMMARY'!$I$7:$I$59=$O$16)/('DATA FOR SUMMARY'!$I$7:$I$59=$O$16)*ROW('DATA FOR SUMMARY'!$I$7:$I$59))-ROW('DATA FOR SUMMARY'!$I$7),ROWS($O$18:O153))),"")</f>
        <v/>
      </c>
      <c r="J162" s="46" t="str" cm="1">
        <f t="array" aca="1" ref="J162" ca="1">IF(ROWS($O$18:O153)&lt;=$O$18,INDEX('DATA FOR SUMMARY'!$J$8:$J$59,_xlfn.AGGREGATE(15,3,(('DATA FOR SUMMARY'!$I$7:$I$59=$O$16)/('DATA FOR SUMMARY'!$I$7:$I$59=$O$16)*ROW('DATA FOR SUMMARY'!$I$7:$I$59))-ROW('DATA FOR SUMMARY'!$I$7),ROWS($O$18:O153))),"")</f>
        <v/>
      </c>
      <c r="K162" s="46" t="str" cm="1">
        <f t="array" aca="1" ref="K162" ca="1">IF(ROWS($O$18:O153)&lt;=$O$18,INDEX('DATA FOR SUMMARY'!$K$8:$K$59,_xlfn.AGGREGATE(15,3,(('DATA FOR SUMMARY'!$I$7:$I$59=$O$16)/('DATA FOR SUMMARY'!$I$7:$I$59=$O$16)*ROW('DATA FOR SUMMARY'!$I$7:$I$59))-ROW('DATA FOR SUMMARY'!$I$7),ROWS($O$18:O153))),"")</f>
        <v/>
      </c>
    </row>
    <row r="163" spans="2:11">
      <c r="B163" t="str" cm="1">
        <f t="array" aca="1" ref="B163" ca="1">IF(ROWS($O$18:O154)&lt;=$O$18,INDEX('DATA FOR SUMMARY'!$B$8:$B$59,_xlfn.AGGREGATE(15,3,(('DATA FOR SUMMARY'!$I$7:$I$59=$O$16)/('DATA FOR SUMMARY'!$I$7:$I$59=$O$16)*ROW('DATA FOR SUMMARY'!$I$7:$I$59))-ROW('DATA FOR SUMMARY'!$I$7),ROWS($O$18:O154))),"")</f>
        <v/>
      </c>
      <c r="C163" s="102" t="str" cm="1">
        <f t="array" aca="1" ref="C163" ca="1">IF(ROWS($O$18:O154)&lt;=$O$18,INDEX('DATA FOR SUMMARY'!$C$8:$C$59,_xlfn.AGGREGATE(15,3,(('DATA FOR SUMMARY'!$I$7:$I$59=$O$16)/('DATA FOR SUMMARY'!$I$7:$I$59=$O$16)*ROW('DATA FOR SUMMARY'!$I$7:$I$59))-ROW('DATA FOR SUMMARY'!$I$7),ROWS($O$18:O154))),"")</f>
        <v/>
      </c>
      <c r="D163" s="102" t="str" cm="1">
        <f t="array" aca="1" ref="D163" ca="1">IF(ROWS($O$18:O154)&lt;=$O$18,INDEX('DATA FOR SUMMARY'!$D$8:$D$59,_xlfn.AGGREGATE(15,3,(('DATA FOR SUMMARY'!$I$7:$I$59=$O$16)/('DATA FOR SUMMARY'!$I$7:$I$59=$O$16)*ROW('DATA FOR SUMMARY'!$I$7:$I$59))-ROW('DATA FOR SUMMARY'!$I$7),ROWS($O$18:O154))),"")</f>
        <v/>
      </c>
      <c r="E163" s="140" t="str" cm="1">
        <f t="array" aca="1" ref="E163" ca="1">IF(ROWS($O$18:O154)&lt;=$O$18,INDEX('DATA FOR SUMMARY'!$E$8:$E$59,_xlfn.AGGREGATE(15,3,(('DATA FOR SUMMARY'!$I$7:$I$59=$O$16)/('DATA FOR SUMMARY'!$I$7:$I$59=$O$16)*ROW('DATA FOR SUMMARY'!$I$7:$I$59))-ROW('DATA FOR SUMMARY'!$I$7),ROWS($O$18:O154))),"")</f>
        <v/>
      </c>
      <c r="F163" s="103" t="str" cm="1">
        <f t="array" aca="1" ref="F163" ca="1">IF(ROWS($O$18:O154)&lt;=$O$18,INDEX('DATA FOR SUMMARY'!$F$8:$F$59,_xlfn.AGGREGATE(15,3,(('DATA FOR SUMMARY'!$I$7:$I$59=$O$16)/('DATA FOR SUMMARY'!$I$7:$I$59=$O$16)*ROW('DATA FOR SUMMARY'!$I$7:$I$59))-ROW('DATA FOR SUMMARY'!$I$7),ROWS($O$18:O154))),"")</f>
        <v/>
      </c>
      <c r="G163" s="102" t="str" cm="1">
        <f t="array" aca="1" ref="G163" ca="1">IF(ROWS($O$18:O154)&lt;=$O$18,INDEX('DATA FOR SUMMARY'!$G$8:$G$59,_xlfn.AGGREGATE(15,3,(('DATA FOR SUMMARY'!$I$7:$I$59=$O$16)/('DATA FOR SUMMARY'!$I$7:$I$59=$O$16)*ROW('DATA FOR SUMMARY'!$I$7:$I$59))-ROW('DATA FOR SUMMARY'!$I$7),ROWS($O$18:O154))),"")</f>
        <v/>
      </c>
      <c r="H163" s="140" t="str" cm="1">
        <f t="array" aca="1" ref="H163" ca="1">IF(ROWS($O$18:O154)&lt;=$O$18,INDEX('DATA FOR SUMMARY'!$H$8:$H$59,_xlfn.AGGREGATE(15,3,(('DATA FOR SUMMARY'!$I$7:$I$59=$O$16)/('DATA FOR SUMMARY'!$I$7:$I$59=$O$16)*ROW('DATA FOR SUMMARY'!$I$7:$I$59))-ROW('DATA FOR SUMMARY'!$I$7),ROWS($O$18:O154))),"")</f>
        <v/>
      </c>
      <c r="I163" s="46" t="str" cm="1">
        <f t="array" aca="1" ref="I163" ca="1">IF(ROWS($O$18:O154)&lt;=$O$18,INDEX('DATA FOR SUMMARY'!$I$8:$I$59,_xlfn.AGGREGATE(15,3,(('DATA FOR SUMMARY'!$I$7:$I$59=$O$16)/('DATA FOR SUMMARY'!$I$7:$I$59=$O$16)*ROW('DATA FOR SUMMARY'!$I$7:$I$59))-ROW('DATA FOR SUMMARY'!$I$7),ROWS($O$18:O154))),"")</f>
        <v/>
      </c>
      <c r="J163" s="46" t="str" cm="1">
        <f t="array" aca="1" ref="J163" ca="1">IF(ROWS($O$18:O154)&lt;=$O$18,INDEX('DATA FOR SUMMARY'!$J$8:$J$59,_xlfn.AGGREGATE(15,3,(('DATA FOR SUMMARY'!$I$7:$I$59=$O$16)/('DATA FOR SUMMARY'!$I$7:$I$59=$O$16)*ROW('DATA FOR SUMMARY'!$I$7:$I$59))-ROW('DATA FOR SUMMARY'!$I$7),ROWS($O$18:O154))),"")</f>
        <v/>
      </c>
      <c r="K163" s="46" t="str" cm="1">
        <f t="array" aca="1" ref="K163" ca="1">IF(ROWS($O$18:O154)&lt;=$O$18,INDEX('DATA FOR SUMMARY'!$K$8:$K$59,_xlfn.AGGREGATE(15,3,(('DATA FOR SUMMARY'!$I$7:$I$59=$O$16)/('DATA FOR SUMMARY'!$I$7:$I$59=$O$16)*ROW('DATA FOR SUMMARY'!$I$7:$I$59))-ROW('DATA FOR SUMMARY'!$I$7),ROWS($O$18:O154))),"")</f>
        <v/>
      </c>
    </row>
    <row r="164" spans="2:11">
      <c r="B164" t="str" cm="1">
        <f t="array" aca="1" ref="B164" ca="1">IF(ROWS($O$18:O155)&lt;=$O$18,INDEX('DATA FOR SUMMARY'!$B$8:$B$59,_xlfn.AGGREGATE(15,3,(('DATA FOR SUMMARY'!$I$7:$I$59=$O$16)/('DATA FOR SUMMARY'!$I$7:$I$59=$O$16)*ROW('DATA FOR SUMMARY'!$I$7:$I$59))-ROW('DATA FOR SUMMARY'!$I$7),ROWS($O$18:O155))),"")</f>
        <v/>
      </c>
      <c r="C164" s="102" t="str" cm="1">
        <f t="array" aca="1" ref="C164" ca="1">IF(ROWS($O$18:O155)&lt;=$O$18,INDEX('DATA FOR SUMMARY'!$C$8:$C$59,_xlfn.AGGREGATE(15,3,(('DATA FOR SUMMARY'!$I$7:$I$59=$O$16)/('DATA FOR SUMMARY'!$I$7:$I$59=$O$16)*ROW('DATA FOR SUMMARY'!$I$7:$I$59))-ROW('DATA FOR SUMMARY'!$I$7),ROWS($O$18:O155))),"")</f>
        <v/>
      </c>
      <c r="D164" s="102" t="str" cm="1">
        <f t="array" aca="1" ref="D164" ca="1">IF(ROWS($O$18:O155)&lt;=$O$18,INDEX('DATA FOR SUMMARY'!$D$8:$D$59,_xlfn.AGGREGATE(15,3,(('DATA FOR SUMMARY'!$I$7:$I$59=$O$16)/('DATA FOR SUMMARY'!$I$7:$I$59=$O$16)*ROW('DATA FOR SUMMARY'!$I$7:$I$59))-ROW('DATA FOR SUMMARY'!$I$7),ROWS($O$18:O155))),"")</f>
        <v/>
      </c>
      <c r="E164" s="140" t="str" cm="1">
        <f t="array" aca="1" ref="E164" ca="1">IF(ROWS($O$18:O155)&lt;=$O$18,INDEX('DATA FOR SUMMARY'!$E$8:$E$59,_xlfn.AGGREGATE(15,3,(('DATA FOR SUMMARY'!$I$7:$I$59=$O$16)/('DATA FOR SUMMARY'!$I$7:$I$59=$O$16)*ROW('DATA FOR SUMMARY'!$I$7:$I$59))-ROW('DATA FOR SUMMARY'!$I$7),ROWS($O$18:O155))),"")</f>
        <v/>
      </c>
      <c r="F164" s="103" t="str" cm="1">
        <f t="array" aca="1" ref="F164" ca="1">IF(ROWS($O$18:O155)&lt;=$O$18,INDEX('DATA FOR SUMMARY'!$F$8:$F$59,_xlfn.AGGREGATE(15,3,(('DATA FOR SUMMARY'!$I$7:$I$59=$O$16)/('DATA FOR SUMMARY'!$I$7:$I$59=$O$16)*ROW('DATA FOR SUMMARY'!$I$7:$I$59))-ROW('DATA FOR SUMMARY'!$I$7),ROWS($O$18:O155))),"")</f>
        <v/>
      </c>
      <c r="G164" s="102" t="str" cm="1">
        <f t="array" aca="1" ref="G164" ca="1">IF(ROWS($O$18:O155)&lt;=$O$18,INDEX('DATA FOR SUMMARY'!$G$8:$G$59,_xlfn.AGGREGATE(15,3,(('DATA FOR SUMMARY'!$I$7:$I$59=$O$16)/('DATA FOR SUMMARY'!$I$7:$I$59=$O$16)*ROW('DATA FOR SUMMARY'!$I$7:$I$59))-ROW('DATA FOR SUMMARY'!$I$7),ROWS($O$18:O155))),"")</f>
        <v/>
      </c>
      <c r="H164" s="140" t="str" cm="1">
        <f t="array" aca="1" ref="H164" ca="1">IF(ROWS($O$18:O155)&lt;=$O$18,INDEX('DATA FOR SUMMARY'!$H$8:$H$59,_xlfn.AGGREGATE(15,3,(('DATA FOR SUMMARY'!$I$7:$I$59=$O$16)/('DATA FOR SUMMARY'!$I$7:$I$59=$O$16)*ROW('DATA FOR SUMMARY'!$I$7:$I$59))-ROW('DATA FOR SUMMARY'!$I$7),ROWS($O$18:O155))),"")</f>
        <v/>
      </c>
      <c r="I164" s="46" t="str" cm="1">
        <f t="array" aca="1" ref="I164" ca="1">IF(ROWS($O$18:O155)&lt;=$O$18,INDEX('DATA FOR SUMMARY'!$I$8:$I$59,_xlfn.AGGREGATE(15,3,(('DATA FOR SUMMARY'!$I$7:$I$59=$O$16)/('DATA FOR SUMMARY'!$I$7:$I$59=$O$16)*ROW('DATA FOR SUMMARY'!$I$7:$I$59))-ROW('DATA FOR SUMMARY'!$I$7),ROWS($O$18:O155))),"")</f>
        <v/>
      </c>
      <c r="J164" s="46" t="str" cm="1">
        <f t="array" aca="1" ref="J164" ca="1">IF(ROWS($O$18:O155)&lt;=$O$18,INDEX('DATA FOR SUMMARY'!$J$8:$J$59,_xlfn.AGGREGATE(15,3,(('DATA FOR SUMMARY'!$I$7:$I$59=$O$16)/('DATA FOR SUMMARY'!$I$7:$I$59=$O$16)*ROW('DATA FOR SUMMARY'!$I$7:$I$59))-ROW('DATA FOR SUMMARY'!$I$7),ROWS($O$18:O155))),"")</f>
        <v/>
      </c>
      <c r="K164" s="46" t="str" cm="1">
        <f t="array" aca="1" ref="K164" ca="1">IF(ROWS($O$18:O155)&lt;=$O$18,INDEX('DATA FOR SUMMARY'!$K$8:$K$59,_xlfn.AGGREGATE(15,3,(('DATA FOR SUMMARY'!$I$7:$I$59=$O$16)/('DATA FOR SUMMARY'!$I$7:$I$59=$O$16)*ROW('DATA FOR SUMMARY'!$I$7:$I$59))-ROW('DATA FOR SUMMARY'!$I$7),ROWS($O$18:O155))),"")</f>
        <v/>
      </c>
    </row>
    <row r="165" spans="2:11">
      <c r="B165" t="str" cm="1">
        <f t="array" aca="1" ref="B165" ca="1">IF(ROWS($O$18:O156)&lt;=$O$18,INDEX('DATA FOR SUMMARY'!$B$8:$B$59,_xlfn.AGGREGATE(15,3,(('DATA FOR SUMMARY'!$I$7:$I$59=$O$16)/('DATA FOR SUMMARY'!$I$7:$I$59=$O$16)*ROW('DATA FOR SUMMARY'!$I$7:$I$59))-ROW('DATA FOR SUMMARY'!$I$7),ROWS($O$18:O156))),"")</f>
        <v/>
      </c>
      <c r="C165" s="102" t="str" cm="1">
        <f t="array" aca="1" ref="C165" ca="1">IF(ROWS($O$18:O156)&lt;=$O$18,INDEX('DATA FOR SUMMARY'!$C$8:$C$59,_xlfn.AGGREGATE(15,3,(('DATA FOR SUMMARY'!$I$7:$I$59=$O$16)/('DATA FOR SUMMARY'!$I$7:$I$59=$O$16)*ROW('DATA FOR SUMMARY'!$I$7:$I$59))-ROW('DATA FOR SUMMARY'!$I$7),ROWS($O$18:O156))),"")</f>
        <v/>
      </c>
      <c r="D165" s="102" t="str" cm="1">
        <f t="array" aca="1" ref="D165" ca="1">IF(ROWS($O$18:O156)&lt;=$O$18,INDEX('DATA FOR SUMMARY'!$D$8:$D$59,_xlfn.AGGREGATE(15,3,(('DATA FOR SUMMARY'!$I$7:$I$59=$O$16)/('DATA FOR SUMMARY'!$I$7:$I$59=$O$16)*ROW('DATA FOR SUMMARY'!$I$7:$I$59))-ROW('DATA FOR SUMMARY'!$I$7),ROWS($O$18:O156))),"")</f>
        <v/>
      </c>
      <c r="E165" s="140" t="str" cm="1">
        <f t="array" aca="1" ref="E165" ca="1">IF(ROWS($O$18:O156)&lt;=$O$18,INDEX('DATA FOR SUMMARY'!$E$8:$E$59,_xlfn.AGGREGATE(15,3,(('DATA FOR SUMMARY'!$I$7:$I$59=$O$16)/('DATA FOR SUMMARY'!$I$7:$I$59=$O$16)*ROW('DATA FOR SUMMARY'!$I$7:$I$59))-ROW('DATA FOR SUMMARY'!$I$7),ROWS($O$18:O156))),"")</f>
        <v/>
      </c>
      <c r="F165" s="103" t="str" cm="1">
        <f t="array" aca="1" ref="F165" ca="1">IF(ROWS($O$18:O156)&lt;=$O$18,INDEX('DATA FOR SUMMARY'!$F$8:$F$59,_xlfn.AGGREGATE(15,3,(('DATA FOR SUMMARY'!$I$7:$I$59=$O$16)/('DATA FOR SUMMARY'!$I$7:$I$59=$O$16)*ROW('DATA FOR SUMMARY'!$I$7:$I$59))-ROW('DATA FOR SUMMARY'!$I$7),ROWS($O$18:O156))),"")</f>
        <v/>
      </c>
      <c r="G165" s="102" t="str" cm="1">
        <f t="array" aca="1" ref="G165" ca="1">IF(ROWS($O$18:O156)&lt;=$O$18,INDEX('DATA FOR SUMMARY'!$G$8:$G$59,_xlfn.AGGREGATE(15,3,(('DATA FOR SUMMARY'!$I$7:$I$59=$O$16)/('DATA FOR SUMMARY'!$I$7:$I$59=$O$16)*ROW('DATA FOR SUMMARY'!$I$7:$I$59))-ROW('DATA FOR SUMMARY'!$I$7),ROWS($O$18:O156))),"")</f>
        <v/>
      </c>
      <c r="H165" s="140" t="str" cm="1">
        <f t="array" aca="1" ref="H165" ca="1">IF(ROWS($O$18:O156)&lt;=$O$18,INDEX('DATA FOR SUMMARY'!$H$8:$H$59,_xlfn.AGGREGATE(15,3,(('DATA FOR SUMMARY'!$I$7:$I$59=$O$16)/('DATA FOR SUMMARY'!$I$7:$I$59=$O$16)*ROW('DATA FOR SUMMARY'!$I$7:$I$59))-ROW('DATA FOR SUMMARY'!$I$7),ROWS($O$18:O156))),"")</f>
        <v/>
      </c>
      <c r="I165" s="46" t="str" cm="1">
        <f t="array" aca="1" ref="I165" ca="1">IF(ROWS($O$18:O156)&lt;=$O$18,INDEX('DATA FOR SUMMARY'!$I$8:$I$59,_xlfn.AGGREGATE(15,3,(('DATA FOR SUMMARY'!$I$7:$I$59=$O$16)/('DATA FOR SUMMARY'!$I$7:$I$59=$O$16)*ROW('DATA FOR SUMMARY'!$I$7:$I$59))-ROW('DATA FOR SUMMARY'!$I$7),ROWS($O$18:O156))),"")</f>
        <v/>
      </c>
      <c r="J165" s="46" t="str" cm="1">
        <f t="array" aca="1" ref="J165" ca="1">IF(ROWS($O$18:O156)&lt;=$O$18,INDEX('DATA FOR SUMMARY'!$J$8:$J$59,_xlfn.AGGREGATE(15,3,(('DATA FOR SUMMARY'!$I$7:$I$59=$O$16)/('DATA FOR SUMMARY'!$I$7:$I$59=$O$16)*ROW('DATA FOR SUMMARY'!$I$7:$I$59))-ROW('DATA FOR SUMMARY'!$I$7),ROWS($O$18:O156))),"")</f>
        <v/>
      </c>
      <c r="K165" s="46" t="str" cm="1">
        <f t="array" aca="1" ref="K165" ca="1">IF(ROWS($O$18:O156)&lt;=$O$18,INDEX('DATA FOR SUMMARY'!$K$8:$K$59,_xlfn.AGGREGATE(15,3,(('DATA FOR SUMMARY'!$I$7:$I$59=$O$16)/('DATA FOR SUMMARY'!$I$7:$I$59=$O$16)*ROW('DATA FOR SUMMARY'!$I$7:$I$59))-ROW('DATA FOR SUMMARY'!$I$7),ROWS($O$18:O156))),"")</f>
        <v/>
      </c>
    </row>
    <row r="166" spans="2:11">
      <c r="B166" t="str" cm="1">
        <f t="array" aca="1" ref="B166" ca="1">IF(ROWS($O$18:O157)&lt;=$O$18,INDEX('DATA FOR SUMMARY'!$B$8:$B$59,_xlfn.AGGREGATE(15,3,(('DATA FOR SUMMARY'!$I$7:$I$59=$O$16)/('DATA FOR SUMMARY'!$I$7:$I$59=$O$16)*ROW('DATA FOR SUMMARY'!$I$7:$I$59))-ROW('DATA FOR SUMMARY'!$I$7),ROWS($O$18:O157))),"")</f>
        <v/>
      </c>
      <c r="C166" s="102" t="str" cm="1">
        <f t="array" aca="1" ref="C166" ca="1">IF(ROWS($O$18:O157)&lt;=$O$18,INDEX('DATA FOR SUMMARY'!$C$8:$C$59,_xlfn.AGGREGATE(15,3,(('DATA FOR SUMMARY'!$I$7:$I$59=$O$16)/('DATA FOR SUMMARY'!$I$7:$I$59=$O$16)*ROW('DATA FOR SUMMARY'!$I$7:$I$59))-ROW('DATA FOR SUMMARY'!$I$7),ROWS($O$18:O157))),"")</f>
        <v/>
      </c>
      <c r="D166" s="102" t="str" cm="1">
        <f t="array" aca="1" ref="D166" ca="1">IF(ROWS($O$18:O157)&lt;=$O$18,INDEX('DATA FOR SUMMARY'!$D$8:$D$59,_xlfn.AGGREGATE(15,3,(('DATA FOR SUMMARY'!$I$7:$I$59=$O$16)/('DATA FOR SUMMARY'!$I$7:$I$59=$O$16)*ROW('DATA FOR SUMMARY'!$I$7:$I$59))-ROW('DATA FOR SUMMARY'!$I$7),ROWS($O$18:O157))),"")</f>
        <v/>
      </c>
      <c r="E166" s="140" t="str" cm="1">
        <f t="array" aca="1" ref="E166" ca="1">IF(ROWS($O$18:O157)&lt;=$O$18,INDEX('DATA FOR SUMMARY'!$E$8:$E$59,_xlfn.AGGREGATE(15,3,(('DATA FOR SUMMARY'!$I$7:$I$59=$O$16)/('DATA FOR SUMMARY'!$I$7:$I$59=$O$16)*ROW('DATA FOR SUMMARY'!$I$7:$I$59))-ROW('DATA FOR SUMMARY'!$I$7),ROWS($O$18:O157))),"")</f>
        <v/>
      </c>
      <c r="F166" s="103" t="str" cm="1">
        <f t="array" aca="1" ref="F166" ca="1">IF(ROWS($O$18:O157)&lt;=$O$18,INDEX('DATA FOR SUMMARY'!$F$8:$F$59,_xlfn.AGGREGATE(15,3,(('DATA FOR SUMMARY'!$I$7:$I$59=$O$16)/('DATA FOR SUMMARY'!$I$7:$I$59=$O$16)*ROW('DATA FOR SUMMARY'!$I$7:$I$59))-ROW('DATA FOR SUMMARY'!$I$7),ROWS($O$18:O157))),"")</f>
        <v/>
      </c>
      <c r="G166" s="102" t="str" cm="1">
        <f t="array" aca="1" ref="G166" ca="1">IF(ROWS($O$18:O157)&lt;=$O$18,INDEX('DATA FOR SUMMARY'!$G$8:$G$59,_xlfn.AGGREGATE(15,3,(('DATA FOR SUMMARY'!$I$7:$I$59=$O$16)/('DATA FOR SUMMARY'!$I$7:$I$59=$O$16)*ROW('DATA FOR SUMMARY'!$I$7:$I$59))-ROW('DATA FOR SUMMARY'!$I$7),ROWS($O$18:O157))),"")</f>
        <v/>
      </c>
      <c r="H166" s="140" t="str" cm="1">
        <f t="array" aca="1" ref="H166" ca="1">IF(ROWS($O$18:O157)&lt;=$O$18,INDEX('DATA FOR SUMMARY'!$H$8:$H$59,_xlfn.AGGREGATE(15,3,(('DATA FOR SUMMARY'!$I$7:$I$59=$O$16)/('DATA FOR SUMMARY'!$I$7:$I$59=$O$16)*ROW('DATA FOR SUMMARY'!$I$7:$I$59))-ROW('DATA FOR SUMMARY'!$I$7),ROWS($O$18:O157))),"")</f>
        <v/>
      </c>
      <c r="I166" s="46" t="str" cm="1">
        <f t="array" aca="1" ref="I166" ca="1">IF(ROWS($O$18:O157)&lt;=$O$18,INDEX('DATA FOR SUMMARY'!$I$8:$I$59,_xlfn.AGGREGATE(15,3,(('DATA FOR SUMMARY'!$I$7:$I$59=$O$16)/('DATA FOR SUMMARY'!$I$7:$I$59=$O$16)*ROW('DATA FOR SUMMARY'!$I$7:$I$59))-ROW('DATA FOR SUMMARY'!$I$7),ROWS($O$18:O157))),"")</f>
        <v/>
      </c>
      <c r="J166" s="46" t="str" cm="1">
        <f t="array" aca="1" ref="J166" ca="1">IF(ROWS($O$18:O157)&lt;=$O$18,INDEX('DATA FOR SUMMARY'!$J$8:$J$59,_xlfn.AGGREGATE(15,3,(('DATA FOR SUMMARY'!$I$7:$I$59=$O$16)/('DATA FOR SUMMARY'!$I$7:$I$59=$O$16)*ROW('DATA FOR SUMMARY'!$I$7:$I$59))-ROW('DATA FOR SUMMARY'!$I$7),ROWS($O$18:O157))),"")</f>
        <v/>
      </c>
      <c r="K166" s="46" t="str" cm="1">
        <f t="array" aca="1" ref="K166" ca="1">IF(ROWS($O$18:O157)&lt;=$O$18,INDEX('DATA FOR SUMMARY'!$K$8:$K$59,_xlfn.AGGREGATE(15,3,(('DATA FOR SUMMARY'!$I$7:$I$59=$O$16)/('DATA FOR SUMMARY'!$I$7:$I$59=$O$16)*ROW('DATA FOR SUMMARY'!$I$7:$I$59))-ROW('DATA FOR SUMMARY'!$I$7),ROWS($O$18:O157))),"")</f>
        <v/>
      </c>
    </row>
    <row r="167" spans="2:11">
      <c r="B167" t="str" cm="1">
        <f t="array" aca="1" ref="B167" ca="1">IF(ROWS($O$18:O158)&lt;=$O$18,INDEX('DATA FOR SUMMARY'!$B$8:$B$59,_xlfn.AGGREGATE(15,3,(('DATA FOR SUMMARY'!$I$7:$I$59=$O$16)/('DATA FOR SUMMARY'!$I$7:$I$59=$O$16)*ROW('DATA FOR SUMMARY'!$I$7:$I$59))-ROW('DATA FOR SUMMARY'!$I$7),ROWS($O$18:O158))),"")</f>
        <v/>
      </c>
      <c r="C167" s="102" t="str" cm="1">
        <f t="array" aca="1" ref="C167" ca="1">IF(ROWS($O$18:O158)&lt;=$O$18,INDEX('DATA FOR SUMMARY'!$C$8:$C$59,_xlfn.AGGREGATE(15,3,(('DATA FOR SUMMARY'!$I$7:$I$59=$O$16)/('DATA FOR SUMMARY'!$I$7:$I$59=$O$16)*ROW('DATA FOR SUMMARY'!$I$7:$I$59))-ROW('DATA FOR SUMMARY'!$I$7),ROWS($O$18:O158))),"")</f>
        <v/>
      </c>
      <c r="D167" s="102" t="str" cm="1">
        <f t="array" aca="1" ref="D167" ca="1">IF(ROWS($O$18:O158)&lt;=$O$18,INDEX('DATA FOR SUMMARY'!$D$8:$D$59,_xlfn.AGGREGATE(15,3,(('DATA FOR SUMMARY'!$I$7:$I$59=$O$16)/('DATA FOR SUMMARY'!$I$7:$I$59=$O$16)*ROW('DATA FOR SUMMARY'!$I$7:$I$59))-ROW('DATA FOR SUMMARY'!$I$7),ROWS($O$18:O158))),"")</f>
        <v/>
      </c>
      <c r="E167" s="140" t="str" cm="1">
        <f t="array" aca="1" ref="E167" ca="1">IF(ROWS($O$18:O158)&lt;=$O$18,INDEX('DATA FOR SUMMARY'!$E$8:$E$59,_xlfn.AGGREGATE(15,3,(('DATA FOR SUMMARY'!$I$7:$I$59=$O$16)/('DATA FOR SUMMARY'!$I$7:$I$59=$O$16)*ROW('DATA FOR SUMMARY'!$I$7:$I$59))-ROW('DATA FOR SUMMARY'!$I$7),ROWS($O$18:O158))),"")</f>
        <v/>
      </c>
      <c r="F167" s="103" t="str" cm="1">
        <f t="array" aca="1" ref="F167" ca="1">IF(ROWS($O$18:O158)&lt;=$O$18,INDEX('DATA FOR SUMMARY'!$F$8:$F$59,_xlfn.AGGREGATE(15,3,(('DATA FOR SUMMARY'!$I$7:$I$59=$O$16)/('DATA FOR SUMMARY'!$I$7:$I$59=$O$16)*ROW('DATA FOR SUMMARY'!$I$7:$I$59))-ROW('DATA FOR SUMMARY'!$I$7),ROWS($O$18:O158))),"")</f>
        <v/>
      </c>
      <c r="G167" s="102" t="str" cm="1">
        <f t="array" aca="1" ref="G167" ca="1">IF(ROWS($O$18:O158)&lt;=$O$18,INDEX('DATA FOR SUMMARY'!$G$8:$G$59,_xlfn.AGGREGATE(15,3,(('DATA FOR SUMMARY'!$I$7:$I$59=$O$16)/('DATA FOR SUMMARY'!$I$7:$I$59=$O$16)*ROW('DATA FOR SUMMARY'!$I$7:$I$59))-ROW('DATA FOR SUMMARY'!$I$7),ROWS($O$18:O158))),"")</f>
        <v/>
      </c>
      <c r="H167" s="140" t="str" cm="1">
        <f t="array" aca="1" ref="H167" ca="1">IF(ROWS($O$18:O158)&lt;=$O$18,INDEX('DATA FOR SUMMARY'!$H$8:$H$59,_xlfn.AGGREGATE(15,3,(('DATA FOR SUMMARY'!$I$7:$I$59=$O$16)/('DATA FOR SUMMARY'!$I$7:$I$59=$O$16)*ROW('DATA FOR SUMMARY'!$I$7:$I$59))-ROW('DATA FOR SUMMARY'!$I$7),ROWS($O$18:O158))),"")</f>
        <v/>
      </c>
      <c r="I167" s="46" t="str" cm="1">
        <f t="array" aca="1" ref="I167" ca="1">IF(ROWS($O$18:O158)&lt;=$O$18,INDEX('DATA FOR SUMMARY'!$I$8:$I$59,_xlfn.AGGREGATE(15,3,(('DATA FOR SUMMARY'!$I$7:$I$59=$O$16)/('DATA FOR SUMMARY'!$I$7:$I$59=$O$16)*ROW('DATA FOR SUMMARY'!$I$7:$I$59))-ROW('DATA FOR SUMMARY'!$I$7),ROWS($O$18:O158))),"")</f>
        <v/>
      </c>
      <c r="J167" s="46" t="str" cm="1">
        <f t="array" aca="1" ref="J167" ca="1">IF(ROWS($O$18:O158)&lt;=$O$18,INDEX('DATA FOR SUMMARY'!$J$8:$J$59,_xlfn.AGGREGATE(15,3,(('DATA FOR SUMMARY'!$I$7:$I$59=$O$16)/('DATA FOR SUMMARY'!$I$7:$I$59=$O$16)*ROW('DATA FOR SUMMARY'!$I$7:$I$59))-ROW('DATA FOR SUMMARY'!$I$7),ROWS($O$18:O158))),"")</f>
        <v/>
      </c>
      <c r="K167" s="46" t="str" cm="1">
        <f t="array" aca="1" ref="K167" ca="1">IF(ROWS($O$18:O158)&lt;=$O$18,INDEX('DATA FOR SUMMARY'!$K$8:$K$59,_xlfn.AGGREGATE(15,3,(('DATA FOR SUMMARY'!$I$7:$I$59=$O$16)/('DATA FOR SUMMARY'!$I$7:$I$59=$O$16)*ROW('DATA FOR SUMMARY'!$I$7:$I$59))-ROW('DATA FOR SUMMARY'!$I$7),ROWS($O$18:O158))),"")</f>
        <v/>
      </c>
    </row>
    <row r="168" spans="2:11">
      <c r="B168" t="str" cm="1">
        <f t="array" aca="1" ref="B168" ca="1">IF(ROWS($O$18:O159)&lt;=$O$18,INDEX('DATA FOR SUMMARY'!$B$8:$B$59,_xlfn.AGGREGATE(15,3,(('DATA FOR SUMMARY'!$I$7:$I$59=$O$16)/('DATA FOR SUMMARY'!$I$7:$I$59=$O$16)*ROW('DATA FOR SUMMARY'!$I$7:$I$59))-ROW('DATA FOR SUMMARY'!$I$7),ROWS($O$18:O159))),"")</f>
        <v/>
      </c>
      <c r="C168" s="102" t="str" cm="1">
        <f t="array" aca="1" ref="C168" ca="1">IF(ROWS($O$18:O159)&lt;=$O$18,INDEX('DATA FOR SUMMARY'!$C$8:$C$59,_xlfn.AGGREGATE(15,3,(('DATA FOR SUMMARY'!$I$7:$I$59=$O$16)/('DATA FOR SUMMARY'!$I$7:$I$59=$O$16)*ROW('DATA FOR SUMMARY'!$I$7:$I$59))-ROW('DATA FOR SUMMARY'!$I$7),ROWS($O$18:O159))),"")</f>
        <v/>
      </c>
      <c r="D168" s="102" t="str" cm="1">
        <f t="array" aca="1" ref="D168" ca="1">IF(ROWS($O$18:O159)&lt;=$O$18,INDEX('DATA FOR SUMMARY'!$D$8:$D$59,_xlfn.AGGREGATE(15,3,(('DATA FOR SUMMARY'!$I$7:$I$59=$O$16)/('DATA FOR SUMMARY'!$I$7:$I$59=$O$16)*ROW('DATA FOR SUMMARY'!$I$7:$I$59))-ROW('DATA FOR SUMMARY'!$I$7),ROWS($O$18:O159))),"")</f>
        <v/>
      </c>
      <c r="E168" s="140" t="str" cm="1">
        <f t="array" aca="1" ref="E168" ca="1">IF(ROWS($O$18:O159)&lt;=$O$18,INDEX('DATA FOR SUMMARY'!$E$8:$E$59,_xlfn.AGGREGATE(15,3,(('DATA FOR SUMMARY'!$I$7:$I$59=$O$16)/('DATA FOR SUMMARY'!$I$7:$I$59=$O$16)*ROW('DATA FOR SUMMARY'!$I$7:$I$59))-ROW('DATA FOR SUMMARY'!$I$7),ROWS($O$18:O159))),"")</f>
        <v/>
      </c>
      <c r="F168" s="103" t="str" cm="1">
        <f t="array" aca="1" ref="F168" ca="1">IF(ROWS($O$18:O159)&lt;=$O$18,INDEX('DATA FOR SUMMARY'!$F$8:$F$59,_xlfn.AGGREGATE(15,3,(('DATA FOR SUMMARY'!$I$7:$I$59=$O$16)/('DATA FOR SUMMARY'!$I$7:$I$59=$O$16)*ROW('DATA FOR SUMMARY'!$I$7:$I$59))-ROW('DATA FOR SUMMARY'!$I$7),ROWS($O$18:O159))),"")</f>
        <v/>
      </c>
      <c r="G168" s="102" t="str" cm="1">
        <f t="array" aca="1" ref="G168" ca="1">IF(ROWS($O$18:O159)&lt;=$O$18,INDEX('DATA FOR SUMMARY'!$G$8:$G$59,_xlfn.AGGREGATE(15,3,(('DATA FOR SUMMARY'!$I$7:$I$59=$O$16)/('DATA FOR SUMMARY'!$I$7:$I$59=$O$16)*ROW('DATA FOR SUMMARY'!$I$7:$I$59))-ROW('DATA FOR SUMMARY'!$I$7),ROWS($O$18:O159))),"")</f>
        <v/>
      </c>
      <c r="H168" s="140" t="str" cm="1">
        <f t="array" aca="1" ref="H168" ca="1">IF(ROWS($O$18:O159)&lt;=$O$18,INDEX('DATA FOR SUMMARY'!$H$8:$H$59,_xlfn.AGGREGATE(15,3,(('DATA FOR SUMMARY'!$I$7:$I$59=$O$16)/('DATA FOR SUMMARY'!$I$7:$I$59=$O$16)*ROW('DATA FOR SUMMARY'!$I$7:$I$59))-ROW('DATA FOR SUMMARY'!$I$7),ROWS($O$18:O159))),"")</f>
        <v/>
      </c>
      <c r="I168" s="46" t="str" cm="1">
        <f t="array" aca="1" ref="I168" ca="1">IF(ROWS($O$18:O159)&lt;=$O$18,INDEX('DATA FOR SUMMARY'!$I$8:$I$59,_xlfn.AGGREGATE(15,3,(('DATA FOR SUMMARY'!$I$7:$I$59=$O$16)/('DATA FOR SUMMARY'!$I$7:$I$59=$O$16)*ROW('DATA FOR SUMMARY'!$I$7:$I$59))-ROW('DATA FOR SUMMARY'!$I$7),ROWS($O$18:O159))),"")</f>
        <v/>
      </c>
      <c r="J168" s="46" t="str" cm="1">
        <f t="array" aca="1" ref="J168" ca="1">IF(ROWS($O$18:O159)&lt;=$O$18,INDEX('DATA FOR SUMMARY'!$J$8:$J$59,_xlfn.AGGREGATE(15,3,(('DATA FOR SUMMARY'!$I$7:$I$59=$O$16)/('DATA FOR SUMMARY'!$I$7:$I$59=$O$16)*ROW('DATA FOR SUMMARY'!$I$7:$I$59))-ROW('DATA FOR SUMMARY'!$I$7),ROWS($O$18:O159))),"")</f>
        <v/>
      </c>
      <c r="K168" s="46" t="str" cm="1">
        <f t="array" aca="1" ref="K168" ca="1">IF(ROWS($O$18:O159)&lt;=$O$18,INDEX('DATA FOR SUMMARY'!$K$8:$K$59,_xlfn.AGGREGATE(15,3,(('DATA FOR SUMMARY'!$I$7:$I$59=$O$16)/('DATA FOR SUMMARY'!$I$7:$I$59=$O$16)*ROW('DATA FOR SUMMARY'!$I$7:$I$59))-ROW('DATA FOR SUMMARY'!$I$7),ROWS($O$18:O159))),"")</f>
        <v/>
      </c>
    </row>
    <row r="169" spans="2:11">
      <c r="B169" t="str" cm="1">
        <f t="array" aca="1" ref="B169" ca="1">IF(ROWS($O$18:O160)&lt;=$O$18,INDEX('DATA FOR SUMMARY'!$B$8:$B$59,_xlfn.AGGREGATE(15,3,(('DATA FOR SUMMARY'!$I$7:$I$59=$O$16)/('DATA FOR SUMMARY'!$I$7:$I$59=$O$16)*ROW('DATA FOR SUMMARY'!$I$7:$I$59))-ROW('DATA FOR SUMMARY'!$I$7),ROWS($O$18:O160))),"")</f>
        <v/>
      </c>
      <c r="C169" s="102" t="str" cm="1">
        <f t="array" aca="1" ref="C169" ca="1">IF(ROWS($O$18:O160)&lt;=$O$18,INDEX('DATA FOR SUMMARY'!$C$8:$C$59,_xlfn.AGGREGATE(15,3,(('DATA FOR SUMMARY'!$I$7:$I$59=$O$16)/('DATA FOR SUMMARY'!$I$7:$I$59=$O$16)*ROW('DATA FOR SUMMARY'!$I$7:$I$59))-ROW('DATA FOR SUMMARY'!$I$7),ROWS($O$18:O160))),"")</f>
        <v/>
      </c>
      <c r="D169" s="102" t="str" cm="1">
        <f t="array" aca="1" ref="D169" ca="1">IF(ROWS($O$18:O160)&lt;=$O$18,INDEX('DATA FOR SUMMARY'!$D$8:$D$59,_xlfn.AGGREGATE(15,3,(('DATA FOR SUMMARY'!$I$7:$I$59=$O$16)/('DATA FOR SUMMARY'!$I$7:$I$59=$O$16)*ROW('DATA FOR SUMMARY'!$I$7:$I$59))-ROW('DATA FOR SUMMARY'!$I$7),ROWS($O$18:O160))),"")</f>
        <v/>
      </c>
      <c r="E169" s="140" t="str" cm="1">
        <f t="array" aca="1" ref="E169" ca="1">IF(ROWS($O$18:O160)&lt;=$O$18,INDEX('DATA FOR SUMMARY'!$E$8:$E$59,_xlfn.AGGREGATE(15,3,(('DATA FOR SUMMARY'!$I$7:$I$59=$O$16)/('DATA FOR SUMMARY'!$I$7:$I$59=$O$16)*ROW('DATA FOR SUMMARY'!$I$7:$I$59))-ROW('DATA FOR SUMMARY'!$I$7),ROWS($O$18:O160))),"")</f>
        <v/>
      </c>
      <c r="F169" s="103" t="str" cm="1">
        <f t="array" aca="1" ref="F169" ca="1">IF(ROWS($O$18:O160)&lt;=$O$18,INDEX('DATA FOR SUMMARY'!$F$8:$F$59,_xlfn.AGGREGATE(15,3,(('DATA FOR SUMMARY'!$I$7:$I$59=$O$16)/('DATA FOR SUMMARY'!$I$7:$I$59=$O$16)*ROW('DATA FOR SUMMARY'!$I$7:$I$59))-ROW('DATA FOR SUMMARY'!$I$7),ROWS($O$18:O160))),"")</f>
        <v/>
      </c>
      <c r="G169" s="102" t="str" cm="1">
        <f t="array" aca="1" ref="G169" ca="1">IF(ROWS($O$18:O160)&lt;=$O$18,INDEX('DATA FOR SUMMARY'!$G$8:$G$59,_xlfn.AGGREGATE(15,3,(('DATA FOR SUMMARY'!$I$7:$I$59=$O$16)/('DATA FOR SUMMARY'!$I$7:$I$59=$O$16)*ROW('DATA FOR SUMMARY'!$I$7:$I$59))-ROW('DATA FOR SUMMARY'!$I$7),ROWS($O$18:O160))),"")</f>
        <v/>
      </c>
      <c r="H169" s="140" t="str" cm="1">
        <f t="array" aca="1" ref="H169" ca="1">IF(ROWS($O$18:O160)&lt;=$O$18,INDEX('DATA FOR SUMMARY'!$H$8:$H$59,_xlfn.AGGREGATE(15,3,(('DATA FOR SUMMARY'!$I$7:$I$59=$O$16)/('DATA FOR SUMMARY'!$I$7:$I$59=$O$16)*ROW('DATA FOR SUMMARY'!$I$7:$I$59))-ROW('DATA FOR SUMMARY'!$I$7),ROWS($O$18:O160))),"")</f>
        <v/>
      </c>
      <c r="I169" s="46" t="str" cm="1">
        <f t="array" aca="1" ref="I169" ca="1">IF(ROWS($O$18:O160)&lt;=$O$18,INDEX('DATA FOR SUMMARY'!$I$8:$I$59,_xlfn.AGGREGATE(15,3,(('DATA FOR SUMMARY'!$I$7:$I$59=$O$16)/('DATA FOR SUMMARY'!$I$7:$I$59=$O$16)*ROW('DATA FOR SUMMARY'!$I$7:$I$59))-ROW('DATA FOR SUMMARY'!$I$7),ROWS($O$18:O160))),"")</f>
        <v/>
      </c>
      <c r="J169" s="46" t="str" cm="1">
        <f t="array" aca="1" ref="J169" ca="1">IF(ROWS($O$18:O160)&lt;=$O$18,INDEX('DATA FOR SUMMARY'!$J$8:$J$59,_xlfn.AGGREGATE(15,3,(('DATA FOR SUMMARY'!$I$7:$I$59=$O$16)/('DATA FOR SUMMARY'!$I$7:$I$59=$O$16)*ROW('DATA FOR SUMMARY'!$I$7:$I$59))-ROW('DATA FOR SUMMARY'!$I$7),ROWS($O$18:O160))),"")</f>
        <v/>
      </c>
      <c r="K169" s="46" t="str" cm="1">
        <f t="array" aca="1" ref="K169" ca="1">IF(ROWS($O$18:O160)&lt;=$O$18,INDEX('DATA FOR SUMMARY'!$K$8:$K$59,_xlfn.AGGREGATE(15,3,(('DATA FOR SUMMARY'!$I$7:$I$59=$O$16)/('DATA FOR SUMMARY'!$I$7:$I$59=$O$16)*ROW('DATA FOR SUMMARY'!$I$7:$I$59))-ROW('DATA FOR SUMMARY'!$I$7),ROWS($O$18:O160))),"")</f>
        <v/>
      </c>
    </row>
    <row r="170" spans="2:11">
      <c r="B170" t="str" cm="1">
        <f t="array" aca="1" ref="B170" ca="1">IF(ROWS($O$18:O161)&lt;=$O$18,INDEX('DATA FOR SUMMARY'!$B$8:$B$59,_xlfn.AGGREGATE(15,3,(('DATA FOR SUMMARY'!$I$7:$I$59=$O$16)/('DATA FOR SUMMARY'!$I$7:$I$59=$O$16)*ROW('DATA FOR SUMMARY'!$I$7:$I$59))-ROW('DATA FOR SUMMARY'!$I$7),ROWS($O$18:O161))),"")</f>
        <v/>
      </c>
      <c r="C170" s="102" t="str" cm="1">
        <f t="array" aca="1" ref="C170" ca="1">IF(ROWS($O$18:O161)&lt;=$O$18,INDEX('DATA FOR SUMMARY'!$C$8:$C$59,_xlfn.AGGREGATE(15,3,(('DATA FOR SUMMARY'!$I$7:$I$59=$O$16)/('DATA FOR SUMMARY'!$I$7:$I$59=$O$16)*ROW('DATA FOR SUMMARY'!$I$7:$I$59))-ROW('DATA FOR SUMMARY'!$I$7),ROWS($O$18:O161))),"")</f>
        <v/>
      </c>
      <c r="D170" s="102" t="str" cm="1">
        <f t="array" aca="1" ref="D170" ca="1">IF(ROWS($O$18:O161)&lt;=$O$18,INDEX('DATA FOR SUMMARY'!$D$8:$D$59,_xlfn.AGGREGATE(15,3,(('DATA FOR SUMMARY'!$I$7:$I$59=$O$16)/('DATA FOR SUMMARY'!$I$7:$I$59=$O$16)*ROW('DATA FOR SUMMARY'!$I$7:$I$59))-ROW('DATA FOR SUMMARY'!$I$7),ROWS($O$18:O161))),"")</f>
        <v/>
      </c>
      <c r="E170" s="140" t="str" cm="1">
        <f t="array" aca="1" ref="E170" ca="1">IF(ROWS($O$18:O161)&lt;=$O$18,INDEX('DATA FOR SUMMARY'!$E$8:$E$59,_xlfn.AGGREGATE(15,3,(('DATA FOR SUMMARY'!$I$7:$I$59=$O$16)/('DATA FOR SUMMARY'!$I$7:$I$59=$O$16)*ROW('DATA FOR SUMMARY'!$I$7:$I$59))-ROW('DATA FOR SUMMARY'!$I$7),ROWS($O$18:O161))),"")</f>
        <v/>
      </c>
      <c r="F170" s="103" t="str" cm="1">
        <f t="array" aca="1" ref="F170" ca="1">IF(ROWS($O$18:O161)&lt;=$O$18,INDEX('DATA FOR SUMMARY'!$F$8:$F$59,_xlfn.AGGREGATE(15,3,(('DATA FOR SUMMARY'!$I$7:$I$59=$O$16)/('DATA FOR SUMMARY'!$I$7:$I$59=$O$16)*ROW('DATA FOR SUMMARY'!$I$7:$I$59))-ROW('DATA FOR SUMMARY'!$I$7),ROWS($O$18:O161))),"")</f>
        <v/>
      </c>
      <c r="G170" s="102" t="str" cm="1">
        <f t="array" aca="1" ref="G170" ca="1">IF(ROWS($O$18:O161)&lt;=$O$18,INDEX('DATA FOR SUMMARY'!$G$8:$G$59,_xlfn.AGGREGATE(15,3,(('DATA FOR SUMMARY'!$I$7:$I$59=$O$16)/('DATA FOR SUMMARY'!$I$7:$I$59=$O$16)*ROW('DATA FOR SUMMARY'!$I$7:$I$59))-ROW('DATA FOR SUMMARY'!$I$7),ROWS($O$18:O161))),"")</f>
        <v/>
      </c>
      <c r="H170" s="140" t="str" cm="1">
        <f t="array" aca="1" ref="H170" ca="1">IF(ROWS($O$18:O161)&lt;=$O$18,INDEX('DATA FOR SUMMARY'!$H$8:$H$59,_xlfn.AGGREGATE(15,3,(('DATA FOR SUMMARY'!$I$7:$I$59=$O$16)/('DATA FOR SUMMARY'!$I$7:$I$59=$O$16)*ROW('DATA FOR SUMMARY'!$I$7:$I$59))-ROW('DATA FOR SUMMARY'!$I$7),ROWS($O$18:O161))),"")</f>
        <v/>
      </c>
      <c r="I170" s="46" t="str" cm="1">
        <f t="array" aca="1" ref="I170" ca="1">IF(ROWS($O$18:O161)&lt;=$O$18,INDEX('DATA FOR SUMMARY'!$I$8:$I$59,_xlfn.AGGREGATE(15,3,(('DATA FOR SUMMARY'!$I$7:$I$59=$O$16)/('DATA FOR SUMMARY'!$I$7:$I$59=$O$16)*ROW('DATA FOR SUMMARY'!$I$7:$I$59))-ROW('DATA FOR SUMMARY'!$I$7),ROWS($O$18:O161))),"")</f>
        <v/>
      </c>
      <c r="J170" s="46" t="str" cm="1">
        <f t="array" aca="1" ref="J170" ca="1">IF(ROWS($O$18:O161)&lt;=$O$18,INDEX('DATA FOR SUMMARY'!$J$8:$J$59,_xlfn.AGGREGATE(15,3,(('DATA FOR SUMMARY'!$I$7:$I$59=$O$16)/('DATA FOR SUMMARY'!$I$7:$I$59=$O$16)*ROW('DATA FOR SUMMARY'!$I$7:$I$59))-ROW('DATA FOR SUMMARY'!$I$7),ROWS($O$18:O161))),"")</f>
        <v/>
      </c>
      <c r="K170" s="46" t="str" cm="1">
        <f t="array" aca="1" ref="K170" ca="1">IF(ROWS($O$18:O161)&lt;=$O$18,INDEX('DATA FOR SUMMARY'!$K$8:$K$59,_xlfn.AGGREGATE(15,3,(('DATA FOR SUMMARY'!$I$7:$I$59=$O$16)/('DATA FOR SUMMARY'!$I$7:$I$59=$O$16)*ROW('DATA FOR SUMMARY'!$I$7:$I$59))-ROW('DATA FOR SUMMARY'!$I$7),ROWS($O$18:O161))),"")</f>
        <v/>
      </c>
    </row>
    <row r="171" spans="2:11">
      <c r="B171" t="str" cm="1">
        <f t="array" aca="1" ref="B171" ca="1">IF(ROWS($O$18:O162)&lt;=$O$18,INDEX('DATA FOR SUMMARY'!$B$8:$B$59,_xlfn.AGGREGATE(15,3,(('DATA FOR SUMMARY'!$I$7:$I$59=$O$16)/('DATA FOR SUMMARY'!$I$7:$I$59=$O$16)*ROW('DATA FOR SUMMARY'!$I$7:$I$59))-ROW('DATA FOR SUMMARY'!$I$7),ROWS($O$18:O162))),"")</f>
        <v/>
      </c>
      <c r="C171" s="102" t="str" cm="1">
        <f t="array" aca="1" ref="C171" ca="1">IF(ROWS($O$18:O162)&lt;=$O$18,INDEX('DATA FOR SUMMARY'!$C$8:$C$59,_xlfn.AGGREGATE(15,3,(('DATA FOR SUMMARY'!$I$7:$I$59=$O$16)/('DATA FOR SUMMARY'!$I$7:$I$59=$O$16)*ROW('DATA FOR SUMMARY'!$I$7:$I$59))-ROW('DATA FOR SUMMARY'!$I$7),ROWS($O$18:O162))),"")</f>
        <v/>
      </c>
      <c r="D171" s="102" t="str" cm="1">
        <f t="array" aca="1" ref="D171" ca="1">IF(ROWS($O$18:O162)&lt;=$O$18,INDEX('DATA FOR SUMMARY'!$D$8:$D$59,_xlfn.AGGREGATE(15,3,(('DATA FOR SUMMARY'!$I$7:$I$59=$O$16)/('DATA FOR SUMMARY'!$I$7:$I$59=$O$16)*ROW('DATA FOR SUMMARY'!$I$7:$I$59))-ROW('DATA FOR SUMMARY'!$I$7),ROWS($O$18:O162))),"")</f>
        <v/>
      </c>
      <c r="E171" s="140" t="str" cm="1">
        <f t="array" aca="1" ref="E171" ca="1">IF(ROWS($O$18:O162)&lt;=$O$18,INDEX('DATA FOR SUMMARY'!$E$8:$E$59,_xlfn.AGGREGATE(15,3,(('DATA FOR SUMMARY'!$I$7:$I$59=$O$16)/('DATA FOR SUMMARY'!$I$7:$I$59=$O$16)*ROW('DATA FOR SUMMARY'!$I$7:$I$59))-ROW('DATA FOR SUMMARY'!$I$7),ROWS($O$18:O162))),"")</f>
        <v/>
      </c>
      <c r="F171" s="103" t="str" cm="1">
        <f t="array" aca="1" ref="F171" ca="1">IF(ROWS($O$18:O162)&lt;=$O$18,INDEX('DATA FOR SUMMARY'!$F$8:$F$59,_xlfn.AGGREGATE(15,3,(('DATA FOR SUMMARY'!$I$7:$I$59=$O$16)/('DATA FOR SUMMARY'!$I$7:$I$59=$O$16)*ROW('DATA FOR SUMMARY'!$I$7:$I$59))-ROW('DATA FOR SUMMARY'!$I$7),ROWS($O$18:O162))),"")</f>
        <v/>
      </c>
      <c r="G171" s="102" t="str" cm="1">
        <f t="array" aca="1" ref="G171" ca="1">IF(ROWS($O$18:O162)&lt;=$O$18,INDEX('DATA FOR SUMMARY'!$G$8:$G$59,_xlfn.AGGREGATE(15,3,(('DATA FOR SUMMARY'!$I$7:$I$59=$O$16)/('DATA FOR SUMMARY'!$I$7:$I$59=$O$16)*ROW('DATA FOR SUMMARY'!$I$7:$I$59))-ROW('DATA FOR SUMMARY'!$I$7),ROWS($O$18:O162))),"")</f>
        <v/>
      </c>
      <c r="H171" s="140" t="str" cm="1">
        <f t="array" aca="1" ref="H171" ca="1">IF(ROWS($O$18:O162)&lt;=$O$18,INDEX('DATA FOR SUMMARY'!$H$8:$H$59,_xlfn.AGGREGATE(15,3,(('DATA FOR SUMMARY'!$I$7:$I$59=$O$16)/('DATA FOR SUMMARY'!$I$7:$I$59=$O$16)*ROW('DATA FOR SUMMARY'!$I$7:$I$59))-ROW('DATA FOR SUMMARY'!$I$7),ROWS($O$18:O162))),"")</f>
        <v/>
      </c>
      <c r="I171" s="46" t="str" cm="1">
        <f t="array" aca="1" ref="I171" ca="1">IF(ROWS($O$18:O162)&lt;=$O$18,INDEX('DATA FOR SUMMARY'!$I$8:$I$59,_xlfn.AGGREGATE(15,3,(('DATA FOR SUMMARY'!$I$7:$I$59=$O$16)/('DATA FOR SUMMARY'!$I$7:$I$59=$O$16)*ROW('DATA FOR SUMMARY'!$I$7:$I$59))-ROW('DATA FOR SUMMARY'!$I$7),ROWS($O$18:O162))),"")</f>
        <v/>
      </c>
      <c r="J171" s="46" t="str" cm="1">
        <f t="array" aca="1" ref="J171" ca="1">IF(ROWS($O$18:O162)&lt;=$O$18,INDEX('DATA FOR SUMMARY'!$J$8:$J$59,_xlfn.AGGREGATE(15,3,(('DATA FOR SUMMARY'!$I$7:$I$59=$O$16)/('DATA FOR SUMMARY'!$I$7:$I$59=$O$16)*ROW('DATA FOR SUMMARY'!$I$7:$I$59))-ROW('DATA FOR SUMMARY'!$I$7),ROWS($O$18:O162))),"")</f>
        <v/>
      </c>
      <c r="K171" s="46" t="str" cm="1">
        <f t="array" aca="1" ref="K171" ca="1">IF(ROWS($O$18:O162)&lt;=$O$18,INDEX('DATA FOR SUMMARY'!$K$8:$K$59,_xlfn.AGGREGATE(15,3,(('DATA FOR SUMMARY'!$I$7:$I$59=$O$16)/('DATA FOR SUMMARY'!$I$7:$I$59=$O$16)*ROW('DATA FOR SUMMARY'!$I$7:$I$59))-ROW('DATA FOR SUMMARY'!$I$7),ROWS($O$18:O162))),"")</f>
        <v/>
      </c>
    </row>
    <row r="172" spans="2:11">
      <c r="B172" t="str" cm="1">
        <f t="array" aca="1" ref="B172" ca="1">IF(ROWS($O$18:O163)&lt;=$O$18,INDEX('DATA FOR SUMMARY'!$B$8:$B$59,_xlfn.AGGREGATE(15,3,(('DATA FOR SUMMARY'!$I$7:$I$59=$O$16)/('DATA FOR SUMMARY'!$I$7:$I$59=$O$16)*ROW('DATA FOR SUMMARY'!$I$7:$I$59))-ROW('DATA FOR SUMMARY'!$I$7),ROWS($O$18:O163))),"")</f>
        <v/>
      </c>
      <c r="C172" s="102" t="str" cm="1">
        <f t="array" aca="1" ref="C172" ca="1">IF(ROWS($O$18:O163)&lt;=$O$18,INDEX('DATA FOR SUMMARY'!$C$8:$C$59,_xlfn.AGGREGATE(15,3,(('DATA FOR SUMMARY'!$I$7:$I$59=$O$16)/('DATA FOR SUMMARY'!$I$7:$I$59=$O$16)*ROW('DATA FOR SUMMARY'!$I$7:$I$59))-ROW('DATA FOR SUMMARY'!$I$7),ROWS($O$18:O163))),"")</f>
        <v/>
      </c>
      <c r="D172" s="102" t="str" cm="1">
        <f t="array" aca="1" ref="D172" ca="1">IF(ROWS($O$18:O163)&lt;=$O$18,INDEX('DATA FOR SUMMARY'!$D$8:$D$59,_xlfn.AGGREGATE(15,3,(('DATA FOR SUMMARY'!$I$7:$I$59=$O$16)/('DATA FOR SUMMARY'!$I$7:$I$59=$O$16)*ROW('DATA FOR SUMMARY'!$I$7:$I$59))-ROW('DATA FOR SUMMARY'!$I$7),ROWS($O$18:O163))),"")</f>
        <v/>
      </c>
      <c r="E172" s="140" t="str" cm="1">
        <f t="array" aca="1" ref="E172" ca="1">IF(ROWS($O$18:O163)&lt;=$O$18,INDEX('DATA FOR SUMMARY'!$E$8:$E$59,_xlfn.AGGREGATE(15,3,(('DATA FOR SUMMARY'!$I$7:$I$59=$O$16)/('DATA FOR SUMMARY'!$I$7:$I$59=$O$16)*ROW('DATA FOR SUMMARY'!$I$7:$I$59))-ROW('DATA FOR SUMMARY'!$I$7),ROWS($O$18:O163))),"")</f>
        <v/>
      </c>
      <c r="F172" s="103" t="str" cm="1">
        <f t="array" aca="1" ref="F172" ca="1">IF(ROWS($O$18:O163)&lt;=$O$18,INDEX('DATA FOR SUMMARY'!$F$8:$F$59,_xlfn.AGGREGATE(15,3,(('DATA FOR SUMMARY'!$I$7:$I$59=$O$16)/('DATA FOR SUMMARY'!$I$7:$I$59=$O$16)*ROW('DATA FOR SUMMARY'!$I$7:$I$59))-ROW('DATA FOR SUMMARY'!$I$7),ROWS($O$18:O163))),"")</f>
        <v/>
      </c>
      <c r="G172" s="102" t="str" cm="1">
        <f t="array" aca="1" ref="G172" ca="1">IF(ROWS($O$18:O163)&lt;=$O$18,INDEX('DATA FOR SUMMARY'!$G$8:$G$59,_xlfn.AGGREGATE(15,3,(('DATA FOR SUMMARY'!$I$7:$I$59=$O$16)/('DATA FOR SUMMARY'!$I$7:$I$59=$O$16)*ROW('DATA FOR SUMMARY'!$I$7:$I$59))-ROW('DATA FOR SUMMARY'!$I$7),ROWS($O$18:O163))),"")</f>
        <v/>
      </c>
      <c r="H172" s="140" t="str" cm="1">
        <f t="array" aca="1" ref="H172" ca="1">IF(ROWS($O$18:O163)&lt;=$O$18,INDEX('DATA FOR SUMMARY'!$H$8:$H$59,_xlfn.AGGREGATE(15,3,(('DATA FOR SUMMARY'!$I$7:$I$59=$O$16)/('DATA FOR SUMMARY'!$I$7:$I$59=$O$16)*ROW('DATA FOR SUMMARY'!$I$7:$I$59))-ROW('DATA FOR SUMMARY'!$I$7),ROWS($O$18:O163))),"")</f>
        <v/>
      </c>
      <c r="I172" s="46" t="str" cm="1">
        <f t="array" aca="1" ref="I172" ca="1">IF(ROWS($O$18:O163)&lt;=$O$18,INDEX('DATA FOR SUMMARY'!$I$8:$I$59,_xlfn.AGGREGATE(15,3,(('DATA FOR SUMMARY'!$I$7:$I$59=$O$16)/('DATA FOR SUMMARY'!$I$7:$I$59=$O$16)*ROW('DATA FOR SUMMARY'!$I$7:$I$59))-ROW('DATA FOR SUMMARY'!$I$7),ROWS($O$18:O163))),"")</f>
        <v/>
      </c>
      <c r="J172" s="46" t="str" cm="1">
        <f t="array" aca="1" ref="J172" ca="1">IF(ROWS($O$18:O163)&lt;=$O$18,INDEX('DATA FOR SUMMARY'!$J$8:$J$59,_xlfn.AGGREGATE(15,3,(('DATA FOR SUMMARY'!$I$7:$I$59=$O$16)/('DATA FOR SUMMARY'!$I$7:$I$59=$O$16)*ROW('DATA FOR SUMMARY'!$I$7:$I$59))-ROW('DATA FOR SUMMARY'!$I$7),ROWS($O$18:O163))),"")</f>
        <v/>
      </c>
      <c r="K172" s="46" t="str" cm="1">
        <f t="array" aca="1" ref="K172" ca="1">IF(ROWS($O$18:O163)&lt;=$O$18,INDEX('DATA FOR SUMMARY'!$K$8:$K$59,_xlfn.AGGREGATE(15,3,(('DATA FOR SUMMARY'!$I$7:$I$59=$O$16)/('DATA FOR SUMMARY'!$I$7:$I$59=$O$16)*ROW('DATA FOR SUMMARY'!$I$7:$I$59))-ROW('DATA FOR SUMMARY'!$I$7),ROWS($O$18:O163))),"")</f>
        <v/>
      </c>
    </row>
    <row r="173" spans="2:11">
      <c r="B173" t="str" cm="1">
        <f t="array" aca="1" ref="B173" ca="1">IF(ROWS($O$18:O164)&lt;=$O$18,INDEX('DATA FOR SUMMARY'!$B$8:$B$59,_xlfn.AGGREGATE(15,3,(('DATA FOR SUMMARY'!$I$7:$I$59=$O$16)/('DATA FOR SUMMARY'!$I$7:$I$59=$O$16)*ROW('DATA FOR SUMMARY'!$I$7:$I$59))-ROW('DATA FOR SUMMARY'!$I$7),ROWS($O$18:O164))),"")</f>
        <v/>
      </c>
      <c r="C173" s="102" t="str" cm="1">
        <f t="array" aca="1" ref="C173" ca="1">IF(ROWS($O$18:O164)&lt;=$O$18,INDEX('DATA FOR SUMMARY'!$C$8:$C$59,_xlfn.AGGREGATE(15,3,(('DATA FOR SUMMARY'!$I$7:$I$59=$O$16)/('DATA FOR SUMMARY'!$I$7:$I$59=$O$16)*ROW('DATA FOR SUMMARY'!$I$7:$I$59))-ROW('DATA FOR SUMMARY'!$I$7),ROWS($O$18:O164))),"")</f>
        <v/>
      </c>
      <c r="D173" s="102" t="str" cm="1">
        <f t="array" aca="1" ref="D173" ca="1">IF(ROWS($O$18:O164)&lt;=$O$18,INDEX('DATA FOR SUMMARY'!$D$8:$D$59,_xlfn.AGGREGATE(15,3,(('DATA FOR SUMMARY'!$I$7:$I$59=$O$16)/('DATA FOR SUMMARY'!$I$7:$I$59=$O$16)*ROW('DATA FOR SUMMARY'!$I$7:$I$59))-ROW('DATA FOR SUMMARY'!$I$7),ROWS($O$18:O164))),"")</f>
        <v/>
      </c>
      <c r="E173" s="140" t="str" cm="1">
        <f t="array" aca="1" ref="E173" ca="1">IF(ROWS($O$18:O164)&lt;=$O$18,INDEX('DATA FOR SUMMARY'!$E$8:$E$59,_xlfn.AGGREGATE(15,3,(('DATA FOR SUMMARY'!$I$7:$I$59=$O$16)/('DATA FOR SUMMARY'!$I$7:$I$59=$O$16)*ROW('DATA FOR SUMMARY'!$I$7:$I$59))-ROW('DATA FOR SUMMARY'!$I$7),ROWS($O$18:O164))),"")</f>
        <v/>
      </c>
      <c r="F173" s="103" t="str" cm="1">
        <f t="array" aca="1" ref="F173" ca="1">IF(ROWS($O$18:O164)&lt;=$O$18,INDEX('DATA FOR SUMMARY'!$F$8:$F$59,_xlfn.AGGREGATE(15,3,(('DATA FOR SUMMARY'!$I$7:$I$59=$O$16)/('DATA FOR SUMMARY'!$I$7:$I$59=$O$16)*ROW('DATA FOR SUMMARY'!$I$7:$I$59))-ROW('DATA FOR SUMMARY'!$I$7),ROWS($O$18:O164))),"")</f>
        <v/>
      </c>
      <c r="G173" s="102" t="str" cm="1">
        <f t="array" aca="1" ref="G173" ca="1">IF(ROWS($O$18:O164)&lt;=$O$18,INDEX('DATA FOR SUMMARY'!$G$8:$G$59,_xlfn.AGGREGATE(15,3,(('DATA FOR SUMMARY'!$I$7:$I$59=$O$16)/('DATA FOR SUMMARY'!$I$7:$I$59=$O$16)*ROW('DATA FOR SUMMARY'!$I$7:$I$59))-ROW('DATA FOR SUMMARY'!$I$7),ROWS($O$18:O164))),"")</f>
        <v/>
      </c>
      <c r="H173" s="140" t="str" cm="1">
        <f t="array" aca="1" ref="H173" ca="1">IF(ROWS($O$18:O164)&lt;=$O$18,INDEX('DATA FOR SUMMARY'!$H$8:$H$59,_xlfn.AGGREGATE(15,3,(('DATA FOR SUMMARY'!$I$7:$I$59=$O$16)/('DATA FOR SUMMARY'!$I$7:$I$59=$O$16)*ROW('DATA FOR SUMMARY'!$I$7:$I$59))-ROW('DATA FOR SUMMARY'!$I$7),ROWS($O$18:O164))),"")</f>
        <v/>
      </c>
      <c r="I173" s="46" t="str" cm="1">
        <f t="array" aca="1" ref="I173" ca="1">IF(ROWS($O$18:O164)&lt;=$O$18,INDEX('DATA FOR SUMMARY'!$I$8:$I$59,_xlfn.AGGREGATE(15,3,(('DATA FOR SUMMARY'!$I$7:$I$59=$O$16)/('DATA FOR SUMMARY'!$I$7:$I$59=$O$16)*ROW('DATA FOR SUMMARY'!$I$7:$I$59))-ROW('DATA FOR SUMMARY'!$I$7),ROWS($O$18:O164))),"")</f>
        <v/>
      </c>
      <c r="J173" s="46" t="str" cm="1">
        <f t="array" aca="1" ref="J173" ca="1">IF(ROWS($O$18:O164)&lt;=$O$18,INDEX('DATA FOR SUMMARY'!$J$8:$J$59,_xlfn.AGGREGATE(15,3,(('DATA FOR SUMMARY'!$I$7:$I$59=$O$16)/('DATA FOR SUMMARY'!$I$7:$I$59=$O$16)*ROW('DATA FOR SUMMARY'!$I$7:$I$59))-ROW('DATA FOR SUMMARY'!$I$7),ROWS($O$18:O164))),"")</f>
        <v/>
      </c>
      <c r="K173" s="46" t="str" cm="1">
        <f t="array" aca="1" ref="K173" ca="1">IF(ROWS($O$18:O164)&lt;=$O$18,INDEX('DATA FOR SUMMARY'!$K$8:$K$59,_xlfn.AGGREGATE(15,3,(('DATA FOR SUMMARY'!$I$7:$I$59=$O$16)/('DATA FOR SUMMARY'!$I$7:$I$59=$O$16)*ROW('DATA FOR SUMMARY'!$I$7:$I$59))-ROW('DATA FOR SUMMARY'!$I$7),ROWS($O$18:O164))),"")</f>
        <v/>
      </c>
    </row>
    <row r="174" spans="2:11">
      <c r="B174" t="str" cm="1">
        <f t="array" aca="1" ref="B174" ca="1">IF(ROWS($O$18:O165)&lt;=$O$18,INDEX('DATA FOR SUMMARY'!$B$8:$B$59,_xlfn.AGGREGATE(15,3,(('DATA FOR SUMMARY'!$I$7:$I$59=$O$16)/('DATA FOR SUMMARY'!$I$7:$I$59=$O$16)*ROW('DATA FOR SUMMARY'!$I$7:$I$59))-ROW('DATA FOR SUMMARY'!$I$7),ROWS($O$18:O165))),"")</f>
        <v/>
      </c>
      <c r="C174" s="102" t="str" cm="1">
        <f t="array" aca="1" ref="C174" ca="1">IF(ROWS($O$18:O165)&lt;=$O$18,INDEX('DATA FOR SUMMARY'!$C$8:$C$59,_xlfn.AGGREGATE(15,3,(('DATA FOR SUMMARY'!$I$7:$I$59=$O$16)/('DATA FOR SUMMARY'!$I$7:$I$59=$O$16)*ROW('DATA FOR SUMMARY'!$I$7:$I$59))-ROW('DATA FOR SUMMARY'!$I$7),ROWS($O$18:O165))),"")</f>
        <v/>
      </c>
      <c r="D174" s="102" t="str" cm="1">
        <f t="array" aca="1" ref="D174" ca="1">IF(ROWS($O$18:O165)&lt;=$O$18,INDEX('DATA FOR SUMMARY'!$D$8:$D$59,_xlfn.AGGREGATE(15,3,(('DATA FOR SUMMARY'!$I$7:$I$59=$O$16)/('DATA FOR SUMMARY'!$I$7:$I$59=$O$16)*ROW('DATA FOR SUMMARY'!$I$7:$I$59))-ROW('DATA FOR SUMMARY'!$I$7),ROWS($O$18:O165))),"")</f>
        <v/>
      </c>
      <c r="E174" s="140" t="str" cm="1">
        <f t="array" aca="1" ref="E174" ca="1">IF(ROWS($O$18:O165)&lt;=$O$18,INDEX('DATA FOR SUMMARY'!$E$8:$E$59,_xlfn.AGGREGATE(15,3,(('DATA FOR SUMMARY'!$I$7:$I$59=$O$16)/('DATA FOR SUMMARY'!$I$7:$I$59=$O$16)*ROW('DATA FOR SUMMARY'!$I$7:$I$59))-ROW('DATA FOR SUMMARY'!$I$7),ROWS($O$18:O165))),"")</f>
        <v/>
      </c>
      <c r="F174" s="103" t="str" cm="1">
        <f t="array" aca="1" ref="F174" ca="1">IF(ROWS($O$18:O165)&lt;=$O$18,INDEX('DATA FOR SUMMARY'!$F$8:$F$59,_xlfn.AGGREGATE(15,3,(('DATA FOR SUMMARY'!$I$7:$I$59=$O$16)/('DATA FOR SUMMARY'!$I$7:$I$59=$O$16)*ROW('DATA FOR SUMMARY'!$I$7:$I$59))-ROW('DATA FOR SUMMARY'!$I$7),ROWS($O$18:O165))),"")</f>
        <v/>
      </c>
      <c r="G174" s="102" t="str" cm="1">
        <f t="array" aca="1" ref="G174" ca="1">IF(ROWS($O$18:O165)&lt;=$O$18,INDEX('DATA FOR SUMMARY'!$G$8:$G$59,_xlfn.AGGREGATE(15,3,(('DATA FOR SUMMARY'!$I$7:$I$59=$O$16)/('DATA FOR SUMMARY'!$I$7:$I$59=$O$16)*ROW('DATA FOR SUMMARY'!$I$7:$I$59))-ROW('DATA FOR SUMMARY'!$I$7),ROWS($O$18:O165))),"")</f>
        <v/>
      </c>
      <c r="H174" s="140" t="str" cm="1">
        <f t="array" aca="1" ref="H174" ca="1">IF(ROWS($O$18:O165)&lt;=$O$18,INDEX('DATA FOR SUMMARY'!$H$8:$H$59,_xlfn.AGGREGATE(15,3,(('DATA FOR SUMMARY'!$I$7:$I$59=$O$16)/('DATA FOR SUMMARY'!$I$7:$I$59=$O$16)*ROW('DATA FOR SUMMARY'!$I$7:$I$59))-ROW('DATA FOR SUMMARY'!$I$7),ROWS($O$18:O165))),"")</f>
        <v/>
      </c>
      <c r="I174" s="46" t="str" cm="1">
        <f t="array" aca="1" ref="I174" ca="1">IF(ROWS($O$18:O165)&lt;=$O$18,INDEX('DATA FOR SUMMARY'!$I$8:$I$59,_xlfn.AGGREGATE(15,3,(('DATA FOR SUMMARY'!$I$7:$I$59=$O$16)/('DATA FOR SUMMARY'!$I$7:$I$59=$O$16)*ROW('DATA FOR SUMMARY'!$I$7:$I$59))-ROW('DATA FOR SUMMARY'!$I$7),ROWS($O$18:O165))),"")</f>
        <v/>
      </c>
      <c r="J174" s="46" t="str" cm="1">
        <f t="array" aca="1" ref="J174" ca="1">IF(ROWS($O$18:O165)&lt;=$O$18,INDEX('DATA FOR SUMMARY'!$J$8:$J$59,_xlfn.AGGREGATE(15,3,(('DATA FOR SUMMARY'!$I$7:$I$59=$O$16)/('DATA FOR SUMMARY'!$I$7:$I$59=$O$16)*ROW('DATA FOR SUMMARY'!$I$7:$I$59))-ROW('DATA FOR SUMMARY'!$I$7),ROWS($O$18:O165))),"")</f>
        <v/>
      </c>
      <c r="K174" s="46" t="str" cm="1">
        <f t="array" aca="1" ref="K174" ca="1">IF(ROWS($O$18:O165)&lt;=$O$18,INDEX('DATA FOR SUMMARY'!$K$8:$K$59,_xlfn.AGGREGATE(15,3,(('DATA FOR SUMMARY'!$I$7:$I$59=$O$16)/('DATA FOR SUMMARY'!$I$7:$I$59=$O$16)*ROW('DATA FOR SUMMARY'!$I$7:$I$59))-ROW('DATA FOR SUMMARY'!$I$7),ROWS($O$18:O165))),"")</f>
        <v/>
      </c>
    </row>
    <row r="175" spans="2:11">
      <c r="B175" t="str" cm="1">
        <f t="array" aca="1" ref="B175" ca="1">IF(ROWS($O$18:O166)&lt;=$O$18,INDEX('DATA FOR SUMMARY'!$B$8:$B$59,_xlfn.AGGREGATE(15,3,(('DATA FOR SUMMARY'!$I$7:$I$59=$O$16)/('DATA FOR SUMMARY'!$I$7:$I$59=$O$16)*ROW('DATA FOR SUMMARY'!$I$7:$I$59))-ROW('DATA FOR SUMMARY'!$I$7),ROWS($O$18:O166))),"")</f>
        <v/>
      </c>
      <c r="C175" s="102" t="str" cm="1">
        <f t="array" aca="1" ref="C175" ca="1">IF(ROWS($O$18:O166)&lt;=$O$18,INDEX('DATA FOR SUMMARY'!$C$8:$C$59,_xlfn.AGGREGATE(15,3,(('DATA FOR SUMMARY'!$I$7:$I$59=$O$16)/('DATA FOR SUMMARY'!$I$7:$I$59=$O$16)*ROW('DATA FOR SUMMARY'!$I$7:$I$59))-ROW('DATA FOR SUMMARY'!$I$7),ROWS($O$18:O166))),"")</f>
        <v/>
      </c>
      <c r="D175" s="102" t="str" cm="1">
        <f t="array" aca="1" ref="D175" ca="1">IF(ROWS($O$18:O166)&lt;=$O$18,INDEX('DATA FOR SUMMARY'!$D$8:$D$59,_xlfn.AGGREGATE(15,3,(('DATA FOR SUMMARY'!$I$7:$I$59=$O$16)/('DATA FOR SUMMARY'!$I$7:$I$59=$O$16)*ROW('DATA FOR SUMMARY'!$I$7:$I$59))-ROW('DATA FOR SUMMARY'!$I$7),ROWS($O$18:O166))),"")</f>
        <v/>
      </c>
      <c r="E175" s="140" t="str" cm="1">
        <f t="array" aca="1" ref="E175" ca="1">IF(ROWS($O$18:O166)&lt;=$O$18,INDEX('DATA FOR SUMMARY'!$E$8:$E$59,_xlfn.AGGREGATE(15,3,(('DATA FOR SUMMARY'!$I$7:$I$59=$O$16)/('DATA FOR SUMMARY'!$I$7:$I$59=$O$16)*ROW('DATA FOR SUMMARY'!$I$7:$I$59))-ROW('DATA FOR SUMMARY'!$I$7),ROWS($O$18:O166))),"")</f>
        <v/>
      </c>
      <c r="F175" s="103" t="str" cm="1">
        <f t="array" aca="1" ref="F175" ca="1">IF(ROWS($O$18:O166)&lt;=$O$18,INDEX('DATA FOR SUMMARY'!$F$8:$F$59,_xlfn.AGGREGATE(15,3,(('DATA FOR SUMMARY'!$I$7:$I$59=$O$16)/('DATA FOR SUMMARY'!$I$7:$I$59=$O$16)*ROW('DATA FOR SUMMARY'!$I$7:$I$59))-ROW('DATA FOR SUMMARY'!$I$7),ROWS($O$18:O166))),"")</f>
        <v/>
      </c>
      <c r="G175" s="102" t="str" cm="1">
        <f t="array" aca="1" ref="G175" ca="1">IF(ROWS($O$18:O166)&lt;=$O$18,INDEX('DATA FOR SUMMARY'!$G$8:$G$59,_xlfn.AGGREGATE(15,3,(('DATA FOR SUMMARY'!$I$7:$I$59=$O$16)/('DATA FOR SUMMARY'!$I$7:$I$59=$O$16)*ROW('DATA FOR SUMMARY'!$I$7:$I$59))-ROW('DATA FOR SUMMARY'!$I$7),ROWS($O$18:O166))),"")</f>
        <v/>
      </c>
      <c r="H175" s="140" t="str" cm="1">
        <f t="array" aca="1" ref="H175" ca="1">IF(ROWS($O$18:O166)&lt;=$O$18,INDEX('DATA FOR SUMMARY'!$H$8:$H$59,_xlfn.AGGREGATE(15,3,(('DATA FOR SUMMARY'!$I$7:$I$59=$O$16)/('DATA FOR SUMMARY'!$I$7:$I$59=$O$16)*ROW('DATA FOR SUMMARY'!$I$7:$I$59))-ROW('DATA FOR SUMMARY'!$I$7),ROWS($O$18:O166))),"")</f>
        <v/>
      </c>
      <c r="I175" s="46" t="str" cm="1">
        <f t="array" aca="1" ref="I175" ca="1">IF(ROWS($O$18:O166)&lt;=$O$18,INDEX('DATA FOR SUMMARY'!$I$8:$I$59,_xlfn.AGGREGATE(15,3,(('DATA FOR SUMMARY'!$I$7:$I$59=$O$16)/('DATA FOR SUMMARY'!$I$7:$I$59=$O$16)*ROW('DATA FOR SUMMARY'!$I$7:$I$59))-ROW('DATA FOR SUMMARY'!$I$7),ROWS($O$18:O166))),"")</f>
        <v/>
      </c>
      <c r="J175" s="46" t="str" cm="1">
        <f t="array" aca="1" ref="J175" ca="1">IF(ROWS($O$18:O166)&lt;=$O$18,INDEX('DATA FOR SUMMARY'!$J$8:$J$59,_xlfn.AGGREGATE(15,3,(('DATA FOR SUMMARY'!$I$7:$I$59=$O$16)/('DATA FOR SUMMARY'!$I$7:$I$59=$O$16)*ROW('DATA FOR SUMMARY'!$I$7:$I$59))-ROW('DATA FOR SUMMARY'!$I$7),ROWS($O$18:O166))),"")</f>
        <v/>
      </c>
      <c r="K175" s="46" t="str" cm="1">
        <f t="array" aca="1" ref="K175" ca="1">IF(ROWS($O$18:O166)&lt;=$O$18,INDEX('DATA FOR SUMMARY'!$K$8:$K$59,_xlfn.AGGREGATE(15,3,(('DATA FOR SUMMARY'!$I$7:$I$59=$O$16)/('DATA FOR SUMMARY'!$I$7:$I$59=$O$16)*ROW('DATA FOR SUMMARY'!$I$7:$I$59))-ROW('DATA FOR SUMMARY'!$I$7),ROWS($O$18:O166))),"")</f>
        <v/>
      </c>
    </row>
    <row r="176" spans="2:11">
      <c r="B176" t="str" cm="1">
        <f t="array" aca="1" ref="B176" ca="1">IF(ROWS($O$18:O167)&lt;=$O$18,INDEX('DATA FOR SUMMARY'!$B$8:$B$59,_xlfn.AGGREGATE(15,3,(('DATA FOR SUMMARY'!$I$7:$I$59=$O$16)/('DATA FOR SUMMARY'!$I$7:$I$59=$O$16)*ROW('DATA FOR SUMMARY'!$I$7:$I$59))-ROW('DATA FOR SUMMARY'!$I$7),ROWS($O$18:O167))),"")</f>
        <v/>
      </c>
      <c r="C176" s="102" t="str" cm="1">
        <f t="array" aca="1" ref="C176" ca="1">IF(ROWS($O$18:O167)&lt;=$O$18,INDEX('DATA FOR SUMMARY'!$C$8:$C$59,_xlfn.AGGREGATE(15,3,(('DATA FOR SUMMARY'!$I$7:$I$59=$O$16)/('DATA FOR SUMMARY'!$I$7:$I$59=$O$16)*ROW('DATA FOR SUMMARY'!$I$7:$I$59))-ROW('DATA FOR SUMMARY'!$I$7),ROWS($O$18:O167))),"")</f>
        <v/>
      </c>
      <c r="D176" s="102" t="str" cm="1">
        <f t="array" aca="1" ref="D176" ca="1">IF(ROWS($O$18:O167)&lt;=$O$18,INDEX('DATA FOR SUMMARY'!$D$8:$D$59,_xlfn.AGGREGATE(15,3,(('DATA FOR SUMMARY'!$I$7:$I$59=$O$16)/('DATA FOR SUMMARY'!$I$7:$I$59=$O$16)*ROW('DATA FOR SUMMARY'!$I$7:$I$59))-ROW('DATA FOR SUMMARY'!$I$7),ROWS($O$18:O167))),"")</f>
        <v/>
      </c>
      <c r="E176" s="140" t="str" cm="1">
        <f t="array" aca="1" ref="E176" ca="1">IF(ROWS($O$18:O167)&lt;=$O$18,INDEX('DATA FOR SUMMARY'!$E$8:$E$59,_xlfn.AGGREGATE(15,3,(('DATA FOR SUMMARY'!$I$7:$I$59=$O$16)/('DATA FOR SUMMARY'!$I$7:$I$59=$O$16)*ROW('DATA FOR SUMMARY'!$I$7:$I$59))-ROW('DATA FOR SUMMARY'!$I$7),ROWS($O$18:O167))),"")</f>
        <v/>
      </c>
      <c r="F176" s="103" t="str" cm="1">
        <f t="array" aca="1" ref="F176" ca="1">IF(ROWS($O$18:O167)&lt;=$O$18,INDEX('DATA FOR SUMMARY'!$F$8:$F$59,_xlfn.AGGREGATE(15,3,(('DATA FOR SUMMARY'!$I$7:$I$59=$O$16)/('DATA FOR SUMMARY'!$I$7:$I$59=$O$16)*ROW('DATA FOR SUMMARY'!$I$7:$I$59))-ROW('DATA FOR SUMMARY'!$I$7),ROWS($O$18:O167))),"")</f>
        <v/>
      </c>
      <c r="G176" s="102" t="str" cm="1">
        <f t="array" aca="1" ref="G176" ca="1">IF(ROWS($O$18:O167)&lt;=$O$18,INDEX('DATA FOR SUMMARY'!$G$8:$G$59,_xlfn.AGGREGATE(15,3,(('DATA FOR SUMMARY'!$I$7:$I$59=$O$16)/('DATA FOR SUMMARY'!$I$7:$I$59=$O$16)*ROW('DATA FOR SUMMARY'!$I$7:$I$59))-ROW('DATA FOR SUMMARY'!$I$7),ROWS($O$18:O167))),"")</f>
        <v/>
      </c>
      <c r="H176" s="140" t="str" cm="1">
        <f t="array" aca="1" ref="H176" ca="1">IF(ROWS($O$18:O167)&lt;=$O$18,INDEX('DATA FOR SUMMARY'!$H$8:$H$59,_xlfn.AGGREGATE(15,3,(('DATA FOR SUMMARY'!$I$7:$I$59=$O$16)/('DATA FOR SUMMARY'!$I$7:$I$59=$O$16)*ROW('DATA FOR SUMMARY'!$I$7:$I$59))-ROW('DATA FOR SUMMARY'!$I$7),ROWS($O$18:O167))),"")</f>
        <v/>
      </c>
      <c r="I176" s="46" t="str" cm="1">
        <f t="array" aca="1" ref="I176" ca="1">IF(ROWS($O$18:O167)&lt;=$O$18,INDEX('DATA FOR SUMMARY'!$I$8:$I$59,_xlfn.AGGREGATE(15,3,(('DATA FOR SUMMARY'!$I$7:$I$59=$O$16)/('DATA FOR SUMMARY'!$I$7:$I$59=$O$16)*ROW('DATA FOR SUMMARY'!$I$7:$I$59))-ROW('DATA FOR SUMMARY'!$I$7),ROWS($O$18:O167))),"")</f>
        <v/>
      </c>
      <c r="J176" s="46" t="str" cm="1">
        <f t="array" aca="1" ref="J176" ca="1">IF(ROWS($O$18:O167)&lt;=$O$18,INDEX('DATA FOR SUMMARY'!$J$8:$J$59,_xlfn.AGGREGATE(15,3,(('DATA FOR SUMMARY'!$I$7:$I$59=$O$16)/('DATA FOR SUMMARY'!$I$7:$I$59=$O$16)*ROW('DATA FOR SUMMARY'!$I$7:$I$59))-ROW('DATA FOR SUMMARY'!$I$7),ROWS($O$18:O167))),"")</f>
        <v/>
      </c>
      <c r="K176" s="46" t="str" cm="1">
        <f t="array" aca="1" ref="K176" ca="1">IF(ROWS($O$18:O167)&lt;=$O$18,INDEX('DATA FOR SUMMARY'!$K$8:$K$59,_xlfn.AGGREGATE(15,3,(('DATA FOR SUMMARY'!$I$7:$I$59=$O$16)/('DATA FOR SUMMARY'!$I$7:$I$59=$O$16)*ROW('DATA FOR SUMMARY'!$I$7:$I$59))-ROW('DATA FOR SUMMARY'!$I$7),ROWS($O$18:O167))),"")</f>
        <v/>
      </c>
    </row>
    <row r="177" spans="2:11">
      <c r="B177" t="str" cm="1">
        <f t="array" aca="1" ref="B177" ca="1">IF(ROWS($O$18:O168)&lt;=$O$18,INDEX('DATA FOR SUMMARY'!$B$8:$B$59,_xlfn.AGGREGATE(15,3,(('DATA FOR SUMMARY'!$I$7:$I$59=$O$16)/('DATA FOR SUMMARY'!$I$7:$I$59=$O$16)*ROW('DATA FOR SUMMARY'!$I$7:$I$59))-ROW('DATA FOR SUMMARY'!$I$7),ROWS($O$18:O168))),"")</f>
        <v/>
      </c>
      <c r="C177" s="102" t="str" cm="1">
        <f t="array" aca="1" ref="C177" ca="1">IF(ROWS($O$18:O168)&lt;=$O$18,INDEX('DATA FOR SUMMARY'!$C$8:$C$59,_xlfn.AGGREGATE(15,3,(('DATA FOR SUMMARY'!$I$7:$I$59=$O$16)/('DATA FOR SUMMARY'!$I$7:$I$59=$O$16)*ROW('DATA FOR SUMMARY'!$I$7:$I$59))-ROW('DATA FOR SUMMARY'!$I$7),ROWS($O$18:O168))),"")</f>
        <v/>
      </c>
      <c r="D177" s="102" t="str" cm="1">
        <f t="array" aca="1" ref="D177" ca="1">IF(ROWS($O$18:O168)&lt;=$O$18,INDEX('DATA FOR SUMMARY'!$D$8:$D$59,_xlfn.AGGREGATE(15,3,(('DATA FOR SUMMARY'!$I$7:$I$59=$O$16)/('DATA FOR SUMMARY'!$I$7:$I$59=$O$16)*ROW('DATA FOR SUMMARY'!$I$7:$I$59))-ROW('DATA FOR SUMMARY'!$I$7),ROWS($O$18:O168))),"")</f>
        <v/>
      </c>
      <c r="E177" s="140" t="str" cm="1">
        <f t="array" aca="1" ref="E177" ca="1">IF(ROWS($O$18:O168)&lt;=$O$18,INDEX('DATA FOR SUMMARY'!$E$8:$E$59,_xlfn.AGGREGATE(15,3,(('DATA FOR SUMMARY'!$I$7:$I$59=$O$16)/('DATA FOR SUMMARY'!$I$7:$I$59=$O$16)*ROW('DATA FOR SUMMARY'!$I$7:$I$59))-ROW('DATA FOR SUMMARY'!$I$7),ROWS($O$18:O168))),"")</f>
        <v/>
      </c>
      <c r="F177" s="103" t="str" cm="1">
        <f t="array" aca="1" ref="F177" ca="1">IF(ROWS($O$18:O168)&lt;=$O$18,INDEX('DATA FOR SUMMARY'!$F$8:$F$59,_xlfn.AGGREGATE(15,3,(('DATA FOR SUMMARY'!$I$7:$I$59=$O$16)/('DATA FOR SUMMARY'!$I$7:$I$59=$O$16)*ROW('DATA FOR SUMMARY'!$I$7:$I$59))-ROW('DATA FOR SUMMARY'!$I$7),ROWS($O$18:O168))),"")</f>
        <v/>
      </c>
      <c r="G177" s="102" t="str" cm="1">
        <f t="array" aca="1" ref="G177" ca="1">IF(ROWS($O$18:O168)&lt;=$O$18,INDEX('DATA FOR SUMMARY'!$G$8:$G$59,_xlfn.AGGREGATE(15,3,(('DATA FOR SUMMARY'!$I$7:$I$59=$O$16)/('DATA FOR SUMMARY'!$I$7:$I$59=$O$16)*ROW('DATA FOR SUMMARY'!$I$7:$I$59))-ROW('DATA FOR SUMMARY'!$I$7),ROWS($O$18:O168))),"")</f>
        <v/>
      </c>
      <c r="H177" s="140" t="str" cm="1">
        <f t="array" aca="1" ref="H177" ca="1">IF(ROWS($O$18:O168)&lt;=$O$18,INDEX('DATA FOR SUMMARY'!$H$8:$H$59,_xlfn.AGGREGATE(15,3,(('DATA FOR SUMMARY'!$I$7:$I$59=$O$16)/('DATA FOR SUMMARY'!$I$7:$I$59=$O$16)*ROW('DATA FOR SUMMARY'!$I$7:$I$59))-ROW('DATA FOR SUMMARY'!$I$7),ROWS($O$18:O168))),"")</f>
        <v/>
      </c>
      <c r="I177" s="46" t="str" cm="1">
        <f t="array" aca="1" ref="I177" ca="1">IF(ROWS($O$18:O168)&lt;=$O$18,INDEX('DATA FOR SUMMARY'!$I$8:$I$59,_xlfn.AGGREGATE(15,3,(('DATA FOR SUMMARY'!$I$7:$I$59=$O$16)/('DATA FOR SUMMARY'!$I$7:$I$59=$O$16)*ROW('DATA FOR SUMMARY'!$I$7:$I$59))-ROW('DATA FOR SUMMARY'!$I$7),ROWS($O$18:O168))),"")</f>
        <v/>
      </c>
      <c r="J177" s="46" t="str" cm="1">
        <f t="array" aca="1" ref="J177" ca="1">IF(ROWS($O$18:O168)&lt;=$O$18,INDEX('DATA FOR SUMMARY'!$J$8:$J$59,_xlfn.AGGREGATE(15,3,(('DATA FOR SUMMARY'!$I$7:$I$59=$O$16)/('DATA FOR SUMMARY'!$I$7:$I$59=$O$16)*ROW('DATA FOR SUMMARY'!$I$7:$I$59))-ROW('DATA FOR SUMMARY'!$I$7),ROWS($O$18:O168))),"")</f>
        <v/>
      </c>
      <c r="K177" s="46" t="str" cm="1">
        <f t="array" aca="1" ref="K177" ca="1">IF(ROWS($O$18:O168)&lt;=$O$18,INDEX('DATA FOR SUMMARY'!$K$8:$K$59,_xlfn.AGGREGATE(15,3,(('DATA FOR SUMMARY'!$I$7:$I$59=$O$16)/('DATA FOR SUMMARY'!$I$7:$I$59=$O$16)*ROW('DATA FOR SUMMARY'!$I$7:$I$59))-ROW('DATA FOR SUMMARY'!$I$7),ROWS($O$18:O168))),"")</f>
        <v/>
      </c>
    </row>
    <row r="178" spans="2:11">
      <c r="B178" t="str" cm="1">
        <f t="array" aca="1" ref="B178" ca="1">IF(ROWS($O$18:O169)&lt;=$O$18,INDEX('DATA FOR SUMMARY'!$B$8:$B$59,_xlfn.AGGREGATE(15,3,(('DATA FOR SUMMARY'!$I$7:$I$59=$O$16)/('DATA FOR SUMMARY'!$I$7:$I$59=$O$16)*ROW('DATA FOR SUMMARY'!$I$7:$I$59))-ROW('DATA FOR SUMMARY'!$I$7),ROWS($O$18:O169))),"")</f>
        <v/>
      </c>
      <c r="C178" s="102" t="str" cm="1">
        <f t="array" aca="1" ref="C178" ca="1">IF(ROWS($O$18:O169)&lt;=$O$18,INDEX('DATA FOR SUMMARY'!$C$8:$C$59,_xlfn.AGGREGATE(15,3,(('DATA FOR SUMMARY'!$I$7:$I$59=$O$16)/('DATA FOR SUMMARY'!$I$7:$I$59=$O$16)*ROW('DATA FOR SUMMARY'!$I$7:$I$59))-ROW('DATA FOR SUMMARY'!$I$7),ROWS($O$18:O169))),"")</f>
        <v/>
      </c>
      <c r="D178" s="102" t="str" cm="1">
        <f t="array" aca="1" ref="D178" ca="1">IF(ROWS($O$18:O169)&lt;=$O$18,INDEX('DATA FOR SUMMARY'!$D$8:$D$59,_xlfn.AGGREGATE(15,3,(('DATA FOR SUMMARY'!$I$7:$I$59=$O$16)/('DATA FOR SUMMARY'!$I$7:$I$59=$O$16)*ROW('DATA FOR SUMMARY'!$I$7:$I$59))-ROW('DATA FOR SUMMARY'!$I$7),ROWS($O$18:O169))),"")</f>
        <v/>
      </c>
      <c r="E178" s="140" t="str" cm="1">
        <f t="array" aca="1" ref="E178" ca="1">IF(ROWS($O$18:O169)&lt;=$O$18,INDEX('DATA FOR SUMMARY'!$E$8:$E$59,_xlfn.AGGREGATE(15,3,(('DATA FOR SUMMARY'!$I$7:$I$59=$O$16)/('DATA FOR SUMMARY'!$I$7:$I$59=$O$16)*ROW('DATA FOR SUMMARY'!$I$7:$I$59))-ROW('DATA FOR SUMMARY'!$I$7),ROWS($O$18:O169))),"")</f>
        <v/>
      </c>
      <c r="F178" s="103" t="str" cm="1">
        <f t="array" aca="1" ref="F178" ca="1">IF(ROWS($O$18:O169)&lt;=$O$18,INDEX('DATA FOR SUMMARY'!$F$8:$F$59,_xlfn.AGGREGATE(15,3,(('DATA FOR SUMMARY'!$I$7:$I$59=$O$16)/('DATA FOR SUMMARY'!$I$7:$I$59=$O$16)*ROW('DATA FOR SUMMARY'!$I$7:$I$59))-ROW('DATA FOR SUMMARY'!$I$7),ROWS($O$18:O169))),"")</f>
        <v/>
      </c>
      <c r="G178" s="102" t="str" cm="1">
        <f t="array" aca="1" ref="G178" ca="1">IF(ROWS($O$18:O169)&lt;=$O$18,INDEX('DATA FOR SUMMARY'!$G$8:$G$59,_xlfn.AGGREGATE(15,3,(('DATA FOR SUMMARY'!$I$7:$I$59=$O$16)/('DATA FOR SUMMARY'!$I$7:$I$59=$O$16)*ROW('DATA FOR SUMMARY'!$I$7:$I$59))-ROW('DATA FOR SUMMARY'!$I$7),ROWS($O$18:O169))),"")</f>
        <v/>
      </c>
      <c r="H178" s="140" t="str" cm="1">
        <f t="array" aca="1" ref="H178" ca="1">IF(ROWS($O$18:O169)&lt;=$O$18,INDEX('DATA FOR SUMMARY'!$H$8:$H$59,_xlfn.AGGREGATE(15,3,(('DATA FOR SUMMARY'!$I$7:$I$59=$O$16)/('DATA FOR SUMMARY'!$I$7:$I$59=$O$16)*ROW('DATA FOR SUMMARY'!$I$7:$I$59))-ROW('DATA FOR SUMMARY'!$I$7),ROWS($O$18:O169))),"")</f>
        <v/>
      </c>
      <c r="I178" s="46" t="str" cm="1">
        <f t="array" aca="1" ref="I178" ca="1">IF(ROWS($O$18:O169)&lt;=$O$18,INDEX('DATA FOR SUMMARY'!$I$8:$I$59,_xlfn.AGGREGATE(15,3,(('DATA FOR SUMMARY'!$I$7:$I$59=$O$16)/('DATA FOR SUMMARY'!$I$7:$I$59=$O$16)*ROW('DATA FOR SUMMARY'!$I$7:$I$59))-ROW('DATA FOR SUMMARY'!$I$7),ROWS($O$18:O169))),"")</f>
        <v/>
      </c>
      <c r="J178" s="46" t="str" cm="1">
        <f t="array" aca="1" ref="J178" ca="1">IF(ROWS($O$18:O169)&lt;=$O$18,INDEX('DATA FOR SUMMARY'!$J$8:$J$59,_xlfn.AGGREGATE(15,3,(('DATA FOR SUMMARY'!$I$7:$I$59=$O$16)/('DATA FOR SUMMARY'!$I$7:$I$59=$O$16)*ROW('DATA FOR SUMMARY'!$I$7:$I$59))-ROW('DATA FOR SUMMARY'!$I$7),ROWS($O$18:O169))),"")</f>
        <v/>
      </c>
      <c r="K178" s="46" t="str" cm="1">
        <f t="array" aca="1" ref="K178" ca="1">IF(ROWS($O$18:O169)&lt;=$O$18,INDEX('DATA FOR SUMMARY'!$K$8:$K$59,_xlfn.AGGREGATE(15,3,(('DATA FOR SUMMARY'!$I$7:$I$59=$O$16)/('DATA FOR SUMMARY'!$I$7:$I$59=$O$16)*ROW('DATA FOR SUMMARY'!$I$7:$I$59))-ROW('DATA FOR SUMMARY'!$I$7),ROWS($O$18:O169))),"")</f>
        <v/>
      </c>
    </row>
    <row r="179" spans="2:11">
      <c r="B179" t="str" cm="1">
        <f t="array" aca="1" ref="B179" ca="1">IF(ROWS($O$18:O170)&lt;=$O$18,INDEX('DATA FOR SUMMARY'!$B$8:$B$59,_xlfn.AGGREGATE(15,3,(('DATA FOR SUMMARY'!$I$7:$I$59=$O$16)/('DATA FOR SUMMARY'!$I$7:$I$59=$O$16)*ROW('DATA FOR SUMMARY'!$I$7:$I$59))-ROW('DATA FOR SUMMARY'!$I$7),ROWS($O$18:O170))),"")</f>
        <v/>
      </c>
      <c r="C179" s="102" t="str" cm="1">
        <f t="array" aca="1" ref="C179" ca="1">IF(ROWS($O$18:O170)&lt;=$O$18,INDEX('DATA FOR SUMMARY'!$C$8:$C$59,_xlfn.AGGREGATE(15,3,(('DATA FOR SUMMARY'!$I$7:$I$59=$O$16)/('DATA FOR SUMMARY'!$I$7:$I$59=$O$16)*ROW('DATA FOR SUMMARY'!$I$7:$I$59))-ROW('DATA FOR SUMMARY'!$I$7),ROWS($O$18:O170))),"")</f>
        <v/>
      </c>
      <c r="D179" s="102" t="str" cm="1">
        <f t="array" aca="1" ref="D179" ca="1">IF(ROWS($O$18:O170)&lt;=$O$18,INDEX('DATA FOR SUMMARY'!$D$8:$D$59,_xlfn.AGGREGATE(15,3,(('DATA FOR SUMMARY'!$I$7:$I$59=$O$16)/('DATA FOR SUMMARY'!$I$7:$I$59=$O$16)*ROW('DATA FOR SUMMARY'!$I$7:$I$59))-ROW('DATA FOR SUMMARY'!$I$7),ROWS($O$18:O170))),"")</f>
        <v/>
      </c>
      <c r="E179" s="140" t="str" cm="1">
        <f t="array" aca="1" ref="E179" ca="1">IF(ROWS($O$18:O170)&lt;=$O$18,INDEX('DATA FOR SUMMARY'!$E$8:$E$59,_xlfn.AGGREGATE(15,3,(('DATA FOR SUMMARY'!$I$7:$I$59=$O$16)/('DATA FOR SUMMARY'!$I$7:$I$59=$O$16)*ROW('DATA FOR SUMMARY'!$I$7:$I$59))-ROW('DATA FOR SUMMARY'!$I$7),ROWS($O$18:O170))),"")</f>
        <v/>
      </c>
      <c r="F179" s="103" t="str" cm="1">
        <f t="array" aca="1" ref="F179" ca="1">IF(ROWS($O$18:O170)&lt;=$O$18,INDEX('DATA FOR SUMMARY'!$F$8:$F$59,_xlfn.AGGREGATE(15,3,(('DATA FOR SUMMARY'!$I$7:$I$59=$O$16)/('DATA FOR SUMMARY'!$I$7:$I$59=$O$16)*ROW('DATA FOR SUMMARY'!$I$7:$I$59))-ROW('DATA FOR SUMMARY'!$I$7),ROWS($O$18:O170))),"")</f>
        <v/>
      </c>
      <c r="G179" s="102" t="str" cm="1">
        <f t="array" aca="1" ref="G179" ca="1">IF(ROWS($O$18:O170)&lt;=$O$18,INDEX('DATA FOR SUMMARY'!$G$8:$G$59,_xlfn.AGGREGATE(15,3,(('DATA FOR SUMMARY'!$I$7:$I$59=$O$16)/('DATA FOR SUMMARY'!$I$7:$I$59=$O$16)*ROW('DATA FOR SUMMARY'!$I$7:$I$59))-ROW('DATA FOR SUMMARY'!$I$7),ROWS($O$18:O170))),"")</f>
        <v/>
      </c>
      <c r="H179" s="140" t="str" cm="1">
        <f t="array" aca="1" ref="H179" ca="1">IF(ROWS($O$18:O170)&lt;=$O$18,INDEX('DATA FOR SUMMARY'!$H$8:$H$59,_xlfn.AGGREGATE(15,3,(('DATA FOR SUMMARY'!$I$7:$I$59=$O$16)/('DATA FOR SUMMARY'!$I$7:$I$59=$O$16)*ROW('DATA FOR SUMMARY'!$I$7:$I$59))-ROW('DATA FOR SUMMARY'!$I$7),ROWS($O$18:O170))),"")</f>
        <v/>
      </c>
      <c r="I179" s="46" t="str" cm="1">
        <f t="array" aca="1" ref="I179" ca="1">IF(ROWS($O$18:O170)&lt;=$O$18,INDEX('DATA FOR SUMMARY'!$I$8:$I$59,_xlfn.AGGREGATE(15,3,(('DATA FOR SUMMARY'!$I$7:$I$59=$O$16)/('DATA FOR SUMMARY'!$I$7:$I$59=$O$16)*ROW('DATA FOR SUMMARY'!$I$7:$I$59))-ROW('DATA FOR SUMMARY'!$I$7),ROWS($O$18:O170))),"")</f>
        <v/>
      </c>
      <c r="J179" s="46" t="str" cm="1">
        <f t="array" aca="1" ref="J179" ca="1">IF(ROWS($O$18:O170)&lt;=$O$18,INDEX('DATA FOR SUMMARY'!$J$8:$J$59,_xlfn.AGGREGATE(15,3,(('DATA FOR SUMMARY'!$I$7:$I$59=$O$16)/('DATA FOR SUMMARY'!$I$7:$I$59=$O$16)*ROW('DATA FOR SUMMARY'!$I$7:$I$59))-ROW('DATA FOR SUMMARY'!$I$7),ROWS($O$18:O170))),"")</f>
        <v/>
      </c>
      <c r="K179" s="46" t="str" cm="1">
        <f t="array" aca="1" ref="K179" ca="1">IF(ROWS($O$18:O170)&lt;=$O$18,INDEX('DATA FOR SUMMARY'!$K$8:$K$59,_xlfn.AGGREGATE(15,3,(('DATA FOR SUMMARY'!$I$7:$I$59=$O$16)/('DATA FOR SUMMARY'!$I$7:$I$59=$O$16)*ROW('DATA FOR SUMMARY'!$I$7:$I$59))-ROW('DATA FOR SUMMARY'!$I$7),ROWS($O$18:O170))),"")</f>
        <v/>
      </c>
    </row>
    <row r="180" spans="2:11">
      <c r="B180" t="str" cm="1">
        <f t="array" aca="1" ref="B180" ca="1">IF(ROWS($O$18:O171)&lt;=$O$18,INDEX('DATA FOR SUMMARY'!$B$8:$B$59,_xlfn.AGGREGATE(15,3,(('DATA FOR SUMMARY'!$I$7:$I$59=$O$16)/('DATA FOR SUMMARY'!$I$7:$I$59=$O$16)*ROW('DATA FOR SUMMARY'!$I$7:$I$59))-ROW('DATA FOR SUMMARY'!$I$7),ROWS($O$18:O171))),"")</f>
        <v/>
      </c>
      <c r="C180" s="102" t="str" cm="1">
        <f t="array" aca="1" ref="C180" ca="1">IF(ROWS($O$18:O171)&lt;=$O$18,INDEX('DATA FOR SUMMARY'!$C$8:$C$59,_xlfn.AGGREGATE(15,3,(('DATA FOR SUMMARY'!$I$7:$I$59=$O$16)/('DATA FOR SUMMARY'!$I$7:$I$59=$O$16)*ROW('DATA FOR SUMMARY'!$I$7:$I$59))-ROW('DATA FOR SUMMARY'!$I$7),ROWS($O$18:O171))),"")</f>
        <v/>
      </c>
      <c r="D180" s="102" t="str" cm="1">
        <f t="array" aca="1" ref="D180" ca="1">IF(ROWS($O$18:O171)&lt;=$O$18,INDEX('DATA FOR SUMMARY'!$D$8:$D$59,_xlfn.AGGREGATE(15,3,(('DATA FOR SUMMARY'!$I$7:$I$59=$O$16)/('DATA FOR SUMMARY'!$I$7:$I$59=$O$16)*ROW('DATA FOR SUMMARY'!$I$7:$I$59))-ROW('DATA FOR SUMMARY'!$I$7),ROWS($O$18:O171))),"")</f>
        <v/>
      </c>
      <c r="E180" s="140" t="str" cm="1">
        <f t="array" aca="1" ref="E180" ca="1">IF(ROWS($O$18:O171)&lt;=$O$18,INDEX('DATA FOR SUMMARY'!$E$8:$E$59,_xlfn.AGGREGATE(15,3,(('DATA FOR SUMMARY'!$I$7:$I$59=$O$16)/('DATA FOR SUMMARY'!$I$7:$I$59=$O$16)*ROW('DATA FOR SUMMARY'!$I$7:$I$59))-ROW('DATA FOR SUMMARY'!$I$7),ROWS($O$18:O171))),"")</f>
        <v/>
      </c>
      <c r="F180" s="103" t="str" cm="1">
        <f t="array" aca="1" ref="F180" ca="1">IF(ROWS($O$18:O171)&lt;=$O$18,INDEX('DATA FOR SUMMARY'!$F$8:$F$59,_xlfn.AGGREGATE(15,3,(('DATA FOR SUMMARY'!$I$7:$I$59=$O$16)/('DATA FOR SUMMARY'!$I$7:$I$59=$O$16)*ROW('DATA FOR SUMMARY'!$I$7:$I$59))-ROW('DATA FOR SUMMARY'!$I$7),ROWS($O$18:O171))),"")</f>
        <v/>
      </c>
      <c r="G180" s="102" t="str" cm="1">
        <f t="array" aca="1" ref="G180" ca="1">IF(ROWS($O$18:O171)&lt;=$O$18,INDEX('DATA FOR SUMMARY'!$G$8:$G$59,_xlfn.AGGREGATE(15,3,(('DATA FOR SUMMARY'!$I$7:$I$59=$O$16)/('DATA FOR SUMMARY'!$I$7:$I$59=$O$16)*ROW('DATA FOR SUMMARY'!$I$7:$I$59))-ROW('DATA FOR SUMMARY'!$I$7),ROWS($O$18:O171))),"")</f>
        <v/>
      </c>
      <c r="H180" s="140" t="str" cm="1">
        <f t="array" aca="1" ref="H180" ca="1">IF(ROWS($O$18:O171)&lt;=$O$18,INDEX('DATA FOR SUMMARY'!$H$8:$H$59,_xlfn.AGGREGATE(15,3,(('DATA FOR SUMMARY'!$I$7:$I$59=$O$16)/('DATA FOR SUMMARY'!$I$7:$I$59=$O$16)*ROW('DATA FOR SUMMARY'!$I$7:$I$59))-ROW('DATA FOR SUMMARY'!$I$7),ROWS($O$18:O171))),"")</f>
        <v/>
      </c>
      <c r="I180" s="46" t="str" cm="1">
        <f t="array" aca="1" ref="I180" ca="1">IF(ROWS($O$18:O171)&lt;=$O$18,INDEX('DATA FOR SUMMARY'!$I$8:$I$59,_xlfn.AGGREGATE(15,3,(('DATA FOR SUMMARY'!$I$7:$I$59=$O$16)/('DATA FOR SUMMARY'!$I$7:$I$59=$O$16)*ROW('DATA FOR SUMMARY'!$I$7:$I$59))-ROW('DATA FOR SUMMARY'!$I$7),ROWS($O$18:O171))),"")</f>
        <v/>
      </c>
      <c r="J180" s="46" t="str" cm="1">
        <f t="array" aca="1" ref="J180" ca="1">IF(ROWS($O$18:O171)&lt;=$O$18,INDEX('DATA FOR SUMMARY'!$J$8:$J$59,_xlfn.AGGREGATE(15,3,(('DATA FOR SUMMARY'!$I$7:$I$59=$O$16)/('DATA FOR SUMMARY'!$I$7:$I$59=$O$16)*ROW('DATA FOR SUMMARY'!$I$7:$I$59))-ROW('DATA FOR SUMMARY'!$I$7),ROWS($O$18:O171))),"")</f>
        <v/>
      </c>
      <c r="K180" s="46" t="str" cm="1">
        <f t="array" aca="1" ref="K180" ca="1">IF(ROWS($O$18:O171)&lt;=$O$18,INDEX('DATA FOR SUMMARY'!$K$8:$K$59,_xlfn.AGGREGATE(15,3,(('DATA FOR SUMMARY'!$I$7:$I$59=$O$16)/('DATA FOR SUMMARY'!$I$7:$I$59=$O$16)*ROW('DATA FOR SUMMARY'!$I$7:$I$59))-ROW('DATA FOR SUMMARY'!$I$7),ROWS($O$18:O171))),"")</f>
        <v/>
      </c>
    </row>
    <row r="181" spans="2:11">
      <c r="B181" t="str" cm="1">
        <f t="array" aca="1" ref="B181" ca="1">IF(ROWS($O$18:O172)&lt;=$O$18,INDEX('DATA FOR SUMMARY'!$B$8:$B$59,_xlfn.AGGREGATE(15,3,(('DATA FOR SUMMARY'!$I$7:$I$59=$O$16)/('DATA FOR SUMMARY'!$I$7:$I$59=$O$16)*ROW('DATA FOR SUMMARY'!$I$7:$I$59))-ROW('DATA FOR SUMMARY'!$I$7),ROWS($O$18:O172))),"")</f>
        <v/>
      </c>
      <c r="C181" s="102" t="str" cm="1">
        <f t="array" aca="1" ref="C181" ca="1">IF(ROWS($O$18:O172)&lt;=$O$18,INDEX('DATA FOR SUMMARY'!$C$8:$C$59,_xlfn.AGGREGATE(15,3,(('DATA FOR SUMMARY'!$I$7:$I$59=$O$16)/('DATA FOR SUMMARY'!$I$7:$I$59=$O$16)*ROW('DATA FOR SUMMARY'!$I$7:$I$59))-ROW('DATA FOR SUMMARY'!$I$7),ROWS($O$18:O172))),"")</f>
        <v/>
      </c>
      <c r="D181" s="102" t="str" cm="1">
        <f t="array" aca="1" ref="D181" ca="1">IF(ROWS($O$18:O172)&lt;=$O$18,INDEX('DATA FOR SUMMARY'!$D$8:$D$59,_xlfn.AGGREGATE(15,3,(('DATA FOR SUMMARY'!$I$7:$I$59=$O$16)/('DATA FOR SUMMARY'!$I$7:$I$59=$O$16)*ROW('DATA FOR SUMMARY'!$I$7:$I$59))-ROW('DATA FOR SUMMARY'!$I$7),ROWS($O$18:O172))),"")</f>
        <v/>
      </c>
      <c r="E181" s="140" t="str" cm="1">
        <f t="array" aca="1" ref="E181" ca="1">IF(ROWS($O$18:O172)&lt;=$O$18,INDEX('DATA FOR SUMMARY'!$E$8:$E$59,_xlfn.AGGREGATE(15,3,(('DATA FOR SUMMARY'!$I$7:$I$59=$O$16)/('DATA FOR SUMMARY'!$I$7:$I$59=$O$16)*ROW('DATA FOR SUMMARY'!$I$7:$I$59))-ROW('DATA FOR SUMMARY'!$I$7),ROWS($O$18:O172))),"")</f>
        <v/>
      </c>
      <c r="F181" s="103" t="str" cm="1">
        <f t="array" aca="1" ref="F181" ca="1">IF(ROWS($O$18:O172)&lt;=$O$18,INDEX('DATA FOR SUMMARY'!$F$8:$F$59,_xlfn.AGGREGATE(15,3,(('DATA FOR SUMMARY'!$I$7:$I$59=$O$16)/('DATA FOR SUMMARY'!$I$7:$I$59=$O$16)*ROW('DATA FOR SUMMARY'!$I$7:$I$59))-ROW('DATA FOR SUMMARY'!$I$7),ROWS($O$18:O172))),"")</f>
        <v/>
      </c>
      <c r="G181" s="102" t="str" cm="1">
        <f t="array" aca="1" ref="G181" ca="1">IF(ROWS($O$18:O172)&lt;=$O$18,INDEX('DATA FOR SUMMARY'!$G$8:$G$59,_xlfn.AGGREGATE(15,3,(('DATA FOR SUMMARY'!$I$7:$I$59=$O$16)/('DATA FOR SUMMARY'!$I$7:$I$59=$O$16)*ROW('DATA FOR SUMMARY'!$I$7:$I$59))-ROW('DATA FOR SUMMARY'!$I$7),ROWS($O$18:O172))),"")</f>
        <v/>
      </c>
      <c r="H181" s="140" t="str" cm="1">
        <f t="array" aca="1" ref="H181" ca="1">IF(ROWS($O$18:O172)&lt;=$O$18,INDEX('DATA FOR SUMMARY'!$H$8:$H$59,_xlfn.AGGREGATE(15,3,(('DATA FOR SUMMARY'!$I$7:$I$59=$O$16)/('DATA FOR SUMMARY'!$I$7:$I$59=$O$16)*ROW('DATA FOR SUMMARY'!$I$7:$I$59))-ROW('DATA FOR SUMMARY'!$I$7),ROWS($O$18:O172))),"")</f>
        <v/>
      </c>
      <c r="I181" s="46" t="str" cm="1">
        <f t="array" aca="1" ref="I181" ca="1">IF(ROWS($O$18:O172)&lt;=$O$18,INDEX('DATA FOR SUMMARY'!$I$8:$I$59,_xlfn.AGGREGATE(15,3,(('DATA FOR SUMMARY'!$I$7:$I$59=$O$16)/('DATA FOR SUMMARY'!$I$7:$I$59=$O$16)*ROW('DATA FOR SUMMARY'!$I$7:$I$59))-ROW('DATA FOR SUMMARY'!$I$7),ROWS($O$18:O172))),"")</f>
        <v/>
      </c>
      <c r="J181" s="46" t="str" cm="1">
        <f t="array" aca="1" ref="J181" ca="1">IF(ROWS($O$18:O172)&lt;=$O$18,INDEX('DATA FOR SUMMARY'!$J$8:$J$59,_xlfn.AGGREGATE(15,3,(('DATA FOR SUMMARY'!$I$7:$I$59=$O$16)/('DATA FOR SUMMARY'!$I$7:$I$59=$O$16)*ROW('DATA FOR SUMMARY'!$I$7:$I$59))-ROW('DATA FOR SUMMARY'!$I$7),ROWS($O$18:O172))),"")</f>
        <v/>
      </c>
      <c r="K181" s="46" t="str" cm="1">
        <f t="array" aca="1" ref="K181" ca="1">IF(ROWS($O$18:O172)&lt;=$O$18,INDEX('DATA FOR SUMMARY'!$K$8:$K$59,_xlfn.AGGREGATE(15,3,(('DATA FOR SUMMARY'!$I$7:$I$59=$O$16)/('DATA FOR SUMMARY'!$I$7:$I$59=$O$16)*ROW('DATA FOR SUMMARY'!$I$7:$I$59))-ROW('DATA FOR SUMMARY'!$I$7),ROWS($O$18:O172))),"")</f>
        <v/>
      </c>
    </row>
    <row r="182" spans="2:11">
      <c r="B182" t="str" cm="1">
        <f t="array" aca="1" ref="B182" ca="1">IF(ROWS($O$18:O173)&lt;=$O$18,INDEX('DATA FOR SUMMARY'!$B$8:$B$59,_xlfn.AGGREGATE(15,3,(('DATA FOR SUMMARY'!$I$7:$I$59=$O$16)/('DATA FOR SUMMARY'!$I$7:$I$59=$O$16)*ROW('DATA FOR SUMMARY'!$I$7:$I$59))-ROW('DATA FOR SUMMARY'!$I$7),ROWS($O$18:O173))),"")</f>
        <v/>
      </c>
      <c r="C182" s="102" t="str" cm="1">
        <f t="array" aca="1" ref="C182" ca="1">IF(ROWS($O$18:O173)&lt;=$O$18,INDEX('DATA FOR SUMMARY'!$C$8:$C$59,_xlfn.AGGREGATE(15,3,(('DATA FOR SUMMARY'!$I$7:$I$59=$O$16)/('DATA FOR SUMMARY'!$I$7:$I$59=$O$16)*ROW('DATA FOR SUMMARY'!$I$7:$I$59))-ROW('DATA FOR SUMMARY'!$I$7),ROWS($O$18:O173))),"")</f>
        <v/>
      </c>
      <c r="D182" s="102" t="str" cm="1">
        <f t="array" aca="1" ref="D182" ca="1">IF(ROWS($O$18:O173)&lt;=$O$18,INDEX('DATA FOR SUMMARY'!$D$8:$D$59,_xlfn.AGGREGATE(15,3,(('DATA FOR SUMMARY'!$I$7:$I$59=$O$16)/('DATA FOR SUMMARY'!$I$7:$I$59=$O$16)*ROW('DATA FOR SUMMARY'!$I$7:$I$59))-ROW('DATA FOR SUMMARY'!$I$7),ROWS($O$18:O173))),"")</f>
        <v/>
      </c>
      <c r="E182" s="140" t="str" cm="1">
        <f t="array" aca="1" ref="E182" ca="1">IF(ROWS($O$18:O173)&lt;=$O$18,INDEX('DATA FOR SUMMARY'!$E$8:$E$59,_xlfn.AGGREGATE(15,3,(('DATA FOR SUMMARY'!$I$7:$I$59=$O$16)/('DATA FOR SUMMARY'!$I$7:$I$59=$O$16)*ROW('DATA FOR SUMMARY'!$I$7:$I$59))-ROW('DATA FOR SUMMARY'!$I$7),ROWS($O$18:O173))),"")</f>
        <v/>
      </c>
      <c r="F182" s="103" t="str" cm="1">
        <f t="array" aca="1" ref="F182" ca="1">IF(ROWS($O$18:O173)&lt;=$O$18,INDEX('DATA FOR SUMMARY'!$F$8:$F$59,_xlfn.AGGREGATE(15,3,(('DATA FOR SUMMARY'!$I$7:$I$59=$O$16)/('DATA FOR SUMMARY'!$I$7:$I$59=$O$16)*ROW('DATA FOR SUMMARY'!$I$7:$I$59))-ROW('DATA FOR SUMMARY'!$I$7),ROWS($O$18:O173))),"")</f>
        <v/>
      </c>
      <c r="G182" s="102" t="str" cm="1">
        <f t="array" aca="1" ref="G182" ca="1">IF(ROWS($O$18:O173)&lt;=$O$18,INDEX('DATA FOR SUMMARY'!$G$8:$G$59,_xlfn.AGGREGATE(15,3,(('DATA FOR SUMMARY'!$I$7:$I$59=$O$16)/('DATA FOR SUMMARY'!$I$7:$I$59=$O$16)*ROW('DATA FOR SUMMARY'!$I$7:$I$59))-ROW('DATA FOR SUMMARY'!$I$7),ROWS($O$18:O173))),"")</f>
        <v/>
      </c>
      <c r="H182" s="140" t="str" cm="1">
        <f t="array" aca="1" ref="H182" ca="1">IF(ROWS($O$18:O173)&lt;=$O$18,INDEX('DATA FOR SUMMARY'!$H$8:$H$59,_xlfn.AGGREGATE(15,3,(('DATA FOR SUMMARY'!$I$7:$I$59=$O$16)/('DATA FOR SUMMARY'!$I$7:$I$59=$O$16)*ROW('DATA FOR SUMMARY'!$I$7:$I$59))-ROW('DATA FOR SUMMARY'!$I$7),ROWS($O$18:O173))),"")</f>
        <v/>
      </c>
      <c r="I182" s="46" t="str" cm="1">
        <f t="array" aca="1" ref="I182" ca="1">IF(ROWS($O$18:O173)&lt;=$O$18,INDEX('DATA FOR SUMMARY'!$I$8:$I$59,_xlfn.AGGREGATE(15,3,(('DATA FOR SUMMARY'!$I$7:$I$59=$O$16)/('DATA FOR SUMMARY'!$I$7:$I$59=$O$16)*ROW('DATA FOR SUMMARY'!$I$7:$I$59))-ROW('DATA FOR SUMMARY'!$I$7),ROWS($O$18:O173))),"")</f>
        <v/>
      </c>
      <c r="J182" s="46" t="str" cm="1">
        <f t="array" aca="1" ref="J182" ca="1">IF(ROWS($O$18:O173)&lt;=$O$18,INDEX('DATA FOR SUMMARY'!$J$8:$J$59,_xlfn.AGGREGATE(15,3,(('DATA FOR SUMMARY'!$I$7:$I$59=$O$16)/('DATA FOR SUMMARY'!$I$7:$I$59=$O$16)*ROW('DATA FOR SUMMARY'!$I$7:$I$59))-ROW('DATA FOR SUMMARY'!$I$7),ROWS($O$18:O173))),"")</f>
        <v/>
      </c>
      <c r="K182" s="46" t="str" cm="1">
        <f t="array" aca="1" ref="K182" ca="1">IF(ROWS($O$18:O173)&lt;=$O$18,INDEX('DATA FOR SUMMARY'!$K$8:$K$59,_xlfn.AGGREGATE(15,3,(('DATA FOR SUMMARY'!$I$7:$I$59=$O$16)/('DATA FOR SUMMARY'!$I$7:$I$59=$O$16)*ROW('DATA FOR SUMMARY'!$I$7:$I$59))-ROW('DATA FOR SUMMARY'!$I$7),ROWS($O$18:O173))),"")</f>
        <v/>
      </c>
    </row>
    <row r="183" spans="2:11">
      <c r="B183" t="str" cm="1">
        <f t="array" aca="1" ref="B183" ca="1">IF(ROWS($O$18:O174)&lt;=$O$18,INDEX('DATA FOR SUMMARY'!$B$8:$B$59,_xlfn.AGGREGATE(15,3,(('DATA FOR SUMMARY'!$I$7:$I$59=$O$16)/('DATA FOR SUMMARY'!$I$7:$I$59=$O$16)*ROW('DATA FOR SUMMARY'!$I$7:$I$59))-ROW('DATA FOR SUMMARY'!$I$7),ROWS($O$18:O174))),"")</f>
        <v/>
      </c>
      <c r="C183" s="102" t="str" cm="1">
        <f t="array" aca="1" ref="C183" ca="1">IF(ROWS($O$18:O174)&lt;=$O$18,INDEX('DATA FOR SUMMARY'!$C$8:$C$59,_xlfn.AGGREGATE(15,3,(('DATA FOR SUMMARY'!$I$7:$I$59=$O$16)/('DATA FOR SUMMARY'!$I$7:$I$59=$O$16)*ROW('DATA FOR SUMMARY'!$I$7:$I$59))-ROW('DATA FOR SUMMARY'!$I$7),ROWS($O$18:O174))),"")</f>
        <v/>
      </c>
      <c r="D183" s="102" t="str" cm="1">
        <f t="array" aca="1" ref="D183" ca="1">IF(ROWS($O$18:O174)&lt;=$O$18,INDEX('DATA FOR SUMMARY'!$D$8:$D$59,_xlfn.AGGREGATE(15,3,(('DATA FOR SUMMARY'!$I$7:$I$59=$O$16)/('DATA FOR SUMMARY'!$I$7:$I$59=$O$16)*ROW('DATA FOR SUMMARY'!$I$7:$I$59))-ROW('DATA FOR SUMMARY'!$I$7),ROWS($O$18:O174))),"")</f>
        <v/>
      </c>
      <c r="E183" s="140" t="str" cm="1">
        <f t="array" aca="1" ref="E183" ca="1">IF(ROWS($O$18:O174)&lt;=$O$18,INDEX('DATA FOR SUMMARY'!$E$8:$E$59,_xlfn.AGGREGATE(15,3,(('DATA FOR SUMMARY'!$I$7:$I$59=$O$16)/('DATA FOR SUMMARY'!$I$7:$I$59=$O$16)*ROW('DATA FOR SUMMARY'!$I$7:$I$59))-ROW('DATA FOR SUMMARY'!$I$7),ROWS($O$18:O174))),"")</f>
        <v/>
      </c>
      <c r="F183" s="103" t="str" cm="1">
        <f t="array" aca="1" ref="F183" ca="1">IF(ROWS($O$18:O174)&lt;=$O$18,INDEX('DATA FOR SUMMARY'!$F$8:$F$59,_xlfn.AGGREGATE(15,3,(('DATA FOR SUMMARY'!$I$7:$I$59=$O$16)/('DATA FOR SUMMARY'!$I$7:$I$59=$O$16)*ROW('DATA FOR SUMMARY'!$I$7:$I$59))-ROW('DATA FOR SUMMARY'!$I$7),ROWS($O$18:O174))),"")</f>
        <v/>
      </c>
      <c r="G183" s="102" t="str" cm="1">
        <f t="array" aca="1" ref="G183" ca="1">IF(ROWS($O$18:O174)&lt;=$O$18,INDEX('DATA FOR SUMMARY'!$G$8:$G$59,_xlfn.AGGREGATE(15,3,(('DATA FOR SUMMARY'!$I$7:$I$59=$O$16)/('DATA FOR SUMMARY'!$I$7:$I$59=$O$16)*ROW('DATA FOR SUMMARY'!$I$7:$I$59))-ROW('DATA FOR SUMMARY'!$I$7),ROWS($O$18:O174))),"")</f>
        <v/>
      </c>
      <c r="H183" s="140" t="str" cm="1">
        <f t="array" aca="1" ref="H183" ca="1">IF(ROWS($O$18:O174)&lt;=$O$18,INDEX('DATA FOR SUMMARY'!$H$8:$H$59,_xlfn.AGGREGATE(15,3,(('DATA FOR SUMMARY'!$I$7:$I$59=$O$16)/('DATA FOR SUMMARY'!$I$7:$I$59=$O$16)*ROW('DATA FOR SUMMARY'!$I$7:$I$59))-ROW('DATA FOR SUMMARY'!$I$7),ROWS($O$18:O174))),"")</f>
        <v/>
      </c>
      <c r="I183" s="46" t="str" cm="1">
        <f t="array" aca="1" ref="I183" ca="1">IF(ROWS($O$18:O174)&lt;=$O$18,INDEX('DATA FOR SUMMARY'!$I$8:$I$59,_xlfn.AGGREGATE(15,3,(('DATA FOR SUMMARY'!$I$7:$I$59=$O$16)/('DATA FOR SUMMARY'!$I$7:$I$59=$O$16)*ROW('DATA FOR SUMMARY'!$I$7:$I$59))-ROW('DATA FOR SUMMARY'!$I$7),ROWS($O$18:O174))),"")</f>
        <v/>
      </c>
      <c r="J183" s="46" t="str" cm="1">
        <f t="array" aca="1" ref="J183" ca="1">IF(ROWS($O$18:O174)&lt;=$O$18,INDEX('DATA FOR SUMMARY'!$J$8:$J$59,_xlfn.AGGREGATE(15,3,(('DATA FOR SUMMARY'!$I$7:$I$59=$O$16)/('DATA FOR SUMMARY'!$I$7:$I$59=$O$16)*ROW('DATA FOR SUMMARY'!$I$7:$I$59))-ROW('DATA FOR SUMMARY'!$I$7),ROWS($O$18:O174))),"")</f>
        <v/>
      </c>
      <c r="K183" s="46" t="str" cm="1">
        <f t="array" aca="1" ref="K183" ca="1">IF(ROWS($O$18:O174)&lt;=$O$18,INDEX('DATA FOR SUMMARY'!$K$8:$K$59,_xlfn.AGGREGATE(15,3,(('DATA FOR SUMMARY'!$I$7:$I$59=$O$16)/('DATA FOR SUMMARY'!$I$7:$I$59=$O$16)*ROW('DATA FOR SUMMARY'!$I$7:$I$59))-ROW('DATA FOR SUMMARY'!$I$7),ROWS($O$18:O174))),"")</f>
        <v/>
      </c>
    </row>
    <row r="184" spans="2:11">
      <c r="B184" t="str" cm="1">
        <f t="array" aca="1" ref="B184" ca="1">IF(ROWS($O$18:O175)&lt;=$O$18,INDEX('DATA FOR SUMMARY'!$B$8:$B$59,_xlfn.AGGREGATE(15,3,(('DATA FOR SUMMARY'!$I$7:$I$59=$O$16)/('DATA FOR SUMMARY'!$I$7:$I$59=$O$16)*ROW('DATA FOR SUMMARY'!$I$7:$I$59))-ROW('DATA FOR SUMMARY'!$I$7),ROWS($O$18:O175))),"")</f>
        <v/>
      </c>
      <c r="C184" s="102" t="str" cm="1">
        <f t="array" aca="1" ref="C184" ca="1">IF(ROWS($O$18:O175)&lt;=$O$18,INDEX('DATA FOR SUMMARY'!$C$8:$C$59,_xlfn.AGGREGATE(15,3,(('DATA FOR SUMMARY'!$I$7:$I$59=$O$16)/('DATA FOR SUMMARY'!$I$7:$I$59=$O$16)*ROW('DATA FOR SUMMARY'!$I$7:$I$59))-ROW('DATA FOR SUMMARY'!$I$7),ROWS($O$18:O175))),"")</f>
        <v/>
      </c>
      <c r="D184" s="102" t="str" cm="1">
        <f t="array" aca="1" ref="D184" ca="1">IF(ROWS($O$18:O175)&lt;=$O$18,INDEX('DATA FOR SUMMARY'!$D$8:$D$59,_xlfn.AGGREGATE(15,3,(('DATA FOR SUMMARY'!$I$7:$I$59=$O$16)/('DATA FOR SUMMARY'!$I$7:$I$59=$O$16)*ROW('DATA FOR SUMMARY'!$I$7:$I$59))-ROW('DATA FOR SUMMARY'!$I$7),ROWS($O$18:O175))),"")</f>
        <v/>
      </c>
      <c r="E184" s="140" t="str" cm="1">
        <f t="array" aca="1" ref="E184" ca="1">IF(ROWS($O$18:O175)&lt;=$O$18,INDEX('DATA FOR SUMMARY'!$E$8:$E$59,_xlfn.AGGREGATE(15,3,(('DATA FOR SUMMARY'!$I$7:$I$59=$O$16)/('DATA FOR SUMMARY'!$I$7:$I$59=$O$16)*ROW('DATA FOR SUMMARY'!$I$7:$I$59))-ROW('DATA FOR SUMMARY'!$I$7),ROWS($O$18:O175))),"")</f>
        <v/>
      </c>
      <c r="F184" s="103" t="str" cm="1">
        <f t="array" aca="1" ref="F184" ca="1">IF(ROWS($O$18:O175)&lt;=$O$18,INDEX('DATA FOR SUMMARY'!$F$8:$F$59,_xlfn.AGGREGATE(15,3,(('DATA FOR SUMMARY'!$I$7:$I$59=$O$16)/('DATA FOR SUMMARY'!$I$7:$I$59=$O$16)*ROW('DATA FOR SUMMARY'!$I$7:$I$59))-ROW('DATA FOR SUMMARY'!$I$7),ROWS($O$18:O175))),"")</f>
        <v/>
      </c>
      <c r="G184" s="102" t="str" cm="1">
        <f t="array" aca="1" ref="G184" ca="1">IF(ROWS($O$18:O175)&lt;=$O$18,INDEX('DATA FOR SUMMARY'!$G$8:$G$59,_xlfn.AGGREGATE(15,3,(('DATA FOR SUMMARY'!$I$7:$I$59=$O$16)/('DATA FOR SUMMARY'!$I$7:$I$59=$O$16)*ROW('DATA FOR SUMMARY'!$I$7:$I$59))-ROW('DATA FOR SUMMARY'!$I$7),ROWS($O$18:O175))),"")</f>
        <v/>
      </c>
      <c r="H184" s="140" t="str" cm="1">
        <f t="array" aca="1" ref="H184" ca="1">IF(ROWS($O$18:O175)&lt;=$O$18,INDEX('DATA FOR SUMMARY'!$H$8:$H$59,_xlfn.AGGREGATE(15,3,(('DATA FOR SUMMARY'!$I$7:$I$59=$O$16)/('DATA FOR SUMMARY'!$I$7:$I$59=$O$16)*ROW('DATA FOR SUMMARY'!$I$7:$I$59))-ROW('DATA FOR SUMMARY'!$I$7),ROWS($O$18:O175))),"")</f>
        <v/>
      </c>
      <c r="I184" s="46" t="str" cm="1">
        <f t="array" aca="1" ref="I184" ca="1">IF(ROWS($O$18:O175)&lt;=$O$18,INDEX('DATA FOR SUMMARY'!$I$8:$I$59,_xlfn.AGGREGATE(15,3,(('DATA FOR SUMMARY'!$I$7:$I$59=$O$16)/('DATA FOR SUMMARY'!$I$7:$I$59=$O$16)*ROW('DATA FOR SUMMARY'!$I$7:$I$59))-ROW('DATA FOR SUMMARY'!$I$7),ROWS($O$18:O175))),"")</f>
        <v/>
      </c>
      <c r="J184" s="46" t="str" cm="1">
        <f t="array" aca="1" ref="J184" ca="1">IF(ROWS($O$18:O175)&lt;=$O$18,INDEX('DATA FOR SUMMARY'!$J$8:$J$59,_xlfn.AGGREGATE(15,3,(('DATA FOR SUMMARY'!$I$7:$I$59=$O$16)/('DATA FOR SUMMARY'!$I$7:$I$59=$O$16)*ROW('DATA FOR SUMMARY'!$I$7:$I$59))-ROW('DATA FOR SUMMARY'!$I$7),ROWS($O$18:O175))),"")</f>
        <v/>
      </c>
      <c r="K184" s="46" t="str" cm="1">
        <f t="array" aca="1" ref="K184" ca="1">IF(ROWS($O$18:O175)&lt;=$O$18,INDEX('DATA FOR SUMMARY'!$K$8:$K$59,_xlfn.AGGREGATE(15,3,(('DATA FOR SUMMARY'!$I$7:$I$59=$O$16)/('DATA FOR SUMMARY'!$I$7:$I$59=$O$16)*ROW('DATA FOR SUMMARY'!$I$7:$I$59))-ROW('DATA FOR SUMMARY'!$I$7),ROWS($O$18:O175))),"")</f>
        <v/>
      </c>
    </row>
    <row r="185" spans="2:11">
      <c r="B185" t="str" cm="1">
        <f t="array" aca="1" ref="B185" ca="1">IF(ROWS($O$18:O176)&lt;=$O$18,INDEX('DATA FOR SUMMARY'!$B$8:$B$59,_xlfn.AGGREGATE(15,3,(('DATA FOR SUMMARY'!$I$7:$I$59=$O$16)/('DATA FOR SUMMARY'!$I$7:$I$59=$O$16)*ROW('DATA FOR SUMMARY'!$I$7:$I$59))-ROW('DATA FOR SUMMARY'!$I$7),ROWS($O$18:O176))),"")</f>
        <v/>
      </c>
      <c r="C185" s="102" t="str" cm="1">
        <f t="array" aca="1" ref="C185" ca="1">IF(ROWS($O$18:O176)&lt;=$O$18,INDEX('DATA FOR SUMMARY'!$C$8:$C$59,_xlfn.AGGREGATE(15,3,(('DATA FOR SUMMARY'!$I$7:$I$59=$O$16)/('DATA FOR SUMMARY'!$I$7:$I$59=$O$16)*ROW('DATA FOR SUMMARY'!$I$7:$I$59))-ROW('DATA FOR SUMMARY'!$I$7),ROWS($O$18:O176))),"")</f>
        <v/>
      </c>
      <c r="D185" s="102" t="str" cm="1">
        <f t="array" aca="1" ref="D185" ca="1">IF(ROWS($O$18:O176)&lt;=$O$18,INDEX('DATA FOR SUMMARY'!$D$8:$D$59,_xlfn.AGGREGATE(15,3,(('DATA FOR SUMMARY'!$I$7:$I$59=$O$16)/('DATA FOR SUMMARY'!$I$7:$I$59=$O$16)*ROW('DATA FOR SUMMARY'!$I$7:$I$59))-ROW('DATA FOR SUMMARY'!$I$7),ROWS($O$18:O176))),"")</f>
        <v/>
      </c>
      <c r="E185" s="140" t="str" cm="1">
        <f t="array" aca="1" ref="E185" ca="1">IF(ROWS($O$18:O176)&lt;=$O$18,INDEX('DATA FOR SUMMARY'!$E$8:$E$59,_xlfn.AGGREGATE(15,3,(('DATA FOR SUMMARY'!$I$7:$I$59=$O$16)/('DATA FOR SUMMARY'!$I$7:$I$59=$O$16)*ROW('DATA FOR SUMMARY'!$I$7:$I$59))-ROW('DATA FOR SUMMARY'!$I$7),ROWS($O$18:O176))),"")</f>
        <v/>
      </c>
      <c r="F185" s="103" t="str" cm="1">
        <f t="array" aca="1" ref="F185" ca="1">IF(ROWS($O$18:O176)&lt;=$O$18,INDEX('DATA FOR SUMMARY'!$F$8:$F$59,_xlfn.AGGREGATE(15,3,(('DATA FOR SUMMARY'!$I$7:$I$59=$O$16)/('DATA FOR SUMMARY'!$I$7:$I$59=$O$16)*ROW('DATA FOR SUMMARY'!$I$7:$I$59))-ROW('DATA FOR SUMMARY'!$I$7),ROWS($O$18:O176))),"")</f>
        <v/>
      </c>
      <c r="G185" s="102" t="str" cm="1">
        <f t="array" aca="1" ref="G185" ca="1">IF(ROWS($O$18:O176)&lt;=$O$18,INDEX('DATA FOR SUMMARY'!$G$8:$G$59,_xlfn.AGGREGATE(15,3,(('DATA FOR SUMMARY'!$I$7:$I$59=$O$16)/('DATA FOR SUMMARY'!$I$7:$I$59=$O$16)*ROW('DATA FOR SUMMARY'!$I$7:$I$59))-ROW('DATA FOR SUMMARY'!$I$7),ROWS($O$18:O176))),"")</f>
        <v/>
      </c>
      <c r="H185" s="140" t="str" cm="1">
        <f t="array" aca="1" ref="H185" ca="1">IF(ROWS($O$18:O176)&lt;=$O$18,INDEX('DATA FOR SUMMARY'!$H$8:$H$59,_xlfn.AGGREGATE(15,3,(('DATA FOR SUMMARY'!$I$7:$I$59=$O$16)/('DATA FOR SUMMARY'!$I$7:$I$59=$O$16)*ROW('DATA FOR SUMMARY'!$I$7:$I$59))-ROW('DATA FOR SUMMARY'!$I$7),ROWS($O$18:O176))),"")</f>
        <v/>
      </c>
      <c r="I185" s="46" t="str" cm="1">
        <f t="array" aca="1" ref="I185" ca="1">IF(ROWS($O$18:O176)&lt;=$O$18,INDEX('DATA FOR SUMMARY'!$I$8:$I$59,_xlfn.AGGREGATE(15,3,(('DATA FOR SUMMARY'!$I$7:$I$59=$O$16)/('DATA FOR SUMMARY'!$I$7:$I$59=$O$16)*ROW('DATA FOR SUMMARY'!$I$7:$I$59))-ROW('DATA FOR SUMMARY'!$I$7),ROWS($O$18:O176))),"")</f>
        <v/>
      </c>
      <c r="J185" s="46" t="str" cm="1">
        <f t="array" aca="1" ref="J185" ca="1">IF(ROWS($O$18:O176)&lt;=$O$18,INDEX('DATA FOR SUMMARY'!$J$8:$J$59,_xlfn.AGGREGATE(15,3,(('DATA FOR SUMMARY'!$I$7:$I$59=$O$16)/('DATA FOR SUMMARY'!$I$7:$I$59=$O$16)*ROW('DATA FOR SUMMARY'!$I$7:$I$59))-ROW('DATA FOR SUMMARY'!$I$7),ROWS($O$18:O176))),"")</f>
        <v/>
      </c>
      <c r="K185" s="46" t="str" cm="1">
        <f t="array" aca="1" ref="K185" ca="1">IF(ROWS($O$18:O176)&lt;=$O$18,INDEX('DATA FOR SUMMARY'!$K$8:$K$59,_xlfn.AGGREGATE(15,3,(('DATA FOR SUMMARY'!$I$7:$I$59=$O$16)/('DATA FOR SUMMARY'!$I$7:$I$59=$O$16)*ROW('DATA FOR SUMMARY'!$I$7:$I$59))-ROW('DATA FOR SUMMARY'!$I$7),ROWS($O$18:O176))),"")</f>
        <v/>
      </c>
    </row>
    <row r="186" spans="2:11">
      <c r="B186" t="str" cm="1">
        <f t="array" aca="1" ref="B186" ca="1">IF(ROWS($O$18:O177)&lt;=$O$18,INDEX('DATA FOR SUMMARY'!$B$8:$B$59,_xlfn.AGGREGATE(15,3,(('DATA FOR SUMMARY'!$I$7:$I$59=$O$16)/('DATA FOR SUMMARY'!$I$7:$I$59=$O$16)*ROW('DATA FOR SUMMARY'!$I$7:$I$59))-ROW('DATA FOR SUMMARY'!$I$7),ROWS($O$18:O177))),"")</f>
        <v/>
      </c>
      <c r="C186" s="102" t="str" cm="1">
        <f t="array" aca="1" ref="C186" ca="1">IF(ROWS($O$18:O177)&lt;=$O$18,INDEX('DATA FOR SUMMARY'!$C$8:$C$59,_xlfn.AGGREGATE(15,3,(('DATA FOR SUMMARY'!$I$7:$I$59=$O$16)/('DATA FOR SUMMARY'!$I$7:$I$59=$O$16)*ROW('DATA FOR SUMMARY'!$I$7:$I$59))-ROW('DATA FOR SUMMARY'!$I$7),ROWS($O$18:O177))),"")</f>
        <v/>
      </c>
      <c r="D186" s="102" t="str" cm="1">
        <f t="array" aca="1" ref="D186" ca="1">IF(ROWS($O$18:O177)&lt;=$O$18,INDEX('DATA FOR SUMMARY'!$D$8:$D$59,_xlfn.AGGREGATE(15,3,(('DATA FOR SUMMARY'!$I$7:$I$59=$O$16)/('DATA FOR SUMMARY'!$I$7:$I$59=$O$16)*ROW('DATA FOR SUMMARY'!$I$7:$I$59))-ROW('DATA FOR SUMMARY'!$I$7),ROWS($O$18:O177))),"")</f>
        <v/>
      </c>
      <c r="E186" s="140" t="str" cm="1">
        <f t="array" aca="1" ref="E186" ca="1">IF(ROWS($O$18:O177)&lt;=$O$18,INDEX('DATA FOR SUMMARY'!$E$8:$E$59,_xlfn.AGGREGATE(15,3,(('DATA FOR SUMMARY'!$I$7:$I$59=$O$16)/('DATA FOR SUMMARY'!$I$7:$I$59=$O$16)*ROW('DATA FOR SUMMARY'!$I$7:$I$59))-ROW('DATA FOR SUMMARY'!$I$7),ROWS($O$18:O177))),"")</f>
        <v/>
      </c>
      <c r="F186" s="103" t="str" cm="1">
        <f t="array" aca="1" ref="F186" ca="1">IF(ROWS($O$18:O177)&lt;=$O$18,INDEX('DATA FOR SUMMARY'!$F$8:$F$59,_xlfn.AGGREGATE(15,3,(('DATA FOR SUMMARY'!$I$7:$I$59=$O$16)/('DATA FOR SUMMARY'!$I$7:$I$59=$O$16)*ROW('DATA FOR SUMMARY'!$I$7:$I$59))-ROW('DATA FOR SUMMARY'!$I$7),ROWS($O$18:O177))),"")</f>
        <v/>
      </c>
      <c r="G186" s="102" t="str" cm="1">
        <f t="array" aca="1" ref="G186" ca="1">IF(ROWS($O$18:O177)&lt;=$O$18,INDEX('DATA FOR SUMMARY'!$G$8:$G$59,_xlfn.AGGREGATE(15,3,(('DATA FOR SUMMARY'!$I$7:$I$59=$O$16)/('DATA FOR SUMMARY'!$I$7:$I$59=$O$16)*ROW('DATA FOR SUMMARY'!$I$7:$I$59))-ROW('DATA FOR SUMMARY'!$I$7),ROWS($O$18:O177))),"")</f>
        <v/>
      </c>
      <c r="H186" s="140" t="str" cm="1">
        <f t="array" aca="1" ref="H186" ca="1">IF(ROWS($O$18:O177)&lt;=$O$18,INDEX('DATA FOR SUMMARY'!$H$8:$H$59,_xlfn.AGGREGATE(15,3,(('DATA FOR SUMMARY'!$I$7:$I$59=$O$16)/('DATA FOR SUMMARY'!$I$7:$I$59=$O$16)*ROW('DATA FOR SUMMARY'!$I$7:$I$59))-ROW('DATA FOR SUMMARY'!$I$7),ROWS($O$18:O177))),"")</f>
        <v/>
      </c>
      <c r="I186" s="46" t="str" cm="1">
        <f t="array" aca="1" ref="I186" ca="1">IF(ROWS($O$18:O177)&lt;=$O$18,INDEX('DATA FOR SUMMARY'!$I$8:$I$59,_xlfn.AGGREGATE(15,3,(('DATA FOR SUMMARY'!$I$7:$I$59=$O$16)/('DATA FOR SUMMARY'!$I$7:$I$59=$O$16)*ROW('DATA FOR SUMMARY'!$I$7:$I$59))-ROW('DATA FOR SUMMARY'!$I$7),ROWS($O$18:O177))),"")</f>
        <v/>
      </c>
      <c r="J186" s="46" t="str" cm="1">
        <f t="array" aca="1" ref="J186" ca="1">IF(ROWS($O$18:O177)&lt;=$O$18,INDEX('DATA FOR SUMMARY'!$J$8:$J$59,_xlfn.AGGREGATE(15,3,(('DATA FOR SUMMARY'!$I$7:$I$59=$O$16)/('DATA FOR SUMMARY'!$I$7:$I$59=$O$16)*ROW('DATA FOR SUMMARY'!$I$7:$I$59))-ROW('DATA FOR SUMMARY'!$I$7),ROWS($O$18:O177))),"")</f>
        <v/>
      </c>
      <c r="K186" s="46" t="str" cm="1">
        <f t="array" aca="1" ref="K186" ca="1">IF(ROWS($O$18:O177)&lt;=$O$18,INDEX('DATA FOR SUMMARY'!$K$8:$K$59,_xlfn.AGGREGATE(15,3,(('DATA FOR SUMMARY'!$I$7:$I$59=$O$16)/('DATA FOR SUMMARY'!$I$7:$I$59=$O$16)*ROW('DATA FOR SUMMARY'!$I$7:$I$59))-ROW('DATA FOR SUMMARY'!$I$7),ROWS($O$18:O177))),"")</f>
        <v/>
      </c>
    </row>
    <row r="187" spans="2:11">
      <c r="B187" t="str" cm="1">
        <f t="array" aca="1" ref="B187" ca="1">IF(ROWS($O$18:O178)&lt;=$O$18,INDEX('DATA FOR SUMMARY'!$B$8:$B$59,_xlfn.AGGREGATE(15,3,(('DATA FOR SUMMARY'!$I$7:$I$59=$O$16)/('DATA FOR SUMMARY'!$I$7:$I$59=$O$16)*ROW('DATA FOR SUMMARY'!$I$7:$I$59))-ROW('DATA FOR SUMMARY'!$I$7),ROWS($O$18:O178))),"")</f>
        <v/>
      </c>
      <c r="C187" s="102" t="str" cm="1">
        <f t="array" aca="1" ref="C187" ca="1">IF(ROWS($O$18:O178)&lt;=$O$18,INDEX('DATA FOR SUMMARY'!$C$8:$C$59,_xlfn.AGGREGATE(15,3,(('DATA FOR SUMMARY'!$I$7:$I$59=$O$16)/('DATA FOR SUMMARY'!$I$7:$I$59=$O$16)*ROW('DATA FOR SUMMARY'!$I$7:$I$59))-ROW('DATA FOR SUMMARY'!$I$7),ROWS($O$18:O178))),"")</f>
        <v/>
      </c>
      <c r="D187" s="102" t="str" cm="1">
        <f t="array" aca="1" ref="D187" ca="1">IF(ROWS($O$18:O178)&lt;=$O$18,INDEX('DATA FOR SUMMARY'!$D$8:$D$59,_xlfn.AGGREGATE(15,3,(('DATA FOR SUMMARY'!$I$7:$I$59=$O$16)/('DATA FOR SUMMARY'!$I$7:$I$59=$O$16)*ROW('DATA FOR SUMMARY'!$I$7:$I$59))-ROW('DATA FOR SUMMARY'!$I$7),ROWS($O$18:O178))),"")</f>
        <v/>
      </c>
      <c r="E187" s="140" t="str" cm="1">
        <f t="array" aca="1" ref="E187" ca="1">IF(ROWS($O$18:O178)&lt;=$O$18,INDEX('DATA FOR SUMMARY'!$E$8:$E$59,_xlfn.AGGREGATE(15,3,(('DATA FOR SUMMARY'!$I$7:$I$59=$O$16)/('DATA FOR SUMMARY'!$I$7:$I$59=$O$16)*ROW('DATA FOR SUMMARY'!$I$7:$I$59))-ROW('DATA FOR SUMMARY'!$I$7),ROWS($O$18:O178))),"")</f>
        <v/>
      </c>
      <c r="F187" s="103" t="str" cm="1">
        <f t="array" aca="1" ref="F187" ca="1">IF(ROWS($O$18:O178)&lt;=$O$18,INDEX('DATA FOR SUMMARY'!$F$8:$F$59,_xlfn.AGGREGATE(15,3,(('DATA FOR SUMMARY'!$I$7:$I$59=$O$16)/('DATA FOR SUMMARY'!$I$7:$I$59=$O$16)*ROW('DATA FOR SUMMARY'!$I$7:$I$59))-ROW('DATA FOR SUMMARY'!$I$7),ROWS($O$18:O178))),"")</f>
        <v/>
      </c>
      <c r="G187" s="102" t="str" cm="1">
        <f t="array" aca="1" ref="G187" ca="1">IF(ROWS($O$18:O178)&lt;=$O$18,INDEX('DATA FOR SUMMARY'!$G$8:$G$59,_xlfn.AGGREGATE(15,3,(('DATA FOR SUMMARY'!$I$7:$I$59=$O$16)/('DATA FOR SUMMARY'!$I$7:$I$59=$O$16)*ROW('DATA FOR SUMMARY'!$I$7:$I$59))-ROW('DATA FOR SUMMARY'!$I$7),ROWS($O$18:O178))),"")</f>
        <v/>
      </c>
      <c r="H187" s="140" t="str" cm="1">
        <f t="array" aca="1" ref="H187" ca="1">IF(ROWS($O$18:O178)&lt;=$O$18,INDEX('DATA FOR SUMMARY'!$H$8:$H$59,_xlfn.AGGREGATE(15,3,(('DATA FOR SUMMARY'!$I$7:$I$59=$O$16)/('DATA FOR SUMMARY'!$I$7:$I$59=$O$16)*ROW('DATA FOR SUMMARY'!$I$7:$I$59))-ROW('DATA FOR SUMMARY'!$I$7),ROWS($O$18:O178))),"")</f>
        <v/>
      </c>
      <c r="I187" s="46" t="str" cm="1">
        <f t="array" aca="1" ref="I187" ca="1">IF(ROWS($O$18:O178)&lt;=$O$18,INDEX('DATA FOR SUMMARY'!$I$8:$I$59,_xlfn.AGGREGATE(15,3,(('DATA FOR SUMMARY'!$I$7:$I$59=$O$16)/('DATA FOR SUMMARY'!$I$7:$I$59=$O$16)*ROW('DATA FOR SUMMARY'!$I$7:$I$59))-ROW('DATA FOR SUMMARY'!$I$7),ROWS($O$18:O178))),"")</f>
        <v/>
      </c>
      <c r="J187" s="46" t="str" cm="1">
        <f t="array" aca="1" ref="J187" ca="1">IF(ROWS($O$18:O178)&lt;=$O$18,INDEX('DATA FOR SUMMARY'!$J$8:$J$59,_xlfn.AGGREGATE(15,3,(('DATA FOR SUMMARY'!$I$7:$I$59=$O$16)/('DATA FOR SUMMARY'!$I$7:$I$59=$O$16)*ROW('DATA FOR SUMMARY'!$I$7:$I$59))-ROW('DATA FOR SUMMARY'!$I$7),ROWS($O$18:O178))),"")</f>
        <v/>
      </c>
      <c r="K187" s="46" t="str" cm="1">
        <f t="array" aca="1" ref="K187" ca="1">IF(ROWS($O$18:O178)&lt;=$O$18,INDEX('DATA FOR SUMMARY'!$K$8:$K$59,_xlfn.AGGREGATE(15,3,(('DATA FOR SUMMARY'!$I$7:$I$59=$O$16)/('DATA FOR SUMMARY'!$I$7:$I$59=$O$16)*ROW('DATA FOR SUMMARY'!$I$7:$I$59))-ROW('DATA FOR SUMMARY'!$I$7),ROWS($O$18:O178))),"")</f>
        <v/>
      </c>
    </row>
    <row r="188" spans="2:11">
      <c r="B188" t="str" cm="1">
        <f t="array" aca="1" ref="B188" ca="1">IF(ROWS($O$18:O179)&lt;=$O$18,INDEX('DATA FOR SUMMARY'!$B$8:$B$59,_xlfn.AGGREGATE(15,3,(('DATA FOR SUMMARY'!$I$7:$I$59=$O$16)/('DATA FOR SUMMARY'!$I$7:$I$59=$O$16)*ROW('DATA FOR SUMMARY'!$I$7:$I$59))-ROW('DATA FOR SUMMARY'!$I$7),ROWS($O$18:O179))),"")</f>
        <v/>
      </c>
      <c r="C188" s="102" t="str" cm="1">
        <f t="array" aca="1" ref="C188" ca="1">IF(ROWS($O$18:O179)&lt;=$O$18,INDEX('DATA FOR SUMMARY'!$C$8:$C$59,_xlfn.AGGREGATE(15,3,(('DATA FOR SUMMARY'!$I$7:$I$59=$O$16)/('DATA FOR SUMMARY'!$I$7:$I$59=$O$16)*ROW('DATA FOR SUMMARY'!$I$7:$I$59))-ROW('DATA FOR SUMMARY'!$I$7),ROWS($O$18:O179))),"")</f>
        <v/>
      </c>
      <c r="D188" s="102" t="str" cm="1">
        <f t="array" aca="1" ref="D188" ca="1">IF(ROWS($O$18:O179)&lt;=$O$18,INDEX('DATA FOR SUMMARY'!$D$8:$D$59,_xlfn.AGGREGATE(15,3,(('DATA FOR SUMMARY'!$I$7:$I$59=$O$16)/('DATA FOR SUMMARY'!$I$7:$I$59=$O$16)*ROW('DATA FOR SUMMARY'!$I$7:$I$59))-ROW('DATA FOR SUMMARY'!$I$7),ROWS($O$18:O179))),"")</f>
        <v/>
      </c>
      <c r="E188" s="140" t="str" cm="1">
        <f t="array" aca="1" ref="E188" ca="1">IF(ROWS($O$18:O179)&lt;=$O$18,INDEX('DATA FOR SUMMARY'!$E$8:$E$59,_xlfn.AGGREGATE(15,3,(('DATA FOR SUMMARY'!$I$7:$I$59=$O$16)/('DATA FOR SUMMARY'!$I$7:$I$59=$O$16)*ROW('DATA FOR SUMMARY'!$I$7:$I$59))-ROW('DATA FOR SUMMARY'!$I$7),ROWS($O$18:O179))),"")</f>
        <v/>
      </c>
      <c r="F188" s="103" t="str" cm="1">
        <f t="array" aca="1" ref="F188" ca="1">IF(ROWS($O$18:O179)&lt;=$O$18,INDEX('DATA FOR SUMMARY'!$F$8:$F$59,_xlfn.AGGREGATE(15,3,(('DATA FOR SUMMARY'!$I$7:$I$59=$O$16)/('DATA FOR SUMMARY'!$I$7:$I$59=$O$16)*ROW('DATA FOR SUMMARY'!$I$7:$I$59))-ROW('DATA FOR SUMMARY'!$I$7),ROWS($O$18:O179))),"")</f>
        <v/>
      </c>
      <c r="G188" s="102" t="str" cm="1">
        <f t="array" aca="1" ref="G188" ca="1">IF(ROWS($O$18:O179)&lt;=$O$18,INDEX('DATA FOR SUMMARY'!$G$8:$G$59,_xlfn.AGGREGATE(15,3,(('DATA FOR SUMMARY'!$I$7:$I$59=$O$16)/('DATA FOR SUMMARY'!$I$7:$I$59=$O$16)*ROW('DATA FOR SUMMARY'!$I$7:$I$59))-ROW('DATA FOR SUMMARY'!$I$7),ROWS($O$18:O179))),"")</f>
        <v/>
      </c>
      <c r="H188" s="140" t="str" cm="1">
        <f t="array" aca="1" ref="H188" ca="1">IF(ROWS($O$18:O179)&lt;=$O$18,INDEX('DATA FOR SUMMARY'!$H$8:$H$59,_xlfn.AGGREGATE(15,3,(('DATA FOR SUMMARY'!$I$7:$I$59=$O$16)/('DATA FOR SUMMARY'!$I$7:$I$59=$O$16)*ROW('DATA FOR SUMMARY'!$I$7:$I$59))-ROW('DATA FOR SUMMARY'!$I$7),ROWS($O$18:O179))),"")</f>
        <v/>
      </c>
      <c r="I188" s="46" t="str" cm="1">
        <f t="array" aca="1" ref="I188" ca="1">IF(ROWS($O$18:O179)&lt;=$O$18,INDEX('DATA FOR SUMMARY'!$I$8:$I$59,_xlfn.AGGREGATE(15,3,(('DATA FOR SUMMARY'!$I$7:$I$59=$O$16)/('DATA FOR SUMMARY'!$I$7:$I$59=$O$16)*ROW('DATA FOR SUMMARY'!$I$7:$I$59))-ROW('DATA FOR SUMMARY'!$I$7),ROWS($O$18:O179))),"")</f>
        <v/>
      </c>
      <c r="J188" s="46" t="str" cm="1">
        <f t="array" aca="1" ref="J188" ca="1">IF(ROWS($O$18:O179)&lt;=$O$18,INDEX('DATA FOR SUMMARY'!$J$8:$J$59,_xlfn.AGGREGATE(15,3,(('DATA FOR SUMMARY'!$I$7:$I$59=$O$16)/('DATA FOR SUMMARY'!$I$7:$I$59=$O$16)*ROW('DATA FOR SUMMARY'!$I$7:$I$59))-ROW('DATA FOR SUMMARY'!$I$7),ROWS($O$18:O179))),"")</f>
        <v/>
      </c>
      <c r="K188" s="46" t="str" cm="1">
        <f t="array" aca="1" ref="K188" ca="1">IF(ROWS($O$18:O179)&lt;=$O$18,INDEX('DATA FOR SUMMARY'!$K$8:$K$59,_xlfn.AGGREGATE(15,3,(('DATA FOR SUMMARY'!$I$7:$I$59=$O$16)/('DATA FOR SUMMARY'!$I$7:$I$59=$O$16)*ROW('DATA FOR SUMMARY'!$I$7:$I$59))-ROW('DATA FOR SUMMARY'!$I$7),ROWS($O$18:O179))),"")</f>
        <v/>
      </c>
    </row>
    <row r="189" spans="2:11">
      <c r="B189" t="str" cm="1">
        <f t="array" aca="1" ref="B189" ca="1">IF(ROWS($O$18:O180)&lt;=$O$18,INDEX('DATA FOR SUMMARY'!$B$8:$B$59,_xlfn.AGGREGATE(15,3,(('DATA FOR SUMMARY'!$I$7:$I$59=$O$16)/('DATA FOR SUMMARY'!$I$7:$I$59=$O$16)*ROW('DATA FOR SUMMARY'!$I$7:$I$59))-ROW('DATA FOR SUMMARY'!$I$7),ROWS($O$18:O180))),"")</f>
        <v/>
      </c>
      <c r="C189" s="102" t="str" cm="1">
        <f t="array" aca="1" ref="C189" ca="1">IF(ROWS($O$18:O180)&lt;=$O$18,INDEX('DATA FOR SUMMARY'!$C$8:$C$59,_xlfn.AGGREGATE(15,3,(('DATA FOR SUMMARY'!$I$7:$I$59=$O$16)/('DATA FOR SUMMARY'!$I$7:$I$59=$O$16)*ROW('DATA FOR SUMMARY'!$I$7:$I$59))-ROW('DATA FOR SUMMARY'!$I$7),ROWS($O$18:O180))),"")</f>
        <v/>
      </c>
      <c r="D189" s="102" t="str" cm="1">
        <f t="array" aca="1" ref="D189" ca="1">IF(ROWS($O$18:O180)&lt;=$O$18,INDEX('DATA FOR SUMMARY'!$D$8:$D$59,_xlfn.AGGREGATE(15,3,(('DATA FOR SUMMARY'!$I$7:$I$59=$O$16)/('DATA FOR SUMMARY'!$I$7:$I$59=$O$16)*ROW('DATA FOR SUMMARY'!$I$7:$I$59))-ROW('DATA FOR SUMMARY'!$I$7),ROWS($O$18:O180))),"")</f>
        <v/>
      </c>
      <c r="E189" s="140" t="str" cm="1">
        <f t="array" aca="1" ref="E189" ca="1">IF(ROWS($O$18:O180)&lt;=$O$18,INDEX('DATA FOR SUMMARY'!$E$8:$E$59,_xlfn.AGGREGATE(15,3,(('DATA FOR SUMMARY'!$I$7:$I$59=$O$16)/('DATA FOR SUMMARY'!$I$7:$I$59=$O$16)*ROW('DATA FOR SUMMARY'!$I$7:$I$59))-ROW('DATA FOR SUMMARY'!$I$7),ROWS($O$18:O180))),"")</f>
        <v/>
      </c>
      <c r="F189" s="103" t="str" cm="1">
        <f t="array" aca="1" ref="F189" ca="1">IF(ROWS($O$18:O180)&lt;=$O$18,INDEX('DATA FOR SUMMARY'!$F$8:$F$59,_xlfn.AGGREGATE(15,3,(('DATA FOR SUMMARY'!$I$7:$I$59=$O$16)/('DATA FOR SUMMARY'!$I$7:$I$59=$O$16)*ROW('DATA FOR SUMMARY'!$I$7:$I$59))-ROW('DATA FOR SUMMARY'!$I$7),ROWS($O$18:O180))),"")</f>
        <v/>
      </c>
      <c r="G189" s="102" t="str" cm="1">
        <f t="array" aca="1" ref="G189" ca="1">IF(ROWS($O$18:O180)&lt;=$O$18,INDEX('DATA FOR SUMMARY'!$G$8:$G$59,_xlfn.AGGREGATE(15,3,(('DATA FOR SUMMARY'!$I$7:$I$59=$O$16)/('DATA FOR SUMMARY'!$I$7:$I$59=$O$16)*ROW('DATA FOR SUMMARY'!$I$7:$I$59))-ROW('DATA FOR SUMMARY'!$I$7),ROWS($O$18:O180))),"")</f>
        <v/>
      </c>
      <c r="H189" s="140" t="str" cm="1">
        <f t="array" aca="1" ref="H189" ca="1">IF(ROWS($O$18:O180)&lt;=$O$18,INDEX('DATA FOR SUMMARY'!$H$8:$H$59,_xlfn.AGGREGATE(15,3,(('DATA FOR SUMMARY'!$I$7:$I$59=$O$16)/('DATA FOR SUMMARY'!$I$7:$I$59=$O$16)*ROW('DATA FOR SUMMARY'!$I$7:$I$59))-ROW('DATA FOR SUMMARY'!$I$7),ROWS($O$18:O180))),"")</f>
        <v/>
      </c>
      <c r="I189" s="46" t="str" cm="1">
        <f t="array" aca="1" ref="I189" ca="1">IF(ROWS($O$18:O180)&lt;=$O$18,INDEX('DATA FOR SUMMARY'!$I$8:$I$59,_xlfn.AGGREGATE(15,3,(('DATA FOR SUMMARY'!$I$7:$I$59=$O$16)/('DATA FOR SUMMARY'!$I$7:$I$59=$O$16)*ROW('DATA FOR SUMMARY'!$I$7:$I$59))-ROW('DATA FOR SUMMARY'!$I$7),ROWS($O$18:O180))),"")</f>
        <v/>
      </c>
      <c r="J189" s="46" t="str" cm="1">
        <f t="array" aca="1" ref="J189" ca="1">IF(ROWS($O$18:O180)&lt;=$O$18,INDEX('DATA FOR SUMMARY'!$J$8:$J$59,_xlfn.AGGREGATE(15,3,(('DATA FOR SUMMARY'!$I$7:$I$59=$O$16)/('DATA FOR SUMMARY'!$I$7:$I$59=$O$16)*ROW('DATA FOR SUMMARY'!$I$7:$I$59))-ROW('DATA FOR SUMMARY'!$I$7),ROWS($O$18:O180))),"")</f>
        <v/>
      </c>
      <c r="K189" s="46" t="str" cm="1">
        <f t="array" aca="1" ref="K189" ca="1">IF(ROWS($O$18:O180)&lt;=$O$18,INDEX('DATA FOR SUMMARY'!$K$8:$K$59,_xlfn.AGGREGATE(15,3,(('DATA FOR SUMMARY'!$I$7:$I$59=$O$16)/('DATA FOR SUMMARY'!$I$7:$I$59=$O$16)*ROW('DATA FOR SUMMARY'!$I$7:$I$59))-ROW('DATA FOR SUMMARY'!$I$7),ROWS($O$18:O180))),"")</f>
        <v/>
      </c>
    </row>
    <row r="190" spans="2:11">
      <c r="B190" t="str" cm="1">
        <f t="array" aca="1" ref="B190" ca="1">IF(ROWS($O$18:O181)&lt;=$O$18,INDEX('DATA FOR SUMMARY'!$B$8:$B$59,_xlfn.AGGREGATE(15,3,(('DATA FOR SUMMARY'!$I$7:$I$59=$O$16)/('DATA FOR SUMMARY'!$I$7:$I$59=$O$16)*ROW('DATA FOR SUMMARY'!$I$7:$I$59))-ROW('DATA FOR SUMMARY'!$I$7),ROWS($O$18:O181))),"")</f>
        <v/>
      </c>
      <c r="C190" s="102" t="str" cm="1">
        <f t="array" aca="1" ref="C190" ca="1">IF(ROWS($O$18:O181)&lt;=$O$18,INDEX('DATA FOR SUMMARY'!$C$8:$C$59,_xlfn.AGGREGATE(15,3,(('DATA FOR SUMMARY'!$I$7:$I$59=$O$16)/('DATA FOR SUMMARY'!$I$7:$I$59=$O$16)*ROW('DATA FOR SUMMARY'!$I$7:$I$59))-ROW('DATA FOR SUMMARY'!$I$7),ROWS($O$18:O181))),"")</f>
        <v/>
      </c>
      <c r="D190" s="102" t="str" cm="1">
        <f t="array" aca="1" ref="D190" ca="1">IF(ROWS($O$18:O181)&lt;=$O$18,INDEX('DATA FOR SUMMARY'!$D$8:$D$59,_xlfn.AGGREGATE(15,3,(('DATA FOR SUMMARY'!$I$7:$I$59=$O$16)/('DATA FOR SUMMARY'!$I$7:$I$59=$O$16)*ROW('DATA FOR SUMMARY'!$I$7:$I$59))-ROW('DATA FOR SUMMARY'!$I$7),ROWS($O$18:O181))),"")</f>
        <v/>
      </c>
      <c r="E190" s="140" t="str" cm="1">
        <f t="array" aca="1" ref="E190" ca="1">IF(ROWS($O$18:O181)&lt;=$O$18,INDEX('DATA FOR SUMMARY'!$E$8:$E$59,_xlfn.AGGREGATE(15,3,(('DATA FOR SUMMARY'!$I$7:$I$59=$O$16)/('DATA FOR SUMMARY'!$I$7:$I$59=$O$16)*ROW('DATA FOR SUMMARY'!$I$7:$I$59))-ROW('DATA FOR SUMMARY'!$I$7),ROWS($O$18:O181))),"")</f>
        <v/>
      </c>
      <c r="F190" s="103" t="str" cm="1">
        <f t="array" aca="1" ref="F190" ca="1">IF(ROWS($O$18:O181)&lt;=$O$18,INDEX('DATA FOR SUMMARY'!$F$8:$F$59,_xlfn.AGGREGATE(15,3,(('DATA FOR SUMMARY'!$I$7:$I$59=$O$16)/('DATA FOR SUMMARY'!$I$7:$I$59=$O$16)*ROW('DATA FOR SUMMARY'!$I$7:$I$59))-ROW('DATA FOR SUMMARY'!$I$7),ROWS($O$18:O181))),"")</f>
        <v/>
      </c>
      <c r="G190" s="102" t="str" cm="1">
        <f t="array" aca="1" ref="G190" ca="1">IF(ROWS($O$18:O181)&lt;=$O$18,INDEX('DATA FOR SUMMARY'!$G$8:$G$59,_xlfn.AGGREGATE(15,3,(('DATA FOR SUMMARY'!$I$7:$I$59=$O$16)/('DATA FOR SUMMARY'!$I$7:$I$59=$O$16)*ROW('DATA FOR SUMMARY'!$I$7:$I$59))-ROW('DATA FOR SUMMARY'!$I$7),ROWS($O$18:O181))),"")</f>
        <v/>
      </c>
      <c r="H190" s="140" t="str" cm="1">
        <f t="array" aca="1" ref="H190" ca="1">IF(ROWS($O$18:O181)&lt;=$O$18,INDEX('DATA FOR SUMMARY'!$H$8:$H$59,_xlfn.AGGREGATE(15,3,(('DATA FOR SUMMARY'!$I$7:$I$59=$O$16)/('DATA FOR SUMMARY'!$I$7:$I$59=$O$16)*ROW('DATA FOR SUMMARY'!$I$7:$I$59))-ROW('DATA FOR SUMMARY'!$I$7),ROWS($O$18:O181))),"")</f>
        <v/>
      </c>
      <c r="I190" s="46" t="str" cm="1">
        <f t="array" aca="1" ref="I190" ca="1">IF(ROWS($O$18:O181)&lt;=$O$18,INDEX('DATA FOR SUMMARY'!$I$8:$I$59,_xlfn.AGGREGATE(15,3,(('DATA FOR SUMMARY'!$I$7:$I$59=$O$16)/('DATA FOR SUMMARY'!$I$7:$I$59=$O$16)*ROW('DATA FOR SUMMARY'!$I$7:$I$59))-ROW('DATA FOR SUMMARY'!$I$7),ROWS($O$18:O181))),"")</f>
        <v/>
      </c>
      <c r="J190" s="46" t="str" cm="1">
        <f t="array" aca="1" ref="J190" ca="1">IF(ROWS($O$18:O181)&lt;=$O$18,INDEX('DATA FOR SUMMARY'!$J$8:$J$59,_xlfn.AGGREGATE(15,3,(('DATA FOR SUMMARY'!$I$7:$I$59=$O$16)/('DATA FOR SUMMARY'!$I$7:$I$59=$O$16)*ROW('DATA FOR SUMMARY'!$I$7:$I$59))-ROW('DATA FOR SUMMARY'!$I$7),ROWS($O$18:O181))),"")</f>
        <v/>
      </c>
      <c r="K190" s="46" t="str" cm="1">
        <f t="array" aca="1" ref="K190" ca="1">IF(ROWS($O$18:O181)&lt;=$O$18,INDEX('DATA FOR SUMMARY'!$K$8:$K$59,_xlfn.AGGREGATE(15,3,(('DATA FOR SUMMARY'!$I$7:$I$59=$O$16)/('DATA FOR SUMMARY'!$I$7:$I$59=$O$16)*ROW('DATA FOR SUMMARY'!$I$7:$I$59))-ROW('DATA FOR SUMMARY'!$I$7),ROWS($O$18:O181))),"")</f>
        <v/>
      </c>
    </row>
    <row r="191" spans="2:11">
      <c r="B191" t="str" cm="1">
        <f t="array" aca="1" ref="B191" ca="1">IF(ROWS($O$18:O182)&lt;=$O$18,INDEX('DATA FOR SUMMARY'!$B$8:$B$59,_xlfn.AGGREGATE(15,3,(('DATA FOR SUMMARY'!$I$7:$I$59=$O$16)/('DATA FOR SUMMARY'!$I$7:$I$59=$O$16)*ROW('DATA FOR SUMMARY'!$I$7:$I$59))-ROW('DATA FOR SUMMARY'!$I$7),ROWS($O$18:O182))),"")</f>
        <v/>
      </c>
      <c r="C191" s="102" t="str" cm="1">
        <f t="array" aca="1" ref="C191" ca="1">IF(ROWS($O$18:O182)&lt;=$O$18,INDEX('DATA FOR SUMMARY'!$C$8:$C$59,_xlfn.AGGREGATE(15,3,(('DATA FOR SUMMARY'!$I$7:$I$59=$O$16)/('DATA FOR SUMMARY'!$I$7:$I$59=$O$16)*ROW('DATA FOR SUMMARY'!$I$7:$I$59))-ROW('DATA FOR SUMMARY'!$I$7),ROWS($O$18:O182))),"")</f>
        <v/>
      </c>
      <c r="D191" s="102" t="str" cm="1">
        <f t="array" aca="1" ref="D191" ca="1">IF(ROWS($O$18:O182)&lt;=$O$18,INDEX('DATA FOR SUMMARY'!$D$8:$D$59,_xlfn.AGGREGATE(15,3,(('DATA FOR SUMMARY'!$I$7:$I$59=$O$16)/('DATA FOR SUMMARY'!$I$7:$I$59=$O$16)*ROW('DATA FOR SUMMARY'!$I$7:$I$59))-ROW('DATA FOR SUMMARY'!$I$7),ROWS($O$18:O182))),"")</f>
        <v/>
      </c>
      <c r="E191" s="140" t="str" cm="1">
        <f t="array" aca="1" ref="E191" ca="1">IF(ROWS($O$18:O182)&lt;=$O$18,INDEX('DATA FOR SUMMARY'!$E$8:$E$59,_xlfn.AGGREGATE(15,3,(('DATA FOR SUMMARY'!$I$7:$I$59=$O$16)/('DATA FOR SUMMARY'!$I$7:$I$59=$O$16)*ROW('DATA FOR SUMMARY'!$I$7:$I$59))-ROW('DATA FOR SUMMARY'!$I$7),ROWS($O$18:O182))),"")</f>
        <v/>
      </c>
      <c r="F191" s="103" t="str" cm="1">
        <f t="array" aca="1" ref="F191" ca="1">IF(ROWS($O$18:O182)&lt;=$O$18,INDEX('DATA FOR SUMMARY'!$F$8:$F$59,_xlfn.AGGREGATE(15,3,(('DATA FOR SUMMARY'!$I$7:$I$59=$O$16)/('DATA FOR SUMMARY'!$I$7:$I$59=$O$16)*ROW('DATA FOR SUMMARY'!$I$7:$I$59))-ROW('DATA FOR SUMMARY'!$I$7),ROWS($O$18:O182))),"")</f>
        <v/>
      </c>
      <c r="G191" s="102" t="str" cm="1">
        <f t="array" aca="1" ref="G191" ca="1">IF(ROWS($O$18:O182)&lt;=$O$18,INDEX('DATA FOR SUMMARY'!$G$8:$G$59,_xlfn.AGGREGATE(15,3,(('DATA FOR SUMMARY'!$I$7:$I$59=$O$16)/('DATA FOR SUMMARY'!$I$7:$I$59=$O$16)*ROW('DATA FOR SUMMARY'!$I$7:$I$59))-ROW('DATA FOR SUMMARY'!$I$7),ROWS($O$18:O182))),"")</f>
        <v/>
      </c>
      <c r="H191" s="140" t="str" cm="1">
        <f t="array" aca="1" ref="H191" ca="1">IF(ROWS($O$18:O182)&lt;=$O$18,INDEX('DATA FOR SUMMARY'!$H$8:$H$59,_xlfn.AGGREGATE(15,3,(('DATA FOR SUMMARY'!$I$7:$I$59=$O$16)/('DATA FOR SUMMARY'!$I$7:$I$59=$O$16)*ROW('DATA FOR SUMMARY'!$I$7:$I$59))-ROW('DATA FOR SUMMARY'!$I$7),ROWS($O$18:O182))),"")</f>
        <v/>
      </c>
      <c r="I191" s="46" t="str" cm="1">
        <f t="array" aca="1" ref="I191" ca="1">IF(ROWS($O$18:O182)&lt;=$O$18,INDEX('DATA FOR SUMMARY'!$I$8:$I$59,_xlfn.AGGREGATE(15,3,(('DATA FOR SUMMARY'!$I$7:$I$59=$O$16)/('DATA FOR SUMMARY'!$I$7:$I$59=$O$16)*ROW('DATA FOR SUMMARY'!$I$7:$I$59))-ROW('DATA FOR SUMMARY'!$I$7),ROWS($O$18:O182))),"")</f>
        <v/>
      </c>
      <c r="J191" s="46" t="str" cm="1">
        <f t="array" aca="1" ref="J191" ca="1">IF(ROWS($O$18:O182)&lt;=$O$18,INDEX('DATA FOR SUMMARY'!$J$8:$J$59,_xlfn.AGGREGATE(15,3,(('DATA FOR SUMMARY'!$I$7:$I$59=$O$16)/('DATA FOR SUMMARY'!$I$7:$I$59=$O$16)*ROW('DATA FOR SUMMARY'!$I$7:$I$59))-ROW('DATA FOR SUMMARY'!$I$7),ROWS($O$18:O182))),"")</f>
        <v/>
      </c>
      <c r="K191" s="46" t="str" cm="1">
        <f t="array" aca="1" ref="K191" ca="1">IF(ROWS($O$18:O182)&lt;=$O$18,INDEX('DATA FOR SUMMARY'!$K$8:$K$59,_xlfn.AGGREGATE(15,3,(('DATA FOR SUMMARY'!$I$7:$I$59=$O$16)/('DATA FOR SUMMARY'!$I$7:$I$59=$O$16)*ROW('DATA FOR SUMMARY'!$I$7:$I$59))-ROW('DATA FOR SUMMARY'!$I$7),ROWS($O$18:O182))),"")</f>
        <v/>
      </c>
    </row>
    <row r="192" spans="2:11">
      <c r="B192" t="str" cm="1">
        <f t="array" aca="1" ref="B192" ca="1">IF(ROWS($O$18:O183)&lt;=$O$18,INDEX('DATA FOR SUMMARY'!$B$8:$B$59,_xlfn.AGGREGATE(15,3,(('DATA FOR SUMMARY'!$I$7:$I$59=$O$16)/('DATA FOR SUMMARY'!$I$7:$I$59=$O$16)*ROW('DATA FOR SUMMARY'!$I$7:$I$59))-ROW('DATA FOR SUMMARY'!$I$7),ROWS($O$18:O183))),"")</f>
        <v/>
      </c>
      <c r="C192" s="102" t="str" cm="1">
        <f t="array" aca="1" ref="C192" ca="1">IF(ROWS($O$18:O183)&lt;=$O$18,INDEX('DATA FOR SUMMARY'!$C$8:$C$59,_xlfn.AGGREGATE(15,3,(('DATA FOR SUMMARY'!$I$7:$I$59=$O$16)/('DATA FOR SUMMARY'!$I$7:$I$59=$O$16)*ROW('DATA FOR SUMMARY'!$I$7:$I$59))-ROW('DATA FOR SUMMARY'!$I$7),ROWS($O$18:O183))),"")</f>
        <v/>
      </c>
      <c r="D192" s="102" t="str" cm="1">
        <f t="array" aca="1" ref="D192" ca="1">IF(ROWS($O$18:O183)&lt;=$O$18,INDEX('DATA FOR SUMMARY'!$D$8:$D$59,_xlfn.AGGREGATE(15,3,(('DATA FOR SUMMARY'!$I$7:$I$59=$O$16)/('DATA FOR SUMMARY'!$I$7:$I$59=$O$16)*ROW('DATA FOR SUMMARY'!$I$7:$I$59))-ROW('DATA FOR SUMMARY'!$I$7),ROWS($O$18:O183))),"")</f>
        <v/>
      </c>
      <c r="E192" s="140" t="str" cm="1">
        <f t="array" aca="1" ref="E192" ca="1">IF(ROWS($O$18:O183)&lt;=$O$18,INDEX('DATA FOR SUMMARY'!$E$8:$E$59,_xlfn.AGGREGATE(15,3,(('DATA FOR SUMMARY'!$I$7:$I$59=$O$16)/('DATA FOR SUMMARY'!$I$7:$I$59=$O$16)*ROW('DATA FOR SUMMARY'!$I$7:$I$59))-ROW('DATA FOR SUMMARY'!$I$7),ROWS($O$18:O183))),"")</f>
        <v/>
      </c>
      <c r="F192" s="103" t="str" cm="1">
        <f t="array" aca="1" ref="F192" ca="1">IF(ROWS($O$18:O183)&lt;=$O$18,INDEX('DATA FOR SUMMARY'!$F$8:$F$59,_xlfn.AGGREGATE(15,3,(('DATA FOR SUMMARY'!$I$7:$I$59=$O$16)/('DATA FOR SUMMARY'!$I$7:$I$59=$O$16)*ROW('DATA FOR SUMMARY'!$I$7:$I$59))-ROW('DATA FOR SUMMARY'!$I$7),ROWS($O$18:O183))),"")</f>
        <v/>
      </c>
      <c r="G192" s="102" t="str" cm="1">
        <f t="array" aca="1" ref="G192" ca="1">IF(ROWS($O$18:O183)&lt;=$O$18,INDEX('DATA FOR SUMMARY'!$G$8:$G$59,_xlfn.AGGREGATE(15,3,(('DATA FOR SUMMARY'!$I$7:$I$59=$O$16)/('DATA FOR SUMMARY'!$I$7:$I$59=$O$16)*ROW('DATA FOR SUMMARY'!$I$7:$I$59))-ROW('DATA FOR SUMMARY'!$I$7),ROWS($O$18:O183))),"")</f>
        <v/>
      </c>
      <c r="H192" s="140" t="str" cm="1">
        <f t="array" aca="1" ref="H192" ca="1">IF(ROWS($O$18:O183)&lt;=$O$18,INDEX('DATA FOR SUMMARY'!$H$8:$H$59,_xlfn.AGGREGATE(15,3,(('DATA FOR SUMMARY'!$I$7:$I$59=$O$16)/('DATA FOR SUMMARY'!$I$7:$I$59=$O$16)*ROW('DATA FOR SUMMARY'!$I$7:$I$59))-ROW('DATA FOR SUMMARY'!$I$7),ROWS($O$18:O183))),"")</f>
        <v/>
      </c>
      <c r="I192" s="46" t="str" cm="1">
        <f t="array" aca="1" ref="I192" ca="1">IF(ROWS($O$18:O183)&lt;=$O$18,INDEX('DATA FOR SUMMARY'!$I$8:$I$59,_xlfn.AGGREGATE(15,3,(('DATA FOR SUMMARY'!$I$7:$I$59=$O$16)/('DATA FOR SUMMARY'!$I$7:$I$59=$O$16)*ROW('DATA FOR SUMMARY'!$I$7:$I$59))-ROW('DATA FOR SUMMARY'!$I$7),ROWS($O$18:O183))),"")</f>
        <v/>
      </c>
      <c r="J192" s="46" t="str" cm="1">
        <f t="array" aca="1" ref="J192" ca="1">IF(ROWS($O$18:O183)&lt;=$O$18,INDEX('DATA FOR SUMMARY'!$J$8:$J$59,_xlfn.AGGREGATE(15,3,(('DATA FOR SUMMARY'!$I$7:$I$59=$O$16)/('DATA FOR SUMMARY'!$I$7:$I$59=$O$16)*ROW('DATA FOR SUMMARY'!$I$7:$I$59))-ROW('DATA FOR SUMMARY'!$I$7),ROWS($O$18:O183))),"")</f>
        <v/>
      </c>
      <c r="K192" s="46" t="str" cm="1">
        <f t="array" aca="1" ref="K192" ca="1">IF(ROWS($O$18:O183)&lt;=$O$18,INDEX('DATA FOR SUMMARY'!$K$8:$K$59,_xlfn.AGGREGATE(15,3,(('DATA FOR SUMMARY'!$I$7:$I$59=$O$16)/('DATA FOR SUMMARY'!$I$7:$I$59=$O$16)*ROW('DATA FOR SUMMARY'!$I$7:$I$59))-ROW('DATA FOR SUMMARY'!$I$7),ROWS($O$18:O183))),"")</f>
        <v/>
      </c>
    </row>
    <row r="193" spans="2:11">
      <c r="B193" t="str" cm="1">
        <f t="array" aca="1" ref="B193" ca="1">IF(ROWS($O$18:O184)&lt;=$O$18,INDEX('DATA FOR SUMMARY'!$B$8:$B$59,_xlfn.AGGREGATE(15,3,(('DATA FOR SUMMARY'!$I$7:$I$59=$O$16)/('DATA FOR SUMMARY'!$I$7:$I$59=$O$16)*ROW('DATA FOR SUMMARY'!$I$7:$I$59))-ROW('DATA FOR SUMMARY'!$I$7),ROWS($O$18:O184))),"")</f>
        <v/>
      </c>
      <c r="C193" s="102" t="str" cm="1">
        <f t="array" aca="1" ref="C193" ca="1">IF(ROWS($O$18:O184)&lt;=$O$18,INDEX('DATA FOR SUMMARY'!$C$8:$C$59,_xlfn.AGGREGATE(15,3,(('DATA FOR SUMMARY'!$I$7:$I$59=$O$16)/('DATA FOR SUMMARY'!$I$7:$I$59=$O$16)*ROW('DATA FOR SUMMARY'!$I$7:$I$59))-ROW('DATA FOR SUMMARY'!$I$7),ROWS($O$18:O184))),"")</f>
        <v/>
      </c>
      <c r="D193" s="102" t="str" cm="1">
        <f t="array" aca="1" ref="D193" ca="1">IF(ROWS($O$18:O184)&lt;=$O$18,INDEX('DATA FOR SUMMARY'!$D$8:$D$59,_xlfn.AGGREGATE(15,3,(('DATA FOR SUMMARY'!$I$7:$I$59=$O$16)/('DATA FOR SUMMARY'!$I$7:$I$59=$O$16)*ROW('DATA FOR SUMMARY'!$I$7:$I$59))-ROW('DATA FOR SUMMARY'!$I$7),ROWS($O$18:O184))),"")</f>
        <v/>
      </c>
      <c r="E193" s="140" t="str" cm="1">
        <f t="array" aca="1" ref="E193" ca="1">IF(ROWS($O$18:O184)&lt;=$O$18,INDEX('DATA FOR SUMMARY'!$E$8:$E$59,_xlfn.AGGREGATE(15,3,(('DATA FOR SUMMARY'!$I$7:$I$59=$O$16)/('DATA FOR SUMMARY'!$I$7:$I$59=$O$16)*ROW('DATA FOR SUMMARY'!$I$7:$I$59))-ROW('DATA FOR SUMMARY'!$I$7),ROWS($O$18:O184))),"")</f>
        <v/>
      </c>
      <c r="F193" s="103" t="str" cm="1">
        <f t="array" aca="1" ref="F193" ca="1">IF(ROWS($O$18:O184)&lt;=$O$18,INDEX('DATA FOR SUMMARY'!$F$8:$F$59,_xlfn.AGGREGATE(15,3,(('DATA FOR SUMMARY'!$I$7:$I$59=$O$16)/('DATA FOR SUMMARY'!$I$7:$I$59=$O$16)*ROW('DATA FOR SUMMARY'!$I$7:$I$59))-ROW('DATA FOR SUMMARY'!$I$7),ROWS($O$18:O184))),"")</f>
        <v/>
      </c>
      <c r="G193" s="102" t="str" cm="1">
        <f t="array" aca="1" ref="G193" ca="1">IF(ROWS($O$18:O184)&lt;=$O$18,INDEX('DATA FOR SUMMARY'!$G$8:$G$59,_xlfn.AGGREGATE(15,3,(('DATA FOR SUMMARY'!$I$7:$I$59=$O$16)/('DATA FOR SUMMARY'!$I$7:$I$59=$O$16)*ROW('DATA FOR SUMMARY'!$I$7:$I$59))-ROW('DATA FOR SUMMARY'!$I$7),ROWS($O$18:O184))),"")</f>
        <v/>
      </c>
      <c r="H193" s="140" t="str" cm="1">
        <f t="array" aca="1" ref="H193" ca="1">IF(ROWS($O$18:O184)&lt;=$O$18,INDEX('DATA FOR SUMMARY'!$H$8:$H$59,_xlfn.AGGREGATE(15,3,(('DATA FOR SUMMARY'!$I$7:$I$59=$O$16)/('DATA FOR SUMMARY'!$I$7:$I$59=$O$16)*ROW('DATA FOR SUMMARY'!$I$7:$I$59))-ROW('DATA FOR SUMMARY'!$I$7),ROWS($O$18:O184))),"")</f>
        <v/>
      </c>
      <c r="I193" s="46" t="str" cm="1">
        <f t="array" aca="1" ref="I193" ca="1">IF(ROWS($O$18:O184)&lt;=$O$18,INDEX('DATA FOR SUMMARY'!$I$8:$I$59,_xlfn.AGGREGATE(15,3,(('DATA FOR SUMMARY'!$I$7:$I$59=$O$16)/('DATA FOR SUMMARY'!$I$7:$I$59=$O$16)*ROW('DATA FOR SUMMARY'!$I$7:$I$59))-ROW('DATA FOR SUMMARY'!$I$7),ROWS($O$18:O184))),"")</f>
        <v/>
      </c>
      <c r="J193" s="46" t="str" cm="1">
        <f t="array" aca="1" ref="J193" ca="1">IF(ROWS($O$18:O184)&lt;=$O$18,INDEX('DATA FOR SUMMARY'!$J$8:$J$59,_xlfn.AGGREGATE(15,3,(('DATA FOR SUMMARY'!$I$7:$I$59=$O$16)/('DATA FOR SUMMARY'!$I$7:$I$59=$O$16)*ROW('DATA FOR SUMMARY'!$I$7:$I$59))-ROW('DATA FOR SUMMARY'!$I$7),ROWS($O$18:O184))),"")</f>
        <v/>
      </c>
      <c r="K193" s="46" t="str" cm="1">
        <f t="array" aca="1" ref="K193" ca="1">IF(ROWS($O$18:O184)&lt;=$O$18,INDEX('DATA FOR SUMMARY'!$K$8:$K$59,_xlfn.AGGREGATE(15,3,(('DATA FOR SUMMARY'!$I$7:$I$59=$O$16)/('DATA FOR SUMMARY'!$I$7:$I$59=$O$16)*ROW('DATA FOR SUMMARY'!$I$7:$I$59))-ROW('DATA FOR SUMMARY'!$I$7),ROWS($O$18:O184))),"")</f>
        <v/>
      </c>
    </row>
    <row r="194" spans="2:11">
      <c r="B194" t="str" cm="1">
        <f t="array" aca="1" ref="B194" ca="1">IF(ROWS($O$18:O185)&lt;=$O$18,INDEX('DATA FOR SUMMARY'!$B$8:$B$59,_xlfn.AGGREGATE(15,3,(('DATA FOR SUMMARY'!$I$7:$I$59=$O$16)/('DATA FOR SUMMARY'!$I$7:$I$59=$O$16)*ROW('DATA FOR SUMMARY'!$I$7:$I$59))-ROW('DATA FOR SUMMARY'!$I$7),ROWS($O$18:O185))),"")</f>
        <v/>
      </c>
      <c r="C194" s="102" t="str" cm="1">
        <f t="array" aca="1" ref="C194" ca="1">IF(ROWS($O$18:O185)&lt;=$O$18,INDEX('DATA FOR SUMMARY'!$C$8:$C$59,_xlfn.AGGREGATE(15,3,(('DATA FOR SUMMARY'!$I$7:$I$59=$O$16)/('DATA FOR SUMMARY'!$I$7:$I$59=$O$16)*ROW('DATA FOR SUMMARY'!$I$7:$I$59))-ROW('DATA FOR SUMMARY'!$I$7),ROWS($O$18:O185))),"")</f>
        <v/>
      </c>
      <c r="D194" s="102" t="str" cm="1">
        <f t="array" aca="1" ref="D194" ca="1">IF(ROWS($O$18:O185)&lt;=$O$18,INDEX('DATA FOR SUMMARY'!$D$8:$D$59,_xlfn.AGGREGATE(15,3,(('DATA FOR SUMMARY'!$I$7:$I$59=$O$16)/('DATA FOR SUMMARY'!$I$7:$I$59=$O$16)*ROW('DATA FOR SUMMARY'!$I$7:$I$59))-ROW('DATA FOR SUMMARY'!$I$7),ROWS($O$18:O185))),"")</f>
        <v/>
      </c>
      <c r="E194" s="140" t="str" cm="1">
        <f t="array" aca="1" ref="E194" ca="1">IF(ROWS($O$18:O185)&lt;=$O$18,INDEX('DATA FOR SUMMARY'!$E$8:$E$59,_xlfn.AGGREGATE(15,3,(('DATA FOR SUMMARY'!$I$7:$I$59=$O$16)/('DATA FOR SUMMARY'!$I$7:$I$59=$O$16)*ROW('DATA FOR SUMMARY'!$I$7:$I$59))-ROW('DATA FOR SUMMARY'!$I$7),ROWS($O$18:O185))),"")</f>
        <v/>
      </c>
      <c r="F194" s="103" t="str" cm="1">
        <f t="array" aca="1" ref="F194" ca="1">IF(ROWS($O$18:O185)&lt;=$O$18,INDEX('DATA FOR SUMMARY'!$F$8:$F$59,_xlfn.AGGREGATE(15,3,(('DATA FOR SUMMARY'!$I$7:$I$59=$O$16)/('DATA FOR SUMMARY'!$I$7:$I$59=$O$16)*ROW('DATA FOR SUMMARY'!$I$7:$I$59))-ROW('DATA FOR SUMMARY'!$I$7),ROWS($O$18:O185))),"")</f>
        <v/>
      </c>
      <c r="G194" s="102" t="str" cm="1">
        <f t="array" aca="1" ref="G194" ca="1">IF(ROWS($O$18:O185)&lt;=$O$18,INDEX('DATA FOR SUMMARY'!$G$8:$G$59,_xlfn.AGGREGATE(15,3,(('DATA FOR SUMMARY'!$I$7:$I$59=$O$16)/('DATA FOR SUMMARY'!$I$7:$I$59=$O$16)*ROW('DATA FOR SUMMARY'!$I$7:$I$59))-ROW('DATA FOR SUMMARY'!$I$7),ROWS($O$18:O185))),"")</f>
        <v/>
      </c>
      <c r="H194" s="140" t="str" cm="1">
        <f t="array" aca="1" ref="H194" ca="1">IF(ROWS($O$18:O185)&lt;=$O$18,INDEX('DATA FOR SUMMARY'!$H$8:$H$59,_xlfn.AGGREGATE(15,3,(('DATA FOR SUMMARY'!$I$7:$I$59=$O$16)/('DATA FOR SUMMARY'!$I$7:$I$59=$O$16)*ROW('DATA FOR SUMMARY'!$I$7:$I$59))-ROW('DATA FOR SUMMARY'!$I$7),ROWS($O$18:O185))),"")</f>
        <v/>
      </c>
      <c r="I194" s="46" t="str" cm="1">
        <f t="array" aca="1" ref="I194" ca="1">IF(ROWS($O$18:O185)&lt;=$O$18,INDEX('DATA FOR SUMMARY'!$I$8:$I$59,_xlfn.AGGREGATE(15,3,(('DATA FOR SUMMARY'!$I$7:$I$59=$O$16)/('DATA FOR SUMMARY'!$I$7:$I$59=$O$16)*ROW('DATA FOR SUMMARY'!$I$7:$I$59))-ROW('DATA FOR SUMMARY'!$I$7),ROWS($O$18:O185))),"")</f>
        <v/>
      </c>
      <c r="J194" s="46" t="str" cm="1">
        <f t="array" aca="1" ref="J194" ca="1">IF(ROWS($O$18:O185)&lt;=$O$18,INDEX('DATA FOR SUMMARY'!$J$8:$J$59,_xlfn.AGGREGATE(15,3,(('DATA FOR SUMMARY'!$I$7:$I$59=$O$16)/('DATA FOR SUMMARY'!$I$7:$I$59=$O$16)*ROW('DATA FOR SUMMARY'!$I$7:$I$59))-ROW('DATA FOR SUMMARY'!$I$7),ROWS($O$18:O185))),"")</f>
        <v/>
      </c>
      <c r="K194" s="46" t="str" cm="1">
        <f t="array" aca="1" ref="K194" ca="1">IF(ROWS($O$18:O185)&lt;=$O$18,INDEX('DATA FOR SUMMARY'!$K$8:$K$59,_xlfn.AGGREGATE(15,3,(('DATA FOR SUMMARY'!$I$7:$I$59=$O$16)/('DATA FOR SUMMARY'!$I$7:$I$59=$O$16)*ROW('DATA FOR SUMMARY'!$I$7:$I$59))-ROW('DATA FOR SUMMARY'!$I$7),ROWS($O$18:O185))),"")</f>
        <v/>
      </c>
    </row>
    <row r="195" spans="2:11">
      <c r="B195" t="str" cm="1">
        <f t="array" aca="1" ref="B195" ca="1">IF(ROWS($O$18:O186)&lt;=$O$18,INDEX('DATA FOR SUMMARY'!$B$8:$B$59,_xlfn.AGGREGATE(15,3,(('DATA FOR SUMMARY'!$I$7:$I$59=$O$16)/('DATA FOR SUMMARY'!$I$7:$I$59=$O$16)*ROW('DATA FOR SUMMARY'!$I$7:$I$59))-ROW('DATA FOR SUMMARY'!$I$7),ROWS($O$18:O186))),"")</f>
        <v/>
      </c>
      <c r="C195" s="102" t="str" cm="1">
        <f t="array" aca="1" ref="C195" ca="1">IF(ROWS($O$18:O186)&lt;=$O$18,INDEX('DATA FOR SUMMARY'!$C$8:$C$59,_xlfn.AGGREGATE(15,3,(('DATA FOR SUMMARY'!$I$7:$I$59=$O$16)/('DATA FOR SUMMARY'!$I$7:$I$59=$O$16)*ROW('DATA FOR SUMMARY'!$I$7:$I$59))-ROW('DATA FOR SUMMARY'!$I$7),ROWS($O$18:O186))),"")</f>
        <v/>
      </c>
      <c r="D195" s="102" t="str" cm="1">
        <f t="array" aca="1" ref="D195" ca="1">IF(ROWS($O$18:O186)&lt;=$O$18,INDEX('DATA FOR SUMMARY'!$D$8:$D$59,_xlfn.AGGREGATE(15,3,(('DATA FOR SUMMARY'!$I$7:$I$59=$O$16)/('DATA FOR SUMMARY'!$I$7:$I$59=$O$16)*ROW('DATA FOR SUMMARY'!$I$7:$I$59))-ROW('DATA FOR SUMMARY'!$I$7),ROWS($O$18:O186))),"")</f>
        <v/>
      </c>
      <c r="E195" s="140" t="str" cm="1">
        <f t="array" aca="1" ref="E195" ca="1">IF(ROWS($O$18:O186)&lt;=$O$18,INDEX('DATA FOR SUMMARY'!$E$8:$E$59,_xlfn.AGGREGATE(15,3,(('DATA FOR SUMMARY'!$I$7:$I$59=$O$16)/('DATA FOR SUMMARY'!$I$7:$I$59=$O$16)*ROW('DATA FOR SUMMARY'!$I$7:$I$59))-ROW('DATA FOR SUMMARY'!$I$7),ROWS($O$18:O186))),"")</f>
        <v/>
      </c>
      <c r="F195" s="103" t="str" cm="1">
        <f t="array" aca="1" ref="F195" ca="1">IF(ROWS($O$18:O186)&lt;=$O$18,INDEX('DATA FOR SUMMARY'!$F$8:$F$59,_xlfn.AGGREGATE(15,3,(('DATA FOR SUMMARY'!$I$7:$I$59=$O$16)/('DATA FOR SUMMARY'!$I$7:$I$59=$O$16)*ROW('DATA FOR SUMMARY'!$I$7:$I$59))-ROW('DATA FOR SUMMARY'!$I$7),ROWS($O$18:O186))),"")</f>
        <v/>
      </c>
      <c r="G195" s="102" t="str" cm="1">
        <f t="array" aca="1" ref="G195" ca="1">IF(ROWS($O$18:O186)&lt;=$O$18,INDEX('DATA FOR SUMMARY'!$G$8:$G$59,_xlfn.AGGREGATE(15,3,(('DATA FOR SUMMARY'!$I$7:$I$59=$O$16)/('DATA FOR SUMMARY'!$I$7:$I$59=$O$16)*ROW('DATA FOR SUMMARY'!$I$7:$I$59))-ROW('DATA FOR SUMMARY'!$I$7),ROWS($O$18:O186))),"")</f>
        <v/>
      </c>
      <c r="H195" s="140" t="str" cm="1">
        <f t="array" aca="1" ref="H195" ca="1">IF(ROWS($O$18:O186)&lt;=$O$18,INDEX('DATA FOR SUMMARY'!$H$8:$H$59,_xlfn.AGGREGATE(15,3,(('DATA FOR SUMMARY'!$I$7:$I$59=$O$16)/('DATA FOR SUMMARY'!$I$7:$I$59=$O$16)*ROW('DATA FOR SUMMARY'!$I$7:$I$59))-ROW('DATA FOR SUMMARY'!$I$7),ROWS($O$18:O186))),"")</f>
        <v/>
      </c>
      <c r="I195" s="46" t="str" cm="1">
        <f t="array" aca="1" ref="I195" ca="1">IF(ROWS($O$18:O186)&lt;=$O$18,INDEX('DATA FOR SUMMARY'!$I$8:$I$59,_xlfn.AGGREGATE(15,3,(('DATA FOR SUMMARY'!$I$7:$I$59=$O$16)/('DATA FOR SUMMARY'!$I$7:$I$59=$O$16)*ROW('DATA FOR SUMMARY'!$I$7:$I$59))-ROW('DATA FOR SUMMARY'!$I$7),ROWS($O$18:O186))),"")</f>
        <v/>
      </c>
      <c r="J195" s="46" t="str" cm="1">
        <f t="array" aca="1" ref="J195" ca="1">IF(ROWS($O$18:O186)&lt;=$O$18,INDEX('DATA FOR SUMMARY'!$J$8:$J$59,_xlfn.AGGREGATE(15,3,(('DATA FOR SUMMARY'!$I$7:$I$59=$O$16)/('DATA FOR SUMMARY'!$I$7:$I$59=$O$16)*ROW('DATA FOR SUMMARY'!$I$7:$I$59))-ROW('DATA FOR SUMMARY'!$I$7),ROWS($O$18:O186))),"")</f>
        <v/>
      </c>
      <c r="K195" s="46" t="str" cm="1">
        <f t="array" aca="1" ref="K195" ca="1">IF(ROWS($O$18:O186)&lt;=$O$18,INDEX('DATA FOR SUMMARY'!$K$8:$K$59,_xlfn.AGGREGATE(15,3,(('DATA FOR SUMMARY'!$I$7:$I$59=$O$16)/('DATA FOR SUMMARY'!$I$7:$I$59=$O$16)*ROW('DATA FOR SUMMARY'!$I$7:$I$59))-ROW('DATA FOR SUMMARY'!$I$7),ROWS($O$18:O186))),"")</f>
        <v/>
      </c>
    </row>
    <row r="196" spans="2:11">
      <c r="B196" t="str" cm="1">
        <f t="array" aca="1" ref="B196" ca="1">IF(ROWS($O$18:O187)&lt;=$O$18,INDEX('DATA FOR SUMMARY'!$B$8:$B$59,_xlfn.AGGREGATE(15,3,(('DATA FOR SUMMARY'!$I$7:$I$59=$O$16)/('DATA FOR SUMMARY'!$I$7:$I$59=$O$16)*ROW('DATA FOR SUMMARY'!$I$7:$I$59))-ROW('DATA FOR SUMMARY'!$I$7),ROWS($O$18:O187))),"")</f>
        <v/>
      </c>
      <c r="C196" s="102" t="str" cm="1">
        <f t="array" aca="1" ref="C196" ca="1">IF(ROWS($O$18:O187)&lt;=$O$18,INDEX('DATA FOR SUMMARY'!$C$8:$C$59,_xlfn.AGGREGATE(15,3,(('DATA FOR SUMMARY'!$I$7:$I$59=$O$16)/('DATA FOR SUMMARY'!$I$7:$I$59=$O$16)*ROW('DATA FOR SUMMARY'!$I$7:$I$59))-ROW('DATA FOR SUMMARY'!$I$7),ROWS($O$18:O187))),"")</f>
        <v/>
      </c>
      <c r="D196" s="102" t="str" cm="1">
        <f t="array" aca="1" ref="D196" ca="1">IF(ROWS($O$18:O187)&lt;=$O$18,INDEX('DATA FOR SUMMARY'!$D$8:$D$59,_xlfn.AGGREGATE(15,3,(('DATA FOR SUMMARY'!$I$7:$I$59=$O$16)/('DATA FOR SUMMARY'!$I$7:$I$59=$O$16)*ROW('DATA FOR SUMMARY'!$I$7:$I$59))-ROW('DATA FOR SUMMARY'!$I$7),ROWS($O$18:O187))),"")</f>
        <v/>
      </c>
      <c r="E196" s="140" t="str" cm="1">
        <f t="array" aca="1" ref="E196" ca="1">IF(ROWS($O$18:O187)&lt;=$O$18,INDEX('DATA FOR SUMMARY'!$E$8:$E$59,_xlfn.AGGREGATE(15,3,(('DATA FOR SUMMARY'!$I$7:$I$59=$O$16)/('DATA FOR SUMMARY'!$I$7:$I$59=$O$16)*ROW('DATA FOR SUMMARY'!$I$7:$I$59))-ROW('DATA FOR SUMMARY'!$I$7),ROWS($O$18:O187))),"")</f>
        <v/>
      </c>
      <c r="F196" s="103" t="str" cm="1">
        <f t="array" aca="1" ref="F196" ca="1">IF(ROWS($O$18:O187)&lt;=$O$18,INDEX('DATA FOR SUMMARY'!$F$8:$F$59,_xlfn.AGGREGATE(15,3,(('DATA FOR SUMMARY'!$I$7:$I$59=$O$16)/('DATA FOR SUMMARY'!$I$7:$I$59=$O$16)*ROW('DATA FOR SUMMARY'!$I$7:$I$59))-ROW('DATA FOR SUMMARY'!$I$7),ROWS($O$18:O187))),"")</f>
        <v/>
      </c>
      <c r="G196" s="102" t="str" cm="1">
        <f t="array" aca="1" ref="G196" ca="1">IF(ROWS($O$18:O187)&lt;=$O$18,INDEX('DATA FOR SUMMARY'!$G$8:$G$59,_xlfn.AGGREGATE(15,3,(('DATA FOR SUMMARY'!$I$7:$I$59=$O$16)/('DATA FOR SUMMARY'!$I$7:$I$59=$O$16)*ROW('DATA FOR SUMMARY'!$I$7:$I$59))-ROW('DATA FOR SUMMARY'!$I$7),ROWS($O$18:O187))),"")</f>
        <v/>
      </c>
      <c r="H196" s="140" t="str" cm="1">
        <f t="array" aca="1" ref="H196" ca="1">IF(ROWS($O$18:O187)&lt;=$O$18,INDEX('DATA FOR SUMMARY'!$H$8:$H$59,_xlfn.AGGREGATE(15,3,(('DATA FOR SUMMARY'!$I$7:$I$59=$O$16)/('DATA FOR SUMMARY'!$I$7:$I$59=$O$16)*ROW('DATA FOR SUMMARY'!$I$7:$I$59))-ROW('DATA FOR SUMMARY'!$I$7),ROWS($O$18:O187))),"")</f>
        <v/>
      </c>
      <c r="I196" s="46" t="str" cm="1">
        <f t="array" aca="1" ref="I196" ca="1">IF(ROWS($O$18:O187)&lt;=$O$18,INDEX('DATA FOR SUMMARY'!$I$8:$I$59,_xlfn.AGGREGATE(15,3,(('DATA FOR SUMMARY'!$I$7:$I$59=$O$16)/('DATA FOR SUMMARY'!$I$7:$I$59=$O$16)*ROW('DATA FOR SUMMARY'!$I$7:$I$59))-ROW('DATA FOR SUMMARY'!$I$7),ROWS($O$18:O187))),"")</f>
        <v/>
      </c>
      <c r="J196" s="46" t="str" cm="1">
        <f t="array" aca="1" ref="J196" ca="1">IF(ROWS($O$18:O187)&lt;=$O$18,INDEX('DATA FOR SUMMARY'!$J$8:$J$59,_xlfn.AGGREGATE(15,3,(('DATA FOR SUMMARY'!$I$7:$I$59=$O$16)/('DATA FOR SUMMARY'!$I$7:$I$59=$O$16)*ROW('DATA FOR SUMMARY'!$I$7:$I$59))-ROW('DATA FOR SUMMARY'!$I$7),ROWS($O$18:O187))),"")</f>
        <v/>
      </c>
      <c r="K196" s="46" t="str" cm="1">
        <f t="array" aca="1" ref="K196" ca="1">IF(ROWS($O$18:O187)&lt;=$O$18,INDEX('DATA FOR SUMMARY'!$K$8:$K$59,_xlfn.AGGREGATE(15,3,(('DATA FOR SUMMARY'!$I$7:$I$59=$O$16)/('DATA FOR SUMMARY'!$I$7:$I$59=$O$16)*ROW('DATA FOR SUMMARY'!$I$7:$I$59))-ROW('DATA FOR SUMMARY'!$I$7),ROWS($O$18:O187))),"")</f>
        <v/>
      </c>
    </row>
    <row r="197" spans="2:11">
      <c r="B197" t="str" cm="1">
        <f t="array" aca="1" ref="B197" ca="1">IF(ROWS($O$18:O188)&lt;=$O$18,INDEX('DATA FOR SUMMARY'!$B$8:$B$59,_xlfn.AGGREGATE(15,3,(('DATA FOR SUMMARY'!$I$7:$I$59=$O$16)/('DATA FOR SUMMARY'!$I$7:$I$59=$O$16)*ROW('DATA FOR SUMMARY'!$I$7:$I$59))-ROW('DATA FOR SUMMARY'!$I$7),ROWS($O$18:O188))),"")</f>
        <v/>
      </c>
      <c r="C197" s="102" t="str" cm="1">
        <f t="array" aca="1" ref="C197" ca="1">IF(ROWS($O$18:O188)&lt;=$O$18,INDEX('DATA FOR SUMMARY'!$C$8:$C$59,_xlfn.AGGREGATE(15,3,(('DATA FOR SUMMARY'!$I$7:$I$59=$O$16)/('DATA FOR SUMMARY'!$I$7:$I$59=$O$16)*ROW('DATA FOR SUMMARY'!$I$7:$I$59))-ROW('DATA FOR SUMMARY'!$I$7),ROWS($O$18:O188))),"")</f>
        <v/>
      </c>
      <c r="D197" s="102" t="str" cm="1">
        <f t="array" aca="1" ref="D197" ca="1">IF(ROWS($O$18:O188)&lt;=$O$18,INDEX('DATA FOR SUMMARY'!$D$8:$D$59,_xlfn.AGGREGATE(15,3,(('DATA FOR SUMMARY'!$I$7:$I$59=$O$16)/('DATA FOR SUMMARY'!$I$7:$I$59=$O$16)*ROW('DATA FOR SUMMARY'!$I$7:$I$59))-ROW('DATA FOR SUMMARY'!$I$7),ROWS($O$18:O188))),"")</f>
        <v/>
      </c>
      <c r="E197" s="140" t="str" cm="1">
        <f t="array" aca="1" ref="E197" ca="1">IF(ROWS($O$18:O188)&lt;=$O$18,INDEX('DATA FOR SUMMARY'!$E$8:$E$59,_xlfn.AGGREGATE(15,3,(('DATA FOR SUMMARY'!$I$7:$I$59=$O$16)/('DATA FOR SUMMARY'!$I$7:$I$59=$O$16)*ROW('DATA FOR SUMMARY'!$I$7:$I$59))-ROW('DATA FOR SUMMARY'!$I$7),ROWS($O$18:O188))),"")</f>
        <v/>
      </c>
      <c r="F197" s="103" t="str" cm="1">
        <f t="array" aca="1" ref="F197" ca="1">IF(ROWS($O$18:O188)&lt;=$O$18,INDEX('DATA FOR SUMMARY'!$F$8:$F$59,_xlfn.AGGREGATE(15,3,(('DATA FOR SUMMARY'!$I$7:$I$59=$O$16)/('DATA FOR SUMMARY'!$I$7:$I$59=$O$16)*ROW('DATA FOR SUMMARY'!$I$7:$I$59))-ROW('DATA FOR SUMMARY'!$I$7),ROWS($O$18:O188))),"")</f>
        <v/>
      </c>
      <c r="G197" s="102" t="str" cm="1">
        <f t="array" aca="1" ref="G197" ca="1">IF(ROWS($O$18:O188)&lt;=$O$18,INDEX('DATA FOR SUMMARY'!$G$8:$G$59,_xlfn.AGGREGATE(15,3,(('DATA FOR SUMMARY'!$I$7:$I$59=$O$16)/('DATA FOR SUMMARY'!$I$7:$I$59=$O$16)*ROW('DATA FOR SUMMARY'!$I$7:$I$59))-ROW('DATA FOR SUMMARY'!$I$7),ROWS($O$18:O188))),"")</f>
        <v/>
      </c>
      <c r="H197" s="140" t="str" cm="1">
        <f t="array" aca="1" ref="H197" ca="1">IF(ROWS($O$18:O188)&lt;=$O$18,INDEX('DATA FOR SUMMARY'!$H$8:$H$59,_xlfn.AGGREGATE(15,3,(('DATA FOR SUMMARY'!$I$7:$I$59=$O$16)/('DATA FOR SUMMARY'!$I$7:$I$59=$O$16)*ROW('DATA FOR SUMMARY'!$I$7:$I$59))-ROW('DATA FOR SUMMARY'!$I$7),ROWS($O$18:O188))),"")</f>
        <v/>
      </c>
      <c r="I197" s="46" t="str" cm="1">
        <f t="array" aca="1" ref="I197" ca="1">IF(ROWS($O$18:O188)&lt;=$O$18,INDEX('DATA FOR SUMMARY'!$I$8:$I$59,_xlfn.AGGREGATE(15,3,(('DATA FOR SUMMARY'!$I$7:$I$59=$O$16)/('DATA FOR SUMMARY'!$I$7:$I$59=$O$16)*ROW('DATA FOR SUMMARY'!$I$7:$I$59))-ROW('DATA FOR SUMMARY'!$I$7),ROWS($O$18:O188))),"")</f>
        <v/>
      </c>
      <c r="J197" s="46" t="str" cm="1">
        <f t="array" aca="1" ref="J197" ca="1">IF(ROWS($O$18:O188)&lt;=$O$18,INDEX('DATA FOR SUMMARY'!$J$8:$J$59,_xlfn.AGGREGATE(15,3,(('DATA FOR SUMMARY'!$I$7:$I$59=$O$16)/('DATA FOR SUMMARY'!$I$7:$I$59=$O$16)*ROW('DATA FOR SUMMARY'!$I$7:$I$59))-ROW('DATA FOR SUMMARY'!$I$7),ROWS($O$18:O188))),"")</f>
        <v/>
      </c>
      <c r="K197" s="46" t="str" cm="1">
        <f t="array" aca="1" ref="K197" ca="1">IF(ROWS($O$18:O188)&lt;=$O$18,INDEX('DATA FOR SUMMARY'!$K$8:$K$59,_xlfn.AGGREGATE(15,3,(('DATA FOR SUMMARY'!$I$7:$I$59=$O$16)/('DATA FOR SUMMARY'!$I$7:$I$59=$O$16)*ROW('DATA FOR SUMMARY'!$I$7:$I$59))-ROW('DATA FOR SUMMARY'!$I$7),ROWS($O$18:O188))),"")</f>
        <v/>
      </c>
    </row>
    <row r="198" spans="2:11">
      <c r="B198" t="str" cm="1">
        <f t="array" aca="1" ref="B198" ca="1">IF(ROWS($O$18:O189)&lt;=$O$18,INDEX('DATA FOR SUMMARY'!$B$8:$B$59,_xlfn.AGGREGATE(15,3,(('DATA FOR SUMMARY'!$I$7:$I$59=$O$16)/('DATA FOR SUMMARY'!$I$7:$I$59=$O$16)*ROW('DATA FOR SUMMARY'!$I$7:$I$59))-ROW('DATA FOR SUMMARY'!$I$7),ROWS($O$18:O189))),"")</f>
        <v/>
      </c>
      <c r="C198" s="102" t="str" cm="1">
        <f t="array" aca="1" ref="C198" ca="1">IF(ROWS($O$18:O189)&lt;=$O$18,INDEX('DATA FOR SUMMARY'!$C$8:$C$59,_xlfn.AGGREGATE(15,3,(('DATA FOR SUMMARY'!$I$7:$I$59=$O$16)/('DATA FOR SUMMARY'!$I$7:$I$59=$O$16)*ROW('DATA FOR SUMMARY'!$I$7:$I$59))-ROW('DATA FOR SUMMARY'!$I$7),ROWS($O$18:O189))),"")</f>
        <v/>
      </c>
      <c r="D198" s="102" t="str" cm="1">
        <f t="array" aca="1" ref="D198" ca="1">IF(ROWS($O$18:O189)&lt;=$O$18,INDEX('DATA FOR SUMMARY'!$D$8:$D$59,_xlfn.AGGREGATE(15,3,(('DATA FOR SUMMARY'!$I$7:$I$59=$O$16)/('DATA FOR SUMMARY'!$I$7:$I$59=$O$16)*ROW('DATA FOR SUMMARY'!$I$7:$I$59))-ROW('DATA FOR SUMMARY'!$I$7),ROWS($O$18:O189))),"")</f>
        <v/>
      </c>
      <c r="E198" s="140" t="str" cm="1">
        <f t="array" aca="1" ref="E198" ca="1">IF(ROWS($O$18:O189)&lt;=$O$18,INDEX('DATA FOR SUMMARY'!$E$8:$E$59,_xlfn.AGGREGATE(15,3,(('DATA FOR SUMMARY'!$I$7:$I$59=$O$16)/('DATA FOR SUMMARY'!$I$7:$I$59=$O$16)*ROW('DATA FOR SUMMARY'!$I$7:$I$59))-ROW('DATA FOR SUMMARY'!$I$7),ROWS($O$18:O189))),"")</f>
        <v/>
      </c>
      <c r="F198" s="103" t="str" cm="1">
        <f t="array" aca="1" ref="F198" ca="1">IF(ROWS($O$18:O189)&lt;=$O$18,INDEX('DATA FOR SUMMARY'!$F$8:$F$59,_xlfn.AGGREGATE(15,3,(('DATA FOR SUMMARY'!$I$7:$I$59=$O$16)/('DATA FOR SUMMARY'!$I$7:$I$59=$O$16)*ROW('DATA FOR SUMMARY'!$I$7:$I$59))-ROW('DATA FOR SUMMARY'!$I$7),ROWS($O$18:O189))),"")</f>
        <v/>
      </c>
      <c r="G198" s="102" t="str" cm="1">
        <f t="array" aca="1" ref="G198" ca="1">IF(ROWS($O$18:O189)&lt;=$O$18,INDEX('DATA FOR SUMMARY'!$G$8:$G$59,_xlfn.AGGREGATE(15,3,(('DATA FOR SUMMARY'!$I$7:$I$59=$O$16)/('DATA FOR SUMMARY'!$I$7:$I$59=$O$16)*ROW('DATA FOR SUMMARY'!$I$7:$I$59))-ROW('DATA FOR SUMMARY'!$I$7),ROWS($O$18:O189))),"")</f>
        <v/>
      </c>
      <c r="H198" s="140" t="str" cm="1">
        <f t="array" aca="1" ref="H198" ca="1">IF(ROWS($O$18:O189)&lt;=$O$18,INDEX('DATA FOR SUMMARY'!$H$8:$H$59,_xlfn.AGGREGATE(15,3,(('DATA FOR SUMMARY'!$I$7:$I$59=$O$16)/('DATA FOR SUMMARY'!$I$7:$I$59=$O$16)*ROW('DATA FOR SUMMARY'!$I$7:$I$59))-ROW('DATA FOR SUMMARY'!$I$7),ROWS($O$18:O189))),"")</f>
        <v/>
      </c>
      <c r="I198" s="46" t="str" cm="1">
        <f t="array" aca="1" ref="I198" ca="1">IF(ROWS($O$18:O189)&lt;=$O$18,INDEX('DATA FOR SUMMARY'!$I$8:$I$59,_xlfn.AGGREGATE(15,3,(('DATA FOR SUMMARY'!$I$7:$I$59=$O$16)/('DATA FOR SUMMARY'!$I$7:$I$59=$O$16)*ROW('DATA FOR SUMMARY'!$I$7:$I$59))-ROW('DATA FOR SUMMARY'!$I$7),ROWS($O$18:O189))),"")</f>
        <v/>
      </c>
      <c r="J198" s="46" t="str" cm="1">
        <f t="array" aca="1" ref="J198" ca="1">IF(ROWS($O$18:O189)&lt;=$O$18,INDEX('DATA FOR SUMMARY'!$J$8:$J$59,_xlfn.AGGREGATE(15,3,(('DATA FOR SUMMARY'!$I$7:$I$59=$O$16)/('DATA FOR SUMMARY'!$I$7:$I$59=$O$16)*ROW('DATA FOR SUMMARY'!$I$7:$I$59))-ROW('DATA FOR SUMMARY'!$I$7),ROWS($O$18:O189))),"")</f>
        <v/>
      </c>
      <c r="K198" s="46" t="str" cm="1">
        <f t="array" aca="1" ref="K198" ca="1">IF(ROWS($O$18:O189)&lt;=$O$18,INDEX('DATA FOR SUMMARY'!$K$8:$K$59,_xlfn.AGGREGATE(15,3,(('DATA FOR SUMMARY'!$I$7:$I$59=$O$16)/('DATA FOR SUMMARY'!$I$7:$I$59=$O$16)*ROW('DATA FOR SUMMARY'!$I$7:$I$59))-ROW('DATA FOR SUMMARY'!$I$7),ROWS($O$18:O189))),"")</f>
        <v/>
      </c>
    </row>
    <row r="199" spans="2:11">
      <c r="B199" t="str" cm="1">
        <f t="array" aca="1" ref="B199" ca="1">IF(ROWS($O$18:O190)&lt;=$O$18,INDEX('DATA FOR SUMMARY'!$B$8:$B$59,_xlfn.AGGREGATE(15,3,(('DATA FOR SUMMARY'!$I$7:$I$59=$O$16)/('DATA FOR SUMMARY'!$I$7:$I$59=$O$16)*ROW('DATA FOR SUMMARY'!$I$7:$I$59))-ROW('DATA FOR SUMMARY'!$I$7),ROWS($O$18:O190))),"")</f>
        <v/>
      </c>
      <c r="C199" s="102" t="str" cm="1">
        <f t="array" aca="1" ref="C199" ca="1">IF(ROWS($O$18:O190)&lt;=$O$18,INDEX('DATA FOR SUMMARY'!$C$8:$C$59,_xlfn.AGGREGATE(15,3,(('DATA FOR SUMMARY'!$I$7:$I$59=$O$16)/('DATA FOR SUMMARY'!$I$7:$I$59=$O$16)*ROW('DATA FOR SUMMARY'!$I$7:$I$59))-ROW('DATA FOR SUMMARY'!$I$7),ROWS($O$18:O190))),"")</f>
        <v/>
      </c>
      <c r="D199" s="102" t="str" cm="1">
        <f t="array" aca="1" ref="D199" ca="1">IF(ROWS($O$18:O190)&lt;=$O$18,INDEX('DATA FOR SUMMARY'!$D$8:$D$59,_xlfn.AGGREGATE(15,3,(('DATA FOR SUMMARY'!$I$7:$I$59=$O$16)/('DATA FOR SUMMARY'!$I$7:$I$59=$O$16)*ROW('DATA FOR SUMMARY'!$I$7:$I$59))-ROW('DATA FOR SUMMARY'!$I$7),ROWS($O$18:O190))),"")</f>
        <v/>
      </c>
      <c r="E199" s="140" t="str" cm="1">
        <f t="array" aca="1" ref="E199" ca="1">IF(ROWS($O$18:O190)&lt;=$O$18,INDEX('DATA FOR SUMMARY'!$E$8:$E$59,_xlfn.AGGREGATE(15,3,(('DATA FOR SUMMARY'!$I$7:$I$59=$O$16)/('DATA FOR SUMMARY'!$I$7:$I$59=$O$16)*ROW('DATA FOR SUMMARY'!$I$7:$I$59))-ROW('DATA FOR SUMMARY'!$I$7),ROWS($O$18:O190))),"")</f>
        <v/>
      </c>
      <c r="F199" s="103" t="str" cm="1">
        <f t="array" aca="1" ref="F199" ca="1">IF(ROWS($O$18:O190)&lt;=$O$18,INDEX('DATA FOR SUMMARY'!$F$8:$F$59,_xlfn.AGGREGATE(15,3,(('DATA FOR SUMMARY'!$I$7:$I$59=$O$16)/('DATA FOR SUMMARY'!$I$7:$I$59=$O$16)*ROW('DATA FOR SUMMARY'!$I$7:$I$59))-ROW('DATA FOR SUMMARY'!$I$7),ROWS($O$18:O190))),"")</f>
        <v/>
      </c>
      <c r="G199" s="102" t="str" cm="1">
        <f t="array" aca="1" ref="G199" ca="1">IF(ROWS($O$18:O190)&lt;=$O$18,INDEX('DATA FOR SUMMARY'!$G$8:$G$59,_xlfn.AGGREGATE(15,3,(('DATA FOR SUMMARY'!$I$7:$I$59=$O$16)/('DATA FOR SUMMARY'!$I$7:$I$59=$O$16)*ROW('DATA FOR SUMMARY'!$I$7:$I$59))-ROW('DATA FOR SUMMARY'!$I$7),ROWS($O$18:O190))),"")</f>
        <v/>
      </c>
      <c r="H199" s="140" t="str" cm="1">
        <f t="array" aca="1" ref="H199" ca="1">IF(ROWS($O$18:O190)&lt;=$O$18,INDEX('DATA FOR SUMMARY'!$H$8:$H$59,_xlfn.AGGREGATE(15,3,(('DATA FOR SUMMARY'!$I$7:$I$59=$O$16)/('DATA FOR SUMMARY'!$I$7:$I$59=$O$16)*ROW('DATA FOR SUMMARY'!$I$7:$I$59))-ROW('DATA FOR SUMMARY'!$I$7),ROWS($O$18:O190))),"")</f>
        <v/>
      </c>
      <c r="I199" s="46" t="str" cm="1">
        <f t="array" aca="1" ref="I199" ca="1">IF(ROWS($O$18:O190)&lt;=$O$18,INDEX('DATA FOR SUMMARY'!$I$8:$I$59,_xlfn.AGGREGATE(15,3,(('DATA FOR SUMMARY'!$I$7:$I$59=$O$16)/('DATA FOR SUMMARY'!$I$7:$I$59=$O$16)*ROW('DATA FOR SUMMARY'!$I$7:$I$59))-ROW('DATA FOR SUMMARY'!$I$7),ROWS($O$18:O190))),"")</f>
        <v/>
      </c>
      <c r="J199" s="46" t="str" cm="1">
        <f t="array" aca="1" ref="J199" ca="1">IF(ROWS($O$18:O190)&lt;=$O$18,INDEX('DATA FOR SUMMARY'!$J$8:$J$59,_xlfn.AGGREGATE(15,3,(('DATA FOR SUMMARY'!$I$7:$I$59=$O$16)/('DATA FOR SUMMARY'!$I$7:$I$59=$O$16)*ROW('DATA FOR SUMMARY'!$I$7:$I$59))-ROW('DATA FOR SUMMARY'!$I$7),ROWS($O$18:O190))),"")</f>
        <v/>
      </c>
      <c r="K199" s="46" t="str" cm="1">
        <f t="array" aca="1" ref="K199" ca="1">IF(ROWS($O$18:O190)&lt;=$O$18,INDEX('DATA FOR SUMMARY'!$K$8:$K$59,_xlfn.AGGREGATE(15,3,(('DATA FOR SUMMARY'!$I$7:$I$59=$O$16)/('DATA FOR SUMMARY'!$I$7:$I$59=$O$16)*ROW('DATA FOR SUMMARY'!$I$7:$I$59))-ROW('DATA FOR SUMMARY'!$I$7),ROWS($O$18:O190))),"")</f>
        <v/>
      </c>
    </row>
    <row r="200" spans="2:11">
      <c r="B200" t="str" cm="1">
        <f t="array" aca="1" ref="B200" ca="1">IF(ROWS($O$18:O191)&lt;=$O$18,INDEX('DATA FOR SUMMARY'!$B$8:$B$59,_xlfn.AGGREGATE(15,3,(('DATA FOR SUMMARY'!$I$7:$I$59=$O$16)/('DATA FOR SUMMARY'!$I$7:$I$59=$O$16)*ROW('DATA FOR SUMMARY'!$I$7:$I$59))-ROW('DATA FOR SUMMARY'!$I$7),ROWS($O$18:O191))),"")</f>
        <v/>
      </c>
      <c r="C200" s="102" t="str" cm="1">
        <f t="array" aca="1" ref="C200" ca="1">IF(ROWS($O$18:O191)&lt;=$O$18,INDEX('DATA FOR SUMMARY'!$C$8:$C$59,_xlfn.AGGREGATE(15,3,(('DATA FOR SUMMARY'!$I$7:$I$59=$O$16)/('DATA FOR SUMMARY'!$I$7:$I$59=$O$16)*ROW('DATA FOR SUMMARY'!$I$7:$I$59))-ROW('DATA FOR SUMMARY'!$I$7),ROWS($O$18:O191))),"")</f>
        <v/>
      </c>
      <c r="D200" s="102" t="str" cm="1">
        <f t="array" aca="1" ref="D200" ca="1">IF(ROWS($O$18:O191)&lt;=$O$18,INDEX('DATA FOR SUMMARY'!$D$8:$D$59,_xlfn.AGGREGATE(15,3,(('DATA FOR SUMMARY'!$I$7:$I$59=$O$16)/('DATA FOR SUMMARY'!$I$7:$I$59=$O$16)*ROW('DATA FOR SUMMARY'!$I$7:$I$59))-ROW('DATA FOR SUMMARY'!$I$7),ROWS($O$18:O191))),"")</f>
        <v/>
      </c>
      <c r="E200" s="140" t="str" cm="1">
        <f t="array" aca="1" ref="E200" ca="1">IF(ROWS($O$18:O191)&lt;=$O$18,INDEX('DATA FOR SUMMARY'!$E$8:$E$59,_xlfn.AGGREGATE(15,3,(('DATA FOR SUMMARY'!$I$7:$I$59=$O$16)/('DATA FOR SUMMARY'!$I$7:$I$59=$O$16)*ROW('DATA FOR SUMMARY'!$I$7:$I$59))-ROW('DATA FOR SUMMARY'!$I$7),ROWS($O$18:O191))),"")</f>
        <v/>
      </c>
      <c r="F200" s="103" t="str" cm="1">
        <f t="array" aca="1" ref="F200" ca="1">IF(ROWS($O$18:O191)&lt;=$O$18,INDEX('DATA FOR SUMMARY'!$F$8:$F$59,_xlfn.AGGREGATE(15,3,(('DATA FOR SUMMARY'!$I$7:$I$59=$O$16)/('DATA FOR SUMMARY'!$I$7:$I$59=$O$16)*ROW('DATA FOR SUMMARY'!$I$7:$I$59))-ROW('DATA FOR SUMMARY'!$I$7),ROWS($O$18:O191))),"")</f>
        <v/>
      </c>
      <c r="G200" s="102" t="str" cm="1">
        <f t="array" aca="1" ref="G200" ca="1">IF(ROWS($O$18:O191)&lt;=$O$18,INDEX('DATA FOR SUMMARY'!$G$8:$G$59,_xlfn.AGGREGATE(15,3,(('DATA FOR SUMMARY'!$I$7:$I$59=$O$16)/('DATA FOR SUMMARY'!$I$7:$I$59=$O$16)*ROW('DATA FOR SUMMARY'!$I$7:$I$59))-ROW('DATA FOR SUMMARY'!$I$7),ROWS($O$18:O191))),"")</f>
        <v/>
      </c>
      <c r="H200" s="140" t="str" cm="1">
        <f t="array" aca="1" ref="H200" ca="1">IF(ROWS($O$18:O191)&lt;=$O$18,INDEX('DATA FOR SUMMARY'!$H$8:$H$59,_xlfn.AGGREGATE(15,3,(('DATA FOR SUMMARY'!$I$7:$I$59=$O$16)/('DATA FOR SUMMARY'!$I$7:$I$59=$O$16)*ROW('DATA FOR SUMMARY'!$I$7:$I$59))-ROW('DATA FOR SUMMARY'!$I$7),ROWS($O$18:O191))),"")</f>
        <v/>
      </c>
      <c r="I200" s="46" t="str" cm="1">
        <f t="array" aca="1" ref="I200" ca="1">IF(ROWS($O$18:O191)&lt;=$O$18,INDEX('DATA FOR SUMMARY'!$I$8:$I$59,_xlfn.AGGREGATE(15,3,(('DATA FOR SUMMARY'!$I$7:$I$59=$O$16)/('DATA FOR SUMMARY'!$I$7:$I$59=$O$16)*ROW('DATA FOR SUMMARY'!$I$7:$I$59))-ROW('DATA FOR SUMMARY'!$I$7),ROWS($O$18:O191))),"")</f>
        <v/>
      </c>
      <c r="J200" s="46" t="str" cm="1">
        <f t="array" aca="1" ref="J200" ca="1">IF(ROWS($O$18:O191)&lt;=$O$18,INDEX('DATA FOR SUMMARY'!$J$8:$J$59,_xlfn.AGGREGATE(15,3,(('DATA FOR SUMMARY'!$I$7:$I$59=$O$16)/('DATA FOR SUMMARY'!$I$7:$I$59=$O$16)*ROW('DATA FOR SUMMARY'!$I$7:$I$59))-ROW('DATA FOR SUMMARY'!$I$7),ROWS($O$18:O191))),"")</f>
        <v/>
      </c>
      <c r="K200" s="46" t="str" cm="1">
        <f t="array" aca="1" ref="K200" ca="1">IF(ROWS($O$18:O191)&lt;=$O$18,INDEX('DATA FOR SUMMARY'!$K$8:$K$59,_xlfn.AGGREGATE(15,3,(('DATA FOR SUMMARY'!$I$7:$I$59=$O$16)/('DATA FOR SUMMARY'!$I$7:$I$59=$O$16)*ROW('DATA FOR SUMMARY'!$I$7:$I$59))-ROW('DATA FOR SUMMARY'!$I$7),ROWS($O$18:O191))),"")</f>
        <v/>
      </c>
    </row>
    <row r="201" spans="2:11">
      <c r="B201" t="str" cm="1">
        <f t="array" aca="1" ref="B201" ca="1">IF(ROWS($O$18:O192)&lt;=$O$18,INDEX('DATA FOR SUMMARY'!$B$8:$B$59,_xlfn.AGGREGATE(15,3,(('DATA FOR SUMMARY'!$I$7:$I$59=$O$16)/('DATA FOR SUMMARY'!$I$7:$I$59=$O$16)*ROW('DATA FOR SUMMARY'!$I$7:$I$59))-ROW('DATA FOR SUMMARY'!$I$7),ROWS($O$18:O192))),"")</f>
        <v/>
      </c>
      <c r="C201" s="102" t="str" cm="1">
        <f t="array" aca="1" ref="C201" ca="1">IF(ROWS($O$18:O192)&lt;=$O$18,INDEX('DATA FOR SUMMARY'!$C$8:$C$59,_xlfn.AGGREGATE(15,3,(('DATA FOR SUMMARY'!$I$7:$I$59=$O$16)/('DATA FOR SUMMARY'!$I$7:$I$59=$O$16)*ROW('DATA FOR SUMMARY'!$I$7:$I$59))-ROW('DATA FOR SUMMARY'!$I$7),ROWS($O$18:O192))),"")</f>
        <v/>
      </c>
      <c r="D201" s="102" t="str" cm="1">
        <f t="array" aca="1" ref="D201" ca="1">IF(ROWS($O$18:O192)&lt;=$O$18,INDEX('DATA FOR SUMMARY'!$D$8:$D$59,_xlfn.AGGREGATE(15,3,(('DATA FOR SUMMARY'!$I$7:$I$59=$O$16)/('DATA FOR SUMMARY'!$I$7:$I$59=$O$16)*ROW('DATA FOR SUMMARY'!$I$7:$I$59))-ROW('DATA FOR SUMMARY'!$I$7),ROWS($O$18:O192))),"")</f>
        <v/>
      </c>
      <c r="E201" s="140" t="str" cm="1">
        <f t="array" aca="1" ref="E201" ca="1">IF(ROWS($O$18:O192)&lt;=$O$18,INDEX('DATA FOR SUMMARY'!$E$8:$E$59,_xlfn.AGGREGATE(15,3,(('DATA FOR SUMMARY'!$I$7:$I$59=$O$16)/('DATA FOR SUMMARY'!$I$7:$I$59=$O$16)*ROW('DATA FOR SUMMARY'!$I$7:$I$59))-ROW('DATA FOR SUMMARY'!$I$7),ROWS($O$18:O192))),"")</f>
        <v/>
      </c>
      <c r="F201" s="103" t="str" cm="1">
        <f t="array" aca="1" ref="F201" ca="1">IF(ROWS($O$18:O192)&lt;=$O$18,INDEX('DATA FOR SUMMARY'!$F$8:$F$59,_xlfn.AGGREGATE(15,3,(('DATA FOR SUMMARY'!$I$7:$I$59=$O$16)/('DATA FOR SUMMARY'!$I$7:$I$59=$O$16)*ROW('DATA FOR SUMMARY'!$I$7:$I$59))-ROW('DATA FOR SUMMARY'!$I$7),ROWS($O$18:O192))),"")</f>
        <v/>
      </c>
      <c r="G201" s="102" t="str" cm="1">
        <f t="array" aca="1" ref="G201" ca="1">IF(ROWS($O$18:O192)&lt;=$O$18,INDEX('DATA FOR SUMMARY'!$G$8:$G$59,_xlfn.AGGREGATE(15,3,(('DATA FOR SUMMARY'!$I$7:$I$59=$O$16)/('DATA FOR SUMMARY'!$I$7:$I$59=$O$16)*ROW('DATA FOR SUMMARY'!$I$7:$I$59))-ROW('DATA FOR SUMMARY'!$I$7),ROWS($O$18:O192))),"")</f>
        <v/>
      </c>
      <c r="H201" s="140" t="str" cm="1">
        <f t="array" aca="1" ref="H201" ca="1">IF(ROWS($O$18:O192)&lt;=$O$18,INDEX('DATA FOR SUMMARY'!$H$8:$H$59,_xlfn.AGGREGATE(15,3,(('DATA FOR SUMMARY'!$I$7:$I$59=$O$16)/('DATA FOR SUMMARY'!$I$7:$I$59=$O$16)*ROW('DATA FOR SUMMARY'!$I$7:$I$59))-ROW('DATA FOR SUMMARY'!$I$7),ROWS($O$18:O192))),"")</f>
        <v/>
      </c>
      <c r="I201" s="46" t="str" cm="1">
        <f t="array" aca="1" ref="I201" ca="1">IF(ROWS($O$18:O192)&lt;=$O$18,INDEX('DATA FOR SUMMARY'!$I$8:$I$59,_xlfn.AGGREGATE(15,3,(('DATA FOR SUMMARY'!$I$7:$I$59=$O$16)/('DATA FOR SUMMARY'!$I$7:$I$59=$O$16)*ROW('DATA FOR SUMMARY'!$I$7:$I$59))-ROW('DATA FOR SUMMARY'!$I$7),ROWS($O$18:O192))),"")</f>
        <v/>
      </c>
      <c r="J201" s="46" t="str" cm="1">
        <f t="array" aca="1" ref="J201" ca="1">IF(ROWS($O$18:O192)&lt;=$O$18,INDEX('DATA FOR SUMMARY'!$J$8:$J$59,_xlfn.AGGREGATE(15,3,(('DATA FOR SUMMARY'!$I$7:$I$59=$O$16)/('DATA FOR SUMMARY'!$I$7:$I$59=$O$16)*ROW('DATA FOR SUMMARY'!$I$7:$I$59))-ROW('DATA FOR SUMMARY'!$I$7),ROWS($O$18:O192))),"")</f>
        <v/>
      </c>
      <c r="K201" s="46" t="str" cm="1">
        <f t="array" aca="1" ref="K201" ca="1">IF(ROWS($O$18:O192)&lt;=$O$18,INDEX('DATA FOR SUMMARY'!$K$8:$K$59,_xlfn.AGGREGATE(15,3,(('DATA FOR SUMMARY'!$I$7:$I$59=$O$16)/('DATA FOR SUMMARY'!$I$7:$I$59=$O$16)*ROW('DATA FOR SUMMARY'!$I$7:$I$59))-ROW('DATA FOR SUMMARY'!$I$7),ROWS($O$18:O192))),"")</f>
        <v/>
      </c>
    </row>
    <row r="202" spans="2:11">
      <c r="B202" t="str" cm="1">
        <f t="array" aca="1" ref="B202" ca="1">IF(ROWS($O$18:O193)&lt;=$O$18,INDEX('DATA FOR SUMMARY'!$B$8:$B$59,_xlfn.AGGREGATE(15,3,(('DATA FOR SUMMARY'!$I$7:$I$59=$O$16)/('DATA FOR SUMMARY'!$I$7:$I$59=$O$16)*ROW('DATA FOR SUMMARY'!$I$7:$I$59))-ROW('DATA FOR SUMMARY'!$I$7),ROWS($O$18:O193))),"")</f>
        <v/>
      </c>
      <c r="C202" s="102" t="str" cm="1">
        <f t="array" aca="1" ref="C202" ca="1">IF(ROWS($O$18:O193)&lt;=$O$18,INDEX('DATA FOR SUMMARY'!$C$8:$C$59,_xlfn.AGGREGATE(15,3,(('DATA FOR SUMMARY'!$I$7:$I$59=$O$16)/('DATA FOR SUMMARY'!$I$7:$I$59=$O$16)*ROW('DATA FOR SUMMARY'!$I$7:$I$59))-ROW('DATA FOR SUMMARY'!$I$7),ROWS($O$18:O193))),"")</f>
        <v/>
      </c>
      <c r="D202" s="102" t="str" cm="1">
        <f t="array" aca="1" ref="D202" ca="1">IF(ROWS($O$18:O193)&lt;=$O$18,INDEX('DATA FOR SUMMARY'!$D$8:$D$59,_xlfn.AGGREGATE(15,3,(('DATA FOR SUMMARY'!$I$7:$I$59=$O$16)/('DATA FOR SUMMARY'!$I$7:$I$59=$O$16)*ROW('DATA FOR SUMMARY'!$I$7:$I$59))-ROW('DATA FOR SUMMARY'!$I$7),ROWS($O$18:O193))),"")</f>
        <v/>
      </c>
      <c r="E202" s="140" t="str" cm="1">
        <f t="array" aca="1" ref="E202" ca="1">IF(ROWS($O$18:O193)&lt;=$O$18,INDEX('DATA FOR SUMMARY'!$E$8:$E$59,_xlfn.AGGREGATE(15,3,(('DATA FOR SUMMARY'!$I$7:$I$59=$O$16)/('DATA FOR SUMMARY'!$I$7:$I$59=$O$16)*ROW('DATA FOR SUMMARY'!$I$7:$I$59))-ROW('DATA FOR SUMMARY'!$I$7),ROWS($O$18:O193))),"")</f>
        <v/>
      </c>
      <c r="F202" s="103" t="str" cm="1">
        <f t="array" aca="1" ref="F202" ca="1">IF(ROWS($O$18:O193)&lt;=$O$18,INDEX('DATA FOR SUMMARY'!$F$8:$F$59,_xlfn.AGGREGATE(15,3,(('DATA FOR SUMMARY'!$I$7:$I$59=$O$16)/('DATA FOR SUMMARY'!$I$7:$I$59=$O$16)*ROW('DATA FOR SUMMARY'!$I$7:$I$59))-ROW('DATA FOR SUMMARY'!$I$7),ROWS($O$18:O193))),"")</f>
        <v/>
      </c>
      <c r="G202" s="102" t="str" cm="1">
        <f t="array" aca="1" ref="G202" ca="1">IF(ROWS($O$18:O193)&lt;=$O$18,INDEX('DATA FOR SUMMARY'!$G$8:$G$59,_xlfn.AGGREGATE(15,3,(('DATA FOR SUMMARY'!$I$7:$I$59=$O$16)/('DATA FOR SUMMARY'!$I$7:$I$59=$O$16)*ROW('DATA FOR SUMMARY'!$I$7:$I$59))-ROW('DATA FOR SUMMARY'!$I$7),ROWS($O$18:O193))),"")</f>
        <v/>
      </c>
      <c r="H202" s="140" t="str" cm="1">
        <f t="array" aca="1" ref="H202" ca="1">IF(ROWS($O$18:O193)&lt;=$O$18,INDEX('DATA FOR SUMMARY'!$H$8:$H$59,_xlfn.AGGREGATE(15,3,(('DATA FOR SUMMARY'!$I$7:$I$59=$O$16)/('DATA FOR SUMMARY'!$I$7:$I$59=$O$16)*ROW('DATA FOR SUMMARY'!$I$7:$I$59))-ROW('DATA FOR SUMMARY'!$I$7),ROWS($O$18:O193))),"")</f>
        <v/>
      </c>
      <c r="I202" s="46" t="str" cm="1">
        <f t="array" aca="1" ref="I202" ca="1">IF(ROWS($O$18:O193)&lt;=$O$18,INDEX('DATA FOR SUMMARY'!$I$8:$I$59,_xlfn.AGGREGATE(15,3,(('DATA FOR SUMMARY'!$I$7:$I$59=$O$16)/('DATA FOR SUMMARY'!$I$7:$I$59=$O$16)*ROW('DATA FOR SUMMARY'!$I$7:$I$59))-ROW('DATA FOR SUMMARY'!$I$7),ROWS($O$18:O193))),"")</f>
        <v/>
      </c>
      <c r="J202" s="46" t="str" cm="1">
        <f t="array" aca="1" ref="J202" ca="1">IF(ROWS($O$18:O193)&lt;=$O$18,INDEX('DATA FOR SUMMARY'!$J$8:$J$59,_xlfn.AGGREGATE(15,3,(('DATA FOR SUMMARY'!$I$7:$I$59=$O$16)/('DATA FOR SUMMARY'!$I$7:$I$59=$O$16)*ROW('DATA FOR SUMMARY'!$I$7:$I$59))-ROW('DATA FOR SUMMARY'!$I$7),ROWS($O$18:O193))),"")</f>
        <v/>
      </c>
      <c r="K202" s="46" t="str" cm="1">
        <f t="array" aca="1" ref="K202" ca="1">IF(ROWS($O$18:O193)&lt;=$O$18,INDEX('DATA FOR SUMMARY'!$K$8:$K$59,_xlfn.AGGREGATE(15,3,(('DATA FOR SUMMARY'!$I$7:$I$59=$O$16)/('DATA FOR SUMMARY'!$I$7:$I$59=$O$16)*ROW('DATA FOR SUMMARY'!$I$7:$I$59))-ROW('DATA FOR SUMMARY'!$I$7),ROWS($O$18:O193))),"")</f>
        <v/>
      </c>
    </row>
    <row r="203" spans="2:11">
      <c r="B203" t="str" cm="1">
        <f t="array" aca="1" ref="B203" ca="1">IF(ROWS($O$18:O194)&lt;=$O$18,INDEX('DATA FOR SUMMARY'!$B$8:$B$59,_xlfn.AGGREGATE(15,3,(('DATA FOR SUMMARY'!$I$7:$I$59=$O$16)/('DATA FOR SUMMARY'!$I$7:$I$59=$O$16)*ROW('DATA FOR SUMMARY'!$I$7:$I$59))-ROW('DATA FOR SUMMARY'!$I$7),ROWS($O$18:O194))),"")</f>
        <v/>
      </c>
      <c r="C203" s="102" t="str" cm="1">
        <f t="array" aca="1" ref="C203" ca="1">IF(ROWS($O$18:O194)&lt;=$O$18,INDEX('DATA FOR SUMMARY'!$C$8:$C$59,_xlfn.AGGREGATE(15,3,(('DATA FOR SUMMARY'!$I$7:$I$59=$O$16)/('DATA FOR SUMMARY'!$I$7:$I$59=$O$16)*ROW('DATA FOR SUMMARY'!$I$7:$I$59))-ROW('DATA FOR SUMMARY'!$I$7),ROWS($O$18:O194))),"")</f>
        <v/>
      </c>
      <c r="D203" s="102" t="str" cm="1">
        <f t="array" aca="1" ref="D203" ca="1">IF(ROWS($O$18:O194)&lt;=$O$18,INDEX('DATA FOR SUMMARY'!$D$8:$D$59,_xlfn.AGGREGATE(15,3,(('DATA FOR SUMMARY'!$I$7:$I$59=$O$16)/('DATA FOR SUMMARY'!$I$7:$I$59=$O$16)*ROW('DATA FOR SUMMARY'!$I$7:$I$59))-ROW('DATA FOR SUMMARY'!$I$7),ROWS($O$18:O194))),"")</f>
        <v/>
      </c>
      <c r="E203" s="140" t="str" cm="1">
        <f t="array" aca="1" ref="E203" ca="1">IF(ROWS($O$18:O194)&lt;=$O$18,INDEX('DATA FOR SUMMARY'!$E$8:$E$59,_xlfn.AGGREGATE(15,3,(('DATA FOR SUMMARY'!$I$7:$I$59=$O$16)/('DATA FOR SUMMARY'!$I$7:$I$59=$O$16)*ROW('DATA FOR SUMMARY'!$I$7:$I$59))-ROW('DATA FOR SUMMARY'!$I$7),ROWS($O$18:O194))),"")</f>
        <v/>
      </c>
      <c r="F203" s="103" t="str" cm="1">
        <f t="array" aca="1" ref="F203" ca="1">IF(ROWS($O$18:O194)&lt;=$O$18,INDEX('DATA FOR SUMMARY'!$F$8:$F$59,_xlfn.AGGREGATE(15,3,(('DATA FOR SUMMARY'!$I$7:$I$59=$O$16)/('DATA FOR SUMMARY'!$I$7:$I$59=$O$16)*ROW('DATA FOR SUMMARY'!$I$7:$I$59))-ROW('DATA FOR SUMMARY'!$I$7),ROWS($O$18:O194))),"")</f>
        <v/>
      </c>
      <c r="G203" s="102" t="str" cm="1">
        <f t="array" aca="1" ref="G203" ca="1">IF(ROWS($O$18:O194)&lt;=$O$18,INDEX('DATA FOR SUMMARY'!$G$8:$G$59,_xlfn.AGGREGATE(15,3,(('DATA FOR SUMMARY'!$I$7:$I$59=$O$16)/('DATA FOR SUMMARY'!$I$7:$I$59=$O$16)*ROW('DATA FOR SUMMARY'!$I$7:$I$59))-ROW('DATA FOR SUMMARY'!$I$7),ROWS($O$18:O194))),"")</f>
        <v/>
      </c>
      <c r="H203" s="140" t="str" cm="1">
        <f t="array" aca="1" ref="H203" ca="1">IF(ROWS($O$18:O194)&lt;=$O$18,INDEX('DATA FOR SUMMARY'!$H$8:$H$59,_xlfn.AGGREGATE(15,3,(('DATA FOR SUMMARY'!$I$7:$I$59=$O$16)/('DATA FOR SUMMARY'!$I$7:$I$59=$O$16)*ROW('DATA FOR SUMMARY'!$I$7:$I$59))-ROW('DATA FOR SUMMARY'!$I$7),ROWS($O$18:O194))),"")</f>
        <v/>
      </c>
      <c r="I203" s="46" t="str" cm="1">
        <f t="array" aca="1" ref="I203" ca="1">IF(ROWS($O$18:O194)&lt;=$O$18,INDEX('DATA FOR SUMMARY'!$I$8:$I$59,_xlfn.AGGREGATE(15,3,(('DATA FOR SUMMARY'!$I$7:$I$59=$O$16)/('DATA FOR SUMMARY'!$I$7:$I$59=$O$16)*ROW('DATA FOR SUMMARY'!$I$7:$I$59))-ROW('DATA FOR SUMMARY'!$I$7),ROWS($O$18:O194))),"")</f>
        <v/>
      </c>
      <c r="J203" s="46" t="str" cm="1">
        <f t="array" aca="1" ref="J203" ca="1">IF(ROWS($O$18:O194)&lt;=$O$18,INDEX('DATA FOR SUMMARY'!$J$8:$J$59,_xlfn.AGGREGATE(15,3,(('DATA FOR SUMMARY'!$I$7:$I$59=$O$16)/('DATA FOR SUMMARY'!$I$7:$I$59=$O$16)*ROW('DATA FOR SUMMARY'!$I$7:$I$59))-ROW('DATA FOR SUMMARY'!$I$7),ROWS($O$18:O194))),"")</f>
        <v/>
      </c>
      <c r="K203" s="46" t="str" cm="1">
        <f t="array" aca="1" ref="K203" ca="1">IF(ROWS($O$18:O194)&lt;=$O$18,INDEX('DATA FOR SUMMARY'!$K$8:$K$59,_xlfn.AGGREGATE(15,3,(('DATA FOR SUMMARY'!$I$7:$I$59=$O$16)/('DATA FOR SUMMARY'!$I$7:$I$59=$O$16)*ROW('DATA FOR SUMMARY'!$I$7:$I$59))-ROW('DATA FOR SUMMARY'!$I$7),ROWS($O$18:O194))),"")</f>
        <v/>
      </c>
    </row>
    <row r="204" spans="2:11">
      <c r="B204" t="str" cm="1">
        <f t="array" aca="1" ref="B204" ca="1">IF(ROWS($O$18:O195)&lt;=$O$18,INDEX('DATA FOR SUMMARY'!$B$8:$B$59,_xlfn.AGGREGATE(15,3,(('DATA FOR SUMMARY'!$I$7:$I$59=$O$16)/('DATA FOR SUMMARY'!$I$7:$I$59=$O$16)*ROW('DATA FOR SUMMARY'!$I$7:$I$59))-ROW('DATA FOR SUMMARY'!$I$7),ROWS($O$18:O195))),"")</f>
        <v/>
      </c>
      <c r="C204" s="102" t="str" cm="1">
        <f t="array" aca="1" ref="C204" ca="1">IF(ROWS($O$18:O195)&lt;=$O$18,INDEX('DATA FOR SUMMARY'!$C$8:$C$59,_xlfn.AGGREGATE(15,3,(('DATA FOR SUMMARY'!$I$7:$I$59=$O$16)/('DATA FOR SUMMARY'!$I$7:$I$59=$O$16)*ROW('DATA FOR SUMMARY'!$I$7:$I$59))-ROW('DATA FOR SUMMARY'!$I$7),ROWS($O$18:O195))),"")</f>
        <v/>
      </c>
      <c r="D204" s="102" t="str" cm="1">
        <f t="array" aca="1" ref="D204" ca="1">IF(ROWS($O$18:O195)&lt;=$O$18,INDEX('DATA FOR SUMMARY'!$D$8:$D$59,_xlfn.AGGREGATE(15,3,(('DATA FOR SUMMARY'!$I$7:$I$59=$O$16)/('DATA FOR SUMMARY'!$I$7:$I$59=$O$16)*ROW('DATA FOR SUMMARY'!$I$7:$I$59))-ROW('DATA FOR SUMMARY'!$I$7),ROWS($O$18:O195))),"")</f>
        <v/>
      </c>
      <c r="E204" s="140" t="str" cm="1">
        <f t="array" aca="1" ref="E204" ca="1">IF(ROWS($O$18:O195)&lt;=$O$18,INDEX('DATA FOR SUMMARY'!$E$8:$E$59,_xlfn.AGGREGATE(15,3,(('DATA FOR SUMMARY'!$I$7:$I$59=$O$16)/('DATA FOR SUMMARY'!$I$7:$I$59=$O$16)*ROW('DATA FOR SUMMARY'!$I$7:$I$59))-ROW('DATA FOR SUMMARY'!$I$7),ROWS($O$18:O195))),"")</f>
        <v/>
      </c>
      <c r="F204" s="103" t="str" cm="1">
        <f t="array" aca="1" ref="F204" ca="1">IF(ROWS($O$18:O195)&lt;=$O$18,INDEX('DATA FOR SUMMARY'!$F$8:$F$59,_xlfn.AGGREGATE(15,3,(('DATA FOR SUMMARY'!$I$7:$I$59=$O$16)/('DATA FOR SUMMARY'!$I$7:$I$59=$O$16)*ROW('DATA FOR SUMMARY'!$I$7:$I$59))-ROW('DATA FOR SUMMARY'!$I$7),ROWS($O$18:O195))),"")</f>
        <v/>
      </c>
      <c r="G204" s="102" t="str" cm="1">
        <f t="array" aca="1" ref="G204" ca="1">IF(ROWS($O$18:O195)&lt;=$O$18,INDEX('DATA FOR SUMMARY'!$G$8:$G$59,_xlfn.AGGREGATE(15,3,(('DATA FOR SUMMARY'!$I$7:$I$59=$O$16)/('DATA FOR SUMMARY'!$I$7:$I$59=$O$16)*ROW('DATA FOR SUMMARY'!$I$7:$I$59))-ROW('DATA FOR SUMMARY'!$I$7),ROWS($O$18:O195))),"")</f>
        <v/>
      </c>
      <c r="H204" s="140" t="str" cm="1">
        <f t="array" aca="1" ref="H204" ca="1">IF(ROWS($O$18:O195)&lt;=$O$18,INDEX('DATA FOR SUMMARY'!$H$8:$H$59,_xlfn.AGGREGATE(15,3,(('DATA FOR SUMMARY'!$I$7:$I$59=$O$16)/('DATA FOR SUMMARY'!$I$7:$I$59=$O$16)*ROW('DATA FOR SUMMARY'!$I$7:$I$59))-ROW('DATA FOR SUMMARY'!$I$7),ROWS($O$18:O195))),"")</f>
        <v/>
      </c>
      <c r="I204" s="46" t="str" cm="1">
        <f t="array" aca="1" ref="I204" ca="1">IF(ROWS($O$18:O195)&lt;=$O$18,INDEX('DATA FOR SUMMARY'!$I$8:$I$59,_xlfn.AGGREGATE(15,3,(('DATA FOR SUMMARY'!$I$7:$I$59=$O$16)/('DATA FOR SUMMARY'!$I$7:$I$59=$O$16)*ROW('DATA FOR SUMMARY'!$I$7:$I$59))-ROW('DATA FOR SUMMARY'!$I$7),ROWS($O$18:O195))),"")</f>
        <v/>
      </c>
      <c r="J204" s="46" t="str" cm="1">
        <f t="array" aca="1" ref="J204" ca="1">IF(ROWS($O$18:O195)&lt;=$O$18,INDEX('DATA FOR SUMMARY'!$J$8:$J$59,_xlfn.AGGREGATE(15,3,(('DATA FOR SUMMARY'!$I$7:$I$59=$O$16)/('DATA FOR SUMMARY'!$I$7:$I$59=$O$16)*ROW('DATA FOR SUMMARY'!$I$7:$I$59))-ROW('DATA FOR SUMMARY'!$I$7),ROWS($O$18:O195))),"")</f>
        <v/>
      </c>
      <c r="K204" s="46" t="str" cm="1">
        <f t="array" aca="1" ref="K204" ca="1">IF(ROWS($O$18:O195)&lt;=$O$18,INDEX('DATA FOR SUMMARY'!$K$8:$K$59,_xlfn.AGGREGATE(15,3,(('DATA FOR SUMMARY'!$I$7:$I$59=$O$16)/('DATA FOR SUMMARY'!$I$7:$I$59=$O$16)*ROW('DATA FOR SUMMARY'!$I$7:$I$59))-ROW('DATA FOR SUMMARY'!$I$7),ROWS($O$18:O195))),"")</f>
        <v/>
      </c>
    </row>
    <row r="205" spans="2:11">
      <c r="B205" t="str" cm="1">
        <f t="array" aca="1" ref="B205" ca="1">IF(ROWS($M$18:M196)&lt;=$O$18,INDEX('DATA FOR SUMMARY'!$B$8:$B$59,_xlfn.AGGREGATE(15,3,(('DATA FOR SUMMARY'!$I$7:$I$59=$O$16)/('DATA FOR SUMMARY'!$I$7:$I$59=$O$16)*ROW('DATA FOR SUMMARY'!$I$7:$I$59))-ROW('DATA FOR SUMMARY'!$I$7),ROWS($M$18:M196))),"")</f>
        <v/>
      </c>
      <c r="C205" s="102" t="str" cm="1">
        <f t="array" aca="1" ref="C205" ca="1">IF(ROWS($O$18:O196)&lt;=$O$18,INDEX('DATA FOR SUMMARY'!$C$8:$C$59,_xlfn.AGGREGATE(15,3,(('DATA FOR SUMMARY'!$I$7:$I$59=$O$16)/('DATA FOR SUMMARY'!$I$7:$I$59=$O$16)*ROW('DATA FOR SUMMARY'!$I$7:$I$59))-ROW('DATA FOR SUMMARY'!$I$7),ROWS($O$18:O196))),"")</f>
        <v/>
      </c>
      <c r="D205" s="102" t="str" cm="1">
        <f t="array" aca="1" ref="D205" ca="1">IF(ROWS($O$18:O196)&lt;=$O$18,INDEX('DATA FOR SUMMARY'!$D$8:$D$59,_xlfn.AGGREGATE(15,3,(('DATA FOR SUMMARY'!$I$7:$I$59=$O$16)/('DATA FOR SUMMARY'!$I$7:$I$59=$O$16)*ROW('DATA FOR SUMMARY'!$I$7:$I$59))-ROW('DATA FOR SUMMARY'!$I$7),ROWS($O$18:O196))),"")</f>
        <v/>
      </c>
      <c r="E205" s="140" t="str" cm="1">
        <f t="array" aca="1" ref="E205" ca="1">IF(ROWS($O$18:O196)&lt;=$O$18,INDEX('DATA FOR SUMMARY'!$E$8:$E$59,_xlfn.AGGREGATE(15,3,(('DATA FOR SUMMARY'!$I$7:$I$59=$O$16)/('DATA FOR SUMMARY'!$I$7:$I$59=$O$16)*ROW('DATA FOR SUMMARY'!$I$7:$I$59))-ROW('DATA FOR SUMMARY'!$I$7),ROWS($O$18:O196))),"")</f>
        <v/>
      </c>
      <c r="F205" s="103" t="str" cm="1">
        <f t="array" aca="1" ref="F205" ca="1">IF(ROWS($O$18:O196)&lt;=$O$18,INDEX('DATA FOR SUMMARY'!$F$8:$F$59,_xlfn.AGGREGATE(15,3,(('DATA FOR SUMMARY'!$I$7:$I$59=$O$16)/('DATA FOR SUMMARY'!$I$7:$I$59=$O$16)*ROW('DATA FOR SUMMARY'!$I$7:$I$59))-ROW('DATA FOR SUMMARY'!$I$7),ROWS($O$18:O196))),"")</f>
        <v/>
      </c>
      <c r="G205" s="102" t="str" cm="1">
        <f t="array" aca="1" ref="G205" ca="1">IF(ROWS($O$18:O196)&lt;=$O$18,INDEX('DATA FOR SUMMARY'!$G$8:$G$59,_xlfn.AGGREGATE(15,3,(('DATA FOR SUMMARY'!$I$7:$I$59=$O$16)/('DATA FOR SUMMARY'!$I$7:$I$59=$O$16)*ROW('DATA FOR SUMMARY'!$I$7:$I$59))-ROW('DATA FOR SUMMARY'!$I$7),ROWS($O$18:O196))),"")</f>
        <v/>
      </c>
      <c r="H205" s="140" t="str" cm="1">
        <f t="array" aca="1" ref="H205" ca="1">IF(ROWS($O$18:O196)&lt;=$O$18,INDEX('DATA FOR SUMMARY'!$H$8:$H$59,_xlfn.AGGREGATE(15,3,(('DATA FOR SUMMARY'!$I$7:$I$59=$O$16)/('DATA FOR SUMMARY'!$I$7:$I$59=$O$16)*ROW('DATA FOR SUMMARY'!$I$7:$I$59))-ROW('DATA FOR SUMMARY'!$I$7),ROWS($O$18:O196))),"")</f>
        <v/>
      </c>
      <c r="I205" s="46" t="str" cm="1">
        <f t="array" aca="1" ref="I205" ca="1">IF(ROWS($O$18:O196)&lt;=$O$18,INDEX('DATA FOR SUMMARY'!$I$8:$I$59,_xlfn.AGGREGATE(15,3,(('DATA FOR SUMMARY'!$I$7:$I$59=$O$16)/('DATA FOR SUMMARY'!$I$7:$I$59=$O$16)*ROW('DATA FOR SUMMARY'!$I$7:$I$59))-ROW('DATA FOR SUMMARY'!$I$7),ROWS($O$18:O196))),"")</f>
        <v/>
      </c>
      <c r="J205" s="46" t="str" cm="1">
        <f t="array" aca="1" ref="J205" ca="1">IF(ROWS($O$18:O196)&lt;=$O$18,INDEX('DATA FOR SUMMARY'!$J$8:$J$59,_xlfn.AGGREGATE(15,3,(('DATA FOR SUMMARY'!$I$7:$I$59=$O$16)/('DATA FOR SUMMARY'!$I$7:$I$59=$O$16)*ROW('DATA FOR SUMMARY'!$I$7:$I$59))-ROW('DATA FOR SUMMARY'!$I$7),ROWS($O$18:O196))),"")</f>
        <v/>
      </c>
      <c r="K205" s="46" t="str" cm="1">
        <f t="array" aca="1" ref="K205" ca="1">IF(ROWS($O$18:O196)&lt;=$O$18,INDEX('DATA FOR SUMMARY'!$K$8:$K$59,_xlfn.AGGREGATE(15,3,(('DATA FOR SUMMARY'!$I$7:$I$59=$O$16)/('DATA FOR SUMMARY'!$I$7:$I$59=$O$16)*ROW('DATA FOR SUMMARY'!$I$7:$I$59))-ROW('DATA FOR SUMMARY'!$I$7),ROWS($O$18:O196))),"")</f>
        <v/>
      </c>
    </row>
    <row r="206" spans="2:11">
      <c r="B206" t="str" cm="1">
        <f t="array" aca="1" ref="B206" ca="1">IF(ROWS($M$18:M197)&lt;=$O$18,INDEX('DATA FOR SUMMARY'!$B$8:$B$59,_xlfn.AGGREGATE(15,3,(('DATA FOR SUMMARY'!$I$7:$I$59=$O$16)/('DATA FOR SUMMARY'!$I$7:$I$59=$O$16)*ROW('DATA FOR SUMMARY'!$I$7:$I$59))-ROW('DATA FOR SUMMARY'!$I$7),ROWS($M$18:M197))),"")</f>
        <v/>
      </c>
      <c r="C206" s="102" t="str" cm="1">
        <f t="array" aca="1" ref="C206" ca="1">IF(ROWS($O$18:O197)&lt;=$O$18,INDEX('DATA FOR SUMMARY'!$C$8:$C$59,_xlfn.AGGREGATE(15,3,(('DATA FOR SUMMARY'!$I$7:$I$59=$O$16)/('DATA FOR SUMMARY'!$I$7:$I$59=$O$16)*ROW('DATA FOR SUMMARY'!$I$7:$I$59))-ROW('DATA FOR SUMMARY'!$I$7),ROWS($O$18:O197))),"")</f>
        <v/>
      </c>
      <c r="D206" s="102" t="str" cm="1">
        <f t="array" aca="1" ref="D206" ca="1">IF(ROWS($O$18:O197)&lt;=$O$18,INDEX('DATA FOR SUMMARY'!$D$8:$D$59,_xlfn.AGGREGATE(15,3,(('DATA FOR SUMMARY'!$I$7:$I$59=$O$16)/('DATA FOR SUMMARY'!$I$7:$I$59=$O$16)*ROW('DATA FOR SUMMARY'!$I$7:$I$59))-ROW('DATA FOR SUMMARY'!$I$7),ROWS($O$18:O197))),"")</f>
        <v/>
      </c>
      <c r="E206" s="140" t="str" cm="1">
        <f t="array" aca="1" ref="E206" ca="1">IF(ROWS($O$18:O197)&lt;=$O$18,INDEX('DATA FOR SUMMARY'!$E$8:$E$59,_xlfn.AGGREGATE(15,3,(('DATA FOR SUMMARY'!$I$7:$I$59=$O$16)/('DATA FOR SUMMARY'!$I$7:$I$59=$O$16)*ROW('DATA FOR SUMMARY'!$I$7:$I$59))-ROW('DATA FOR SUMMARY'!$I$7),ROWS($O$18:O197))),"")</f>
        <v/>
      </c>
      <c r="F206" s="103" t="str" cm="1">
        <f t="array" aca="1" ref="F206" ca="1">IF(ROWS($O$18:O197)&lt;=$O$18,INDEX('DATA FOR SUMMARY'!$F$8:$F$59,_xlfn.AGGREGATE(15,3,(('DATA FOR SUMMARY'!$I$7:$I$59=$O$16)/('DATA FOR SUMMARY'!$I$7:$I$59=$O$16)*ROW('DATA FOR SUMMARY'!$I$7:$I$59))-ROW('DATA FOR SUMMARY'!$I$7),ROWS($O$18:O197))),"")</f>
        <v/>
      </c>
      <c r="G206" s="102" t="str" cm="1">
        <f t="array" aca="1" ref="G206" ca="1">IF(ROWS($O$18:O197)&lt;=$O$18,INDEX('DATA FOR SUMMARY'!$G$8:$G$59,_xlfn.AGGREGATE(15,3,(('DATA FOR SUMMARY'!$I$7:$I$59=$O$16)/('DATA FOR SUMMARY'!$I$7:$I$59=$O$16)*ROW('DATA FOR SUMMARY'!$I$7:$I$59))-ROW('DATA FOR SUMMARY'!$I$7),ROWS($O$18:O197))),"")</f>
        <v/>
      </c>
      <c r="H206" s="140" t="str" cm="1">
        <f t="array" aca="1" ref="H206" ca="1">IF(ROWS($O$18:O197)&lt;=$O$18,INDEX('DATA FOR SUMMARY'!$H$8:$H$59,_xlfn.AGGREGATE(15,3,(('DATA FOR SUMMARY'!$I$7:$I$59=$O$16)/('DATA FOR SUMMARY'!$I$7:$I$59=$O$16)*ROW('DATA FOR SUMMARY'!$I$7:$I$59))-ROW('DATA FOR SUMMARY'!$I$7),ROWS($O$18:O197))),"")</f>
        <v/>
      </c>
      <c r="I206" s="46" t="str" cm="1">
        <f t="array" aca="1" ref="I206" ca="1">IF(ROWS($O$18:O197)&lt;=$O$18,INDEX('DATA FOR SUMMARY'!$I$8:$I$59,_xlfn.AGGREGATE(15,3,(('DATA FOR SUMMARY'!$I$7:$I$59=$O$16)/('DATA FOR SUMMARY'!$I$7:$I$59=$O$16)*ROW('DATA FOR SUMMARY'!$I$7:$I$59))-ROW('DATA FOR SUMMARY'!$I$7),ROWS($O$18:O197))),"")</f>
        <v/>
      </c>
      <c r="J206" s="46" t="str" cm="1">
        <f t="array" aca="1" ref="J206" ca="1">IF(ROWS($O$18:O197)&lt;=$O$18,INDEX('DATA FOR SUMMARY'!$J$8:$J$59,_xlfn.AGGREGATE(15,3,(('DATA FOR SUMMARY'!$I$7:$I$59=$O$16)/('DATA FOR SUMMARY'!$I$7:$I$59=$O$16)*ROW('DATA FOR SUMMARY'!$I$7:$I$59))-ROW('DATA FOR SUMMARY'!$I$7),ROWS($O$18:O197))),"")</f>
        <v/>
      </c>
      <c r="K206" s="46" t="str" cm="1">
        <f t="array" aca="1" ref="K206" ca="1">IF(ROWS($O$18:O197)&lt;=$O$18,INDEX('DATA FOR SUMMARY'!$K$8:$K$59,_xlfn.AGGREGATE(15,3,(('DATA FOR SUMMARY'!$I$7:$I$59=$O$16)/('DATA FOR SUMMARY'!$I$7:$I$59=$O$16)*ROW('DATA FOR SUMMARY'!$I$7:$I$59))-ROW('DATA FOR SUMMARY'!$I$7),ROWS($O$18:O197))),"")</f>
        <v/>
      </c>
    </row>
    <row r="207" spans="2:11">
      <c r="B207" t="str" cm="1">
        <f t="array" aca="1" ref="B207" ca="1">IF(ROWS($M$18:M198)&lt;=$O$18,INDEX('DATA FOR SUMMARY'!$B$8:$B$59,_xlfn.AGGREGATE(15,3,(('DATA FOR SUMMARY'!$I$7:$I$59=$O$16)/('DATA FOR SUMMARY'!$I$7:$I$59=$O$16)*ROW('DATA FOR SUMMARY'!$I$7:$I$59))-ROW('DATA FOR SUMMARY'!$I$7),ROWS($M$18:M198))),"")</f>
        <v/>
      </c>
      <c r="C207" s="102" t="str" cm="1">
        <f t="array" aca="1" ref="C207" ca="1">IF(ROWS($O$18:O198)&lt;=$O$18,INDEX('DATA FOR SUMMARY'!$C$8:$C$59,_xlfn.AGGREGATE(15,3,(('DATA FOR SUMMARY'!$I$7:$I$59=$O$16)/('DATA FOR SUMMARY'!$I$7:$I$59=$O$16)*ROW('DATA FOR SUMMARY'!$I$7:$I$59))-ROW('DATA FOR SUMMARY'!$I$7),ROWS($O$18:O198))),"")</f>
        <v/>
      </c>
      <c r="D207" s="102" t="str" cm="1">
        <f t="array" aca="1" ref="D207" ca="1">IF(ROWS($O$18:O198)&lt;=$O$18,INDEX('DATA FOR SUMMARY'!$D$8:$D$59,_xlfn.AGGREGATE(15,3,(('DATA FOR SUMMARY'!$I$7:$I$59=$O$16)/('DATA FOR SUMMARY'!$I$7:$I$59=$O$16)*ROW('DATA FOR SUMMARY'!$I$7:$I$59))-ROW('DATA FOR SUMMARY'!$I$7),ROWS($O$18:O198))),"")</f>
        <v/>
      </c>
      <c r="E207" s="140" t="str" cm="1">
        <f t="array" aca="1" ref="E207" ca="1">IF(ROWS($O$18:O198)&lt;=$O$18,INDEX('DATA FOR SUMMARY'!$E$8:$E$59,_xlfn.AGGREGATE(15,3,(('DATA FOR SUMMARY'!$I$7:$I$59=$O$16)/('DATA FOR SUMMARY'!$I$7:$I$59=$O$16)*ROW('DATA FOR SUMMARY'!$I$7:$I$59))-ROW('DATA FOR SUMMARY'!$I$7),ROWS($O$18:O198))),"")</f>
        <v/>
      </c>
      <c r="F207" s="103" t="str" cm="1">
        <f t="array" aca="1" ref="F207" ca="1">IF(ROWS($O$18:O198)&lt;=$O$18,INDEX('DATA FOR SUMMARY'!$F$8:$F$59,_xlfn.AGGREGATE(15,3,(('DATA FOR SUMMARY'!$I$7:$I$59=$O$16)/('DATA FOR SUMMARY'!$I$7:$I$59=$O$16)*ROW('DATA FOR SUMMARY'!$I$7:$I$59))-ROW('DATA FOR SUMMARY'!$I$7),ROWS($O$18:O198))),"")</f>
        <v/>
      </c>
      <c r="G207" s="102" t="str" cm="1">
        <f t="array" aca="1" ref="G207" ca="1">IF(ROWS($O$18:O198)&lt;=$O$18,INDEX('DATA FOR SUMMARY'!$G$8:$G$59,_xlfn.AGGREGATE(15,3,(('DATA FOR SUMMARY'!$I$7:$I$59=$O$16)/('DATA FOR SUMMARY'!$I$7:$I$59=$O$16)*ROW('DATA FOR SUMMARY'!$I$7:$I$59))-ROW('DATA FOR SUMMARY'!$I$7),ROWS($O$18:O198))),"")</f>
        <v/>
      </c>
      <c r="H207" s="140" t="str" cm="1">
        <f t="array" aca="1" ref="H207" ca="1">IF(ROWS($O$18:O198)&lt;=$O$18,INDEX('DATA FOR SUMMARY'!$H$8:$H$59,_xlfn.AGGREGATE(15,3,(('DATA FOR SUMMARY'!$I$7:$I$59=$O$16)/('DATA FOR SUMMARY'!$I$7:$I$59=$O$16)*ROW('DATA FOR SUMMARY'!$I$7:$I$59))-ROW('DATA FOR SUMMARY'!$I$7),ROWS($O$18:O198))),"")</f>
        <v/>
      </c>
      <c r="I207" s="46" t="str" cm="1">
        <f t="array" aca="1" ref="I207" ca="1">IF(ROWS($O$18:O198)&lt;=$O$18,INDEX('DATA FOR SUMMARY'!$I$8:$I$59,_xlfn.AGGREGATE(15,3,(('DATA FOR SUMMARY'!$I$7:$I$59=$O$16)/('DATA FOR SUMMARY'!$I$7:$I$59=$O$16)*ROW('DATA FOR SUMMARY'!$I$7:$I$59))-ROW('DATA FOR SUMMARY'!$I$7),ROWS($O$18:O198))),"")</f>
        <v/>
      </c>
      <c r="J207" s="46" t="str" cm="1">
        <f t="array" aca="1" ref="J207" ca="1">IF(ROWS($O$18:O198)&lt;=$O$18,INDEX('DATA FOR SUMMARY'!$J$8:$J$59,_xlfn.AGGREGATE(15,3,(('DATA FOR SUMMARY'!$I$7:$I$59=$O$16)/('DATA FOR SUMMARY'!$I$7:$I$59=$O$16)*ROW('DATA FOR SUMMARY'!$I$7:$I$59))-ROW('DATA FOR SUMMARY'!$I$7),ROWS($O$18:O198))),"")</f>
        <v/>
      </c>
      <c r="K207" s="46" t="str" cm="1">
        <f t="array" aca="1" ref="K207" ca="1">IF(ROWS($O$18:O198)&lt;=$O$18,INDEX('DATA FOR SUMMARY'!$K$8:$K$59,_xlfn.AGGREGATE(15,3,(('DATA FOR SUMMARY'!$I$7:$I$59=$O$16)/('DATA FOR SUMMARY'!$I$7:$I$59=$O$16)*ROW('DATA FOR SUMMARY'!$I$7:$I$59))-ROW('DATA FOR SUMMARY'!$I$7),ROWS($O$18:O198))),"")</f>
        <v/>
      </c>
    </row>
    <row r="208" spans="2:11">
      <c r="B208" t="str" cm="1">
        <f t="array" aca="1" ref="B208" ca="1">IF(ROWS($M$18:M199)&lt;=$O$18,INDEX('DATA FOR SUMMARY'!$B$8:$B$59,_xlfn.AGGREGATE(15,3,(('DATA FOR SUMMARY'!$I$7:$I$59=$O$16)/('DATA FOR SUMMARY'!$I$7:$I$59=$O$16)*ROW('DATA FOR SUMMARY'!$I$7:$I$59))-ROW('DATA FOR SUMMARY'!$I$7),ROWS($M$18:M199))),"")</f>
        <v/>
      </c>
      <c r="C208" s="102" t="str" cm="1">
        <f t="array" aca="1" ref="C208" ca="1">IF(ROWS($O$18:O199)&lt;=$O$18,INDEX('DATA FOR SUMMARY'!$C$8:$C$59,_xlfn.AGGREGATE(15,3,(('DATA FOR SUMMARY'!$I$7:$I$59=$O$16)/('DATA FOR SUMMARY'!$I$7:$I$59=$O$16)*ROW('DATA FOR SUMMARY'!$I$7:$I$59))-ROW('DATA FOR SUMMARY'!$I$7),ROWS($O$18:O199))),"")</f>
        <v/>
      </c>
      <c r="D208" s="102" t="str" cm="1">
        <f t="array" aca="1" ref="D208" ca="1">IF(ROWS($O$18:O199)&lt;=$O$18,INDEX('DATA FOR SUMMARY'!$D$8:$D$59,_xlfn.AGGREGATE(15,3,(('DATA FOR SUMMARY'!$I$7:$I$59=$O$16)/('DATA FOR SUMMARY'!$I$7:$I$59=$O$16)*ROW('DATA FOR SUMMARY'!$I$7:$I$59))-ROW('DATA FOR SUMMARY'!$I$7),ROWS($O$18:O199))),"")</f>
        <v/>
      </c>
      <c r="E208" s="140" t="str" cm="1">
        <f t="array" aca="1" ref="E208" ca="1">IF(ROWS($O$18:O199)&lt;=$O$18,INDEX('DATA FOR SUMMARY'!$E$8:$E$59,_xlfn.AGGREGATE(15,3,(('DATA FOR SUMMARY'!$I$7:$I$59=$O$16)/('DATA FOR SUMMARY'!$I$7:$I$59=$O$16)*ROW('DATA FOR SUMMARY'!$I$7:$I$59))-ROW('DATA FOR SUMMARY'!$I$7),ROWS($O$18:O199))),"")</f>
        <v/>
      </c>
      <c r="F208" s="103" t="str" cm="1">
        <f t="array" aca="1" ref="F208" ca="1">IF(ROWS($O$18:O199)&lt;=$O$18,INDEX('DATA FOR SUMMARY'!$F$8:$F$59,_xlfn.AGGREGATE(15,3,(('DATA FOR SUMMARY'!$I$7:$I$59=$O$16)/('DATA FOR SUMMARY'!$I$7:$I$59=$O$16)*ROW('DATA FOR SUMMARY'!$I$7:$I$59))-ROW('DATA FOR SUMMARY'!$I$7),ROWS($O$18:O199))),"")</f>
        <v/>
      </c>
      <c r="G208" s="102" t="str" cm="1">
        <f t="array" aca="1" ref="G208" ca="1">IF(ROWS($O$18:O199)&lt;=$O$18,INDEX('DATA FOR SUMMARY'!$G$8:$G$59,_xlfn.AGGREGATE(15,3,(('DATA FOR SUMMARY'!$I$7:$I$59=$O$16)/('DATA FOR SUMMARY'!$I$7:$I$59=$O$16)*ROW('DATA FOR SUMMARY'!$I$7:$I$59))-ROW('DATA FOR SUMMARY'!$I$7),ROWS($O$18:O199))),"")</f>
        <v/>
      </c>
      <c r="H208" s="140" t="str" cm="1">
        <f t="array" aca="1" ref="H208" ca="1">IF(ROWS($O$18:O199)&lt;=$O$18,INDEX('DATA FOR SUMMARY'!$H$8:$H$59,_xlfn.AGGREGATE(15,3,(('DATA FOR SUMMARY'!$I$7:$I$59=$O$16)/('DATA FOR SUMMARY'!$I$7:$I$59=$O$16)*ROW('DATA FOR SUMMARY'!$I$7:$I$59))-ROW('DATA FOR SUMMARY'!$I$7),ROWS($O$18:O199))),"")</f>
        <v/>
      </c>
      <c r="I208" s="46" t="str" cm="1">
        <f t="array" aca="1" ref="I208" ca="1">IF(ROWS($O$18:O199)&lt;=$O$18,INDEX('DATA FOR SUMMARY'!$I$8:$I$59,_xlfn.AGGREGATE(15,3,(('DATA FOR SUMMARY'!$I$7:$I$59=$O$16)/('DATA FOR SUMMARY'!$I$7:$I$59=$O$16)*ROW('DATA FOR SUMMARY'!$I$7:$I$59))-ROW('DATA FOR SUMMARY'!$I$7),ROWS($O$18:O199))),"")</f>
        <v/>
      </c>
      <c r="J208" s="46" t="str" cm="1">
        <f t="array" aca="1" ref="J208" ca="1">IF(ROWS($O$18:O199)&lt;=$O$18,INDEX('DATA FOR SUMMARY'!$J$8:$J$59,_xlfn.AGGREGATE(15,3,(('DATA FOR SUMMARY'!$I$7:$I$59=$O$16)/('DATA FOR SUMMARY'!$I$7:$I$59=$O$16)*ROW('DATA FOR SUMMARY'!$I$7:$I$59))-ROW('DATA FOR SUMMARY'!$I$7),ROWS($O$18:O199))),"")</f>
        <v/>
      </c>
      <c r="K208" s="46" t="str" cm="1">
        <f t="array" aca="1" ref="K208" ca="1">IF(ROWS($O$18:O199)&lt;=$O$18,INDEX('DATA FOR SUMMARY'!$K$8:$K$59,_xlfn.AGGREGATE(15,3,(('DATA FOR SUMMARY'!$I$7:$I$59=$O$16)/('DATA FOR SUMMARY'!$I$7:$I$59=$O$16)*ROW('DATA FOR SUMMARY'!$I$7:$I$59))-ROW('DATA FOR SUMMARY'!$I$7),ROWS($O$18:O199))),"")</f>
        <v/>
      </c>
    </row>
    <row r="209" spans="2:11">
      <c r="B209" t="str" cm="1">
        <f t="array" aca="1" ref="B209" ca="1">IF(ROWS($M$18:M200)&lt;=$O$18,INDEX('DATA FOR SUMMARY'!$B$8:$B$59,_xlfn.AGGREGATE(15,3,(('DATA FOR SUMMARY'!$I$7:$I$59=$O$16)/('DATA FOR SUMMARY'!$I$7:$I$59=$O$16)*ROW('DATA FOR SUMMARY'!$I$7:$I$59))-ROW('DATA FOR SUMMARY'!$I$7),ROWS($M$18:M200))),"")</f>
        <v/>
      </c>
      <c r="C209" s="102" t="str" cm="1">
        <f t="array" aca="1" ref="C209" ca="1">IF(ROWS($O$18:O200)&lt;=$O$18,INDEX('DATA FOR SUMMARY'!$C$8:$C$59,_xlfn.AGGREGATE(15,3,(('DATA FOR SUMMARY'!$I$7:$I$59=$O$16)/('DATA FOR SUMMARY'!$I$7:$I$59=$O$16)*ROW('DATA FOR SUMMARY'!$I$7:$I$59))-ROW('DATA FOR SUMMARY'!$I$7),ROWS($O$18:O200))),"")</f>
        <v/>
      </c>
      <c r="D209" s="102" t="str" cm="1">
        <f t="array" aca="1" ref="D209" ca="1">IF(ROWS($O$18:O200)&lt;=$O$18,INDEX('DATA FOR SUMMARY'!$D$8:$D$59,_xlfn.AGGREGATE(15,3,(('DATA FOR SUMMARY'!$I$7:$I$59=$O$16)/('DATA FOR SUMMARY'!$I$7:$I$59=$O$16)*ROW('DATA FOR SUMMARY'!$I$7:$I$59))-ROW('DATA FOR SUMMARY'!$I$7),ROWS($O$18:O200))),"")</f>
        <v/>
      </c>
      <c r="E209" s="140" t="str" cm="1">
        <f t="array" aca="1" ref="E209" ca="1">IF(ROWS($O$18:O200)&lt;=$O$18,INDEX('DATA FOR SUMMARY'!$E$8:$E$59,_xlfn.AGGREGATE(15,3,(('DATA FOR SUMMARY'!$I$7:$I$59=$O$16)/('DATA FOR SUMMARY'!$I$7:$I$59=$O$16)*ROW('DATA FOR SUMMARY'!$I$7:$I$59))-ROW('DATA FOR SUMMARY'!$I$7),ROWS($O$18:O200))),"")</f>
        <v/>
      </c>
      <c r="F209" s="103" t="str" cm="1">
        <f t="array" aca="1" ref="F209" ca="1">IF(ROWS($O$18:O200)&lt;=$O$18,INDEX('DATA FOR SUMMARY'!$F$8:$F$59,_xlfn.AGGREGATE(15,3,(('DATA FOR SUMMARY'!$I$7:$I$59=$O$16)/('DATA FOR SUMMARY'!$I$7:$I$59=$O$16)*ROW('DATA FOR SUMMARY'!$I$7:$I$59))-ROW('DATA FOR SUMMARY'!$I$7),ROWS($O$18:O200))),"")</f>
        <v/>
      </c>
      <c r="G209" s="102" t="str" cm="1">
        <f t="array" aca="1" ref="G209" ca="1">IF(ROWS($O$18:O200)&lt;=$O$18,INDEX('DATA FOR SUMMARY'!$G$8:$G$59,_xlfn.AGGREGATE(15,3,(('DATA FOR SUMMARY'!$I$7:$I$59=$O$16)/('DATA FOR SUMMARY'!$I$7:$I$59=$O$16)*ROW('DATA FOR SUMMARY'!$I$7:$I$59))-ROW('DATA FOR SUMMARY'!$I$7),ROWS($O$18:O200))),"")</f>
        <v/>
      </c>
      <c r="H209" s="140" t="str" cm="1">
        <f t="array" aca="1" ref="H209" ca="1">IF(ROWS($O$18:O200)&lt;=$O$18,INDEX('DATA FOR SUMMARY'!$H$8:$H$59,_xlfn.AGGREGATE(15,3,(('DATA FOR SUMMARY'!$I$7:$I$59=$O$16)/('DATA FOR SUMMARY'!$I$7:$I$59=$O$16)*ROW('DATA FOR SUMMARY'!$I$7:$I$59))-ROW('DATA FOR SUMMARY'!$I$7),ROWS($O$18:O200))),"")</f>
        <v/>
      </c>
      <c r="I209" s="46" t="str" cm="1">
        <f t="array" aca="1" ref="I209" ca="1">IF(ROWS($O$18:O200)&lt;=$O$18,INDEX('DATA FOR SUMMARY'!$I$8:$I$59,_xlfn.AGGREGATE(15,3,(('DATA FOR SUMMARY'!$I$7:$I$59=$O$16)/('DATA FOR SUMMARY'!$I$7:$I$59=$O$16)*ROW('DATA FOR SUMMARY'!$I$7:$I$59))-ROW('DATA FOR SUMMARY'!$I$7),ROWS($O$18:O200))),"")</f>
        <v/>
      </c>
      <c r="J209" s="46" t="str" cm="1">
        <f t="array" aca="1" ref="J209" ca="1">IF(ROWS($O$18:O200)&lt;=$O$18,INDEX('DATA FOR SUMMARY'!$J$8:$J$59,_xlfn.AGGREGATE(15,3,(('DATA FOR SUMMARY'!$I$7:$I$59=$O$16)/('DATA FOR SUMMARY'!$I$7:$I$59=$O$16)*ROW('DATA FOR SUMMARY'!$I$7:$I$59))-ROW('DATA FOR SUMMARY'!$I$7),ROWS($O$18:O200))),"")</f>
        <v/>
      </c>
      <c r="K209" s="46" t="str" cm="1">
        <f t="array" aca="1" ref="K209" ca="1">IF(ROWS($O$18:O200)&lt;=$O$18,INDEX('DATA FOR SUMMARY'!$K$8:$K$59,_xlfn.AGGREGATE(15,3,(('DATA FOR SUMMARY'!$I$7:$I$59=$O$16)/('DATA FOR SUMMARY'!$I$7:$I$59=$O$16)*ROW('DATA FOR SUMMARY'!$I$7:$I$59))-ROW('DATA FOR SUMMARY'!$I$7),ROWS($O$18:O200))),"")</f>
        <v/>
      </c>
    </row>
    <row r="210" spans="2:11">
      <c r="B210" t="str" cm="1">
        <f t="array" aca="1" ref="B210" ca="1">IF(ROWS($M$18:M201)&lt;=$O$18,INDEX('DATA FOR SUMMARY'!$B$8:$B$59,_xlfn.AGGREGATE(15,3,(('DATA FOR SUMMARY'!$I$7:$I$59=$O$16)/('DATA FOR SUMMARY'!$I$7:$I$59=$O$16)*ROW('DATA FOR SUMMARY'!$I$7:$I$59))-ROW('DATA FOR SUMMARY'!$I$7),ROWS($M$18:M201))),"")</f>
        <v/>
      </c>
      <c r="C210" s="102" t="str" cm="1">
        <f t="array" aca="1" ref="C210" ca="1">IF(ROWS($O$18:O201)&lt;=$O$18,INDEX('DATA FOR SUMMARY'!$C$8:$C$59,_xlfn.AGGREGATE(15,3,(('DATA FOR SUMMARY'!$I$7:$I$59=$O$16)/('DATA FOR SUMMARY'!$I$7:$I$59=$O$16)*ROW('DATA FOR SUMMARY'!$I$7:$I$59))-ROW('DATA FOR SUMMARY'!$I$7),ROWS($O$18:O201))),"")</f>
        <v/>
      </c>
      <c r="D210" s="102" t="str" cm="1">
        <f t="array" aca="1" ref="D210" ca="1">IF(ROWS($O$18:O201)&lt;=$O$18,INDEX('DATA FOR SUMMARY'!$D$8:$D$59,_xlfn.AGGREGATE(15,3,(('DATA FOR SUMMARY'!$I$7:$I$59=$O$16)/('DATA FOR SUMMARY'!$I$7:$I$59=$O$16)*ROW('DATA FOR SUMMARY'!$I$7:$I$59))-ROW('DATA FOR SUMMARY'!$I$7),ROWS($O$18:O201))),"")</f>
        <v/>
      </c>
      <c r="E210" s="140" t="str" cm="1">
        <f t="array" aca="1" ref="E210" ca="1">IF(ROWS($O$18:O201)&lt;=$O$18,INDEX('DATA FOR SUMMARY'!$E$8:$E$59,_xlfn.AGGREGATE(15,3,(('DATA FOR SUMMARY'!$I$7:$I$59=$O$16)/('DATA FOR SUMMARY'!$I$7:$I$59=$O$16)*ROW('DATA FOR SUMMARY'!$I$7:$I$59))-ROW('DATA FOR SUMMARY'!$I$7),ROWS($O$18:O201))),"")</f>
        <v/>
      </c>
      <c r="F210" s="103" t="str" cm="1">
        <f t="array" aca="1" ref="F210" ca="1">IF(ROWS($O$18:O201)&lt;=$O$18,INDEX('DATA FOR SUMMARY'!$F$8:$F$59,_xlfn.AGGREGATE(15,3,(('DATA FOR SUMMARY'!$I$7:$I$59=$O$16)/('DATA FOR SUMMARY'!$I$7:$I$59=$O$16)*ROW('DATA FOR SUMMARY'!$I$7:$I$59))-ROW('DATA FOR SUMMARY'!$I$7),ROWS($O$18:O201))),"")</f>
        <v/>
      </c>
      <c r="G210" s="102" t="str" cm="1">
        <f t="array" aca="1" ref="G210" ca="1">IF(ROWS($O$18:O201)&lt;=$O$18,INDEX('DATA FOR SUMMARY'!$G$8:$G$59,_xlfn.AGGREGATE(15,3,(('DATA FOR SUMMARY'!$I$7:$I$59=$O$16)/('DATA FOR SUMMARY'!$I$7:$I$59=$O$16)*ROW('DATA FOR SUMMARY'!$I$7:$I$59))-ROW('DATA FOR SUMMARY'!$I$7),ROWS($O$18:O201))),"")</f>
        <v/>
      </c>
      <c r="H210" s="140" t="str" cm="1">
        <f t="array" aca="1" ref="H210" ca="1">IF(ROWS($O$18:O201)&lt;=$O$18,INDEX('DATA FOR SUMMARY'!$H$8:$H$59,_xlfn.AGGREGATE(15,3,(('DATA FOR SUMMARY'!$I$7:$I$59=$O$16)/('DATA FOR SUMMARY'!$I$7:$I$59=$O$16)*ROW('DATA FOR SUMMARY'!$I$7:$I$59))-ROW('DATA FOR SUMMARY'!$I$7),ROWS($O$18:O201))),"")</f>
        <v/>
      </c>
      <c r="I210" s="46" t="str" cm="1">
        <f t="array" aca="1" ref="I210" ca="1">IF(ROWS($O$18:O201)&lt;=$O$18,INDEX('DATA FOR SUMMARY'!$I$8:$I$59,_xlfn.AGGREGATE(15,3,(('DATA FOR SUMMARY'!$I$7:$I$59=$O$16)/('DATA FOR SUMMARY'!$I$7:$I$59=$O$16)*ROW('DATA FOR SUMMARY'!$I$7:$I$59))-ROW('DATA FOR SUMMARY'!$I$7),ROWS($O$18:O201))),"")</f>
        <v/>
      </c>
      <c r="J210" s="46" t="str" cm="1">
        <f t="array" aca="1" ref="J210" ca="1">IF(ROWS($O$18:O201)&lt;=$O$18,INDEX('DATA FOR SUMMARY'!$J$8:$J$59,_xlfn.AGGREGATE(15,3,(('DATA FOR SUMMARY'!$I$7:$I$59=$O$16)/('DATA FOR SUMMARY'!$I$7:$I$59=$O$16)*ROW('DATA FOR SUMMARY'!$I$7:$I$59))-ROW('DATA FOR SUMMARY'!$I$7),ROWS($O$18:O201))),"")</f>
        <v/>
      </c>
      <c r="K210" s="46" t="str" cm="1">
        <f t="array" aca="1" ref="K210" ca="1">IF(ROWS($O$18:O201)&lt;=$O$18,INDEX('DATA FOR SUMMARY'!$K$8:$K$59,_xlfn.AGGREGATE(15,3,(('DATA FOR SUMMARY'!$I$7:$I$59=$O$16)/('DATA FOR SUMMARY'!$I$7:$I$59=$O$16)*ROW('DATA FOR SUMMARY'!$I$7:$I$59))-ROW('DATA FOR SUMMARY'!$I$7),ROWS($O$18:O201))),"")</f>
        <v/>
      </c>
    </row>
    <row r="211" spans="2:11">
      <c r="B211" t="str" cm="1">
        <f t="array" aca="1" ref="B211" ca="1">IF(ROWS($M$18:M202)&lt;=$O$18,INDEX('DATA FOR SUMMARY'!$B$8:$B$59,_xlfn.AGGREGATE(15,3,(('DATA FOR SUMMARY'!$I$7:$I$59=$O$16)/('DATA FOR SUMMARY'!$I$7:$I$59=$O$16)*ROW('DATA FOR SUMMARY'!$I$7:$I$59))-ROW('DATA FOR SUMMARY'!$I$7),ROWS($M$18:M202))),"")</f>
        <v/>
      </c>
      <c r="C211" s="102" t="str" cm="1">
        <f t="array" aca="1" ref="C211" ca="1">IF(ROWS($O$18:O202)&lt;=$O$18,INDEX('DATA FOR SUMMARY'!$C$8:$C$59,_xlfn.AGGREGATE(15,3,(('DATA FOR SUMMARY'!$I$7:$I$59=$O$16)/('DATA FOR SUMMARY'!$I$7:$I$59=$O$16)*ROW('DATA FOR SUMMARY'!$I$7:$I$59))-ROW('DATA FOR SUMMARY'!$I$7),ROWS($O$18:O202))),"")</f>
        <v/>
      </c>
      <c r="D211" s="102" t="str" cm="1">
        <f t="array" aca="1" ref="D211" ca="1">IF(ROWS($O$18:O202)&lt;=$O$18,INDEX('DATA FOR SUMMARY'!$D$8:$D$59,_xlfn.AGGREGATE(15,3,(('DATA FOR SUMMARY'!$I$7:$I$59=$O$16)/('DATA FOR SUMMARY'!$I$7:$I$59=$O$16)*ROW('DATA FOR SUMMARY'!$I$7:$I$59))-ROW('DATA FOR SUMMARY'!$I$7),ROWS($O$18:O202))),"")</f>
        <v/>
      </c>
      <c r="E211" s="140" t="str" cm="1">
        <f t="array" aca="1" ref="E211" ca="1">IF(ROWS($O$18:O202)&lt;=$O$18,INDEX('DATA FOR SUMMARY'!$E$8:$E$59,_xlfn.AGGREGATE(15,3,(('DATA FOR SUMMARY'!$I$7:$I$59=$O$16)/('DATA FOR SUMMARY'!$I$7:$I$59=$O$16)*ROW('DATA FOR SUMMARY'!$I$7:$I$59))-ROW('DATA FOR SUMMARY'!$I$7),ROWS($O$18:O202))),"")</f>
        <v/>
      </c>
      <c r="F211" s="103" t="str" cm="1">
        <f t="array" aca="1" ref="F211" ca="1">IF(ROWS($O$18:O202)&lt;=$O$18,INDEX('DATA FOR SUMMARY'!$F$8:$F$59,_xlfn.AGGREGATE(15,3,(('DATA FOR SUMMARY'!$I$7:$I$59=$O$16)/('DATA FOR SUMMARY'!$I$7:$I$59=$O$16)*ROW('DATA FOR SUMMARY'!$I$7:$I$59))-ROW('DATA FOR SUMMARY'!$I$7),ROWS($O$18:O202))),"")</f>
        <v/>
      </c>
      <c r="G211" s="102" t="str" cm="1">
        <f t="array" aca="1" ref="G211" ca="1">IF(ROWS($O$18:O202)&lt;=$O$18,INDEX('DATA FOR SUMMARY'!$G$8:$G$59,_xlfn.AGGREGATE(15,3,(('DATA FOR SUMMARY'!$I$7:$I$59=$O$16)/('DATA FOR SUMMARY'!$I$7:$I$59=$O$16)*ROW('DATA FOR SUMMARY'!$I$7:$I$59))-ROW('DATA FOR SUMMARY'!$I$7),ROWS($O$18:O202))),"")</f>
        <v/>
      </c>
      <c r="H211" s="140" t="str" cm="1">
        <f t="array" aca="1" ref="H211" ca="1">IF(ROWS($O$18:O202)&lt;=$O$18,INDEX('DATA FOR SUMMARY'!$H$8:$H$59,_xlfn.AGGREGATE(15,3,(('DATA FOR SUMMARY'!$I$7:$I$59=$O$16)/('DATA FOR SUMMARY'!$I$7:$I$59=$O$16)*ROW('DATA FOR SUMMARY'!$I$7:$I$59))-ROW('DATA FOR SUMMARY'!$I$7),ROWS($O$18:O202))),"")</f>
        <v/>
      </c>
      <c r="I211" s="46" t="str" cm="1">
        <f t="array" aca="1" ref="I211" ca="1">IF(ROWS($O$18:O202)&lt;=$O$18,INDEX('DATA FOR SUMMARY'!$I$8:$I$59,_xlfn.AGGREGATE(15,3,(('DATA FOR SUMMARY'!$I$7:$I$59=$O$16)/('DATA FOR SUMMARY'!$I$7:$I$59=$O$16)*ROW('DATA FOR SUMMARY'!$I$7:$I$59))-ROW('DATA FOR SUMMARY'!$I$7),ROWS($O$18:O202))),"")</f>
        <v/>
      </c>
      <c r="J211" s="46" t="str" cm="1">
        <f t="array" aca="1" ref="J211" ca="1">IF(ROWS($O$18:O202)&lt;=$O$18,INDEX('DATA FOR SUMMARY'!$J$8:$J$59,_xlfn.AGGREGATE(15,3,(('DATA FOR SUMMARY'!$I$7:$I$59=$O$16)/('DATA FOR SUMMARY'!$I$7:$I$59=$O$16)*ROW('DATA FOR SUMMARY'!$I$7:$I$59))-ROW('DATA FOR SUMMARY'!$I$7),ROWS($O$18:O202))),"")</f>
        <v/>
      </c>
      <c r="K211" s="46" t="str" cm="1">
        <f t="array" aca="1" ref="K211" ca="1">IF(ROWS($O$18:O202)&lt;=$O$18,INDEX('DATA FOR SUMMARY'!$K$8:$K$59,_xlfn.AGGREGATE(15,3,(('DATA FOR SUMMARY'!$I$7:$I$59=$O$16)/('DATA FOR SUMMARY'!$I$7:$I$59=$O$16)*ROW('DATA FOR SUMMARY'!$I$7:$I$59))-ROW('DATA FOR SUMMARY'!$I$7),ROWS($O$18:O202))),"")</f>
        <v/>
      </c>
    </row>
    <row r="212" spans="2:11">
      <c r="B212" t="str" cm="1">
        <f t="array" aca="1" ref="B212" ca="1">IF(ROWS($M$18:M203)&lt;=$O$18,INDEX('DATA FOR SUMMARY'!$B$8:$B$59,_xlfn.AGGREGATE(15,3,(('DATA FOR SUMMARY'!$I$7:$I$59=$O$16)/('DATA FOR SUMMARY'!$I$7:$I$59=$O$16)*ROW('DATA FOR SUMMARY'!$I$7:$I$59))-ROW('DATA FOR SUMMARY'!$I$7),ROWS($M$18:M203))),"")</f>
        <v/>
      </c>
      <c r="C212" s="102" t="str" cm="1">
        <f t="array" aca="1" ref="C212" ca="1">IF(ROWS($O$18:O203)&lt;=$O$18,INDEX('DATA FOR SUMMARY'!$C$8:$C$59,_xlfn.AGGREGATE(15,3,(('DATA FOR SUMMARY'!$I$7:$I$59=$O$16)/('DATA FOR SUMMARY'!$I$7:$I$59=$O$16)*ROW('DATA FOR SUMMARY'!$I$7:$I$59))-ROW('DATA FOR SUMMARY'!$I$7),ROWS($O$18:O203))),"")</f>
        <v/>
      </c>
      <c r="D212" s="102" t="str" cm="1">
        <f t="array" aca="1" ref="D212" ca="1">IF(ROWS($O$18:O203)&lt;=$O$18,INDEX('DATA FOR SUMMARY'!$D$8:$D$59,_xlfn.AGGREGATE(15,3,(('DATA FOR SUMMARY'!$I$7:$I$59=$O$16)/('DATA FOR SUMMARY'!$I$7:$I$59=$O$16)*ROW('DATA FOR SUMMARY'!$I$7:$I$59))-ROW('DATA FOR SUMMARY'!$I$7),ROWS($O$18:O203))),"")</f>
        <v/>
      </c>
      <c r="E212" s="140" t="str" cm="1">
        <f t="array" aca="1" ref="E212" ca="1">IF(ROWS($O$18:O203)&lt;=$O$18,INDEX('DATA FOR SUMMARY'!$E$8:$E$59,_xlfn.AGGREGATE(15,3,(('DATA FOR SUMMARY'!$I$7:$I$59=$O$16)/('DATA FOR SUMMARY'!$I$7:$I$59=$O$16)*ROW('DATA FOR SUMMARY'!$I$7:$I$59))-ROW('DATA FOR SUMMARY'!$I$7),ROWS($O$18:O203))),"")</f>
        <v/>
      </c>
      <c r="F212" s="103" t="str" cm="1">
        <f t="array" aca="1" ref="F212" ca="1">IF(ROWS($O$18:O203)&lt;=$O$18,INDEX('DATA FOR SUMMARY'!$F$8:$F$59,_xlfn.AGGREGATE(15,3,(('DATA FOR SUMMARY'!$I$7:$I$59=$O$16)/('DATA FOR SUMMARY'!$I$7:$I$59=$O$16)*ROW('DATA FOR SUMMARY'!$I$7:$I$59))-ROW('DATA FOR SUMMARY'!$I$7),ROWS($O$18:O203))),"")</f>
        <v/>
      </c>
      <c r="G212" s="102" t="str" cm="1">
        <f t="array" aca="1" ref="G212" ca="1">IF(ROWS($O$18:O203)&lt;=$O$18,INDEX('DATA FOR SUMMARY'!$G$8:$G$59,_xlfn.AGGREGATE(15,3,(('DATA FOR SUMMARY'!$I$7:$I$59=$O$16)/('DATA FOR SUMMARY'!$I$7:$I$59=$O$16)*ROW('DATA FOR SUMMARY'!$I$7:$I$59))-ROW('DATA FOR SUMMARY'!$I$7),ROWS($O$18:O203))),"")</f>
        <v/>
      </c>
      <c r="H212" s="140" t="str" cm="1">
        <f t="array" aca="1" ref="H212" ca="1">IF(ROWS($O$18:O203)&lt;=$O$18,INDEX('DATA FOR SUMMARY'!$H$8:$H$59,_xlfn.AGGREGATE(15,3,(('DATA FOR SUMMARY'!$I$7:$I$59=$O$16)/('DATA FOR SUMMARY'!$I$7:$I$59=$O$16)*ROW('DATA FOR SUMMARY'!$I$7:$I$59))-ROW('DATA FOR SUMMARY'!$I$7),ROWS($O$18:O203))),"")</f>
        <v/>
      </c>
      <c r="I212" s="46" t="str" cm="1">
        <f t="array" aca="1" ref="I212" ca="1">IF(ROWS($O$18:O203)&lt;=$O$18,INDEX('DATA FOR SUMMARY'!$I$8:$I$59,_xlfn.AGGREGATE(15,3,(('DATA FOR SUMMARY'!$I$7:$I$59=$O$16)/('DATA FOR SUMMARY'!$I$7:$I$59=$O$16)*ROW('DATA FOR SUMMARY'!$I$7:$I$59))-ROW('DATA FOR SUMMARY'!$I$7),ROWS($O$18:O203))),"")</f>
        <v/>
      </c>
      <c r="J212" s="46" t="str" cm="1">
        <f t="array" aca="1" ref="J212" ca="1">IF(ROWS($O$18:O203)&lt;=$O$18,INDEX('DATA FOR SUMMARY'!$J$8:$J$59,_xlfn.AGGREGATE(15,3,(('DATA FOR SUMMARY'!$I$7:$I$59=$O$16)/('DATA FOR SUMMARY'!$I$7:$I$59=$O$16)*ROW('DATA FOR SUMMARY'!$I$7:$I$59))-ROW('DATA FOR SUMMARY'!$I$7),ROWS($O$18:O203))),"")</f>
        <v/>
      </c>
      <c r="K212" s="46" t="str" cm="1">
        <f t="array" aca="1" ref="K212" ca="1">IF(ROWS($O$18:O203)&lt;=$O$18,INDEX('DATA FOR SUMMARY'!$K$8:$K$59,_xlfn.AGGREGATE(15,3,(('DATA FOR SUMMARY'!$I$7:$I$59=$O$16)/('DATA FOR SUMMARY'!$I$7:$I$59=$O$16)*ROW('DATA FOR SUMMARY'!$I$7:$I$59))-ROW('DATA FOR SUMMARY'!$I$7),ROWS($O$18:O203))),"")</f>
        <v/>
      </c>
    </row>
    <row r="213" spans="2:11">
      <c r="B213" t="str" cm="1">
        <f t="array" aca="1" ref="B213" ca="1">IF(ROWS($M$18:M204)&lt;=$O$18,INDEX('DATA FOR SUMMARY'!$B$8:$B$59,_xlfn.AGGREGATE(15,3,(('DATA FOR SUMMARY'!$I$7:$I$59=$O$16)/('DATA FOR SUMMARY'!$I$7:$I$59=$O$16)*ROW('DATA FOR SUMMARY'!$I$7:$I$59))-ROW('DATA FOR SUMMARY'!$I$7),ROWS($M$18:M204))),"")</f>
        <v/>
      </c>
      <c r="C213" s="102" t="str" cm="1">
        <f t="array" aca="1" ref="C213" ca="1">IF(ROWS($O$18:O204)&lt;=$O$18,INDEX('DATA FOR SUMMARY'!$C$8:$C$59,_xlfn.AGGREGATE(15,3,(('DATA FOR SUMMARY'!$I$7:$I$59=$O$16)/('DATA FOR SUMMARY'!$I$7:$I$59=$O$16)*ROW('DATA FOR SUMMARY'!$I$7:$I$59))-ROW('DATA FOR SUMMARY'!$I$7),ROWS($O$18:O204))),"")</f>
        <v/>
      </c>
      <c r="D213" s="102" t="str" cm="1">
        <f t="array" aca="1" ref="D213" ca="1">IF(ROWS($O$18:O204)&lt;=$O$18,INDEX('DATA FOR SUMMARY'!$D$8:$D$59,_xlfn.AGGREGATE(15,3,(('DATA FOR SUMMARY'!$I$7:$I$59=$O$16)/('DATA FOR SUMMARY'!$I$7:$I$59=$O$16)*ROW('DATA FOR SUMMARY'!$I$7:$I$59))-ROW('DATA FOR SUMMARY'!$I$7),ROWS($O$18:O204))),"")</f>
        <v/>
      </c>
      <c r="E213" s="140" t="str" cm="1">
        <f t="array" aca="1" ref="E213" ca="1">IF(ROWS($O$18:O204)&lt;=$O$18,INDEX('DATA FOR SUMMARY'!$E$8:$E$59,_xlfn.AGGREGATE(15,3,(('DATA FOR SUMMARY'!$I$7:$I$59=$O$16)/('DATA FOR SUMMARY'!$I$7:$I$59=$O$16)*ROW('DATA FOR SUMMARY'!$I$7:$I$59))-ROW('DATA FOR SUMMARY'!$I$7),ROWS($O$18:O204))),"")</f>
        <v/>
      </c>
      <c r="F213" s="103" t="str" cm="1">
        <f t="array" aca="1" ref="F213" ca="1">IF(ROWS($O$18:O204)&lt;=$O$18,INDEX('DATA FOR SUMMARY'!$F$8:$F$59,_xlfn.AGGREGATE(15,3,(('DATA FOR SUMMARY'!$I$7:$I$59=$O$16)/('DATA FOR SUMMARY'!$I$7:$I$59=$O$16)*ROW('DATA FOR SUMMARY'!$I$7:$I$59))-ROW('DATA FOR SUMMARY'!$I$7),ROWS($O$18:O204))),"")</f>
        <v/>
      </c>
      <c r="G213" s="102" t="str" cm="1">
        <f t="array" aca="1" ref="G213" ca="1">IF(ROWS($O$18:O204)&lt;=$O$18,INDEX('DATA FOR SUMMARY'!$G$8:$G$59,_xlfn.AGGREGATE(15,3,(('DATA FOR SUMMARY'!$I$7:$I$59=$O$16)/('DATA FOR SUMMARY'!$I$7:$I$59=$O$16)*ROW('DATA FOR SUMMARY'!$I$7:$I$59))-ROW('DATA FOR SUMMARY'!$I$7),ROWS($O$18:O204))),"")</f>
        <v/>
      </c>
      <c r="H213" s="140" t="str" cm="1">
        <f t="array" aca="1" ref="H213" ca="1">IF(ROWS($O$18:O204)&lt;=$O$18,INDEX('DATA FOR SUMMARY'!$H$8:$H$59,_xlfn.AGGREGATE(15,3,(('DATA FOR SUMMARY'!$I$7:$I$59=$O$16)/('DATA FOR SUMMARY'!$I$7:$I$59=$O$16)*ROW('DATA FOR SUMMARY'!$I$7:$I$59))-ROW('DATA FOR SUMMARY'!$I$7),ROWS($O$18:O204))),"")</f>
        <v/>
      </c>
      <c r="I213" s="46" t="str" cm="1">
        <f t="array" aca="1" ref="I213" ca="1">IF(ROWS($O$18:O204)&lt;=$O$18,INDEX('DATA FOR SUMMARY'!$I$8:$I$59,_xlfn.AGGREGATE(15,3,(('DATA FOR SUMMARY'!$I$7:$I$59=$O$16)/('DATA FOR SUMMARY'!$I$7:$I$59=$O$16)*ROW('DATA FOR SUMMARY'!$I$7:$I$59))-ROW('DATA FOR SUMMARY'!$I$7),ROWS($O$18:O204))),"")</f>
        <v/>
      </c>
      <c r="J213" s="46" t="str" cm="1">
        <f t="array" aca="1" ref="J213" ca="1">IF(ROWS($O$18:O204)&lt;=$O$18,INDEX('DATA FOR SUMMARY'!$J$8:$J$59,_xlfn.AGGREGATE(15,3,(('DATA FOR SUMMARY'!$I$7:$I$59=$O$16)/('DATA FOR SUMMARY'!$I$7:$I$59=$O$16)*ROW('DATA FOR SUMMARY'!$I$7:$I$59))-ROW('DATA FOR SUMMARY'!$I$7),ROWS($O$18:O204))),"")</f>
        <v/>
      </c>
      <c r="K213" s="46" t="str" cm="1">
        <f t="array" aca="1" ref="K213" ca="1">IF(ROWS($O$18:O204)&lt;=$O$18,INDEX('DATA FOR SUMMARY'!$K$8:$K$59,_xlfn.AGGREGATE(15,3,(('DATA FOR SUMMARY'!$I$7:$I$59=$O$16)/('DATA FOR SUMMARY'!$I$7:$I$59=$O$16)*ROW('DATA FOR SUMMARY'!$I$7:$I$59))-ROW('DATA FOR SUMMARY'!$I$7),ROWS($O$18:O204))),"")</f>
        <v/>
      </c>
    </row>
    <row r="214" spans="2:11">
      <c r="B214" t="str" cm="1">
        <f t="array" aca="1" ref="B214" ca="1">IF(ROWS($M$18:M205)&lt;=$O$18,INDEX('DATA FOR SUMMARY'!$B$8:$B$59,_xlfn.AGGREGATE(15,3,(('DATA FOR SUMMARY'!$I$7:$I$59=$O$16)/('DATA FOR SUMMARY'!$I$7:$I$59=$O$16)*ROW('DATA FOR SUMMARY'!$I$7:$I$59))-ROW('DATA FOR SUMMARY'!$I$7),ROWS($M$18:M205))),"")</f>
        <v/>
      </c>
      <c r="C214" s="102" t="str" cm="1">
        <f t="array" aca="1" ref="C214" ca="1">IF(ROWS($O$18:O205)&lt;=$O$18,INDEX('DATA FOR SUMMARY'!$C$8:$C$59,_xlfn.AGGREGATE(15,3,(('DATA FOR SUMMARY'!$I$7:$I$59=$O$16)/('DATA FOR SUMMARY'!$I$7:$I$59=$O$16)*ROW('DATA FOR SUMMARY'!$I$7:$I$59))-ROW('DATA FOR SUMMARY'!$I$7),ROWS($O$18:O205))),"")</f>
        <v/>
      </c>
      <c r="D214" s="102" t="str" cm="1">
        <f t="array" aca="1" ref="D214" ca="1">IF(ROWS($O$18:O205)&lt;=$O$18,INDEX('DATA FOR SUMMARY'!$D$8:$D$59,_xlfn.AGGREGATE(15,3,(('DATA FOR SUMMARY'!$I$7:$I$59=$O$16)/('DATA FOR SUMMARY'!$I$7:$I$59=$O$16)*ROW('DATA FOR SUMMARY'!$I$7:$I$59))-ROW('DATA FOR SUMMARY'!$I$7),ROWS($O$18:O205))),"")</f>
        <v/>
      </c>
      <c r="E214" s="140" t="str" cm="1">
        <f t="array" aca="1" ref="E214" ca="1">IF(ROWS($O$18:O205)&lt;=$O$18,INDEX('DATA FOR SUMMARY'!$E$8:$E$59,_xlfn.AGGREGATE(15,3,(('DATA FOR SUMMARY'!$I$7:$I$59=$O$16)/('DATA FOR SUMMARY'!$I$7:$I$59=$O$16)*ROW('DATA FOR SUMMARY'!$I$7:$I$59))-ROW('DATA FOR SUMMARY'!$I$7),ROWS($O$18:O205))),"")</f>
        <v/>
      </c>
      <c r="F214" s="103" t="str" cm="1">
        <f t="array" aca="1" ref="F214" ca="1">IF(ROWS($O$18:O205)&lt;=$O$18,INDEX('DATA FOR SUMMARY'!$F$8:$F$59,_xlfn.AGGREGATE(15,3,(('DATA FOR SUMMARY'!$I$7:$I$59=$O$16)/('DATA FOR SUMMARY'!$I$7:$I$59=$O$16)*ROW('DATA FOR SUMMARY'!$I$7:$I$59))-ROW('DATA FOR SUMMARY'!$I$7),ROWS($O$18:O205))),"")</f>
        <v/>
      </c>
      <c r="G214" s="102" t="str" cm="1">
        <f t="array" aca="1" ref="G214" ca="1">IF(ROWS($O$18:O205)&lt;=$O$18,INDEX('DATA FOR SUMMARY'!$G$8:$G$59,_xlfn.AGGREGATE(15,3,(('DATA FOR SUMMARY'!$I$7:$I$59=$O$16)/('DATA FOR SUMMARY'!$I$7:$I$59=$O$16)*ROW('DATA FOR SUMMARY'!$I$7:$I$59))-ROW('DATA FOR SUMMARY'!$I$7),ROWS($O$18:O205))),"")</f>
        <v/>
      </c>
      <c r="H214" s="140" t="str" cm="1">
        <f t="array" aca="1" ref="H214" ca="1">IF(ROWS($O$18:O205)&lt;=$O$18,INDEX('DATA FOR SUMMARY'!$H$8:$H$59,_xlfn.AGGREGATE(15,3,(('DATA FOR SUMMARY'!$I$7:$I$59=$O$16)/('DATA FOR SUMMARY'!$I$7:$I$59=$O$16)*ROW('DATA FOR SUMMARY'!$I$7:$I$59))-ROW('DATA FOR SUMMARY'!$I$7),ROWS($O$18:O205))),"")</f>
        <v/>
      </c>
      <c r="I214" s="46" t="str" cm="1">
        <f t="array" aca="1" ref="I214" ca="1">IF(ROWS($O$18:O205)&lt;=$O$18,INDEX('DATA FOR SUMMARY'!$I$8:$I$59,_xlfn.AGGREGATE(15,3,(('DATA FOR SUMMARY'!$I$7:$I$59=$O$16)/('DATA FOR SUMMARY'!$I$7:$I$59=$O$16)*ROW('DATA FOR SUMMARY'!$I$7:$I$59))-ROW('DATA FOR SUMMARY'!$I$7),ROWS($O$18:O205))),"")</f>
        <v/>
      </c>
      <c r="J214" s="46" t="str" cm="1">
        <f t="array" aca="1" ref="J214" ca="1">IF(ROWS($O$18:O205)&lt;=$O$18,INDEX('DATA FOR SUMMARY'!$J$8:$J$59,_xlfn.AGGREGATE(15,3,(('DATA FOR SUMMARY'!$I$7:$I$59=$O$16)/('DATA FOR SUMMARY'!$I$7:$I$59=$O$16)*ROW('DATA FOR SUMMARY'!$I$7:$I$59))-ROW('DATA FOR SUMMARY'!$I$7),ROWS($O$18:O205))),"")</f>
        <v/>
      </c>
      <c r="K214" s="46" t="str" cm="1">
        <f t="array" aca="1" ref="K214" ca="1">IF(ROWS($O$18:O205)&lt;=$O$18,INDEX('DATA FOR SUMMARY'!$K$8:$K$59,_xlfn.AGGREGATE(15,3,(('DATA FOR SUMMARY'!$I$7:$I$59=$O$16)/('DATA FOR SUMMARY'!$I$7:$I$59=$O$16)*ROW('DATA FOR SUMMARY'!$I$7:$I$59))-ROW('DATA FOR SUMMARY'!$I$7),ROWS($O$18:O205))),"")</f>
        <v/>
      </c>
    </row>
    <row r="215" spans="2:11">
      <c r="B215" t="str" cm="1">
        <f t="array" aca="1" ref="B215" ca="1">IF(ROWS($M$18:M206)&lt;=$O$18,INDEX('DATA FOR SUMMARY'!$B$8:$B$59,_xlfn.AGGREGATE(15,3,(('DATA FOR SUMMARY'!$I$7:$I$59=$O$16)/('DATA FOR SUMMARY'!$I$7:$I$59=$O$16)*ROW('DATA FOR SUMMARY'!$I$7:$I$59))-ROW('DATA FOR SUMMARY'!$I$7),ROWS($M$18:M206))),"")</f>
        <v/>
      </c>
      <c r="C215" s="102" t="str" cm="1">
        <f t="array" aca="1" ref="C215" ca="1">IF(ROWS($O$18:O206)&lt;=$O$18,INDEX('DATA FOR SUMMARY'!$C$8:$C$59,_xlfn.AGGREGATE(15,3,(('DATA FOR SUMMARY'!$I$7:$I$59=$O$16)/('DATA FOR SUMMARY'!$I$7:$I$59=$O$16)*ROW('DATA FOR SUMMARY'!$I$7:$I$59))-ROW('DATA FOR SUMMARY'!$I$7),ROWS($O$18:O206))),"")</f>
        <v/>
      </c>
      <c r="D215" s="102" t="str" cm="1">
        <f t="array" aca="1" ref="D215" ca="1">IF(ROWS($O$18:O206)&lt;=$O$18,INDEX('DATA FOR SUMMARY'!$D$8:$D$59,_xlfn.AGGREGATE(15,3,(('DATA FOR SUMMARY'!$I$7:$I$59=$O$16)/('DATA FOR SUMMARY'!$I$7:$I$59=$O$16)*ROW('DATA FOR SUMMARY'!$I$7:$I$59))-ROW('DATA FOR SUMMARY'!$I$7),ROWS($O$18:O206))),"")</f>
        <v/>
      </c>
      <c r="E215" s="140" t="str" cm="1">
        <f t="array" aca="1" ref="E215" ca="1">IF(ROWS($O$18:O206)&lt;=$O$18,INDEX('DATA FOR SUMMARY'!$E$8:$E$59,_xlfn.AGGREGATE(15,3,(('DATA FOR SUMMARY'!$I$7:$I$59=$O$16)/('DATA FOR SUMMARY'!$I$7:$I$59=$O$16)*ROW('DATA FOR SUMMARY'!$I$7:$I$59))-ROW('DATA FOR SUMMARY'!$I$7),ROWS($O$18:O206))),"")</f>
        <v/>
      </c>
      <c r="F215" s="103" t="str" cm="1">
        <f t="array" aca="1" ref="F215" ca="1">IF(ROWS($O$18:O206)&lt;=$O$18,INDEX('DATA FOR SUMMARY'!$F$8:$F$59,_xlfn.AGGREGATE(15,3,(('DATA FOR SUMMARY'!$I$7:$I$59=$O$16)/('DATA FOR SUMMARY'!$I$7:$I$59=$O$16)*ROW('DATA FOR SUMMARY'!$I$7:$I$59))-ROW('DATA FOR SUMMARY'!$I$7),ROWS($O$18:O206))),"")</f>
        <v/>
      </c>
      <c r="G215" s="102" t="str" cm="1">
        <f t="array" aca="1" ref="G215" ca="1">IF(ROWS($O$18:O206)&lt;=$O$18,INDEX('DATA FOR SUMMARY'!$G$8:$G$59,_xlfn.AGGREGATE(15,3,(('DATA FOR SUMMARY'!$I$7:$I$59=$O$16)/('DATA FOR SUMMARY'!$I$7:$I$59=$O$16)*ROW('DATA FOR SUMMARY'!$I$7:$I$59))-ROW('DATA FOR SUMMARY'!$I$7),ROWS($O$18:O206))),"")</f>
        <v/>
      </c>
      <c r="H215" s="140" t="str" cm="1">
        <f t="array" aca="1" ref="H215" ca="1">IF(ROWS($O$18:O206)&lt;=$O$18,INDEX('DATA FOR SUMMARY'!$H$8:$H$59,_xlfn.AGGREGATE(15,3,(('DATA FOR SUMMARY'!$I$7:$I$59=$O$16)/('DATA FOR SUMMARY'!$I$7:$I$59=$O$16)*ROW('DATA FOR SUMMARY'!$I$7:$I$59))-ROW('DATA FOR SUMMARY'!$I$7),ROWS($O$18:O206))),"")</f>
        <v/>
      </c>
      <c r="I215" s="46" t="str" cm="1">
        <f t="array" aca="1" ref="I215" ca="1">IF(ROWS($O$18:O206)&lt;=$O$18,INDEX('DATA FOR SUMMARY'!$I$8:$I$59,_xlfn.AGGREGATE(15,3,(('DATA FOR SUMMARY'!$I$7:$I$59=$O$16)/('DATA FOR SUMMARY'!$I$7:$I$59=$O$16)*ROW('DATA FOR SUMMARY'!$I$7:$I$59))-ROW('DATA FOR SUMMARY'!$I$7),ROWS($O$18:O206))),"")</f>
        <v/>
      </c>
      <c r="J215" s="46" t="str" cm="1">
        <f t="array" aca="1" ref="J215" ca="1">IF(ROWS($O$18:O206)&lt;=$O$18,INDEX('DATA FOR SUMMARY'!$J$8:$J$59,_xlfn.AGGREGATE(15,3,(('DATA FOR SUMMARY'!$I$7:$I$59=$O$16)/('DATA FOR SUMMARY'!$I$7:$I$59=$O$16)*ROW('DATA FOR SUMMARY'!$I$7:$I$59))-ROW('DATA FOR SUMMARY'!$I$7),ROWS($O$18:O206))),"")</f>
        <v/>
      </c>
      <c r="K215" s="46" t="str" cm="1">
        <f t="array" aca="1" ref="K215" ca="1">IF(ROWS($O$18:O206)&lt;=$O$18,INDEX('DATA FOR SUMMARY'!$K$8:$K$59,_xlfn.AGGREGATE(15,3,(('DATA FOR SUMMARY'!$I$7:$I$59=$O$16)/('DATA FOR SUMMARY'!$I$7:$I$59=$O$16)*ROW('DATA FOR SUMMARY'!$I$7:$I$59))-ROW('DATA FOR SUMMARY'!$I$7),ROWS($O$18:O206))),"")</f>
        <v/>
      </c>
    </row>
    <row r="216" spans="2:11">
      <c r="B216" t="str" cm="1">
        <f t="array" aca="1" ref="B216" ca="1">IF(ROWS($M$18:M207)&lt;=$O$18,INDEX('DATA FOR SUMMARY'!$B$8:$B$59,_xlfn.AGGREGATE(15,3,(('DATA FOR SUMMARY'!$I$7:$I$59=$O$16)/('DATA FOR SUMMARY'!$I$7:$I$59=$O$16)*ROW('DATA FOR SUMMARY'!$I$7:$I$59))-ROW('DATA FOR SUMMARY'!$I$7),ROWS($M$18:M207))),"")</f>
        <v/>
      </c>
      <c r="C216" s="102" t="str" cm="1">
        <f t="array" aca="1" ref="C216" ca="1">IF(ROWS($O$18:O207)&lt;=$O$18,INDEX('DATA FOR SUMMARY'!$C$8:$C$59,_xlfn.AGGREGATE(15,3,(('DATA FOR SUMMARY'!$I$7:$I$59=$O$16)/('DATA FOR SUMMARY'!$I$7:$I$59=$O$16)*ROW('DATA FOR SUMMARY'!$I$7:$I$59))-ROW('DATA FOR SUMMARY'!$I$7),ROWS($O$18:O207))),"")</f>
        <v/>
      </c>
      <c r="D216" s="102" t="str" cm="1">
        <f t="array" aca="1" ref="D216" ca="1">IF(ROWS($O$18:O207)&lt;=$O$18,INDEX('DATA FOR SUMMARY'!$D$8:$D$59,_xlfn.AGGREGATE(15,3,(('DATA FOR SUMMARY'!$I$7:$I$59=$O$16)/('DATA FOR SUMMARY'!$I$7:$I$59=$O$16)*ROW('DATA FOR SUMMARY'!$I$7:$I$59))-ROW('DATA FOR SUMMARY'!$I$7),ROWS($O$18:O207))),"")</f>
        <v/>
      </c>
      <c r="E216" s="140" t="str" cm="1">
        <f t="array" aca="1" ref="E216" ca="1">IF(ROWS($O$18:O207)&lt;=$O$18,INDEX('DATA FOR SUMMARY'!$E$8:$E$59,_xlfn.AGGREGATE(15,3,(('DATA FOR SUMMARY'!$I$7:$I$59=$O$16)/('DATA FOR SUMMARY'!$I$7:$I$59=$O$16)*ROW('DATA FOR SUMMARY'!$I$7:$I$59))-ROW('DATA FOR SUMMARY'!$I$7),ROWS($O$18:O207))),"")</f>
        <v/>
      </c>
      <c r="F216" s="103" t="str" cm="1">
        <f t="array" aca="1" ref="F216" ca="1">IF(ROWS($O$18:O207)&lt;=$O$18,INDEX('DATA FOR SUMMARY'!$F$8:$F$59,_xlfn.AGGREGATE(15,3,(('DATA FOR SUMMARY'!$I$7:$I$59=$O$16)/('DATA FOR SUMMARY'!$I$7:$I$59=$O$16)*ROW('DATA FOR SUMMARY'!$I$7:$I$59))-ROW('DATA FOR SUMMARY'!$I$7),ROWS($O$18:O207))),"")</f>
        <v/>
      </c>
      <c r="G216" s="102" t="str" cm="1">
        <f t="array" aca="1" ref="G216" ca="1">IF(ROWS($O$18:O207)&lt;=$O$18,INDEX('DATA FOR SUMMARY'!$G$8:$G$59,_xlfn.AGGREGATE(15,3,(('DATA FOR SUMMARY'!$I$7:$I$59=$O$16)/('DATA FOR SUMMARY'!$I$7:$I$59=$O$16)*ROW('DATA FOR SUMMARY'!$I$7:$I$59))-ROW('DATA FOR SUMMARY'!$I$7),ROWS($O$18:O207))),"")</f>
        <v/>
      </c>
      <c r="H216" s="140" t="str" cm="1">
        <f t="array" aca="1" ref="H216" ca="1">IF(ROWS($O$18:O207)&lt;=$O$18,INDEX('DATA FOR SUMMARY'!$H$8:$H$59,_xlfn.AGGREGATE(15,3,(('DATA FOR SUMMARY'!$I$7:$I$59=$O$16)/('DATA FOR SUMMARY'!$I$7:$I$59=$O$16)*ROW('DATA FOR SUMMARY'!$I$7:$I$59))-ROW('DATA FOR SUMMARY'!$I$7),ROWS($O$18:O207))),"")</f>
        <v/>
      </c>
      <c r="I216" s="46" t="str" cm="1">
        <f t="array" aca="1" ref="I216" ca="1">IF(ROWS($O$18:O207)&lt;=$O$18,INDEX('DATA FOR SUMMARY'!$I$8:$I$59,_xlfn.AGGREGATE(15,3,(('DATA FOR SUMMARY'!$I$7:$I$59=$O$16)/('DATA FOR SUMMARY'!$I$7:$I$59=$O$16)*ROW('DATA FOR SUMMARY'!$I$7:$I$59))-ROW('DATA FOR SUMMARY'!$I$7),ROWS($O$18:O207))),"")</f>
        <v/>
      </c>
      <c r="J216" s="46" t="str" cm="1">
        <f t="array" aca="1" ref="J216" ca="1">IF(ROWS($O$18:O207)&lt;=$O$18,INDEX('DATA FOR SUMMARY'!$J$8:$J$59,_xlfn.AGGREGATE(15,3,(('DATA FOR SUMMARY'!$I$7:$I$59=$O$16)/('DATA FOR SUMMARY'!$I$7:$I$59=$O$16)*ROW('DATA FOR SUMMARY'!$I$7:$I$59))-ROW('DATA FOR SUMMARY'!$I$7),ROWS($O$18:O207))),"")</f>
        <v/>
      </c>
      <c r="K216" s="46" t="str" cm="1">
        <f t="array" aca="1" ref="K216" ca="1">IF(ROWS($O$18:O207)&lt;=$O$18,INDEX('DATA FOR SUMMARY'!$K$8:$K$59,_xlfn.AGGREGATE(15,3,(('DATA FOR SUMMARY'!$I$7:$I$59=$O$16)/('DATA FOR SUMMARY'!$I$7:$I$59=$O$16)*ROW('DATA FOR SUMMARY'!$I$7:$I$59))-ROW('DATA FOR SUMMARY'!$I$7),ROWS($O$18:O207))),"")</f>
        <v/>
      </c>
    </row>
    <row r="217" spans="2:11">
      <c r="B217" t="str" cm="1">
        <f t="array" aca="1" ref="B217" ca="1">IF(ROWS($M$18:M208)&lt;=$O$18,INDEX('DATA FOR SUMMARY'!$B$8:$B$59,_xlfn.AGGREGATE(15,3,(('DATA FOR SUMMARY'!$I$7:$I$59=$O$16)/('DATA FOR SUMMARY'!$I$7:$I$59=$O$16)*ROW('DATA FOR SUMMARY'!$I$7:$I$59))-ROW('DATA FOR SUMMARY'!$I$7),ROWS($M$18:M208))),"")</f>
        <v/>
      </c>
      <c r="C217" s="102" t="str" cm="1">
        <f t="array" aca="1" ref="C217" ca="1">IF(ROWS($O$18:O208)&lt;=$O$18,INDEX('DATA FOR SUMMARY'!$C$8:$C$59,_xlfn.AGGREGATE(15,3,(('DATA FOR SUMMARY'!$I$7:$I$59=$O$16)/('DATA FOR SUMMARY'!$I$7:$I$59=$O$16)*ROW('DATA FOR SUMMARY'!$I$7:$I$59))-ROW('DATA FOR SUMMARY'!$I$7),ROWS($O$18:O208))),"")</f>
        <v/>
      </c>
      <c r="D217" s="102" t="str" cm="1">
        <f t="array" aca="1" ref="D217" ca="1">IF(ROWS($O$18:O208)&lt;=$O$18,INDEX('DATA FOR SUMMARY'!$D$8:$D$59,_xlfn.AGGREGATE(15,3,(('DATA FOR SUMMARY'!$I$7:$I$59=$O$16)/('DATA FOR SUMMARY'!$I$7:$I$59=$O$16)*ROW('DATA FOR SUMMARY'!$I$7:$I$59))-ROW('DATA FOR SUMMARY'!$I$7),ROWS($O$18:O208))),"")</f>
        <v/>
      </c>
      <c r="E217" s="140" t="str" cm="1">
        <f t="array" aca="1" ref="E217" ca="1">IF(ROWS($O$18:O208)&lt;=$O$18,INDEX('DATA FOR SUMMARY'!$E$8:$E$59,_xlfn.AGGREGATE(15,3,(('DATA FOR SUMMARY'!$I$7:$I$59=$O$16)/('DATA FOR SUMMARY'!$I$7:$I$59=$O$16)*ROW('DATA FOR SUMMARY'!$I$7:$I$59))-ROW('DATA FOR SUMMARY'!$I$7),ROWS($O$18:O208))),"")</f>
        <v/>
      </c>
      <c r="F217" s="103" t="str" cm="1">
        <f t="array" aca="1" ref="F217" ca="1">IF(ROWS($O$18:O208)&lt;=$O$18,INDEX('DATA FOR SUMMARY'!$F$8:$F$59,_xlfn.AGGREGATE(15,3,(('DATA FOR SUMMARY'!$I$7:$I$59=$O$16)/('DATA FOR SUMMARY'!$I$7:$I$59=$O$16)*ROW('DATA FOR SUMMARY'!$I$7:$I$59))-ROW('DATA FOR SUMMARY'!$I$7),ROWS($O$18:O208))),"")</f>
        <v/>
      </c>
      <c r="G217" s="102" t="str" cm="1">
        <f t="array" aca="1" ref="G217" ca="1">IF(ROWS($O$18:O208)&lt;=$O$18,INDEX('DATA FOR SUMMARY'!$G$8:$G$59,_xlfn.AGGREGATE(15,3,(('DATA FOR SUMMARY'!$I$7:$I$59=$O$16)/('DATA FOR SUMMARY'!$I$7:$I$59=$O$16)*ROW('DATA FOR SUMMARY'!$I$7:$I$59))-ROW('DATA FOR SUMMARY'!$I$7),ROWS($O$18:O208))),"")</f>
        <v/>
      </c>
      <c r="H217" s="140" t="str" cm="1">
        <f t="array" aca="1" ref="H217" ca="1">IF(ROWS($O$18:O208)&lt;=$O$18,INDEX('DATA FOR SUMMARY'!$H$8:$H$59,_xlfn.AGGREGATE(15,3,(('DATA FOR SUMMARY'!$I$7:$I$59=$O$16)/('DATA FOR SUMMARY'!$I$7:$I$59=$O$16)*ROW('DATA FOR SUMMARY'!$I$7:$I$59))-ROW('DATA FOR SUMMARY'!$I$7),ROWS($O$18:O208))),"")</f>
        <v/>
      </c>
      <c r="I217" s="46" t="str" cm="1">
        <f t="array" aca="1" ref="I217" ca="1">IF(ROWS($O$18:O208)&lt;=$O$18,INDEX('DATA FOR SUMMARY'!$I$8:$I$59,_xlfn.AGGREGATE(15,3,(('DATA FOR SUMMARY'!$I$7:$I$59=$O$16)/('DATA FOR SUMMARY'!$I$7:$I$59=$O$16)*ROW('DATA FOR SUMMARY'!$I$7:$I$59))-ROW('DATA FOR SUMMARY'!$I$7),ROWS($O$18:O208))),"")</f>
        <v/>
      </c>
      <c r="J217" s="46" t="str" cm="1">
        <f t="array" aca="1" ref="J217" ca="1">IF(ROWS($O$18:O208)&lt;=$O$18,INDEX('DATA FOR SUMMARY'!$J$8:$J$59,_xlfn.AGGREGATE(15,3,(('DATA FOR SUMMARY'!$I$7:$I$59=$O$16)/('DATA FOR SUMMARY'!$I$7:$I$59=$O$16)*ROW('DATA FOR SUMMARY'!$I$7:$I$59))-ROW('DATA FOR SUMMARY'!$I$7),ROWS($O$18:O208))),"")</f>
        <v/>
      </c>
      <c r="K217" s="46" t="str" cm="1">
        <f t="array" aca="1" ref="K217" ca="1">IF(ROWS($O$18:O208)&lt;=$O$18,INDEX('DATA FOR SUMMARY'!$K$8:$K$59,_xlfn.AGGREGATE(15,3,(('DATA FOR SUMMARY'!$I$7:$I$59=$O$16)/('DATA FOR SUMMARY'!$I$7:$I$59=$O$16)*ROW('DATA FOR SUMMARY'!$I$7:$I$59))-ROW('DATA FOR SUMMARY'!$I$7),ROWS($O$18:O208))),"")</f>
        <v/>
      </c>
    </row>
    <row r="218" spans="2:11">
      <c r="B218" t="str" cm="1">
        <f t="array" aca="1" ref="B218" ca="1">IF(ROWS($M$18:M209)&lt;=$O$18,INDEX('DATA FOR SUMMARY'!$B$8:$B$59,_xlfn.AGGREGATE(15,3,(('DATA FOR SUMMARY'!$I$7:$I$59=$O$16)/('DATA FOR SUMMARY'!$I$7:$I$59=$O$16)*ROW('DATA FOR SUMMARY'!$I$7:$I$59))-ROW('DATA FOR SUMMARY'!$I$7),ROWS($M$18:M209))),"")</f>
        <v/>
      </c>
      <c r="C218" s="102" t="str" cm="1">
        <f t="array" aca="1" ref="C218" ca="1">IF(ROWS($O$18:O209)&lt;=$O$18,INDEX('DATA FOR SUMMARY'!$C$8:$C$59,_xlfn.AGGREGATE(15,3,(('DATA FOR SUMMARY'!$I$7:$I$59=$O$16)/('DATA FOR SUMMARY'!$I$7:$I$59=$O$16)*ROW('DATA FOR SUMMARY'!$I$7:$I$59))-ROW('DATA FOR SUMMARY'!$I$7),ROWS($O$18:O209))),"")</f>
        <v/>
      </c>
      <c r="D218" s="102" t="str" cm="1">
        <f t="array" aca="1" ref="D218" ca="1">IF(ROWS($O$18:O209)&lt;=$O$18,INDEX('DATA FOR SUMMARY'!$D$8:$D$59,_xlfn.AGGREGATE(15,3,(('DATA FOR SUMMARY'!$I$7:$I$59=$O$16)/('DATA FOR SUMMARY'!$I$7:$I$59=$O$16)*ROW('DATA FOR SUMMARY'!$I$7:$I$59))-ROW('DATA FOR SUMMARY'!$I$7),ROWS($O$18:O209))),"")</f>
        <v/>
      </c>
      <c r="E218" s="140" t="str" cm="1">
        <f t="array" aca="1" ref="E218" ca="1">IF(ROWS($O$18:O209)&lt;=$O$18,INDEX('DATA FOR SUMMARY'!$E$8:$E$59,_xlfn.AGGREGATE(15,3,(('DATA FOR SUMMARY'!$I$7:$I$59=$O$16)/('DATA FOR SUMMARY'!$I$7:$I$59=$O$16)*ROW('DATA FOR SUMMARY'!$I$7:$I$59))-ROW('DATA FOR SUMMARY'!$I$7),ROWS($O$18:O209))),"")</f>
        <v/>
      </c>
      <c r="F218" s="103" t="str" cm="1">
        <f t="array" aca="1" ref="F218" ca="1">IF(ROWS($O$18:O209)&lt;=$O$18,INDEX('DATA FOR SUMMARY'!$F$8:$F$59,_xlfn.AGGREGATE(15,3,(('DATA FOR SUMMARY'!$I$7:$I$59=$O$16)/('DATA FOR SUMMARY'!$I$7:$I$59=$O$16)*ROW('DATA FOR SUMMARY'!$I$7:$I$59))-ROW('DATA FOR SUMMARY'!$I$7),ROWS($O$18:O209))),"")</f>
        <v/>
      </c>
      <c r="G218" s="102" t="str" cm="1">
        <f t="array" aca="1" ref="G218" ca="1">IF(ROWS($O$18:O209)&lt;=$O$18,INDEX('DATA FOR SUMMARY'!$G$8:$G$59,_xlfn.AGGREGATE(15,3,(('DATA FOR SUMMARY'!$I$7:$I$59=$O$16)/('DATA FOR SUMMARY'!$I$7:$I$59=$O$16)*ROW('DATA FOR SUMMARY'!$I$7:$I$59))-ROW('DATA FOR SUMMARY'!$I$7),ROWS($O$18:O209))),"")</f>
        <v/>
      </c>
      <c r="H218" s="140" t="str" cm="1">
        <f t="array" aca="1" ref="H218" ca="1">IF(ROWS($O$18:O209)&lt;=$O$18,INDEX('DATA FOR SUMMARY'!$H$8:$H$59,_xlfn.AGGREGATE(15,3,(('DATA FOR SUMMARY'!$I$7:$I$59=$O$16)/('DATA FOR SUMMARY'!$I$7:$I$59=$O$16)*ROW('DATA FOR SUMMARY'!$I$7:$I$59))-ROW('DATA FOR SUMMARY'!$I$7),ROWS($O$18:O209))),"")</f>
        <v/>
      </c>
      <c r="I218" s="46" t="str" cm="1">
        <f t="array" aca="1" ref="I218" ca="1">IF(ROWS($O$18:O209)&lt;=$O$18,INDEX('DATA FOR SUMMARY'!$I$8:$I$59,_xlfn.AGGREGATE(15,3,(('DATA FOR SUMMARY'!$I$7:$I$59=$O$16)/('DATA FOR SUMMARY'!$I$7:$I$59=$O$16)*ROW('DATA FOR SUMMARY'!$I$7:$I$59))-ROW('DATA FOR SUMMARY'!$I$7),ROWS($O$18:O209))),"")</f>
        <v/>
      </c>
      <c r="J218" s="46" t="str" cm="1">
        <f t="array" aca="1" ref="J218" ca="1">IF(ROWS($O$18:O209)&lt;=$O$18,INDEX('DATA FOR SUMMARY'!$J$8:$J$59,_xlfn.AGGREGATE(15,3,(('DATA FOR SUMMARY'!$I$7:$I$59=$O$16)/('DATA FOR SUMMARY'!$I$7:$I$59=$O$16)*ROW('DATA FOR SUMMARY'!$I$7:$I$59))-ROW('DATA FOR SUMMARY'!$I$7),ROWS($O$18:O209))),"")</f>
        <v/>
      </c>
      <c r="K218" s="46" t="str" cm="1">
        <f t="array" aca="1" ref="K218" ca="1">IF(ROWS($O$18:O209)&lt;=$O$18,INDEX('DATA FOR SUMMARY'!$K$8:$K$59,_xlfn.AGGREGATE(15,3,(('DATA FOR SUMMARY'!$I$7:$I$59=$O$16)/('DATA FOR SUMMARY'!$I$7:$I$59=$O$16)*ROW('DATA FOR SUMMARY'!$I$7:$I$59))-ROW('DATA FOR SUMMARY'!$I$7),ROWS($O$18:O209))),"")</f>
        <v/>
      </c>
    </row>
    <row r="219" spans="2:11">
      <c r="B219" t="str" cm="1">
        <f t="array" aca="1" ref="B219" ca="1">IF(ROWS($M$18:M210)&lt;=$O$18,INDEX('DATA FOR SUMMARY'!$B$8:$B$59,_xlfn.AGGREGATE(15,3,(('DATA FOR SUMMARY'!$I$7:$I$59=$O$16)/('DATA FOR SUMMARY'!$I$7:$I$59=$O$16)*ROW('DATA FOR SUMMARY'!$I$7:$I$59))-ROW('DATA FOR SUMMARY'!$I$7),ROWS($M$18:M210))),"")</f>
        <v/>
      </c>
      <c r="C219" s="102" t="str" cm="1">
        <f t="array" aca="1" ref="C219" ca="1">IF(ROWS($O$18:O210)&lt;=$O$18,INDEX('DATA FOR SUMMARY'!$C$8:$C$59,_xlfn.AGGREGATE(15,3,(('DATA FOR SUMMARY'!$I$7:$I$59=$O$16)/('DATA FOR SUMMARY'!$I$7:$I$59=$O$16)*ROW('DATA FOR SUMMARY'!$I$7:$I$59))-ROW('DATA FOR SUMMARY'!$I$7),ROWS($O$18:O210))),"")</f>
        <v/>
      </c>
      <c r="D219" s="102" t="str" cm="1">
        <f t="array" aca="1" ref="D219" ca="1">IF(ROWS($O$18:O210)&lt;=$O$18,INDEX('DATA FOR SUMMARY'!$D$8:$D$59,_xlfn.AGGREGATE(15,3,(('DATA FOR SUMMARY'!$I$7:$I$59=$O$16)/('DATA FOR SUMMARY'!$I$7:$I$59=$O$16)*ROW('DATA FOR SUMMARY'!$I$7:$I$59))-ROW('DATA FOR SUMMARY'!$I$7),ROWS($O$18:O210))),"")</f>
        <v/>
      </c>
      <c r="E219" s="140" t="str" cm="1">
        <f t="array" aca="1" ref="E219" ca="1">IF(ROWS($O$18:O210)&lt;=$O$18,INDEX('DATA FOR SUMMARY'!$E$8:$E$59,_xlfn.AGGREGATE(15,3,(('DATA FOR SUMMARY'!$I$7:$I$59=$O$16)/('DATA FOR SUMMARY'!$I$7:$I$59=$O$16)*ROW('DATA FOR SUMMARY'!$I$7:$I$59))-ROW('DATA FOR SUMMARY'!$I$7),ROWS($O$18:O210))),"")</f>
        <v/>
      </c>
      <c r="F219" s="103" t="str" cm="1">
        <f t="array" aca="1" ref="F219" ca="1">IF(ROWS($O$18:O210)&lt;=$O$18,INDEX('DATA FOR SUMMARY'!$F$8:$F$59,_xlfn.AGGREGATE(15,3,(('DATA FOR SUMMARY'!$I$7:$I$59=$O$16)/('DATA FOR SUMMARY'!$I$7:$I$59=$O$16)*ROW('DATA FOR SUMMARY'!$I$7:$I$59))-ROW('DATA FOR SUMMARY'!$I$7),ROWS($O$18:O210))),"")</f>
        <v/>
      </c>
      <c r="G219" s="102" t="str" cm="1">
        <f t="array" aca="1" ref="G219" ca="1">IF(ROWS($O$18:O210)&lt;=$O$18,INDEX('DATA FOR SUMMARY'!$G$8:$G$59,_xlfn.AGGREGATE(15,3,(('DATA FOR SUMMARY'!$I$7:$I$59=$O$16)/('DATA FOR SUMMARY'!$I$7:$I$59=$O$16)*ROW('DATA FOR SUMMARY'!$I$7:$I$59))-ROW('DATA FOR SUMMARY'!$I$7),ROWS($O$18:O210))),"")</f>
        <v/>
      </c>
      <c r="H219" s="140" t="str" cm="1">
        <f t="array" aca="1" ref="H219" ca="1">IF(ROWS($O$18:O210)&lt;=$O$18,INDEX('DATA FOR SUMMARY'!$H$8:$H$59,_xlfn.AGGREGATE(15,3,(('DATA FOR SUMMARY'!$I$7:$I$59=$O$16)/('DATA FOR SUMMARY'!$I$7:$I$59=$O$16)*ROW('DATA FOR SUMMARY'!$I$7:$I$59))-ROW('DATA FOR SUMMARY'!$I$7),ROWS($O$18:O210))),"")</f>
        <v/>
      </c>
      <c r="I219" s="46" t="str" cm="1">
        <f t="array" aca="1" ref="I219" ca="1">IF(ROWS($O$18:O210)&lt;=$O$18,INDEX('DATA FOR SUMMARY'!$I$8:$I$59,_xlfn.AGGREGATE(15,3,(('DATA FOR SUMMARY'!$I$7:$I$59=$O$16)/('DATA FOR SUMMARY'!$I$7:$I$59=$O$16)*ROW('DATA FOR SUMMARY'!$I$7:$I$59))-ROW('DATA FOR SUMMARY'!$I$7),ROWS($O$18:O210))),"")</f>
        <v/>
      </c>
      <c r="J219" s="46" t="str" cm="1">
        <f t="array" aca="1" ref="J219" ca="1">IF(ROWS($O$18:O210)&lt;=$O$18,INDEX('DATA FOR SUMMARY'!$J$8:$J$59,_xlfn.AGGREGATE(15,3,(('DATA FOR SUMMARY'!$I$7:$I$59=$O$16)/('DATA FOR SUMMARY'!$I$7:$I$59=$O$16)*ROW('DATA FOR SUMMARY'!$I$7:$I$59))-ROW('DATA FOR SUMMARY'!$I$7),ROWS($O$18:O210))),"")</f>
        <v/>
      </c>
      <c r="K219" s="46" t="str" cm="1">
        <f t="array" aca="1" ref="K219" ca="1">IF(ROWS($O$18:O210)&lt;=$O$18,INDEX('DATA FOR SUMMARY'!$K$8:$K$59,_xlfn.AGGREGATE(15,3,(('DATA FOR SUMMARY'!$I$7:$I$59=$O$16)/('DATA FOR SUMMARY'!$I$7:$I$59=$O$16)*ROW('DATA FOR SUMMARY'!$I$7:$I$59))-ROW('DATA FOR SUMMARY'!$I$7),ROWS($O$18:O210))),"")</f>
        <v/>
      </c>
    </row>
    <row r="220" spans="2:11">
      <c r="B220" t="str" cm="1">
        <f t="array" aca="1" ref="B220" ca="1">IF(ROWS($M$18:M211)&lt;=$O$18,INDEX('DATA FOR SUMMARY'!$B$8:$B$59,_xlfn.AGGREGATE(15,3,(('DATA FOR SUMMARY'!$I$7:$I$59=$O$16)/('DATA FOR SUMMARY'!$I$7:$I$59=$O$16)*ROW('DATA FOR SUMMARY'!$I$7:$I$59))-ROW('DATA FOR SUMMARY'!$I$7),ROWS($M$18:M211))),"")</f>
        <v/>
      </c>
      <c r="C220" s="102" t="str" cm="1">
        <f t="array" aca="1" ref="C220" ca="1">IF(ROWS($O$18:O211)&lt;=$O$18,INDEX('DATA FOR SUMMARY'!$C$8:$C$59,_xlfn.AGGREGATE(15,3,(('DATA FOR SUMMARY'!$I$7:$I$59=$O$16)/('DATA FOR SUMMARY'!$I$7:$I$59=$O$16)*ROW('DATA FOR SUMMARY'!$I$7:$I$59))-ROW('DATA FOR SUMMARY'!$I$7),ROWS($O$18:O211))),"")</f>
        <v/>
      </c>
      <c r="D220" s="102" t="str" cm="1">
        <f t="array" aca="1" ref="D220" ca="1">IF(ROWS($O$18:O211)&lt;=$O$18,INDEX('DATA FOR SUMMARY'!$D$8:$D$59,_xlfn.AGGREGATE(15,3,(('DATA FOR SUMMARY'!$I$7:$I$59=$O$16)/('DATA FOR SUMMARY'!$I$7:$I$59=$O$16)*ROW('DATA FOR SUMMARY'!$I$7:$I$59))-ROW('DATA FOR SUMMARY'!$I$7),ROWS($O$18:O211))),"")</f>
        <v/>
      </c>
      <c r="E220" s="140" t="str" cm="1">
        <f t="array" aca="1" ref="E220" ca="1">IF(ROWS($O$18:O211)&lt;=$O$18,INDEX('DATA FOR SUMMARY'!$E$8:$E$59,_xlfn.AGGREGATE(15,3,(('DATA FOR SUMMARY'!$I$7:$I$59=$O$16)/('DATA FOR SUMMARY'!$I$7:$I$59=$O$16)*ROW('DATA FOR SUMMARY'!$I$7:$I$59))-ROW('DATA FOR SUMMARY'!$I$7),ROWS($O$18:O211))),"")</f>
        <v/>
      </c>
      <c r="F220" s="103" t="str" cm="1">
        <f t="array" aca="1" ref="F220" ca="1">IF(ROWS($O$18:O211)&lt;=$O$18,INDEX('DATA FOR SUMMARY'!$F$8:$F$59,_xlfn.AGGREGATE(15,3,(('DATA FOR SUMMARY'!$I$7:$I$59=$O$16)/('DATA FOR SUMMARY'!$I$7:$I$59=$O$16)*ROW('DATA FOR SUMMARY'!$I$7:$I$59))-ROW('DATA FOR SUMMARY'!$I$7),ROWS($O$18:O211))),"")</f>
        <v/>
      </c>
      <c r="G220" s="102" t="str" cm="1">
        <f t="array" aca="1" ref="G220" ca="1">IF(ROWS($O$18:O211)&lt;=$O$18,INDEX('DATA FOR SUMMARY'!$G$8:$G$59,_xlfn.AGGREGATE(15,3,(('DATA FOR SUMMARY'!$I$7:$I$59=$O$16)/('DATA FOR SUMMARY'!$I$7:$I$59=$O$16)*ROW('DATA FOR SUMMARY'!$I$7:$I$59))-ROW('DATA FOR SUMMARY'!$I$7),ROWS($O$18:O211))),"")</f>
        <v/>
      </c>
      <c r="H220" s="140" t="str" cm="1">
        <f t="array" aca="1" ref="H220" ca="1">IF(ROWS($O$18:O211)&lt;=$O$18,INDEX('DATA FOR SUMMARY'!$H$8:$H$59,_xlfn.AGGREGATE(15,3,(('DATA FOR SUMMARY'!$I$7:$I$59=$O$16)/('DATA FOR SUMMARY'!$I$7:$I$59=$O$16)*ROW('DATA FOR SUMMARY'!$I$7:$I$59))-ROW('DATA FOR SUMMARY'!$I$7),ROWS($O$18:O211))),"")</f>
        <v/>
      </c>
      <c r="I220" s="46" t="str" cm="1">
        <f t="array" aca="1" ref="I220" ca="1">IF(ROWS($O$18:O211)&lt;=$O$18,INDEX('DATA FOR SUMMARY'!$I$8:$I$59,_xlfn.AGGREGATE(15,3,(('DATA FOR SUMMARY'!$I$7:$I$59=$O$16)/('DATA FOR SUMMARY'!$I$7:$I$59=$O$16)*ROW('DATA FOR SUMMARY'!$I$7:$I$59))-ROW('DATA FOR SUMMARY'!$I$7),ROWS($O$18:O211))),"")</f>
        <v/>
      </c>
      <c r="J220" s="46" t="str" cm="1">
        <f t="array" aca="1" ref="J220" ca="1">IF(ROWS($O$18:O211)&lt;=$O$18,INDEX('DATA FOR SUMMARY'!$J$8:$J$59,_xlfn.AGGREGATE(15,3,(('DATA FOR SUMMARY'!$I$7:$I$59=$O$16)/('DATA FOR SUMMARY'!$I$7:$I$59=$O$16)*ROW('DATA FOR SUMMARY'!$I$7:$I$59))-ROW('DATA FOR SUMMARY'!$I$7),ROWS($O$18:O211))),"")</f>
        <v/>
      </c>
      <c r="K220" s="46" t="str" cm="1">
        <f t="array" aca="1" ref="K220" ca="1">IF(ROWS($O$18:O211)&lt;=$O$18,INDEX('DATA FOR SUMMARY'!$K$8:$K$59,_xlfn.AGGREGATE(15,3,(('DATA FOR SUMMARY'!$I$7:$I$59=$O$16)/('DATA FOR SUMMARY'!$I$7:$I$59=$O$16)*ROW('DATA FOR SUMMARY'!$I$7:$I$59))-ROW('DATA FOR SUMMARY'!$I$7),ROWS($O$18:O211))),"")</f>
        <v/>
      </c>
    </row>
    <row r="221" spans="2:11">
      <c r="B221" t="str" cm="1">
        <f t="array" aca="1" ref="B221" ca="1">IF(ROWS($M$18:M212)&lt;=$O$18,INDEX('DATA FOR SUMMARY'!$B$8:$B$59,_xlfn.AGGREGATE(15,3,(('DATA FOR SUMMARY'!$I$7:$I$59=$O$16)/('DATA FOR SUMMARY'!$I$7:$I$59=$O$16)*ROW('DATA FOR SUMMARY'!$I$7:$I$59))-ROW('DATA FOR SUMMARY'!$I$7),ROWS($M$18:M212))),"")</f>
        <v/>
      </c>
      <c r="C221" s="102" t="str" cm="1">
        <f t="array" aca="1" ref="C221" ca="1">IF(ROWS($O$18:O212)&lt;=$O$18,INDEX('DATA FOR SUMMARY'!$C$8:$C$59,_xlfn.AGGREGATE(15,3,(('DATA FOR SUMMARY'!$I$7:$I$59=$O$16)/('DATA FOR SUMMARY'!$I$7:$I$59=$O$16)*ROW('DATA FOR SUMMARY'!$I$7:$I$59))-ROW('DATA FOR SUMMARY'!$I$7),ROWS($O$18:O212))),"")</f>
        <v/>
      </c>
      <c r="D221" s="102" t="str" cm="1">
        <f t="array" aca="1" ref="D221" ca="1">IF(ROWS($O$18:O212)&lt;=$O$18,INDEX('DATA FOR SUMMARY'!$D$8:$D$59,_xlfn.AGGREGATE(15,3,(('DATA FOR SUMMARY'!$I$7:$I$59=$O$16)/('DATA FOR SUMMARY'!$I$7:$I$59=$O$16)*ROW('DATA FOR SUMMARY'!$I$7:$I$59))-ROW('DATA FOR SUMMARY'!$I$7),ROWS($O$18:O212))),"")</f>
        <v/>
      </c>
      <c r="E221" s="140" t="str" cm="1">
        <f t="array" aca="1" ref="E221" ca="1">IF(ROWS($O$18:O212)&lt;=$O$18,INDEX('DATA FOR SUMMARY'!$E$8:$E$59,_xlfn.AGGREGATE(15,3,(('DATA FOR SUMMARY'!$I$7:$I$59=$O$16)/('DATA FOR SUMMARY'!$I$7:$I$59=$O$16)*ROW('DATA FOR SUMMARY'!$I$7:$I$59))-ROW('DATA FOR SUMMARY'!$I$7),ROWS($O$18:O212))),"")</f>
        <v/>
      </c>
      <c r="F221" s="103" t="str" cm="1">
        <f t="array" aca="1" ref="F221" ca="1">IF(ROWS($O$18:O212)&lt;=$O$18,INDEX('DATA FOR SUMMARY'!$F$8:$F$59,_xlfn.AGGREGATE(15,3,(('DATA FOR SUMMARY'!$I$7:$I$59=$O$16)/('DATA FOR SUMMARY'!$I$7:$I$59=$O$16)*ROW('DATA FOR SUMMARY'!$I$7:$I$59))-ROW('DATA FOR SUMMARY'!$I$7),ROWS($O$18:O212))),"")</f>
        <v/>
      </c>
      <c r="G221" s="102" t="str" cm="1">
        <f t="array" aca="1" ref="G221" ca="1">IF(ROWS($O$18:O212)&lt;=$O$18,INDEX('DATA FOR SUMMARY'!$G$8:$G$59,_xlfn.AGGREGATE(15,3,(('DATA FOR SUMMARY'!$I$7:$I$59=$O$16)/('DATA FOR SUMMARY'!$I$7:$I$59=$O$16)*ROW('DATA FOR SUMMARY'!$I$7:$I$59))-ROW('DATA FOR SUMMARY'!$I$7),ROWS($O$18:O212))),"")</f>
        <v/>
      </c>
      <c r="H221" s="140" t="str" cm="1">
        <f t="array" aca="1" ref="H221" ca="1">IF(ROWS($O$18:O212)&lt;=$O$18,INDEX('DATA FOR SUMMARY'!$H$8:$H$59,_xlfn.AGGREGATE(15,3,(('DATA FOR SUMMARY'!$I$7:$I$59=$O$16)/('DATA FOR SUMMARY'!$I$7:$I$59=$O$16)*ROW('DATA FOR SUMMARY'!$I$7:$I$59))-ROW('DATA FOR SUMMARY'!$I$7),ROWS($O$18:O212))),"")</f>
        <v/>
      </c>
      <c r="I221" s="46" t="str" cm="1">
        <f t="array" aca="1" ref="I221" ca="1">IF(ROWS($O$18:O212)&lt;=$O$18,INDEX('DATA FOR SUMMARY'!$I$8:$I$59,_xlfn.AGGREGATE(15,3,(('DATA FOR SUMMARY'!$I$7:$I$59=$O$16)/('DATA FOR SUMMARY'!$I$7:$I$59=$O$16)*ROW('DATA FOR SUMMARY'!$I$7:$I$59))-ROW('DATA FOR SUMMARY'!$I$7),ROWS($O$18:O212))),"")</f>
        <v/>
      </c>
      <c r="J221" s="46" t="str" cm="1">
        <f t="array" aca="1" ref="J221" ca="1">IF(ROWS($O$18:O212)&lt;=$O$18,INDEX('DATA FOR SUMMARY'!$J$8:$J$59,_xlfn.AGGREGATE(15,3,(('DATA FOR SUMMARY'!$I$7:$I$59=$O$16)/('DATA FOR SUMMARY'!$I$7:$I$59=$O$16)*ROW('DATA FOR SUMMARY'!$I$7:$I$59))-ROW('DATA FOR SUMMARY'!$I$7),ROWS($O$18:O212))),"")</f>
        <v/>
      </c>
      <c r="K221" s="46" t="str" cm="1">
        <f t="array" aca="1" ref="K221" ca="1">IF(ROWS($O$18:O212)&lt;=$O$18,INDEX('DATA FOR SUMMARY'!$K$8:$K$59,_xlfn.AGGREGATE(15,3,(('DATA FOR SUMMARY'!$I$7:$I$59=$O$16)/('DATA FOR SUMMARY'!$I$7:$I$59=$O$16)*ROW('DATA FOR SUMMARY'!$I$7:$I$59))-ROW('DATA FOR SUMMARY'!$I$7),ROWS($O$18:O212))),"")</f>
        <v/>
      </c>
    </row>
    <row r="222" spans="2:11">
      <c r="B222" t="str" cm="1">
        <f t="array" aca="1" ref="B222" ca="1">IF(ROWS($M$18:M213)&lt;=$O$18,INDEX('DATA FOR SUMMARY'!$B$8:$B$59,_xlfn.AGGREGATE(15,3,(('DATA FOR SUMMARY'!$I$7:$I$59=$O$16)/('DATA FOR SUMMARY'!$I$7:$I$59=$O$16)*ROW('DATA FOR SUMMARY'!$I$7:$I$59))-ROW('DATA FOR SUMMARY'!$I$7),ROWS($M$18:M213))),"")</f>
        <v/>
      </c>
      <c r="C222" s="102" t="str" cm="1">
        <f t="array" aca="1" ref="C222" ca="1">IF(ROWS($O$18:O213)&lt;=$O$18,INDEX('DATA FOR SUMMARY'!$C$8:$C$59,_xlfn.AGGREGATE(15,3,(('DATA FOR SUMMARY'!$I$7:$I$59=$O$16)/('DATA FOR SUMMARY'!$I$7:$I$59=$O$16)*ROW('DATA FOR SUMMARY'!$I$7:$I$59))-ROW('DATA FOR SUMMARY'!$I$7),ROWS($O$18:O213))),"")</f>
        <v/>
      </c>
      <c r="D222" s="102" t="str" cm="1">
        <f t="array" aca="1" ref="D222" ca="1">IF(ROWS($O$18:O213)&lt;=$O$18,INDEX('DATA FOR SUMMARY'!$D$8:$D$59,_xlfn.AGGREGATE(15,3,(('DATA FOR SUMMARY'!$I$7:$I$59=$O$16)/('DATA FOR SUMMARY'!$I$7:$I$59=$O$16)*ROW('DATA FOR SUMMARY'!$I$7:$I$59))-ROW('DATA FOR SUMMARY'!$I$7),ROWS($O$18:O213))),"")</f>
        <v/>
      </c>
      <c r="E222" s="140" t="str" cm="1">
        <f t="array" aca="1" ref="E222" ca="1">IF(ROWS($O$18:O213)&lt;=$O$18,INDEX('DATA FOR SUMMARY'!$E$8:$E$59,_xlfn.AGGREGATE(15,3,(('DATA FOR SUMMARY'!$I$7:$I$59=$O$16)/('DATA FOR SUMMARY'!$I$7:$I$59=$O$16)*ROW('DATA FOR SUMMARY'!$I$7:$I$59))-ROW('DATA FOR SUMMARY'!$I$7),ROWS($O$18:O213))),"")</f>
        <v/>
      </c>
      <c r="F222" s="103" t="str" cm="1">
        <f t="array" aca="1" ref="F222" ca="1">IF(ROWS($O$18:O213)&lt;=$O$18,INDEX('DATA FOR SUMMARY'!$F$8:$F$59,_xlfn.AGGREGATE(15,3,(('DATA FOR SUMMARY'!$I$7:$I$59=$O$16)/('DATA FOR SUMMARY'!$I$7:$I$59=$O$16)*ROW('DATA FOR SUMMARY'!$I$7:$I$59))-ROW('DATA FOR SUMMARY'!$I$7),ROWS($O$18:O213))),"")</f>
        <v/>
      </c>
      <c r="G222" s="102" t="str" cm="1">
        <f t="array" aca="1" ref="G222" ca="1">IF(ROWS($O$18:O213)&lt;=$O$18,INDEX('DATA FOR SUMMARY'!$G$8:$G$59,_xlfn.AGGREGATE(15,3,(('DATA FOR SUMMARY'!$I$7:$I$59=$O$16)/('DATA FOR SUMMARY'!$I$7:$I$59=$O$16)*ROW('DATA FOR SUMMARY'!$I$7:$I$59))-ROW('DATA FOR SUMMARY'!$I$7),ROWS($O$18:O213))),"")</f>
        <v/>
      </c>
      <c r="H222" s="140" t="str" cm="1">
        <f t="array" aca="1" ref="H222" ca="1">IF(ROWS($O$18:O213)&lt;=$O$18,INDEX('DATA FOR SUMMARY'!$H$8:$H$59,_xlfn.AGGREGATE(15,3,(('DATA FOR SUMMARY'!$I$7:$I$59=$O$16)/('DATA FOR SUMMARY'!$I$7:$I$59=$O$16)*ROW('DATA FOR SUMMARY'!$I$7:$I$59))-ROW('DATA FOR SUMMARY'!$I$7),ROWS($O$18:O213))),"")</f>
        <v/>
      </c>
      <c r="I222" s="46" t="str" cm="1">
        <f t="array" aca="1" ref="I222" ca="1">IF(ROWS($O$18:O213)&lt;=$O$18,INDEX('DATA FOR SUMMARY'!$I$8:$I$59,_xlfn.AGGREGATE(15,3,(('DATA FOR SUMMARY'!$I$7:$I$59=$O$16)/('DATA FOR SUMMARY'!$I$7:$I$59=$O$16)*ROW('DATA FOR SUMMARY'!$I$7:$I$59))-ROW('DATA FOR SUMMARY'!$I$7),ROWS($O$18:O213))),"")</f>
        <v/>
      </c>
      <c r="J222" s="46" t="str" cm="1">
        <f t="array" aca="1" ref="J222" ca="1">IF(ROWS($O$18:O213)&lt;=$O$18,INDEX('DATA FOR SUMMARY'!$J$8:$J$59,_xlfn.AGGREGATE(15,3,(('DATA FOR SUMMARY'!$I$7:$I$59=$O$16)/('DATA FOR SUMMARY'!$I$7:$I$59=$O$16)*ROW('DATA FOR SUMMARY'!$I$7:$I$59))-ROW('DATA FOR SUMMARY'!$I$7),ROWS($O$18:O213))),"")</f>
        <v/>
      </c>
      <c r="K222" s="46" t="str" cm="1">
        <f t="array" aca="1" ref="K222" ca="1">IF(ROWS($O$18:O213)&lt;=$O$18,INDEX('DATA FOR SUMMARY'!$K$8:$K$59,_xlfn.AGGREGATE(15,3,(('DATA FOR SUMMARY'!$I$7:$I$59=$O$16)/('DATA FOR SUMMARY'!$I$7:$I$59=$O$16)*ROW('DATA FOR SUMMARY'!$I$7:$I$59))-ROW('DATA FOR SUMMARY'!$I$7),ROWS($O$18:O213))),"")</f>
        <v/>
      </c>
    </row>
    <row r="223" spans="2:11">
      <c r="B223" t="str" cm="1">
        <f t="array" aca="1" ref="B223" ca="1">IF(ROWS($M$18:M214)&lt;=$O$18,INDEX('DATA FOR SUMMARY'!$B$8:$B$59,_xlfn.AGGREGATE(15,3,(('DATA FOR SUMMARY'!$I$7:$I$59=$O$16)/('DATA FOR SUMMARY'!$I$7:$I$59=$O$16)*ROW('DATA FOR SUMMARY'!$I$7:$I$59))-ROW('DATA FOR SUMMARY'!$I$7),ROWS($M$18:M214))),"")</f>
        <v/>
      </c>
      <c r="C223" s="102" t="str" cm="1">
        <f t="array" aca="1" ref="C223" ca="1">IF(ROWS($O$18:O214)&lt;=$O$18,INDEX('DATA FOR SUMMARY'!$C$8:$C$59,_xlfn.AGGREGATE(15,3,(('DATA FOR SUMMARY'!$I$7:$I$59=$O$16)/('DATA FOR SUMMARY'!$I$7:$I$59=$O$16)*ROW('DATA FOR SUMMARY'!$I$7:$I$59))-ROW('DATA FOR SUMMARY'!$I$7),ROWS($O$18:O214))),"")</f>
        <v/>
      </c>
      <c r="D223" s="102" t="str" cm="1">
        <f t="array" aca="1" ref="D223" ca="1">IF(ROWS($O$18:O214)&lt;=$O$18,INDEX('DATA FOR SUMMARY'!$D$8:$D$59,_xlfn.AGGREGATE(15,3,(('DATA FOR SUMMARY'!$I$7:$I$59=$O$16)/('DATA FOR SUMMARY'!$I$7:$I$59=$O$16)*ROW('DATA FOR SUMMARY'!$I$7:$I$59))-ROW('DATA FOR SUMMARY'!$I$7),ROWS($O$18:O214))),"")</f>
        <v/>
      </c>
      <c r="E223" s="140" t="str" cm="1">
        <f t="array" aca="1" ref="E223" ca="1">IF(ROWS($O$18:O214)&lt;=$O$18,INDEX('DATA FOR SUMMARY'!$E$8:$E$59,_xlfn.AGGREGATE(15,3,(('DATA FOR SUMMARY'!$I$7:$I$59=$O$16)/('DATA FOR SUMMARY'!$I$7:$I$59=$O$16)*ROW('DATA FOR SUMMARY'!$I$7:$I$59))-ROW('DATA FOR SUMMARY'!$I$7),ROWS($O$18:O214))),"")</f>
        <v/>
      </c>
      <c r="F223" s="103" t="str" cm="1">
        <f t="array" aca="1" ref="F223" ca="1">IF(ROWS($O$18:O214)&lt;=$O$18,INDEX('DATA FOR SUMMARY'!$F$8:$F$59,_xlfn.AGGREGATE(15,3,(('DATA FOR SUMMARY'!$I$7:$I$59=$O$16)/('DATA FOR SUMMARY'!$I$7:$I$59=$O$16)*ROW('DATA FOR SUMMARY'!$I$7:$I$59))-ROW('DATA FOR SUMMARY'!$I$7),ROWS($O$18:O214))),"")</f>
        <v/>
      </c>
      <c r="G223" s="102" t="str" cm="1">
        <f t="array" aca="1" ref="G223" ca="1">IF(ROWS($O$18:O214)&lt;=$O$18,INDEX('DATA FOR SUMMARY'!$G$8:$G$59,_xlfn.AGGREGATE(15,3,(('DATA FOR SUMMARY'!$I$7:$I$59=$O$16)/('DATA FOR SUMMARY'!$I$7:$I$59=$O$16)*ROW('DATA FOR SUMMARY'!$I$7:$I$59))-ROW('DATA FOR SUMMARY'!$I$7),ROWS($O$18:O214))),"")</f>
        <v/>
      </c>
      <c r="H223" s="140" t="str" cm="1">
        <f t="array" aca="1" ref="H223" ca="1">IF(ROWS($O$18:O214)&lt;=$O$18,INDEX('DATA FOR SUMMARY'!$H$8:$H$59,_xlfn.AGGREGATE(15,3,(('DATA FOR SUMMARY'!$I$7:$I$59=$O$16)/('DATA FOR SUMMARY'!$I$7:$I$59=$O$16)*ROW('DATA FOR SUMMARY'!$I$7:$I$59))-ROW('DATA FOR SUMMARY'!$I$7),ROWS($O$18:O214))),"")</f>
        <v/>
      </c>
      <c r="I223" s="46" t="str" cm="1">
        <f t="array" aca="1" ref="I223" ca="1">IF(ROWS($O$18:O214)&lt;=$O$18,INDEX('DATA FOR SUMMARY'!$I$8:$I$59,_xlfn.AGGREGATE(15,3,(('DATA FOR SUMMARY'!$I$7:$I$59=$O$16)/('DATA FOR SUMMARY'!$I$7:$I$59=$O$16)*ROW('DATA FOR SUMMARY'!$I$7:$I$59))-ROW('DATA FOR SUMMARY'!$I$7),ROWS($O$18:O214))),"")</f>
        <v/>
      </c>
      <c r="J223" s="46" t="str" cm="1">
        <f t="array" aca="1" ref="J223" ca="1">IF(ROWS($O$18:O214)&lt;=$O$18,INDEX('DATA FOR SUMMARY'!$J$8:$J$59,_xlfn.AGGREGATE(15,3,(('DATA FOR SUMMARY'!$I$7:$I$59=$O$16)/('DATA FOR SUMMARY'!$I$7:$I$59=$O$16)*ROW('DATA FOR SUMMARY'!$I$7:$I$59))-ROW('DATA FOR SUMMARY'!$I$7),ROWS($O$18:O214))),"")</f>
        <v/>
      </c>
      <c r="K223" s="46" t="str" cm="1">
        <f t="array" aca="1" ref="K223" ca="1">IF(ROWS($O$18:O214)&lt;=$O$18,INDEX('DATA FOR SUMMARY'!$K$8:$K$59,_xlfn.AGGREGATE(15,3,(('DATA FOR SUMMARY'!$I$7:$I$59=$O$16)/('DATA FOR SUMMARY'!$I$7:$I$59=$O$16)*ROW('DATA FOR SUMMARY'!$I$7:$I$59))-ROW('DATA FOR SUMMARY'!$I$7),ROWS($O$18:O214))),"")</f>
        <v/>
      </c>
    </row>
    <row r="224" spans="2:11">
      <c r="B224" t="str" cm="1">
        <f t="array" aca="1" ref="B224" ca="1">IF(ROWS($M$18:M215)&lt;=$O$18,INDEX('DATA FOR SUMMARY'!$B$8:$B$59,_xlfn.AGGREGATE(15,3,(('DATA FOR SUMMARY'!$I$7:$I$59=$O$16)/('DATA FOR SUMMARY'!$I$7:$I$59=$O$16)*ROW('DATA FOR SUMMARY'!$I$7:$I$59))-ROW('DATA FOR SUMMARY'!$I$7),ROWS($M$18:M215))),"")</f>
        <v/>
      </c>
      <c r="C224" s="102" t="str" cm="1">
        <f t="array" aca="1" ref="C224" ca="1">IF(ROWS($O$18:O215)&lt;=$O$18,INDEX('DATA FOR SUMMARY'!$C$8:$C$59,_xlfn.AGGREGATE(15,3,(('DATA FOR SUMMARY'!$I$7:$I$59=$O$16)/('DATA FOR SUMMARY'!$I$7:$I$59=$O$16)*ROW('DATA FOR SUMMARY'!$I$7:$I$59))-ROW('DATA FOR SUMMARY'!$I$7),ROWS($O$18:O215))),"")</f>
        <v/>
      </c>
      <c r="D224" s="102" t="str" cm="1">
        <f t="array" aca="1" ref="D224" ca="1">IF(ROWS($O$18:O215)&lt;=$O$18,INDEX('DATA FOR SUMMARY'!$D$8:$D$59,_xlfn.AGGREGATE(15,3,(('DATA FOR SUMMARY'!$I$7:$I$59=$O$16)/('DATA FOR SUMMARY'!$I$7:$I$59=$O$16)*ROW('DATA FOR SUMMARY'!$I$7:$I$59))-ROW('DATA FOR SUMMARY'!$I$7),ROWS($O$18:O215))),"")</f>
        <v/>
      </c>
      <c r="E224" s="140" t="str" cm="1">
        <f t="array" aca="1" ref="E224" ca="1">IF(ROWS($O$18:O215)&lt;=$O$18,INDEX('DATA FOR SUMMARY'!$E$8:$E$59,_xlfn.AGGREGATE(15,3,(('DATA FOR SUMMARY'!$I$7:$I$59=$O$16)/('DATA FOR SUMMARY'!$I$7:$I$59=$O$16)*ROW('DATA FOR SUMMARY'!$I$7:$I$59))-ROW('DATA FOR SUMMARY'!$I$7),ROWS($O$18:O215))),"")</f>
        <v/>
      </c>
      <c r="F224" s="103" t="str" cm="1">
        <f t="array" aca="1" ref="F224" ca="1">IF(ROWS($O$18:O215)&lt;=$O$18,INDEX('DATA FOR SUMMARY'!$F$8:$F$59,_xlfn.AGGREGATE(15,3,(('DATA FOR SUMMARY'!$I$7:$I$59=$O$16)/('DATA FOR SUMMARY'!$I$7:$I$59=$O$16)*ROW('DATA FOR SUMMARY'!$I$7:$I$59))-ROW('DATA FOR SUMMARY'!$I$7),ROWS($O$18:O215))),"")</f>
        <v/>
      </c>
      <c r="G224" s="102" t="str" cm="1">
        <f t="array" aca="1" ref="G224" ca="1">IF(ROWS($O$18:O215)&lt;=$O$18,INDEX('DATA FOR SUMMARY'!$G$8:$G$59,_xlfn.AGGREGATE(15,3,(('DATA FOR SUMMARY'!$I$7:$I$59=$O$16)/('DATA FOR SUMMARY'!$I$7:$I$59=$O$16)*ROW('DATA FOR SUMMARY'!$I$7:$I$59))-ROW('DATA FOR SUMMARY'!$I$7),ROWS($O$18:O215))),"")</f>
        <v/>
      </c>
      <c r="H224" s="140" t="str" cm="1">
        <f t="array" aca="1" ref="H224" ca="1">IF(ROWS($O$18:O215)&lt;=$O$18,INDEX('DATA FOR SUMMARY'!$H$8:$H$59,_xlfn.AGGREGATE(15,3,(('DATA FOR SUMMARY'!$I$7:$I$59=$O$16)/('DATA FOR SUMMARY'!$I$7:$I$59=$O$16)*ROW('DATA FOR SUMMARY'!$I$7:$I$59))-ROW('DATA FOR SUMMARY'!$I$7),ROWS($O$18:O215))),"")</f>
        <v/>
      </c>
      <c r="I224" s="46" t="str" cm="1">
        <f t="array" aca="1" ref="I224" ca="1">IF(ROWS($O$18:O215)&lt;=$O$18,INDEX('DATA FOR SUMMARY'!$I$8:$I$59,_xlfn.AGGREGATE(15,3,(('DATA FOR SUMMARY'!$I$7:$I$59=$O$16)/('DATA FOR SUMMARY'!$I$7:$I$59=$O$16)*ROW('DATA FOR SUMMARY'!$I$7:$I$59))-ROW('DATA FOR SUMMARY'!$I$7),ROWS($O$18:O215))),"")</f>
        <v/>
      </c>
      <c r="J224" s="46" t="str" cm="1">
        <f t="array" aca="1" ref="J224" ca="1">IF(ROWS($O$18:O215)&lt;=$O$18,INDEX('DATA FOR SUMMARY'!$J$8:$J$59,_xlfn.AGGREGATE(15,3,(('DATA FOR SUMMARY'!$I$7:$I$59=$O$16)/('DATA FOR SUMMARY'!$I$7:$I$59=$O$16)*ROW('DATA FOR SUMMARY'!$I$7:$I$59))-ROW('DATA FOR SUMMARY'!$I$7),ROWS($O$18:O215))),"")</f>
        <v/>
      </c>
      <c r="K224" s="46" t="str" cm="1">
        <f t="array" aca="1" ref="K224" ca="1">IF(ROWS($O$18:O215)&lt;=$O$18,INDEX('DATA FOR SUMMARY'!$K$8:$K$59,_xlfn.AGGREGATE(15,3,(('DATA FOR SUMMARY'!$I$7:$I$59=$O$16)/('DATA FOR SUMMARY'!$I$7:$I$59=$O$16)*ROW('DATA FOR SUMMARY'!$I$7:$I$59))-ROW('DATA FOR SUMMARY'!$I$7),ROWS($O$18:O215))),"")</f>
        <v/>
      </c>
    </row>
    <row r="225" spans="2:11">
      <c r="B225" t="str" cm="1">
        <f t="array" aca="1" ref="B225" ca="1">IF(ROWS($M$18:M216)&lt;=$O$18,INDEX('DATA FOR SUMMARY'!$B$8:$B$59,_xlfn.AGGREGATE(15,3,(('DATA FOR SUMMARY'!$I$7:$I$59=$O$16)/('DATA FOR SUMMARY'!$I$7:$I$59=$O$16)*ROW('DATA FOR SUMMARY'!$I$7:$I$59))-ROW('DATA FOR SUMMARY'!$I$7),ROWS($M$18:M216))),"")</f>
        <v/>
      </c>
      <c r="C225" s="102" t="str" cm="1">
        <f t="array" aca="1" ref="C225" ca="1">IF(ROWS($O$18:O216)&lt;=$O$18,INDEX('DATA FOR SUMMARY'!$C$8:$C$59,_xlfn.AGGREGATE(15,3,(('DATA FOR SUMMARY'!$I$7:$I$59=$O$16)/('DATA FOR SUMMARY'!$I$7:$I$59=$O$16)*ROW('DATA FOR SUMMARY'!$I$7:$I$59))-ROW('DATA FOR SUMMARY'!$I$7),ROWS($O$18:O216))),"")</f>
        <v/>
      </c>
      <c r="D225" s="102" t="str" cm="1">
        <f t="array" aca="1" ref="D225" ca="1">IF(ROWS($O$18:O216)&lt;=$O$18,INDEX('DATA FOR SUMMARY'!$D$8:$D$59,_xlfn.AGGREGATE(15,3,(('DATA FOR SUMMARY'!$I$7:$I$59=$O$16)/('DATA FOR SUMMARY'!$I$7:$I$59=$O$16)*ROW('DATA FOR SUMMARY'!$I$7:$I$59))-ROW('DATA FOR SUMMARY'!$I$7),ROWS($O$18:O216))),"")</f>
        <v/>
      </c>
      <c r="E225" s="140" t="str" cm="1">
        <f t="array" aca="1" ref="E225" ca="1">IF(ROWS($O$18:O216)&lt;=$O$18,INDEX('DATA FOR SUMMARY'!$E$8:$E$59,_xlfn.AGGREGATE(15,3,(('DATA FOR SUMMARY'!$I$7:$I$59=$O$16)/('DATA FOR SUMMARY'!$I$7:$I$59=$O$16)*ROW('DATA FOR SUMMARY'!$I$7:$I$59))-ROW('DATA FOR SUMMARY'!$I$7),ROWS($O$18:O216))),"")</f>
        <v/>
      </c>
      <c r="F225" s="103" t="str" cm="1">
        <f t="array" aca="1" ref="F225" ca="1">IF(ROWS($O$18:O216)&lt;=$O$18,INDEX('DATA FOR SUMMARY'!$F$8:$F$59,_xlfn.AGGREGATE(15,3,(('DATA FOR SUMMARY'!$I$7:$I$59=$O$16)/('DATA FOR SUMMARY'!$I$7:$I$59=$O$16)*ROW('DATA FOR SUMMARY'!$I$7:$I$59))-ROW('DATA FOR SUMMARY'!$I$7),ROWS($O$18:O216))),"")</f>
        <v/>
      </c>
      <c r="G225" s="102" t="str" cm="1">
        <f t="array" aca="1" ref="G225" ca="1">IF(ROWS($O$18:O216)&lt;=$O$18,INDEX('DATA FOR SUMMARY'!$G$8:$G$59,_xlfn.AGGREGATE(15,3,(('DATA FOR SUMMARY'!$I$7:$I$59=$O$16)/('DATA FOR SUMMARY'!$I$7:$I$59=$O$16)*ROW('DATA FOR SUMMARY'!$I$7:$I$59))-ROW('DATA FOR SUMMARY'!$I$7),ROWS($O$18:O216))),"")</f>
        <v/>
      </c>
      <c r="H225" s="140" t="str" cm="1">
        <f t="array" aca="1" ref="H225" ca="1">IF(ROWS($O$18:O216)&lt;=$O$18,INDEX('DATA FOR SUMMARY'!$H$8:$H$59,_xlfn.AGGREGATE(15,3,(('DATA FOR SUMMARY'!$I$7:$I$59=$O$16)/('DATA FOR SUMMARY'!$I$7:$I$59=$O$16)*ROW('DATA FOR SUMMARY'!$I$7:$I$59))-ROW('DATA FOR SUMMARY'!$I$7),ROWS($O$18:O216))),"")</f>
        <v/>
      </c>
      <c r="I225" s="46" t="str" cm="1">
        <f t="array" aca="1" ref="I225" ca="1">IF(ROWS($O$18:O216)&lt;=$O$18,INDEX('DATA FOR SUMMARY'!$I$8:$I$59,_xlfn.AGGREGATE(15,3,(('DATA FOR SUMMARY'!$I$7:$I$59=$O$16)/('DATA FOR SUMMARY'!$I$7:$I$59=$O$16)*ROW('DATA FOR SUMMARY'!$I$7:$I$59))-ROW('DATA FOR SUMMARY'!$I$7),ROWS($O$18:O216))),"")</f>
        <v/>
      </c>
      <c r="J225" s="46" t="str" cm="1">
        <f t="array" aca="1" ref="J225" ca="1">IF(ROWS($O$18:O216)&lt;=$O$18,INDEX('DATA FOR SUMMARY'!$J$8:$J$59,_xlfn.AGGREGATE(15,3,(('DATA FOR SUMMARY'!$I$7:$I$59=$O$16)/('DATA FOR SUMMARY'!$I$7:$I$59=$O$16)*ROW('DATA FOR SUMMARY'!$I$7:$I$59))-ROW('DATA FOR SUMMARY'!$I$7),ROWS($O$18:O216))),"")</f>
        <v/>
      </c>
      <c r="K225" s="46" t="str" cm="1">
        <f t="array" aca="1" ref="K225" ca="1">IF(ROWS($O$18:O216)&lt;=$O$18,INDEX('DATA FOR SUMMARY'!$K$8:$K$59,_xlfn.AGGREGATE(15,3,(('DATA FOR SUMMARY'!$I$7:$I$59=$O$16)/('DATA FOR SUMMARY'!$I$7:$I$59=$O$16)*ROW('DATA FOR SUMMARY'!$I$7:$I$59))-ROW('DATA FOR SUMMARY'!$I$7),ROWS($O$18:O216))),"")</f>
        <v/>
      </c>
    </row>
    <row r="226" spans="2:11">
      <c r="B226" t="str" cm="1">
        <f t="array" aca="1" ref="B226" ca="1">IF(ROWS($M$18:M217)&lt;=$O$18,INDEX('DATA FOR SUMMARY'!$B$8:$B$59,_xlfn.AGGREGATE(15,3,(('DATA FOR SUMMARY'!$I$7:$I$59=$O$16)/('DATA FOR SUMMARY'!$I$7:$I$59=$O$16)*ROW('DATA FOR SUMMARY'!$I$7:$I$59))-ROW('DATA FOR SUMMARY'!$I$7),ROWS($M$18:M217))),"")</f>
        <v/>
      </c>
      <c r="C226" s="102" t="str" cm="1">
        <f t="array" aca="1" ref="C226" ca="1">IF(ROWS($O$18:O217)&lt;=$O$18,INDEX('DATA FOR SUMMARY'!$C$8:$C$59,_xlfn.AGGREGATE(15,3,(('DATA FOR SUMMARY'!$I$7:$I$59=$O$16)/('DATA FOR SUMMARY'!$I$7:$I$59=$O$16)*ROW('DATA FOR SUMMARY'!$I$7:$I$59))-ROW('DATA FOR SUMMARY'!$I$7),ROWS($O$18:O217))),"")</f>
        <v/>
      </c>
      <c r="D226" s="102" t="str" cm="1">
        <f t="array" aca="1" ref="D226" ca="1">IF(ROWS($O$18:O217)&lt;=$O$18,INDEX('DATA FOR SUMMARY'!$D$8:$D$59,_xlfn.AGGREGATE(15,3,(('DATA FOR SUMMARY'!$I$7:$I$59=$O$16)/('DATA FOR SUMMARY'!$I$7:$I$59=$O$16)*ROW('DATA FOR SUMMARY'!$I$7:$I$59))-ROW('DATA FOR SUMMARY'!$I$7),ROWS($O$18:O217))),"")</f>
        <v/>
      </c>
      <c r="E226" s="140" t="str" cm="1">
        <f t="array" aca="1" ref="E226" ca="1">IF(ROWS($O$18:O217)&lt;=$O$18,INDEX('DATA FOR SUMMARY'!$E$8:$E$59,_xlfn.AGGREGATE(15,3,(('DATA FOR SUMMARY'!$I$7:$I$59=$O$16)/('DATA FOR SUMMARY'!$I$7:$I$59=$O$16)*ROW('DATA FOR SUMMARY'!$I$7:$I$59))-ROW('DATA FOR SUMMARY'!$I$7),ROWS($O$18:O217))),"")</f>
        <v/>
      </c>
      <c r="F226" s="103" t="str" cm="1">
        <f t="array" aca="1" ref="F226" ca="1">IF(ROWS($O$18:O217)&lt;=$O$18,INDEX('DATA FOR SUMMARY'!$F$8:$F$59,_xlfn.AGGREGATE(15,3,(('DATA FOR SUMMARY'!$I$7:$I$59=$O$16)/('DATA FOR SUMMARY'!$I$7:$I$59=$O$16)*ROW('DATA FOR SUMMARY'!$I$7:$I$59))-ROW('DATA FOR SUMMARY'!$I$7),ROWS($O$18:O217))),"")</f>
        <v/>
      </c>
      <c r="G226" s="102" t="str" cm="1">
        <f t="array" aca="1" ref="G226" ca="1">IF(ROWS($O$18:O217)&lt;=$O$18,INDEX('DATA FOR SUMMARY'!$G$8:$G$59,_xlfn.AGGREGATE(15,3,(('DATA FOR SUMMARY'!$I$7:$I$59=$O$16)/('DATA FOR SUMMARY'!$I$7:$I$59=$O$16)*ROW('DATA FOR SUMMARY'!$I$7:$I$59))-ROW('DATA FOR SUMMARY'!$I$7),ROWS($O$18:O217))),"")</f>
        <v/>
      </c>
      <c r="H226" s="140" t="str" cm="1">
        <f t="array" aca="1" ref="H226" ca="1">IF(ROWS($O$18:O217)&lt;=$O$18,INDEX('DATA FOR SUMMARY'!$H$8:$H$59,_xlfn.AGGREGATE(15,3,(('DATA FOR SUMMARY'!$I$7:$I$59=$O$16)/('DATA FOR SUMMARY'!$I$7:$I$59=$O$16)*ROW('DATA FOR SUMMARY'!$I$7:$I$59))-ROW('DATA FOR SUMMARY'!$I$7),ROWS($O$18:O217))),"")</f>
        <v/>
      </c>
      <c r="I226" s="46" t="str" cm="1">
        <f t="array" aca="1" ref="I226" ca="1">IF(ROWS($O$18:O217)&lt;=$O$18,INDEX('DATA FOR SUMMARY'!$I$8:$I$59,_xlfn.AGGREGATE(15,3,(('DATA FOR SUMMARY'!$I$7:$I$59=$O$16)/('DATA FOR SUMMARY'!$I$7:$I$59=$O$16)*ROW('DATA FOR SUMMARY'!$I$7:$I$59))-ROW('DATA FOR SUMMARY'!$I$7),ROWS($O$18:O217))),"")</f>
        <v/>
      </c>
      <c r="J226" s="46" t="str" cm="1">
        <f t="array" aca="1" ref="J226" ca="1">IF(ROWS($O$18:O217)&lt;=$O$18,INDEX('DATA FOR SUMMARY'!$J$8:$J$59,_xlfn.AGGREGATE(15,3,(('DATA FOR SUMMARY'!$I$7:$I$59=$O$16)/('DATA FOR SUMMARY'!$I$7:$I$59=$O$16)*ROW('DATA FOR SUMMARY'!$I$7:$I$59))-ROW('DATA FOR SUMMARY'!$I$7),ROWS($O$18:O217))),"")</f>
        <v/>
      </c>
      <c r="K226" s="46" t="str" cm="1">
        <f t="array" aca="1" ref="K226" ca="1">IF(ROWS($O$18:O217)&lt;=$O$18,INDEX('DATA FOR SUMMARY'!$K$8:$K$59,_xlfn.AGGREGATE(15,3,(('DATA FOR SUMMARY'!$I$7:$I$59=$O$16)/('DATA FOR SUMMARY'!$I$7:$I$59=$O$16)*ROW('DATA FOR SUMMARY'!$I$7:$I$59))-ROW('DATA FOR SUMMARY'!$I$7),ROWS($O$18:O217))),"")</f>
        <v/>
      </c>
    </row>
    <row r="227" spans="2:11">
      <c r="B227" t="str" cm="1">
        <f t="array" aca="1" ref="B227" ca="1">IF(ROWS($M$18:M218)&lt;=$O$18,INDEX('DATA FOR SUMMARY'!$B$8:$B$59,_xlfn.AGGREGATE(15,3,(('DATA FOR SUMMARY'!$I$7:$I$59=$O$16)/('DATA FOR SUMMARY'!$I$7:$I$59=$O$16)*ROW('DATA FOR SUMMARY'!$I$7:$I$59))-ROW('DATA FOR SUMMARY'!$I$7),ROWS($M$18:M218))),"")</f>
        <v/>
      </c>
      <c r="C227" s="102" t="str" cm="1">
        <f t="array" aca="1" ref="C227" ca="1">IF(ROWS($O$18:O218)&lt;=$O$18,INDEX('DATA FOR SUMMARY'!$C$8:$C$59,_xlfn.AGGREGATE(15,3,(('DATA FOR SUMMARY'!$I$7:$I$59=$O$16)/('DATA FOR SUMMARY'!$I$7:$I$59=$O$16)*ROW('DATA FOR SUMMARY'!$I$7:$I$59))-ROW('DATA FOR SUMMARY'!$I$7),ROWS($O$18:O218))),"")</f>
        <v/>
      </c>
      <c r="D227" s="102" t="str" cm="1">
        <f t="array" aca="1" ref="D227" ca="1">IF(ROWS($O$18:O218)&lt;=$O$18,INDEX('DATA FOR SUMMARY'!$D$8:$D$59,_xlfn.AGGREGATE(15,3,(('DATA FOR SUMMARY'!$I$7:$I$59=$O$16)/('DATA FOR SUMMARY'!$I$7:$I$59=$O$16)*ROW('DATA FOR SUMMARY'!$I$7:$I$59))-ROW('DATA FOR SUMMARY'!$I$7),ROWS($O$18:O218))),"")</f>
        <v/>
      </c>
      <c r="E227" s="140" t="str" cm="1">
        <f t="array" aca="1" ref="E227" ca="1">IF(ROWS($O$18:O218)&lt;=$O$18,INDEX('DATA FOR SUMMARY'!$E$8:$E$59,_xlfn.AGGREGATE(15,3,(('DATA FOR SUMMARY'!$I$7:$I$59=$O$16)/('DATA FOR SUMMARY'!$I$7:$I$59=$O$16)*ROW('DATA FOR SUMMARY'!$I$7:$I$59))-ROW('DATA FOR SUMMARY'!$I$7),ROWS($O$18:O218))),"")</f>
        <v/>
      </c>
      <c r="F227" s="103" t="str" cm="1">
        <f t="array" aca="1" ref="F227" ca="1">IF(ROWS($O$18:O218)&lt;=$O$18,INDEX('DATA FOR SUMMARY'!$F$8:$F$59,_xlfn.AGGREGATE(15,3,(('DATA FOR SUMMARY'!$I$7:$I$59=$O$16)/('DATA FOR SUMMARY'!$I$7:$I$59=$O$16)*ROW('DATA FOR SUMMARY'!$I$7:$I$59))-ROW('DATA FOR SUMMARY'!$I$7),ROWS($O$18:O218))),"")</f>
        <v/>
      </c>
      <c r="G227" s="102" t="str" cm="1">
        <f t="array" aca="1" ref="G227" ca="1">IF(ROWS($O$18:O218)&lt;=$O$18,INDEX('DATA FOR SUMMARY'!$G$8:$G$59,_xlfn.AGGREGATE(15,3,(('DATA FOR SUMMARY'!$I$7:$I$59=$O$16)/('DATA FOR SUMMARY'!$I$7:$I$59=$O$16)*ROW('DATA FOR SUMMARY'!$I$7:$I$59))-ROW('DATA FOR SUMMARY'!$I$7),ROWS($O$18:O218))),"")</f>
        <v/>
      </c>
      <c r="H227" s="140" t="str" cm="1">
        <f t="array" aca="1" ref="H227" ca="1">IF(ROWS($O$18:O218)&lt;=$O$18,INDEX('DATA FOR SUMMARY'!$H$8:$H$59,_xlfn.AGGREGATE(15,3,(('DATA FOR SUMMARY'!$I$7:$I$59=$O$16)/('DATA FOR SUMMARY'!$I$7:$I$59=$O$16)*ROW('DATA FOR SUMMARY'!$I$7:$I$59))-ROW('DATA FOR SUMMARY'!$I$7),ROWS($O$18:O218))),"")</f>
        <v/>
      </c>
      <c r="I227" s="46" t="str" cm="1">
        <f t="array" aca="1" ref="I227" ca="1">IF(ROWS($O$18:O218)&lt;=$O$18,INDEX('DATA FOR SUMMARY'!$I$8:$I$59,_xlfn.AGGREGATE(15,3,(('DATA FOR SUMMARY'!$I$7:$I$59=$O$16)/('DATA FOR SUMMARY'!$I$7:$I$59=$O$16)*ROW('DATA FOR SUMMARY'!$I$7:$I$59))-ROW('DATA FOR SUMMARY'!$I$7),ROWS($O$18:O218))),"")</f>
        <v/>
      </c>
      <c r="J227" s="46" t="str" cm="1">
        <f t="array" aca="1" ref="J227" ca="1">IF(ROWS($O$18:O218)&lt;=$O$18,INDEX('DATA FOR SUMMARY'!$J$8:$J$59,_xlfn.AGGREGATE(15,3,(('DATA FOR SUMMARY'!$I$7:$I$59=$O$16)/('DATA FOR SUMMARY'!$I$7:$I$59=$O$16)*ROW('DATA FOR SUMMARY'!$I$7:$I$59))-ROW('DATA FOR SUMMARY'!$I$7),ROWS($O$18:O218))),"")</f>
        <v/>
      </c>
      <c r="K227" s="46" t="str" cm="1">
        <f t="array" aca="1" ref="K227" ca="1">IF(ROWS($O$18:O218)&lt;=$O$18,INDEX('DATA FOR SUMMARY'!$K$8:$K$59,_xlfn.AGGREGATE(15,3,(('DATA FOR SUMMARY'!$I$7:$I$59=$O$16)/('DATA FOR SUMMARY'!$I$7:$I$59=$O$16)*ROW('DATA FOR SUMMARY'!$I$7:$I$59))-ROW('DATA FOR SUMMARY'!$I$7),ROWS($O$18:O218))),"")</f>
        <v/>
      </c>
    </row>
    <row r="228" spans="2:11">
      <c r="B228" t="str" cm="1">
        <f t="array" aca="1" ref="B228" ca="1">IF(ROWS($M$18:M219)&lt;=$O$18,INDEX('DATA FOR SUMMARY'!$B$8:$B$59,_xlfn.AGGREGATE(15,3,(('DATA FOR SUMMARY'!$I$7:$I$59=$O$16)/('DATA FOR SUMMARY'!$I$7:$I$59=$O$16)*ROW('DATA FOR SUMMARY'!$I$7:$I$59))-ROW('DATA FOR SUMMARY'!$I$7),ROWS($M$18:M219))),"")</f>
        <v/>
      </c>
      <c r="C228" s="102" t="str" cm="1">
        <f t="array" aca="1" ref="C228" ca="1">IF(ROWS($O$18:O219)&lt;=$O$18,INDEX('DATA FOR SUMMARY'!$C$8:$C$59,_xlfn.AGGREGATE(15,3,(('DATA FOR SUMMARY'!$I$7:$I$59=$O$16)/('DATA FOR SUMMARY'!$I$7:$I$59=$O$16)*ROW('DATA FOR SUMMARY'!$I$7:$I$59))-ROW('DATA FOR SUMMARY'!$I$7),ROWS($O$18:O219))),"")</f>
        <v/>
      </c>
      <c r="D228" s="102" t="str" cm="1">
        <f t="array" aca="1" ref="D228" ca="1">IF(ROWS($O$18:O219)&lt;=$O$18,INDEX('DATA FOR SUMMARY'!$D$8:$D$59,_xlfn.AGGREGATE(15,3,(('DATA FOR SUMMARY'!$I$7:$I$59=$O$16)/('DATA FOR SUMMARY'!$I$7:$I$59=$O$16)*ROW('DATA FOR SUMMARY'!$I$7:$I$59))-ROW('DATA FOR SUMMARY'!$I$7),ROWS($O$18:O219))),"")</f>
        <v/>
      </c>
      <c r="E228" s="140" t="str" cm="1">
        <f t="array" aca="1" ref="E228" ca="1">IF(ROWS($O$18:O219)&lt;=$O$18,INDEX('DATA FOR SUMMARY'!$E$8:$E$59,_xlfn.AGGREGATE(15,3,(('DATA FOR SUMMARY'!$I$7:$I$59=$O$16)/('DATA FOR SUMMARY'!$I$7:$I$59=$O$16)*ROW('DATA FOR SUMMARY'!$I$7:$I$59))-ROW('DATA FOR SUMMARY'!$I$7),ROWS($O$18:O219))),"")</f>
        <v/>
      </c>
      <c r="F228" s="103" t="str" cm="1">
        <f t="array" aca="1" ref="F228" ca="1">IF(ROWS($O$18:O219)&lt;=$O$18,INDEX('DATA FOR SUMMARY'!$F$8:$F$59,_xlfn.AGGREGATE(15,3,(('DATA FOR SUMMARY'!$I$7:$I$59=$O$16)/('DATA FOR SUMMARY'!$I$7:$I$59=$O$16)*ROW('DATA FOR SUMMARY'!$I$7:$I$59))-ROW('DATA FOR SUMMARY'!$I$7),ROWS($O$18:O219))),"")</f>
        <v/>
      </c>
      <c r="G228" s="102" t="str" cm="1">
        <f t="array" aca="1" ref="G228" ca="1">IF(ROWS($O$18:O219)&lt;=$O$18,INDEX('DATA FOR SUMMARY'!$G$8:$G$59,_xlfn.AGGREGATE(15,3,(('DATA FOR SUMMARY'!$I$7:$I$59=$O$16)/('DATA FOR SUMMARY'!$I$7:$I$59=$O$16)*ROW('DATA FOR SUMMARY'!$I$7:$I$59))-ROW('DATA FOR SUMMARY'!$I$7),ROWS($O$18:O219))),"")</f>
        <v/>
      </c>
      <c r="H228" s="140" t="str" cm="1">
        <f t="array" aca="1" ref="H228" ca="1">IF(ROWS($O$18:O219)&lt;=$O$18,INDEX('DATA FOR SUMMARY'!$H$8:$H$59,_xlfn.AGGREGATE(15,3,(('DATA FOR SUMMARY'!$I$7:$I$59=$O$16)/('DATA FOR SUMMARY'!$I$7:$I$59=$O$16)*ROW('DATA FOR SUMMARY'!$I$7:$I$59))-ROW('DATA FOR SUMMARY'!$I$7),ROWS($O$18:O219))),"")</f>
        <v/>
      </c>
      <c r="I228" s="46" t="str" cm="1">
        <f t="array" aca="1" ref="I228" ca="1">IF(ROWS($O$18:O219)&lt;=$O$18,INDEX('DATA FOR SUMMARY'!$I$8:$I$59,_xlfn.AGGREGATE(15,3,(('DATA FOR SUMMARY'!$I$7:$I$59=$O$16)/('DATA FOR SUMMARY'!$I$7:$I$59=$O$16)*ROW('DATA FOR SUMMARY'!$I$7:$I$59))-ROW('DATA FOR SUMMARY'!$I$7),ROWS($O$18:O219))),"")</f>
        <v/>
      </c>
      <c r="J228" s="46" t="str" cm="1">
        <f t="array" aca="1" ref="J228" ca="1">IF(ROWS($O$18:O219)&lt;=$O$18,INDEX('DATA FOR SUMMARY'!$J$8:$J$59,_xlfn.AGGREGATE(15,3,(('DATA FOR SUMMARY'!$I$7:$I$59=$O$16)/('DATA FOR SUMMARY'!$I$7:$I$59=$O$16)*ROW('DATA FOR SUMMARY'!$I$7:$I$59))-ROW('DATA FOR SUMMARY'!$I$7),ROWS($O$18:O219))),"")</f>
        <v/>
      </c>
      <c r="K228" s="46" t="str" cm="1">
        <f t="array" aca="1" ref="K228" ca="1">IF(ROWS($O$18:O219)&lt;=$O$18,INDEX('DATA FOR SUMMARY'!$K$8:$K$59,_xlfn.AGGREGATE(15,3,(('DATA FOR SUMMARY'!$I$7:$I$59=$O$16)/('DATA FOR SUMMARY'!$I$7:$I$59=$O$16)*ROW('DATA FOR SUMMARY'!$I$7:$I$59))-ROW('DATA FOR SUMMARY'!$I$7),ROWS($O$18:O219))),"")</f>
        <v/>
      </c>
    </row>
    <row r="229" spans="2:11">
      <c r="B229" t="str" cm="1">
        <f t="array" aca="1" ref="B229" ca="1">IF(ROWS($M$18:M220)&lt;=$O$18,INDEX('DATA FOR SUMMARY'!$B$8:$B$59,_xlfn.AGGREGATE(15,3,(('DATA FOR SUMMARY'!$I$7:$I$59=$O$16)/('DATA FOR SUMMARY'!$I$7:$I$59=$O$16)*ROW('DATA FOR SUMMARY'!$I$7:$I$59))-ROW('DATA FOR SUMMARY'!$I$7),ROWS($M$18:M220))),"")</f>
        <v/>
      </c>
      <c r="C229" s="102" t="str" cm="1">
        <f t="array" aca="1" ref="C229" ca="1">IF(ROWS($O$18:O220)&lt;=$O$18,INDEX('DATA FOR SUMMARY'!$C$8:$C$59,_xlfn.AGGREGATE(15,3,(('DATA FOR SUMMARY'!$I$7:$I$59=$O$16)/('DATA FOR SUMMARY'!$I$7:$I$59=$O$16)*ROW('DATA FOR SUMMARY'!$I$7:$I$59))-ROW('DATA FOR SUMMARY'!$I$7),ROWS($O$18:O220))),"")</f>
        <v/>
      </c>
      <c r="D229" s="102" t="str" cm="1">
        <f t="array" aca="1" ref="D229" ca="1">IF(ROWS($O$18:O220)&lt;=$O$18,INDEX('DATA FOR SUMMARY'!$D$8:$D$59,_xlfn.AGGREGATE(15,3,(('DATA FOR SUMMARY'!$I$7:$I$59=$O$16)/('DATA FOR SUMMARY'!$I$7:$I$59=$O$16)*ROW('DATA FOR SUMMARY'!$I$7:$I$59))-ROW('DATA FOR SUMMARY'!$I$7),ROWS($O$18:O220))),"")</f>
        <v/>
      </c>
      <c r="E229" s="140" t="str" cm="1">
        <f t="array" aca="1" ref="E229" ca="1">IF(ROWS($O$18:O220)&lt;=$O$18,INDEX('DATA FOR SUMMARY'!$E$8:$E$59,_xlfn.AGGREGATE(15,3,(('DATA FOR SUMMARY'!$I$7:$I$59=$O$16)/('DATA FOR SUMMARY'!$I$7:$I$59=$O$16)*ROW('DATA FOR SUMMARY'!$I$7:$I$59))-ROW('DATA FOR SUMMARY'!$I$7),ROWS($O$18:O220))),"")</f>
        <v/>
      </c>
      <c r="F229" s="103" t="str" cm="1">
        <f t="array" aca="1" ref="F229" ca="1">IF(ROWS($O$18:O220)&lt;=$O$18,INDEX('DATA FOR SUMMARY'!$F$8:$F$59,_xlfn.AGGREGATE(15,3,(('DATA FOR SUMMARY'!$I$7:$I$59=$O$16)/('DATA FOR SUMMARY'!$I$7:$I$59=$O$16)*ROW('DATA FOR SUMMARY'!$I$7:$I$59))-ROW('DATA FOR SUMMARY'!$I$7),ROWS($O$18:O220))),"")</f>
        <v/>
      </c>
      <c r="G229" s="102" t="str" cm="1">
        <f t="array" aca="1" ref="G229" ca="1">IF(ROWS($O$18:O220)&lt;=$O$18,INDEX('DATA FOR SUMMARY'!$G$8:$G$59,_xlfn.AGGREGATE(15,3,(('DATA FOR SUMMARY'!$I$7:$I$59=$O$16)/('DATA FOR SUMMARY'!$I$7:$I$59=$O$16)*ROW('DATA FOR SUMMARY'!$I$7:$I$59))-ROW('DATA FOR SUMMARY'!$I$7),ROWS($O$18:O220))),"")</f>
        <v/>
      </c>
      <c r="H229" s="140" t="str" cm="1">
        <f t="array" aca="1" ref="H229" ca="1">IF(ROWS($O$18:O220)&lt;=$O$18,INDEX('DATA FOR SUMMARY'!$H$8:$H$59,_xlfn.AGGREGATE(15,3,(('DATA FOR SUMMARY'!$I$7:$I$59=$O$16)/('DATA FOR SUMMARY'!$I$7:$I$59=$O$16)*ROW('DATA FOR SUMMARY'!$I$7:$I$59))-ROW('DATA FOR SUMMARY'!$I$7),ROWS($O$18:O220))),"")</f>
        <v/>
      </c>
      <c r="I229" s="46" t="str" cm="1">
        <f t="array" aca="1" ref="I229" ca="1">IF(ROWS($O$18:O220)&lt;=$O$18,INDEX('DATA FOR SUMMARY'!$I$8:$I$59,_xlfn.AGGREGATE(15,3,(('DATA FOR SUMMARY'!$I$7:$I$59=$O$16)/('DATA FOR SUMMARY'!$I$7:$I$59=$O$16)*ROW('DATA FOR SUMMARY'!$I$7:$I$59))-ROW('DATA FOR SUMMARY'!$I$7),ROWS($O$18:O220))),"")</f>
        <v/>
      </c>
      <c r="J229" s="46" t="str" cm="1">
        <f t="array" aca="1" ref="J229" ca="1">IF(ROWS($O$18:O220)&lt;=$O$18,INDEX('DATA FOR SUMMARY'!$J$8:$J$59,_xlfn.AGGREGATE(15,3,(('DATA FOR SUMMARY'!$I$7:$I$59=$O$16)/('DATA FOR SUMMARY'!$I$7:$I$59=$O$16)*ROW('DATA FOR SUMMARY'!$I$7:$I$59))-ROW('DATA FOR SUMMARY'!$I$7),ROWS($O$18:O220))),"")</f>
        <v/>
      </c>
      <c r="K229" s="46" t="str" cm="1">
        <f t="array" aca="1" ref="K229" ca="1">IF(ROWS($O$18:O220)&lt;=$O$18,INDEX('DATA FOR SUMMARY'!$K$8:$K$59,_xlfn.AGGREGATE(15,3,(('DATA FOR SUMMARY'!$I$7:$I$59=$O$16)/('DATA FOR SUMMARY'!$I$7:$I$59=$O$16)*ROW('DATA FOR SUMMARY'!$I$7:$I$59))-ROW('DATA FOR SUMMARY'!$I$7),ROWS($O$18:O220))),"")</f>
        <v/>
      </c>
    </row>
    <row r="230" spans="2:11">
      <c r="B230" t="str" cm="1">
        <f t="array" aca="1" ref="B230" ca="1">IF(ROWS($M$18:M221)&lt;=$O$18,INDEX('DATA FOR SUMMARY'!$B$8:$B$59,_xlfn.AGGREGATE(15,3,(('DATA FOR SUMMARY'!$I$7:$I$59=$O$16)/('DATA FOR SUMMARY'!$I$7:$I$59=$O$16)*ROW('DATA FOR SUMMARY'!$I$7:$I$59))-ROW('DATA FOR SUMMARY'!$I$7),ROWS($M$18:M221))),"")</f>
        <v/>
      </c>
      <c r="C230" s="102" t="str" cm="1">
        <f t="array" aca="1" ref="C230" ca="1">IF(ROWS($O$18:O221)&lt;=$O$18,INDEX('DATA FOR SUMMARY'!$C$8:$C$59,_xlfn.AGGREGATE(15,3,(('DATA FOR SUMMARY'!$I$7:$I$59=$O$16)/('DATA FOR SUMMARY'!$I$7:$I$59=$O$16)*ROW('DATA FOR SUMMARY'!$I$7:$I$59))-ROW('DATA FOR SUMMARY'!$I$7),ROWS($O$18:O221))),"")</f>
        <v/>
      </c>
      <c r="D230" s="102" t="str" cm="1">
        <f t="array" aca="1" ref="D230" ca="1">IF(ROWS($O$18:O221)&lt;=$O$18,INDEX('DATA FOR SUMMARY'!$D$8:$D$59,_xlfn.AGGREGATE(15,3,(('DATA FOR SUMMARY'!$I$7:$I$59=$O$16)/('DATA FOR SUMMARY'!$I$7:$I$59=$O$16)*ROW('DATA FOR SUMMARY'!$I$7:$I$59))-ROW('DATA FOR SUMMARY'!$I$7),ROWS($O$18:O221))),"")</f>
        <v/>
      </c>
      <c r="E230" s="140" t="str" cm="1">
        <f t="array" aca="1" ref="E230" ca="1">IF(ROWS($O$18:O221)&lt;=$O$18,INDEX('DATA FOR SUMMARY'!$E$8:$E$59,_xlfn.AGGREGATE(15,3,(('DATA FOR SUMMARY'!$I$7:$I$59=$O$16)/('DATA FOR SUMMARY'!$I$7:$I$59=$O$16)*ROW('DATA FOR SUMMARY'!$I$7:$I$59))-ROW('DATA FOR SUMMARY'!$I$7),ROWS($O$18:O221))),"")</f>
        <v/>
      </c>
      <c r="F230" s="103" t="str" cm="1">
        <f t="array" aca="1" ref="F230" ca="1">IF(ROWS($O$18:O221)&lt;=$O$18,INDEX('DATA FOR SUMMARY'!$F$8:$F$59,_xlfn.AGGREGATE(15,3,(('DATA FOR SUMMARY'!$I$7:$I$59=$O$16)/('DATA FOR SUMMARY'!$I$7:$I$59=$O$16)*ROW('DATA FOR SUMMARY'!$I$7:$I$59))-ROW('DATA FOR SUMMARY'!$I$7),ROWS($O$18:O221))),"")</f>
        <v/>
      </c>
      <c r="G230" s="102" t="str" cm="1">
        <f t="array" aca="1" ref="G230" ca="1">IF(ROWS($O$18:O221)&lt;=$O$18,INDEX('DATA FOR SUMMARY'!$G$8:$G$59,_xlfn.AGGREGATE(15,3,(('DATA FOR SUMMARY'!$I$7:$I$59=$O$16)/('DATA FOR SUMMARY'!$I$7:$I$59=$O$16)*ROW('DATA FOR SUMMARY'!$I$7:$I$59))-ROW('DATA FOR SUMMARY'!$I$7),ROWS($O$18:O221))),"")</f>
        <v/>
      </c>
      <c r="H230" s="140" t="str" cm="1">
        <f t="array" aca="1" ref="H230" ca="1">IF(ROWS($O$18:O221)&lt;=$O$18,INDEX('DATA FOR SUMMARY'!$H$8:$H$59,_xlfn.AGGREGATE(15,3,(('DATA FOR SUMMARY'!$I$7:$I$59=$O$16)/('DATA FOR SUMMARY'!$I$7:$I$59=$O$16)*ROW('DATA FOR SUMMARY'!$I$7:$I$59))-ROW('DATA FOR SUMMARY'!$I$7),ROWS($O$18:O221))),"")</f>
        <v/>
      </c>
      <c r="I230" s="46" t="str" cm="1">
        <f t="array" aca="1" ref="I230" ca="1">IF(ROWS($O$18:O221)&lt;=$O$18,INDEX('DATA FOR SUMMARY'!$I$8:$I$59,_xlfn.AGGREGATE(15,3,(('DATA FOR SUMMARY'!$I$7:$I$59=$O$16)/('DATA FOR SUMMARY'!$I$7:$I$59=$O$16)*ROW('DATA FOR SUMMARY'!$I$7:$I$59))-ROW('DATA FOR SUMMARY'!$I$7),ROWS($O$18:O221))),"")</f>
        <v/>
      </c>
      <c r="J230" s="46" t="str" cm="1">
        <f t="array" aca="1" ref="J230" ca="1">IF(ROWS($O$18:O221)&lt;=$O$18,INDEX('DATA FOR SUMMARY'!$J$8:$J$59,_xlfn.AGGREGATE(15,3,(('DATA FOR SUMMARY'!$I$7:$I$59=$O$16)/('DATA FOR SUMMARY'!$I$7:$I$59=$O$16)*ROW('DATA FOR SUMMARY'!$I$7:$I$59))-ROW('DATA FOR SUMMARY'!$I$7),ROWS($O$18:O221))),"")</f>
        <v/>
      </c>
      <c r="K230" s="46" t="str" cm="1">
        <f t="array" aca="1" ref="K230" ca="1">IF(ROWS($O$18:O221)&lt;=$O$18,INDEX('DATA FOR SUMMARY'!$K$8:$K$59,_xlfn.AGGREGATE(15,3,(('DATA FOR SUMMARY'!$I$7:$I$59=$O$16)/('DATA FOR SUMMARY'!$I$7:$I$59=$O$16)*ROW('DATA FOR SUMMARY'!$I$7:$I$59))-ROW('DATA FOR SUMMARY'!$I$7),ROWS($O$18:O221))),"")</f>
        <v/>
      </c>
    </row>
    <row r="231" spans="2:11">
      <c r="B231" t="str" cm="1">
        <f t="array" aca="1" ref="B231" ca="1">IF(ROWS($M$18:M222)&lt;=$O$18,INDEX('DATA FOR SUMMARY'!$B$8:$B$59,_xlfn.AGGREGATE(15,3,(('DATA FOR SUMMARY'!$I$7:$I$59=$O$16)/('DATA FOR SUMMARY'!$I$7:$I$59=$O$16)*ROW('DATA FOR SUMMARY'!$I$7:$I$59))-ROW('DATA FOR SUMMARY'!$I$7),ROWS($M$18:M222))),"")</f>
        <v/>
      </c>
      <c r="C231" s="102" t="str" cm="1">
        <f t="array" aca="1" ref="C231" ca="1">IF(ROWS($O$18:O222)&lt;=$O$18,INDEX('DATA FOR SUMMARY'!$C$8:$C$59,_xlfn.AGGREGATE(15,3,(('DATA FOR SUMMARY'!$I$7:$I$59=$O$16)/('DATA FOR SUMMARY'!$I$7:$I$59=$O$16)*ROW('DATA FOR SUMMARY'!$I$7:$I$59))-ROW('DATA FOR SUMMARY'!$I$7),ROWS($O$18:O222))),"")</f>
        <v/>
      </c>
      <c r="D231" s="102" t="str" cm="1">
        <f t="array" aca="1" ref="D231" ca="1">IF(ROWS($O$18:O222)&lt;=$O$18,INDEX('DATA FOR SUMMARY'!$D$8:$D$59,_xlfn.AGGREGATE(15,3,(('DATA FOR SUMMARY'!$I$7:$I$59=$O$16)/('DATA FOR SUMMARY'!$I$7:$I$59=$O$16)*ROW('DATA FOR SUMMARY'!$I$7:$I$59))-ROW('DATA FOR SUMMARY'!$I$7),ROWS($O$18:O222))),"")</f>
        <v/>
      </c>
      <c r="E231" s="140" t="str" cm="1">
        <f t="array" aca="1" ref="E231" ca="1">IF(ROWS($O$18:O222)&lt;=$O$18,INDEX('DATA FOR SUMMARY'!$E$8:$E$59,_xlfn.AGGREGATE(15,3,(('DATA FOR SUMMARY'!$I$7:$I$59=$O$16)/('DATA FOR SUMMARY'!$I$7:$I$59=$O$16)*ROW('DATA FOR SUMMARY'!$I$7:$I$59))-ROW('DATA FOR SUMMARY'!$I$7),ROWS($O$18:O222))),"")</f>
        <v/>
      </c>
      <c r="F231" s="103" t="str" cm="1">
        <f t="array" aca="1" ref="F231" ca="1">IF(ROWS($O$18:O222)&lt;=$O$18,INDEX('DATA FOR SUMMARY'!$F$8:$F$59,_xlfn.AGGREGATE(15,3,(('DATA FOR SUMMARY'!$I$7:$I$59=$O$16)/('DATA FOR SUMMARY'!$I$7:$I$59=$O$16)*ROW('DATA FOR SUMMARY'!$I$7:$I$59))-ROW('DATA FOR SUMMARY'!$I$7),ROWS($O$18:O222))),"")</f>
        <v/>
      </c>
      <c r="G231" s="102" t="str" cm="1">
        <f t="array" aca="1" ref="G231" ca="1">IF(ROWS($O$18:O222)&lt;=$O$18,INDEX('DATA FOR SUMMARY'!$G$8:$G$59,_xlfn.AGGREGATE(15,3,(('DATA FOR SUMMARY'!$I$7:$I$59=$O$16)/('DATA FOR SUMMARY'!$I$7:$I$59=$O$16)*ROW('DATA FOR SUMMARY'!$I$7:$I$59))-ROW('DATA FOR SUMMARY'!$I$7),ROWS($O$18:O222))),"")</f>
        <v/>
      </c>
      <c r="H231" s="140" t="str" cm="1">
        <f t="array" aca="1" ref="H231" ca="1">IF(ROWS($O$18:O222)&lt;=$O$18,INDEX('DATA FOR SUMMARY'!$H$8:$H$59,_xlfn.AGGREGATE(15,3,(('DATA FOR SUMMARY'!$I$7:$I$59=$O$16)/('DATA FOR SUMMARY'!$I$7:$I$59=$O$16)*ROW('DATA FOR SUMMARY'!$I$7:$I$59))-ROW('DATA FOR SUMMARY'!$I$7),ROWS($O$18:O222))),"")</f>
        <v/>
      </c>
      <c r="I231" s="46" t="str" cm="1">
        <f t="array" aca="1" ref="I231" ca="1">IF(ROWS($O$18:O222)&lt;=$O$18,INDEX('DATA FOR SUMMARY'!$I$8:$I$59,_xlfn.AGGREGATE(15,3,(('DATA FOR SUMMARY'!$I$7:$I$59=$O$16)/('DATA FOR SUMMARY'!$I$7:$I$59=$O$16)*ROW('DATA FOR SUMMARY'!$I$7:$I$59))-ROW('DATA FOR SUMMARY'!$I$7),ROWS($O$18:O222))),"")</f>
        <v/>
      </c>
      <c r="J231" s="46" t="str" cm="1">
        <f t="array" aca="1" ref="J231" ca="1">IF(ROWS($O$18:O222)&lt;=$O$18,INDEX('DATA FOR SUMMARY'!$J$8:$J$59,_xlfn.AGGREGATE(15,3,(('DATA FOR SUMMARY'!$I$7:$I$59=$O$16)/('DATA FOR SUMMARY'!$I$7:$I$59=$O$16)*ROW('DATA FOR SUMMARY'!$I$7:$I$59))-ROW('DATA FOR SUMMARY'!$I$7),ROWS($O$18:O222))),"")</f>
        <v/>
      </c>
      <c r="K231" s="46" t="str" cm="1">
        <f t="array" aca="1" ref="K231" ca="1">IF(ROWS($O$18:O222)&lt;=$O$18,INDEX('DATA FOR SUMMARY'!$K$8:$K$59,_xlfn.AGGREGATE(15,3,(('DATA FOR SUMMARY'!$I$7:$I$59=$O$16)/('DATA FOR SUMMARY'!$I$7:$I$59=$O$16)*ROW('DATA FOR SUMMARY'!$I$7:$I$59))-ROW('DATA FOR SUMMARY'!$I$7),ROWS($O$18:O222))),"")</f>
        <v/>
      </c>
    </row>
    <row r="232" spans="2:11">
      <c r="B232" t="str" cm="1">
        <f t="array" aca="1" ref="B232" ca="1">IF(ROWS($M$18:M223)&lt;=$O$18,INDEX('DATA FOR SUMMARY'!$B$8:$B$59,_xlfn.AGGREGATE(15,3,(('DATA FOR SUMMARY'!$I$7:$I$59=$O$16)/('DATA FOR SUMMARY'!$I$7:$I$59=$O$16)*ROW('DATA FOR SUMMARY'!$I$7:$I$59))-ROW('DATA FOR SUMMARY'!$I$7),ROWS($M$18:M223))),"")</f>
        <v/>
      </c>
      <c r="C232" s="102" t="str" cm="1">
        <f t="array" aca="1" ref="C232" ca="1">IF(ROWS($O$18:O223)&lt;=$O$18,INDEX('DATA FOR SUMMARY'!$C$8:$C$59,_xlfn.AGGREGATE(15,3,(('DATA FOR SUMMARY'!$I$7:$I$59=$O$16)/('DATA FOR SUMMARY'!$I$7:$I$59=$O$16)*ROW('DATA FOR SUMMARY'!$I$7:$I$59))-ROW('DATA FOR SUMMARY'!$I$7),ROWS($O$18:O223))),"")</f>
        <v/>
      </c>
      <c r="D232" s="102" t="str" cm="1">
        <f t="array" aca="1" ref="D232" ca="1">IF(ROWS($O$18:O223)&lt;=$O$18,INDEX('DATA FOR SUMMARY'!$D$8:$D$59,_xlfn.AGGREGATE(15,3,(('DATA FOR SUMMARY'!$I$7:$I$59=$O$16)/('DATA FOR SUMMARY'!$I$7:$I$59=$O$16)*ROW('DATA FOR SUMMARY'!$I$7:$I$59))-ROW('DATA FOR SUMMARY'!$I$7),ROWS($O$18:O223))),"")</f>
        <v/>
      </c>
      <c r="E232" s="140" t="str" cm="1">
        <f t="array" aca="1" ref="E232" ca="1">IF(ROWS($O$18:O223)&lt;=$O$18,INDEX('DATA FOR SUMMARY'!$E$8:$E$59,_xlfn.AGGREGATE(15,3,(('DATA FOR SUMMARY'!$I$7:$I$59=$O$16)/('DATA FOR SUMMARY'!$I$7:$I$59=$O$16)*ROW('DATA FOR SUMMARY'!$I$7:$I$59))-ROW('DATA FOR SUMMARY'!$I$7),ROWS($O$18:O223))),"")</f>
        <v/>
      </c>
      <c r="F232" s="103" t="str" cm="1">
        <f t="array" aca="1" ref="F232" ca="1">IF(ROWS($O$18:O223)&lt;=$O$18,INDEX('DATA FOR SUMMARY'!$F$8:$F$59,_xlfn.AGGREGATE(15,3,(('DATA FOR SUMMARY'!$I$7:$I$59=$O$16)/('DATA FOR SUMMARY'!$I$7:$I$59=$O$16)*ROW('DATA FOR SUMMARY'!$I$7:$I$59))-ROW('DATA FOR SUMMARY'!$I$7),ROWS($O$18:O223))),"")</f>
        <v/>
      </c>
      <c r="G232" s="102" t="str" cm="1">
        <f t="array" aca="1" ref="G232" ca="1">IF(ROWS($O$18:O223)&lt;=$O$18,INDEX('DATA FOR SUMMARY'!$G$8:$G$59,_xlfn.AGGREGATE(15,3,(('DATA FOR SUMMARY'!$I$7:$I$59=$O$16)/('DATA FOR SUMMARY'!$I$7:$I$59=$O$16)*ROW('DATA FOR SUMMARY'!$I$7:$I$59))-ROW('DATA FOR SUMMARY'!$I$7),ROWS($O$18:O223))),"")</f>
        <v/>
      </c>
      <c r="H232" s="140" t="str" cm="1">
        <f t="array" aca="1" ref="H232" ca="1">IF(ROWS($O$18:O223)&lt;=$O$18,INDEX('DATA FOR SUMMARY'!$H$8:$H$59,_xlfn.AGGREGATE(15,3,(('DATA FOR SUMMARY'!$I$7:$I$59=$O$16)/('DATA FOR SUMMARY'!$I$7:$I$59=$O$16)*ROW('DATA FOR SUMMARY'!$I$7:$I$59))-ROW('DATA FOR SUMMARY'!$I$7),ROWS($O$18:O223))),"")</f>
        <v/>
      </c>
      <c r="I232" s="46" t="str" cm="1">
        <f t="array" aca="1" ref="I232" ca="1">IF(ROWS($O$18:O223)&lt;=$O$18,INDEX('DATA FOR SUMMARY'!$I$8:$I$59,_xlfn.AGGREGATE(15,3,(('DATA FOR SUMMARY'!$I$7:$I$59=$O$16)/('DATA FOR SUMMARY'!$I$7:$I$59=$O$16)*ROW('DATA FOR SUMMARY'!$I$7:$I$59))-ROW('DATA FOR SUMMARY'!$I$7),ROWS($O$18:O223))),"")</f>
        <v/>
      </c>
      <c r="J232" s="46" t="str" cm="1">
        <f t="array" aca="1" ref="J232" ca="1">IF(ROWS($O$18:O223)&lt;=$O$18,INDEX('DATA FOR SUMMARY'!$J$8:$J$59,_xlfn.AGGREGATE(15,3,(('DATA FOR SUMMARY'!$I$7:$I$59=$O$16)/('DATA FOR SUMMARY'!$I$7:$I$59=$O$16)*ROW('DATA FOR SUMMARY'!$I$7:$I$59))-ROW('DATA FOR SUMMARY'!$I$7),ROWS($O$18:O223))),"")</f>
        <v/>
      </c>
      <c r="K232" s="46" t="str" cm="1">
        <f t="array" aca="1" ref="K232" ca="1">IF(ROWS($O$18:O223)&lt;=$O$18,INDEX('DATA FOR SUMMARY'!$K$8:$K$59,_xlfn.AGGREGATE(15,3,(('DATA FOR SUMMARY'!$I$7:$I$59=$O$16)/('DATA FOR SUMMARY'!$I$7:$I$59=$O$16)*ROW('DATA FOR SUMMARY'!$I$7:$I$59))-ROW('DATA FOR SUMMARY'!$I$7),ROWS($O$18:O223))),"")</f>
        <v/>
      </c>
    </row>
    <row r="233" spans="2:11">
      <c r="B233" t="str" cm="1">
        <f t="array" aca="1" ref="B233" ca="1">IF(ROWS($M$18:M224)&lt;=$O$18,INDEX('DATA FOR SUMMARY'!$B$8:$B$59,_xlfn.AGGREGATE(15,3,(('DATA FOR SUMMARY'!$I$7:$I$59=$O$16)/('DATA FOR SUMMARY'!$I$7:$I$59=$O$16)*ROW('DATA FOR SUMMARY'!$I$7:$I$59))-ROW('DATA FOR SUMMARY'!$I$7),ROWS($M$18:M224))),"")</f>
        <v/>
      </c>
      <c r="C233" s="102" t="str" cm="1">
        <f t="array" aca="1" ref="C233" ca="1">IF(ROWS($O$18:O224)&lt;=$O$18,INDEX('DATA FOR SUMMARY'!$C$8:$C$59,_xlfn.AGGREGATE(15,3,(('DATA FOR SUMMARY'!$I$7:$I$59=$O$16)/('DATA FOR SUMMARY'!$I$7:$I$59=$O$16)*ROW('DATA FOR SUMMARY'!$I$7:$I$59))-ROW('DATA FOR SUMMARY'!$I$7),ROWS($O$18:O224))),"")</f>
        <v/>
      </c>
      <c r="D233" s="102" t="str" cm="1">
        <f t="array" aca="1" ref="D233" ca="1">IF(ROWS($O$18:O224)&lt;=$O$18,INDEX('DATA FOR SUMMARY'!$D$8:$D$59,_xlfn.AGGREGATE(15,3,(('DATA FOR SUMMARY'!$I$7:$I$59=$O$16)/('DATA FOR SUMMARY'!$I$7:$I$59=$O$16)*ROW('DATA FOR SUMMARY'!$I$7:$I$59))-ROW('DATA FOR SUMMARY'!$I$7),ROWS($O$18:O224))),"")</f>
        <v/>
      </c>
      <c r="E233" s="140" t="str" cm="1">
        <f t="array" aca="1" ref="E233" ca="1">IF(ROWS($O$18:O224)&lt;=$O$18,INDEX('DATA FOR SUMMARY'!$E$8:$E$59,_xlfn.AGGREGATE(15,3,(('DATA FOR SUMMARY'!$I$7:$I$59=$O$16)/('DATA FOR SUMMARY'!$I$7:$I$59=$O$16)*ROW('DATA FOR SUMMARY'!$I$7:$I$59))-ROW('DATA FOR SUMMARY'!$I$7),ROWS($O$18:O224))),"")</f>
        <v/>
      </c>
      <c r="F233" s="103" t="str" cm="1">
        <f t="array" aca="1" ref="F233" ca="1">IF(ROWS($O$18:O224)&lt;=$O$18,INDEX('DATA FOR SUMMARY'!$F$8:$F$59,_xlfn.AGGREGATE(15,3,(('DATA FOR SUMMARY'!$I$7:$I$59=$O$16)/('DATA FOR SUMMARY'!$I$7:$I$59=$O$16)*ROW('DATA FOR SUMMARY'!$I$7:$I$59))-ROW('DATA FOR SUMMARY'!$I$7),ROWS($O$18:O224))),"")</f>
        <v/>
      </c>
      <c r="G233" s="102" t="str" cm="1">
        <f t="array" aca="1" ref="G233" ca="1">IF(ROWS($O$18:O224)&lt;=$O$18,INDEX('DATA FOR SUMMARY'!$G$8:$G$59,_xlfn.AGGREGATE(15,3,(('DATA FOR SUMMARY'!$I$7:$I$59=$O$16)/('DATA FOR SUMMARY'!$I$7:$I$59=$O$16)*ROW('DATA FOR SUMMARY'!$I$7:$I$59))-ROW('DATA FOR SUMMARY'!$I$7),ROWS($O$18:O224))),"")</f>
        <v/>
      </c>
      <c r="H233" s="140" t="str" cm="1">
        <f t="array" aca="1" ref="H233" ca="1">IF(ROWS($O$18:O224)&lt;=$O$18,INDEX('DATA FOR SUMMARY'!$H$8:$H$59,_xlfn.AGGREGATE(15,3,(('DATA FOR SUMMARY'!$I$7:$I$59=$O$16)/('DATA FOR SUMMARY'!$I$7:$I$59=$O$16)*ROW('DATA FOR SUMMARY'!$I$7:$I$59))-ROW('DATA FOR SUMMARY'!$I$7),ROWS($O$18:O224))),"")</f>
        <v/>
      </c>
      <c r="I233" s="46" t="str" cm="1">
        <f t="array" aca="1" ref="I233" ca="1">IF(ROWS($O$18:O224)&lt;=$O$18,INDEX('DATA FOR SUMMARY'!$I$8:$I$59,_xlfn.AGGREGATE(15,3,(('DATA FOR SUMMARY'!$I$7:$I$59=$O$16)/('DATA FOR SUMMARY'!$I$7:$I$59=$O$16)*ROW('DATA FOR SUMMARY'!$I$7:$I$59))-ROW('DATA FOR SUMMARY'!$I$7),ROWS($O$18:O224))),"")</f>
        <v/>
      </c>
      <c r="J233" s="46" t="str" cm="1">
        <f t="array" aca="1" ref="J233" ca="1">IF(ROWS($O$18:O224)&lt;=$O$18,INDEX('DATA FOR SUMMARY'!$J$8:$J$59,_xlfn.AGGREGATE(15,3,(('DATA FOR SUMMARY'!$I$7:$I$59=$O$16)/('DATA FOR SUMMARY'!$I$7:$I$59=$O$16)*ROW('DATA FOR SUMMARY'!$I$7:$I$59))-ROW('DATA FOR SUMMARY'!$I$7),ROWS($O$18:O224))),"")</f>
        <v/>
      </c>
      <c r="K233" s="46" t="str" cm="1">
        <f t="array" aca="1" ref="K233" ca="1">IF(ROWS($O$18:O224)&lt;=$O$18,INDEX('DATA FOR SUMMARY'!$K$8:$K$59,_xlfn.AGGREGATE(15,3,(('DATA FOR SUMMARY'!$I$7:$I$59=$O$16)/('DATA FOR SUMMARY'!$I$7:$I$59=$O$16)*ROW('DATA FOR SUMMARY'!$I$7:$I$59))-ROW('DATA FOR SUMMARY'!$I$7),ROWS($O$18:O224))),"")</f>
        <v/>
      </c>
    </row>
    <row r="234" spans="2:11">
      <c r="B234" t="str" cm="1">
        <f t="array" aca="1" ref="B234" ca="1">IF(ROWS($M$18:M225)&lt;=$O$18,INDEX('DATA FOR SUMMARY'!$B$8:$B$59,_xlfn.AGGREGATE(15,3,(('DATA FOR SUMMARY'!$I$7:$I$59=$O$16)/('DATA FOR SUMMARY'!$I$7:$I$59=$O$16)*ROW('DATA FOR SUMMARY'!$I$7:$I$59))-ROW('DATA FOR SUMMARY'!$I$7),ROWS($M$18:M225))),"")</f>
        <v/>
      </c>
      <c r="C234" s="102" t="str" cm="1">
        <f t="array" aca="1" ref="C234" ca="1">IF(ROWS($O$18:O225)&lt;=$O$18,INDEX('DATA FOR SUMMARY'!$C$8:$C$59,_xlfn.AGGREGATE(15,3,(('DATA FOR SUMMARY'!$I$7:$I$59=$O$16)/('DATA FOR SUMMARY'!$I$7:$I$59=$O$16)*ROW('DATA FOR SUMMARY'!$I$7:$I$59))-ROW('DATA FOR SUMMARY'!$I$7),ROWS($O$18:O225))),"")</f>
        <v/>
      </c>
      <c r="D234" s="102" t="str" cm="1">
        <f t="array" aca="1" ref="D234" ca="1">IF(ROWS($O$18:O225)&lt;=$O$18,INDEX('DATA FOR SUMMARY'!$D$8:$D$59,_xlfn.AGGREGATE(15,3,(('DATA FOR SUMMARY'!$I$7:$I$59=$O$16)/('DATA FOR SUMMARY'!$I$7:$I$59=$O$16)*ROW('DATA FOR SUMMARY'!$I$7:$I$59))-ROW('DATA FOR SUMMARY'!$I$7),ROWS($O$18:O225))),"")</f>
        <v/>
      </c>
      <c r="E234" s="140" t="str" cm="1">
        <f t="array" aca="1" ref="E234" ca="1">IF(ROWS($O$18:O225)&lt;=$O$18,INDEX('DATA FOR SUMMARY'!$E$8:$E$59,_xlfn.AGGREGATE(15,3,(('DATA FOR SUMMARY'!$I$7:$I$59=$O$16)/('DATA FOR SUMMARY'!$I$7:$I$59=$O$16)*ROW('DATA FOR SUMMARY'!$I$7:$I$59))-ROW('DATA FOR SUMMARY'!$I$7),ROWS($O$18:O225))),"")</f>
        <v/>
      </c>
      <c r="F234" s="103" t="str" cm="1">
        <f t="array" aca="1" ref="F234" ca="1">IF(ROWS($O$18:O225)&lt;=$O$18,INDEX('DATA FOR SUMMARY'!$F$8:$F$59,_xlfn.AGGREGATE(15,3,(('DATA FOR SUMMARY'!$I$7:$I$59=$O$16)/('DATA FOR SUMMARY'!$I$7:$I$59=$O$16)*ROW('DATA FOR SUMMARY'!$I$7:$I$59))-ROW('DATA FOR SUMMARY'!$I$7),ROWS($O$18:O225))),"")</f>
        <v/>
      </c>
      <c r="G234" s="102" t="str" cm="1">
        <f t="array" aca="1" ref="G234" ca="1">IF(ROWS($O$18:O225)&lt;=$O$18,INDEX('DATA FOR SUMMARY'!$G$8:$G$59,_xlfn.AGGREGATE(15,3,(('DATA FOR SUMMARY'!$I$7:$I$59=$O$16)/('DATA FOR SUMMARY'!$I$7:$I$59=$O$16)*ROW('DATA FOR SUMMARY'!$I$7:$I$59))-ROW('DATA FOR SUMMARY'!$I$7),ROWS($O$18:O225))),"")</f>
        <v/>
      </c>
      <c r="H234" s="140" t="str" cm="1">
        <f t="array" aca="1" ref="H234" ca="1">IF(ROWS($O$18:O225)&lt;=$O$18,INDEX('DATA FOR SUMMARY'!$H$8:$H$59,_xlfn.AGGREGATE(15,3,(('DATA FOR SUMMARY'!$I$7:$I$59=$O$16)/('DATA FOR SUMMARY'!$I$7:$I$59=$O$16)*ROW('DATA FOR SUMMARY'!$I$7:$I$59))-ROW('DATA FOR SUMMARY'!$I$7),ROWS($O$18:O225))),"")</f>
        <v/>
      </c>
      <c r="I234" s="46" t="str" cm="1">
        <f t="array" aca="1" ref="I234" ca="1">IF(ROWS($O$18:O225)&lt;=$O$18,INDEX('DATA FOR SUMMARY'!$I$8:$I$59,_xlfn.AGGREGATE(15,3,(('DATA FOR SUMMARY'!$I$7:$I$59=$O$16)/('DATA FOR SUMMARY'!$I$7:$I$59=$O$16)*ROW('DATA FOR SUMMARY'!$I$7:$I$59))-ROW('DATA FOR SUMMARY'!$I$7),ROWS($O$18:O225))),"")</f>
        <v/>
      </c>
      <c r="J234" s="46" t="str" cm="1">
        <f t="array" aca="1" ref="J234" ca="1">IF(ROWS($O$18:O225)&lt;=$O$18,INDEX('DATA FOR SUMMARY'!$J$8:$J$59,_xlfn.AGGREGATE(15,3,(('DATA FOR SUMMARY'!$I$7:$I$59=$O$16)/('DATA FOR SUMMARY'!$I$7:$I$59=$O$16)*ROW('DATA FOR SUMMARY'!$I$7:$I$59))-ROW('DATA FOR SUMMARY'!$I$7),ROWS($O$18:O225))),"")</f>
        <v/>
      </c>
      <c r="K234" s="46" t="str" cm="1">
        <f t="array" aca="1" ref="K234" ca="1">IF(ROWS($O$18:O225)&lt;=$O$18,INDEX('DATA FOR SUMMARY'!$K$8:$K$59,_xlfn.AGGREGATE(15,3,(('DATA FOR SUMMARY'!$I$7:$I$59=$O$16)/('DATA FOR SUMMARY'!$I$7:$I$59=$O$16)*ROW('DATA FOR SUMMARY'!$I$7:$I$59))-ROW('DATA FOR SUMMARY'!$I$7),ROWS($O$18:O225))),"")</f>
        <v/>
      </c>
    </row>
    <row r="235" spans="2:11">
      <c r="B235" t="str" cm="1">
        <f t="array" aca="1" ref="B235" ca="1">IF(ROWS($M$18:M226)&lt;=$O$18,INDEX('DATA FOR SUMMARY'!$B$8:$B$59,_xlfn.AGGREGATE(15,3,(('DATA FOR SUMMARY'!$I$7:$I$59=$O$16)/('DATA FOR SUMMARY'!$I$7:$I$59=$O$16)*ROW('DATA FOR SUMMARY'!$I$7:$I$59))-ROW('DATA FOR SUMMARY'!$I$7),ROWS($M$18:M226))),"")</f>
        <v/>
      </c>
      <c r="C235" s="102" t="str" cm="1">
        <f t="array" aca="1" ref="C235" ca="1">IF(ROWS($O$18:O226)&lt;=$O$18,INDEX('DATA FOR SUMMARY'!$C$8:$C$59,_xlfn.AGGREGATE(15,3,(('DATA FOR SUMMARY'!$I$7:$I$59=$O$16)/('DATA FOR SUMMARY'!$I$7:$I$59=$O$16)*ROW('DATA FOR SUMMARY'!$I$7:$I$59))-ROW('DATA FOR SUMMARY'!$I$7),ROWS($O$18:O226))),"")</f>
        <v/>
      </c>
      <c r="D235" s="102" t="str" cm="1">
        <f t="array" aca="1" ref="D235" ca="1">IF(ROWS($O$18:O226)&lt;=$O$18,INDEX('DATA FOR SUMMARY'!$D$8:$D$59,_xlfn.AGGREGATE(15,3,(('DATA FOR SUMMARY'!$I$7:$I$59=$O$16)/('DATA FOR SUMMARY'!$I$7:$I$59=$O$16)*ROW('DATA FOR SUMMARY'!$I$7:$I$59))-ROW('DATA FOR SUMMARY'!$I$7),ROWS($O$18:O226))),"")</f>
        <v/>
      </c>
      <c r="E235" s="140" t="str" cm="1">
        <f t="array" aca="1" ref="E235" ca="1">IF(ROWS($O$18:O226)&lt;=$O$18,INDEX('DATA FOR SUMMARY'!$E$8:$E$59,_xlfn.AGGREGATE(15,3,(('DATA FOR SUMMARY'!$I$7:$I$59=$O$16)/('DATA FOR SUMMARY'!$I$7:$I$59=$O$16)*ROW('DATA FOR SUMMARY'!$I$7:$I$59))-ROW('DATA FOR SUMMARY'!$I$7),ROWS($O$18:O226))),"")</f>
        <v/>
      </c>
      <c r="F235" s="103" t="str" cm="1">
        <f t="array" aca="1" ref="F235" ca="1">IF(ROWS($O$18:O226)&lt;=$O$18,INDEX('DATA FOR SUMMARY'!$F$8:$F$59,_xlfn.AGGREGATE(15,3,(('DATA FOR SUMMARY'!$I$7:$I$59=$O$16)/('DATA FOR SUMMARY'!$I$7:$I$59=$O$16)*ROW('DATA FOR SUMMARY'!$I$7:$I$59))-ROW('DATA FOR SUMMARY'!$I$7),ROWS($O$18:O226))),"")</f>
        <v/>
      </c>
      <c r="G235" s="102" t="str" cm="1">
        <f t="array" aca="1" ref="G235" ca="1">IF(ROWS($O$18:O226)&lt;=$O$18,INDEX('DATA FOR SUMMARY'!$G$8:$G$59,_xlfn.AGGREGATE(15,3,(('DATA FOR SUMMARY'!$I$7:$I$59=$O$16)/('DATA FOR SUMMARY'!$I$7:$I$59=$O$16)*ROW('DATA FOR SUMMARY'!$I$7:$I$59))-ROW('DATA FOR SUMMARY'!$I$7),ROWS($O$18:O226))),"")</f>
        <v/>
      </c>
      <c r="H235" s="140" t="str" cm="1">
        <f t="array" aca="1" ref="H235" ca="1">IF(ROWS($O$18:O226)&lt;=$O$18,INDEX('DATA FOR SUMMARY'!$H$8:$H$59,_xlfn.AGGREGATE(15,3,(('DATA FOR SUMMARY'!$I$7:$I$59=$O$16)/('DATA FOR SUMMARY'!$I$7:$I$59=$O$16)*ROW('DATA FOR SUMMARY'!$I$7:$I$59))-ROW('DATA FOR SUMMARY'!$I$7),ROWS($O$18:O226))),"")</f>
        <v/>
      </c>
      <c r="I235" s="46" t="str" cm="1">
        <f t="array" aca="1" ref="I235" ca="1">IF(ROWS($O$18:O226)&lt;=$O$18,INDEX('DATA FOR SUMMARY'!$I$8:$I$59,_xlfn.AGGREGATE(15,3,(('DATA FOR SUMMARY'!$I$7:$I$59=$O$16)/('DATA FOR SUMMARY'!$I$7:$I$59=$O$16)*ROW('DATA FOR SUMMARY'!$I$7:$I$59))-ROW('DATA FOR SUMMARY'!$I$7),ROWS($O$18:O226))),"")</f>
        <v/>
      </c>
      <c r="J235" s="46" t="str" cm="1">
        <f t="array" aca="1" ref="J235" ca="1">IF(ROWS($O$18:O226)&lt;=$O$18,INDEX('DATA FOR SUMMARY'!$J$8:$J$59,_xlfn.AGGREGATE(15,3,(('DATA FOR SUMMARY'!$I$7:$I$59=$O$16)/('DATA FOR SUMMARY'!$I$7:$I$59=$O$16)*ROW('DATA FOR SUMMARY'!$I$7:$I$59))-ROW('DATA FOR SUMMARY'!$I$7),ROWS($O$18:O226))),"")</f>
        <v/>
      </c>
      <c r="K235" s="46" t="str" cm="1">
        <f t="array" aca="1" ref="K235" ca="1">IF(ROWS($O$18:O226)&lt;=$O$18,INDEX('DATA FOR SUMMARY'!$K$8:$K$59,_xlfn.AGGREGATE(15,3,(('DATA FOR SUMMARY'!$I$7:$I$59=$O$16)/('DATA FOR SUMMARY'!$I$7:$I$59=$O$16)*ROW('DATA FOR SUMMARY'!$I$7:$I$59))-ROW('DATA FOR SUMMARY'!$I$7),ROWS($O$18:O226))),"")</f>
        <v/>
      </c>
    </row>
    <row r="236" spans="2:11">
      <c r="B236" t="str" cm="1">
        <f t="array" aca="1" ref="B236" ca="1">IF(ROWS($M$18:M227)&lt;=$O$18,INDEX('DATA FOR SUMMARY'!$B$8:$B$59,_xlfn.AGGREGATE(15,3,(('DATA FOR SUMMARY'!$I$7:$I$59=$O$16)/('DATA FOR SUMMARY'!$I$7:$I$59=$O$16)*ROW('DATA FOR SUMMARY'!$I$7:$I$59))-ROW('DATA FOR SUMMARY'!$I$7),ROWS($M$18:M227))),"")</f>
        <v/>
      </c>
      <c r="C236" s="102" t="str" cm="1">
        <f t="array" aca="1" ref="C236" ca="1">IF(ROWS($O$18:O227)&lt;=$O$18,INDEX('DATA FOR SUMMARY'!$C$8:$C$59,_xlfn.AGGREGATE(15,3,(('DATA FOR SUMMARY'!$I$7:$I$59=$O$16)/('DATA FOR SUMMARY'!$I$7:$I$59=$O$16)*ROW('DATA FOR SUMMARY'!$I$7:$I$59))-ROW('DATA FOR SUMMARY'!$I$7),ROWS($O$18:O227))),"")</f>
        <v/>
      </c>
      <c r="D236" s="102" t="str" cm="1">
        <f t="array" aca="1" ref="D236" ca="1">IF(ROWS($O$18:O227)&lt;=$O$18,INDEX('DATA FOR SUMMARY'!$D$8:$D$59,_xlfn.AGGREGATE(15,3,(('DATA FOR SUMMARY'!$I$7:$I$59=$O$16)/('DATA FOR SUMMARY'!$I$7:$I$59=$O$16)*ROW('DATA FOR SUMMARY'!$I$7:$I$59))-ROW('DATA FOR SUMMARY'!$I$7),ROWS($O$18:O227))),"")</f>
        <v/>
      </c>
      <c r="E236" s="140" t="str" cm="1">
        <f t="array" aca="1" ref="E236" ca="1">IF(ROWS($O$18:O227)&lt;=$O$18,INDEX('DATA FOR SUMMARY'!$E$8:$E$59,_xlfn.AGGREGATE(15,3,(('DATA FOR SUMMARY'!$I$7:$I$59=$O$16)/('DATA FOR SUMMARY'!$I$7:$I$59=$O$16)*ROW('DATA FOR SUMMARY'!$I$7:$I$59))-ROW('DATA FOR SUMMARY'!$I$7),ROWS($O$18:O227))),"")</f>
        <v/>
      </c>
      <c r="F236" s="103" t="str" cm="1">
        <f t="array" aca="1" ref="F236" ca="1">IF(ROWS($O$18:O227)&lt;=$O$18,INDEX('DATA FOR SUMMARY'!$F$8:$F$59,_xlfn.AGGREGATE(15,3,(('DATA FOR SUMMARY'!$I$7:$I$59=$O$16)/('DATA FOR SUMMARY'!$I$7:$I$59=$O$16)*ROW('DATA FOR SUMMARY'!$I$7:$I$59))-ROW('DATA FOR SUMMARY'!$I$7),ROWS($O$18:O227))),"")</f>
        <v/>
      </c>
      <c r="G236" s="102" t="str" cm="1">
        <f t="array" aca="1" ref="G236" ca="1">IF(ROWS($O$18:O227)&lt;=$O$18,INDEX('DATA FOR SUMMARY'!$G$8:$G$59,_xlfn.AGGREGATE(15,3,(('DATA FOR SUMMARY'!$I$7:$I$59=$O$16)/('DATA FOR SUMMARY'!$I$7:$I$59=$O$16)*ROW('DATA FOR SUMMARY'!$I$7:$I$59))-ROW('DATA FOR SUMMARY'!$I$7),ROWS($O$18:O227))),"")</f>
        <v/>
      </c>
      <c r="H236" s="140" t="str" cm="1">
        <f t="array" aca="1" ref="H236" ca="1">IF(ROWS($O$18:O227)&lt;=$O$18,INDEX('DATA FOR SUMMARY'!$H$8:$H$59,_xlfn.AGGREGATE(15,3,(('DATA FOR SUMMARY'!$I$7:$I$59=$O$16)/('DATA FOR SUMMARY'!$I$7:$I$59=$O$16)*ROW('DATA FOR SUMMARY'!$I$7:$I$59))-ROW('DATA FOR SUMMARY'!$I$7),ROWS($O$18:O227))),"")</f>
        <v/>
      </c>
      <c r="I236" s="46" t="str" cm="1">
        <f t="array" aca="1" ref="I236" ca="1">IF(ROWS($O$18:O227)&lt;=$O$18,INDEX('DATA FOR SUMMARY'!$I$8:$I$59,_xlfn.AGGREGATE(15,3,(('DATA FOR SUMMARY'!$I$7:$I$59=$O$16)/('DATA FOR SUMMARY'!$I$7:$I$59=$O$16)*ROW('DATA FOR SUMMARY'!$I$7:$I$59))-ROW('DATA FOR SUMMARY'!$I$7),ROWS($O$18:O227))),"")</f>
        <v/>
      </c>
      <c r="J236" s="46" t="str" cm="1">
        <f t="array" aca="1" ref="J236" ca="1">IF(ROWS($O$18:O227)&lt;=$O$18,INDEX('DATA FOR SUMMARY'!$J$8:$J$59,_xlfn.AGGREGATE(15,3,(('DATA FOR SUMMARY'!$I$7:$I$59=$O$16)/('DATA FOR SUMMARY'!$I$7:$I$59=$O$16)*ROW('DATA FOR SUMMARY'!$I$7:$I$59))-ROW('DATA FOR SUMMARY'!$I$7),ROWS($O$18:O227))),"")</f>
        <v/>
      </c>
      <c r="K236" s="46" t="str" cm="1">
        <f t="array" aca="1" ref="K236" ca="1">IF(ROWS($O$18:O227)&lt;=$O$18,INDEX('DATA FOR SUMMARY'!$K$8:$K$59,_xlfn.AGGREGATE(15,3,(('DATA FOR SUMMARY'!$I$7:$I$59=$O$16)/('DATA FOR SUMMARY'!$I$7:$I$59=$O$16)*ROW('DATA FOR SUMMARY'!$I$7:$I$59))-ROW('DATA FOR SUMMARY'!$I$7),ROWS($O$18:O227))),"")</f>
        <v/>
      </c>
    </row>
    <row r="237" spans="2:11">
      <c r="B237" t="str" cm="1">
        <f t="array" aca="1" ref="B237" ca="1">IF(ROWS($M$18:M228)&lt;=$O$18,INDEX('DATA FOR SUMMARY'!$B$8:$B$59,_xlfn.AGGREGATE(15,3,(('DATA FOR SUMMARY'!$I$7:$I$59=$O$16)/('DATA FOR SUMMARY'!$I$7:$I$59=$O$16)*ROW('DATA FOR SUMMARY'!$I$7:$I$59))-ROW('DATA FOR SUMMARY'!$I$7),ROWS($M$18:M228))),"")</f>
        <v/>
      </c>
      <c r="C237" s="102" t="str" cm="1">
        <f t="array" aca="1" ref="C237" ca="1">IF(ROWS($O$18:O228)&lt;=$O$18,INDEX('DATA FOR SUMMARY'!$C$8:$C$59,_xlfn.AGGREGATE(15,3,(('DATA FOR SUMMARY'!$I$7:$I$59=$O$16)/('DATA FOR SUMMARY'!$I$7:$I$59=$O$16)*ROW('DATA FOR SUMMARY'!$I$7:$I$59))-ROW('DATA FOR SUMMARY'!$I$7),ROWS($O$18:O228))),"")</f>
        <v/>
      </c>
      <c r="D237" s="102" t="str" cm="1">
        <f t="array" aca="1" ref="D237" ca="1">IF(ROWS($O$18:O228)&lt;=$O$18,INDEX('DATA FOR SUMMARY'!$D$8:$D$59,_xlfn.AGGREGATE(15,3,(('DATA FOR SUMMARY'!$I$7:$I$59=$O$16)/('DATA FOR SUMMARY'!$I$7:$I$59=$O$16)*ROW('DATA FOR SUMMARY'!$I$7:$I$59))-ROW('DATA FOR SUMMARY'!$I$7),ROWS($O$18:O228))),"")</f>
        <v/>
      </c>
      <c r="E237" s="140" t="str" cm="1">
        <f t="array" aca="1" ref="E237" ca="1">IF(ROWS($O$18:O228)&lt;=$O$18,INDEX('DATA FOR SUMMARY'!$E$8:$E$59,_xlfn.AGGREGATE(15,3,(('DATA FOR SUMMARY'!$I$7:$I$59=$O$16)/('DATA FOR SUMMARY'!$I$7:$I$59=$O$16)*ROW('DATA FOR SUMMARY'!$I$7:$I$59))-ROW('DATA FOR SUMMARY'!$I$7),ROWS($O$18:O228))),"")</f>
        <v/>
      </c>
      <c r="F237" s="103" t="str" cm="1">
        <f t="array" aca="1" ref="F237" ca="1">IF(ROWS($O$18:O228)&lt;=$O$18,INDEX('DATA FOR SUMMARY'!$F$8:$F$59,_xlfn.AGGREGATE(15,3,(('DATA FOR SUMMARY'!$I$7:$I$59=$O$16)/('DATA FOR SUMMARY'!$I$7:$I$59=$O$16)*ROW('DATA FOR SUMMARY'!$I$7:$I$59))-ROW('DATA FOR SUMMARY'!$I$7),ROWS($O$18:O228))),"")</f>
        <v/>
      </c>
      <c r="G237" s="102" t="str" cm="1">
        <f t="array" aca="1" ref="G237" ca="1">IF(ROWS($O$18:O228)&lt;=$O$18,INDEX('DATA FOR SUMMARY'!$G$8:$G$59,_xlfn.AGGREGATE(15,3,(('DATA FOR SUMMARY'!$I$7:$I$59=$O$16)/('DATA FOR SUMMARY'!$I$7:$I$59=$O$16)*ROW('DATA FOR SUMMARY'!$I$7:$I$59))-ROW('DATA FOR SUMMARY'!$I$7),ROWS($O$18:O228))),"")</f>
        <v/>
      </c>
      <c r="H237" s="140" t="str" cm="1">
        <f t="array" aca="1" ref="H237" ca="1">IF(ROWS($O$18:O228)&lt;=$O$18,INDEX('DATA FOR SUMMARY'!$H$8:$H$59,_xlfn.AGGREGATE(15,3,(('DATA FOR SUMMARY'!$I$7:$I$59=$O$16)/('DATA FOR SUMMARY'!$I$7:$I$59=$O$16)*ROW('DATA FOR SUMMARY'!$I$7:$I$59))-ROW('DATA FOR SUMMARY'!$I$7),ROWS($O$18:O228))),"")</f>
        <v/>
      </c>
      <c r="I237" s="46" t="str" cm="1">
        <f t="array" aca="1" ref="I237" ca="1">IF(ROWS($O$18:O228)&lt;=$O$18,INDEX('DATA FOR SUMMARY'!$I$8:$I$59,_xlfn.AGGREGATE(15,3,(('DATA FOR SUMMARY'!$I$7:$I$59=$O$16)/('DATA FOR SUMMARY'!$I$7:$I$59=$O$16)*ROW('DATA FOR SUMMARY'!$I$7:$I$59))-ROW('DATA FOR SUMMARY'!$I$7),ROWS($O$18:O228))),"")</f>
        <v/>
      </c>
      <c r="J237" s="46" t="str" cm="1">
        <f t="array" aca="1" ref="J237" ca="1">IF(ROWS($O$18:O228)&lt;=$O$18,INDEX('DATA FOR SUMMARY'!$J$8:$J$59,_xlfn.AGGREGATE(15,3,(('DATA FOR SUMMARY'!$I$7:$I$59=$O$16)/('DATA FOR SUMMARY'!$I$7:$I$59=$O$16)*ROW('DATA FOR SUMMARY'!$I$7:$I$59))-ROW('DATA FOR SUMMARY'!$I$7),ROWS($O$18:O228))),"")</f>
        <v/>
      </c>
      <c r="K237" s="46" t="str" cm="1">
        <f t="array" aca="1" ref="K237" ca="1">IF(ROWS($O$18:O228)&lt;=$O$18,INDEX('DATA FOR SUMMARY'!$K$8:$K$59,_xlfn.AGGREGATE(15,3,(('DATA FOR SUMMARY'!$I$7:$I$59=$O$16)/('DATA FOR SUMMARY'!$I$7:$I$59=$O$16)*ROW('DATA FOR SUMMARY'!$I$7:$I$59))-ROW('DATA FOR SUMMARY'!$I$7),ROWS($O$18:O228))),"")</f>
        <v/>
      </c>
    </row>
    <row r="238" spans="2:11">
      <c r="B238" t="str" cm="1">
        <f t="array" aca="1" ref="B238" ca="1">IF(ROWS($M$18:M229)&lt;=$O$18,INDEX('DATA FOR SUMMARY'!$B$8:$B$59,_xlfn.AGGREGATE(15,3,(('DATA FOR SUMMARY'!$I$7:$I$59=$O$16)/('DATA FOR SUMMARY'!$I$7:$I$59=$O$16)*ROW('DATA FOR SUMMARY'!$I$7:$I$59))-ROW('DATA FOR SUMMARY'!$I$7),ROWS($M$18:M229))),"")</f>
        <v/>
      </c>
      <c r="C238" s="102" t="str" cm="1">
        <f t="array" aca="1" ref="C238" ca="1">IF(ROWS($O$18:O229)&lt;=$O$18,INDEX('DATA FOR SUMMARY'!$C$8:$C$59,_xlfn.AGGREGATE(15,3,(('DATA FOR SUMMARY'!$I$7:$I$59=$O$16)/('DATA FOR SUMMARY'!$I$7:$I$59=$O$16)*ROW('DATA FOR SUMMARY'!$I$7:$I$59))-ROW('DATA FOR SUMMARY'!$I$7),ROWS($O$18:O229))),"")</f>
        <v/>
      </c>
      <c r="D238" s="102" t="str" cm="1">
        <f t="array" aca="1" ref="D238" ca="1">IF(ROWS($O$18:O229)&lt;=$O$18,INDEX('DATA FOR SUMMARY'!$D$8:$D$59,_xlfn.AGGREGATE(15,3,(('DATA FOR SUMMARY'!$I$7:$I$59=$O$16)/('DATA FOR SUMMARY'!$I$7:$I$59=$O$16)*ROW('DATA FOR SUMMARY'!$I$7:$I$59))-ROW('DATA FOR SUMMARY'!$I$7),ROWS($O$18:O229))),"")</f>
        <v/>
      </c>
      <c r="E238" s="140" t="str" cm="1">
        <f t="array" aca="1" ref="E238" ca="1">IF(ROWS($O$18:O229)&lt;=$O$18,INDEX('DATA FOR SUMMARY'!$E$8:$E$59,_xlfn.AGGREGATE(15,3,(('DATA FOR SUMMARY'!$I$7:$I$59=$O$16)/('DATA FOR SUMMARY'!$I$7:$I$59=$O$16)*ROW('DATA FOR SUMMARY'!$I$7:$I$59))-ROW('DATA FOR SUMMARY'!$I$7),ROWS($O$18:O229))),"")</f>
        <v/>
      </c>
      <c r="F238" s="103" t="str" cm="1">
        <f t="array" aca="1" ref="F238" ca="1">IF(ROWS($O$18:O229)&lt;=$O$18,INDEX('DATA FOR SUMMARY'!$F$8:$F$59,_xlfn.AGGREGATE(15,3,(('DATA FOR SUMMARY'!$I$7:$I$59=$O$16)/('DATA FOR SUMMARY'!$I$7:$I$59=$O$16)*ROW('DATA FOR SUMMARY'!$I$7:$I$59))-ROW('DATA FOR SUMMARY'!$I$7),ROWS($O$18:O229))),"")</f>
        <v/>
      </c>
      <c r="G238" s="102" t="str" cm="1">
        <f t="array" aca="1" ref="G238" ca="1">IF(ROWS($O$18:O229)&lt;=$O$18,INDEX('DATA FOR SUMMARY'!$G$8:$G$59,_xlfn.AGGREGATE(15,3,(('DATA FOR SUMMARY'!$I$7:$I$59=$O$16)/('DATA FOR SUMMARY'!$I$7:$I$59=$O$16)*ROW('DATA FOR SUMMARY'!$I$7:$I$59))-ROW('DATA FOR SUMMARY'!$I$7),ROWS($O$18:O229))),"")</f>
        <v/>
      </c>
      <c r="H238" s="140" t="str" cm="1">
        <f t="array" aca="1" ref="H238" ca="1">IF(ROWS($O$18:O229)&lt;=$O$18,INDEX('DATA FOR SUMMARY'!$H$8:$H$59,_xlfn.AGGREGATE(15,3,(('DATA FOR SUMMARY'!$I$7:$I$59=$O$16)/('DATA FOR SUMMARY'!$I$7:$I$59=$O$16)*ROW('DATA FOR SUMMARY'!$I$7:$I$59))-ROW('DATA FOR SUMMARY'!$I$7),ROWS($O$18:O229))),"")</f>
        <v/>
      </c>
      <c r="I238" s="46" t="str" cm="1">
        <f t="array" aca="1" ref="I238" ca="1">IF(ROWS($O$18:O229)&lt;=$O$18,INDEX('DATA FOR SUMMARY'!$I$8:$I$59,_xlfn.AGGREGATE(15,3,(('DATA FOR SUMMARY'!$I$7:$I$59=$O$16)/('DATA FOR SUMMARY'!$I$7:$I$59=$O$16)*ROW('DATA FOR SUMMARY'!$I$7:$I$59))-ROW('DATA FOR SUMMARY'!$I$7),ROWS($O$18:O229))),"")</f>
        <v/>
      </c>
      <c r="J238" s="46" t="str" cm="1">
        <f t="array" aca="1" ref="J238" ca="1">IF(ROWS($O$18:O229)&lt;=$O$18,INDEX('DATA FOR SUMMARY'!$J$8:$J$59,_xlfn.AGGREGATE(15,3,(('DATA FOR SUMMARY'!$I$7:$I$59=$O$16)/('DATA FOR SUMMARY'!$I$7:$I$59=$O$16)*ROW('DATA FOR SUMMARY'!$I$7:$I$59))-ROW('DATA FOR SUMMARY'!$I$7),ROWS($O$18:O229))),"")</f>
        <v/>
      </c>
      <c r="K238" s="46" t="str" cm="1">
        <f t="array" aca="1" ref="K238" ca="1">IF(ROWS($O$18:O229)&lt;=$O$18,INDEX('DATA FOR SUMMARY'!$K$8:$K$59,_xlfn.AGGREGATE(15,3,(('DATA FOR SUMMARY'!$I$7:$I$59=$O$16)/('DATA FOR SUMMARY'!$I$7:$I$59=$O$16)*ROW('DATA FOR SUMMARY'!$I$7:$I$59))-ROW('DATA FOR SUMMARY'!$I$7),ROWS($O$18:O229))),"")</f>
        <v/>
      </c>
    </row>
    <row r="239" spans="2:11">
      <c r="B239" t="str" cm="1">
        <f t="array" aca="1" ref="B239" ca="1">IF(ROWS($M$18:M230)&lt;=$O$18,INDEX('DATA FOR SUMMARY'!$B$8:$B$59,_xlfn.AGGREGATE(15,3,(('DATA FOR SUMMARY'!$I$7:$I$59=$O$16)/('DATA FOR SUMMARY'!$I$7:$I$59=$O$16)*ROW('DATA FOR SUMMARY'!$I$7:$I$59))-ROW('DATA FOR SUMMARY'!$I$7),ROWS($M$18:M230))),"")</f>
        <v/>
      </c>
      <c r="C239" s="102" t="str" cm="1">
        <f t="array" aca="1" ref="C239" ca="1">IF(ROWS($O$18:O230)&lt;=$O$18,INDEX('DATA FOR SUMMARY'!$C$8:$C$59,_xlfn.AGGREGATE(15,3,(('DATA FOR SUMMARY'!$I$7:$I$59=$O$16)/('DATA FOR SUMMARY'!$I$7:$I$59=$O$16)*ROW('DATA FOR SUMMARY'!$I$7:$I$59))-ROW('DATA FOR SUMMARY'!$I$7),ROWS($O$18:O230))),"")</f>
        <v/>
      </c>
      <c r="D239" s="102" t="str" cm="1">
        <f t="array" aca="1" ref="D239" ca="1">IF(ROWS($O$18:O230)&lt;=$O$18,INDEX('DATA FOR SUMMARY'!$D$8:$D$59,_xlfn.AGGREGATE(15,3,(('DATA FOR SUMMARY'!$I$7:$I$59=$O$16)/('DATA FOR SUMMARY'!$I$7:$I$59=$O$16)*ROW('DATA FOR SUMMARY'!$I$7:$I$59))-ROW('DATA FOR SUMMARY'!$I$7),ROWS($O$18:O230))),"")</f>
        <v/>
      </c>
      <c r="E239" s="140" t="str" cm="1">
        <f t="array" aca="1" ref="E239" ca="1">IF(ROWS($O$18:O230)&lt;=$O$18,INDEX('DATA FOR SUMMARY'!$E$8:$E$59,_xlfn.AGGREGATE(15,3,(('DATA FOR SUMMARY'!$I$7:$I$59=$O$16)/('DATA FOR SUMMARY'!$I$7:$I$59=$O$16)*ROW('DATA FOR SUMMARY'!$I$7:$I$59))-ROW('DATA FOR SUMMARY'!$I$7),ROWS($O$18:O230))),"")</f>
        <v/>
      </c>
      <c r="F239" s="103" t="str" cm="1">
        <f t="array" aca="1" ref="F239" ca="1">IF(ROWS($O$18:O230)&lt;=$O$18,INDEX('DATA FOR SUMMARY'!$F$8:$F$59,_xlfn.AGGREGATE(15,3,(('DATA FOR SUMMARY'!$I$7:$I$59=$O$16)/('DATA FOR SUMMARY'!$I$7:$I$59=$O$16)*ROW('DATA FOR SUMMARY'!$I$7:$I$59))-ROW('DATA FOR SUMMARY'!$I$7),ROWS($O$18:O230))),"")</f>
        <v/>
      </c>
      <c r="G239" s="102" t="str" cm="1">
        <f t="array" aca="1" ref="G239" ca="1">IF(ROWS($O$18:O230)&lt;=$O$18,INDEX('DATA FOR SUMMARY'!$G$8:$G$59,_xlfn.AGGREGATE(15,3,(('DATA FOR SUMMARY'!$I$7:$I$59=$O$16)/('DATA FOR SUMMARY'!$I$7:$I$59=$O$16)*ROW('DATA FOR SUMMARY'!$I$7:$I$59))-ROW('DATA FOR SUMMARY'!$I$7),ROWS($O$18:O230))),"")</f>
        <v/>
      </c>
      <c r="H239" s="140" t="str" cm="1">
        <f t="array" aca="1" ref="H239" ca="1">IF(ROWS($O$18:O230)&lt;=$O$18,INDEX('DATA FOR SUMMARY'!$H$8:$H$59,_xlfn.AGGREGATE(15,3,(('DATA FOR SUMMARY'!$I$7:$I$59=$O$16)/('DATA FOR SUMMARY'!$I$7:$I$59=$O$16)*ROW('DATA FOR SUMMARY'!$I$7:$I$59))-ROW('DATA FOR SUMMARY'!$I$7),ROWS($O$18:O230))),"")</f>
        <v/>
      </c>
      <c r="I239" s="46" t="str" cm="1">
        <f t="array" aca="1" ref="I239" ca="1">IF(ROWS($O$18:O230)&lt;=$O$18,INDEX('DATA FOR SUMMARY'!$I$8:$I$59,_xlfn.AGGREGATE(15,3,(('DATA FOR SUMMARY'!$I$7:$I$59=$O$16)/('DATA FOR SUMMARY'!$I$7:$I$59=$O$16)*ROW('DATA FOR SUMMARY'!$I$7:$I$59))-ROW('DATA FOR SUMMARY'!$I$7),ROWS($O$18:O230))),"")</f>
        <v/>
      </c>
      <c r="J239" s="46" t="str" cm="1">
        <f t="array" aca="1" ref="J239" ca="1">IF(ROWS($O$18:O230)&lt;=$O$18,INDEX('DATA FOR SUMMARY'!$J$8:$J$59,_xlfn.AGGREGATE(15,3,(('DATA FOR SUMMARY'!$I$7:$I$59=$O$16)/('DATA FOR SUMMARY'!$I$7:$I$59=$O$16)*ROW('DATA FOR SUMMARY'!$I$7:$I$59))-ROW('DATA FOR SUMMARY'!$I$7),ROWS($O$18:O230))),"")</f>
        <v/>
      </c>
      <c r="K239" s="46" t="str" cm="1">
        <f t="array" aca="1" ref="K239" ca="1">IF(ROWS($O$18:O230)&lt;=$O$18,INDEX('DATA FOR SUMMARY'!$K$8:$K$59,_xlfn.AGGREGATE(15,3,(('DATA FOR SUMMARY'!$I$7:$I$59=$O$16)/('DATA FOR SUMMARY'!$I$7:$I$59=$O$16)*ROW('DATA FOR SUMMARY'!$I$7:$I$59))-ROW('DATA FOR SUMMARY'!$I$7),ROWS($O$18:O230))),"")</f>
        <v/>
      </c>
    </row>
    <row r="240" spans="2:11">
      <c r="B240" t="str" cm="1">
        <f t="array" aca="1" ref="B240" ca="1">IF(ROWS($M$18:M231)&lt;=$O$18,INDEX('DATA FOR SUMMARY'!$B$8:$B$59,_xlfn.AGGREGATE(15,3,(('DATA FOR SUMMARY'!$I$7:$I$59=$O$16)/('DATA FOR SUMMARY'!$I$7:$I$59=$O$16)*ROW('DATA FOR SUMMARY'!$I$7:$I$59))-ROW('DATA FOR SUMMARY'!$I$7),ROWS($M$18:M231))),"")</f>
        <v/>
      </c>
      <c r="C240" s="102" t="str" cm="1">
        <f t="array" aca="1" ref="C240" ca="1">IF(ROWS($O$18:O231)&lt;=$O$18,INDEX('DATA FOR SUMMARY'!$C$8:$C$59,_xlfn.AGGREGATE(15,3,(('DATA FOR SUMMARY'!$I$7:$I$59=$O$16)/('DATA FOR SUMMARY'!$I$7:$I$59=$O$16)*ROW('DATA FOR SUMMARY'!$I$7:$I$59))-ROW('DATA FOR SUMMARY'!$I$7),ROWS($O$18:O231))),"")</f>
        <v/>
      </c>
      <c r="D240" s="102" t="str" cm="1">
        <f t="array" aca="1" ref="D240" ca="1">IF(ROWS($O$18:O231)&lt;=$O$18,INDEX('DATA FOR SUMMARY'!$D$8:$D$59,_xlfn.AGGREGATE(15,3,(('DATA FOR SUMMARY'!$I$7:$I$59=$O$16)/('DATA FOR SUMMARY'!$I$7:$I$59=$O$16)*ROW('DATA FOR SUMMARY'!$I$7:$I$59))-ROW('DATA FOR SUMMARY'!$I$7),ROWS($O$18:O231))),"")</f>
        <v/>
      </c>
      <c r="E240" s="140" t="str" cm="1">
        <f t="array" aca="1" ref="E240" ca="1">IF(ROWS($O$18:O231)&lt;=$O$18,INDEX('DATA FOR SUMMARY'!$E$8:$E$59,_xlfn.AGGREGATE(15,3,(('DATA FOR SUMMARY'!$I$7:$I$59=$O$16)/('DATA FOR SUMMARY'!$I$7:$I$59=$O$16)*ROW('DATA FOR SUMMARY'!$I$7:$I$59))-ROW('DATA FOR SUMMARY'!$I$7),ROWS($O$18:O231))),"")</f>
        <v/>
      </c>
      <c r="F240" s="103" t="str" cm="1">
        <f t="array" aca="1" ref="F240" ca="1">IF(ROWS($O$18:O231)&lt;=$O$18,INDEX('DATA FOR SUMMARY'!$F$8:$F$59,_xlfn.AGGREGATE(15,3,(('DATA FOR SUMMARY'!$I$7:$I$59=$O$16)/('DATA FOR SUMMARY'!$I$7:$I$59=$O$16)*ROW('DATA FOR SUMMARY'!$I$7:$I$59))-ROW('DATA FOR SUMMARY'!$I$7),ROWS($O$18:O231))),"")</f>
        <v/>
      </c>
      <c r="G240" s="102" t="str" cm="1">
        <f t="array" aca="1" ref="G240" ca="1">IF(ROWS($O$18:O231)&lt;=$O$18,INDEX('DATA FOR SUMMARY'!$G$8:$G$59,_xlfn.AGGREGATE(15,3,(('DATA FOR SUMMARY'!$I$7:$I$59=$O$16)/('DATA FOR SUMMARY'!$I$7:$I$59=$O$16)*ROW('DATA FOR SUMMARY'!$I$7:$I$59))-ROW('DATA FOR SUMMARY'!$I$7),ROWS($O$18:O231))),"")</f>
        <v/>
      </c>
      <c r="H240" s="140" t="str" cm="1">
        <f t="array" aca="1" ref="H240" ca="1">IF(ROWS($O$18:O231)&lt;=$O$18,INDEX('DATA FOR SUMMARY'!$H$8:$H$59,_xlfn.AGGREGATE(15,3,(('DATA FOR SUMMARY'!$I$7:$I$59=$O$16)/('DATA FOR SUMMARY'!$I$7:$I$59=$O$16)*ROW('DATA FOR SUMMARY'!$I$7:$I$59))-ROW('DATA FOR SUMMARY'!$I$7),ROWS($O$18:O231))),"")</f>
        <v/>
      </c>
      <c r="I240" s="46" t="str" cm="1">
        <f t="array" aca="1" ref="I240" ca="1">IF(ROWS($O$18:O231)&lt;=$O$18,INDEX('DATA FOR SUMMARY'!$I$8:$I$59,_xlfn.AGGREGATE(15,3,(('DATA FOR SUMMARY'!$I$7:$I$59=$O$16)/('DATA FOR SUMMARY'!$I$7:$I$59=$O$16)*ROW('DATA FOR SUMMARY'!$I$7:$I$59))-ROW('DATA FOR SUMMARY'!$I$7),ROWS($O$18:O231))),"")</f>
        <v/>
      </c>
      <c r="J240" s="46" t="str" cm="1">
        <f t="array" aca="1" ref="J240" ca="1">IF(ROWS($O$18:O231)&lt;=$O$18,INDEX('DATA FOR SUMMARY'!$J$8:$J$59,_xlfn.AGGREGATE(15,3,(('DATA FOR SUMMARY'!$I$7:$I$59=$O$16)/('DATA FOR SUMMARY'!$I$7:$I$59=$O$16)*ROW('DATA FOR SUMMARY'!$I$7:$I$59))-ROW('DATA FOR SUMMARY'!$I$7),ROWS($O$18:O231))),"")</f>
        <v/>
      </c>
      <c r="K240" s="46" t="str" cm="1">
        <f t="array" aca="1" ref="K240" ca="1">IF(ROWS($O$18:O231)&lt;=$O$18,INDEX('DATA FOR SUMMARY'!$K$8:$K$59,_xlfn.AGGREGATE(15,3,(('DATA FOR SUMMARY'!$I$7:$I$59=$O$16)/('DATA FOR SUMMARY'!$I$7:$I$59=$O$16)*ROW('DATA FOR SUMMARY'!$I$7:$I$59))-ROW('DATA FOR SUMMARY'!$I$7),ROWS($O$18:O231))),"")</f>
        <v/>
      </c>
    </row>
    <row r="241" spans="2:11">
      <c r="B241" t="str" cm="1">
        <f t="array" aca="1" ref="B241" ca="1">IF(ROWS($M$18:M232)&lt;=$O$18,INDEX('DATA FOR SUMMARY'!$B$8:$B$59,_xlfn.AGGREGATE(15,3,(('DATA FOR SUMMARY'!$I$7:$I$59=$O$16)/('DATA FOR SUMMARY'!$I$7:$I$59=$O$16)*ROW('DATA FOR SUMMARY'!$I$7:$I$59))-ROW('DATA FOR SUMMARY'!$I$7),ROWS($M$18:M232))),"")</f>
        <v/>
      </c>
      <c r="C241" s="102" t="str" cm="1">
        <f t="array" aca="1" ref="C241" ca="1">IF(ROWS($O$18:O232)&lt;=$O$18,INDEX('DATA FOR SUMMARY'!$C$8:$C$59,_xlfn.AGGREGATE(15,3,(('DATA FOR SUMMARY'!$I$7:$I$59=$O$16)/('DATA FOR SUMMARY'!$I$7:$I$59=$O$16)*ROW('DATA FOR SUMMARY'!$I$7:$I$59))-ROW('DATA FOR SUMMARY'!$I$7),ROWS($O$18:O232))),"")</f>
        <v/>
      </c>
      <c r="D241" s="102" t="str" cm="1">
        <f t="array" aca="1" ref="D241" ca="1">IF(ROWS($O$18:O232)&lt;=$O$18,INDEX('DATA FOR SUMMARY'!$D$8:$D$59,_xlfn.AGGREGATE(15,3,(('DATA FOR SUMMARY'!$I$7:$I$59=$O$16)/('DATA FOR SUMMARY'!$I$7:$I$59=$O$16)*ROW('DATA FOR SUMMARY'!$I$7:$I$59))-ROW('DATA FOR SUMMARY'!$I$7),ROWS($O$18:O232))),"")</f>
        <v/>
      </c>
      <c r="E241" s="140" t="str" cm="1">
        <f t="array" aca="1" ref="E241" ca="1">IF(ROWS($O$18:O232)&lt;=$O$18,INDEX('DATA FOR SUMMARY'!$E$8:$E$59,_xlfn.AGGREGATE(15,3,(('DATA FOR SUMMARY'!$I$7:$I$59=$O$16)/('DATA FOR SUMMARY'!$I$7:$I$59=$O$16)*ROW('DATA FOR SUMMARY'!$I$7:$I$59))-ROW('DATA FOR SUMMARY'!$I$7),ROWS($O$18:O232))),"")</f>
        <v/>
      </c>
      <c r="F241" s="103" t="str" cm="1">
        <f t="array" aca="1" ref="F241" ca="1">IF(ROWS($O$18:O232)&lt;=$O$18,INDEX('DATA FOR SUMMARY'!$F$8:$F$59,_xlfn.AGGREGATE(15,3,(('DATA FOR SUMMARY'!$I$7:$I$59=$O$16)/('DATA FOR SUMMARY'!$I$7:$I$59=$O$16)*ROW('DATA FOR SUMMARY'!$I$7:$I$59))-ROW('DATA FOR SUMMARY'!$I$7),ROWS($O$18:O232))),"")</f>
        <v/>
      </c>
      <c r="G241" s="102" t="str" cm="1">
        <f t="array" aca="1" ref="G241" ca="1">IF(ROWS($O$18:O232)&lt;=$O$18,INDEX('DATA FOR SUMMARY'!$G$8:$G$59,_xlfn.AGGREGATE(15,3,(('DATA FOR SUMMARY'!$I$7:$I$59=$O$16)/('DATA FOR SUMMARY'!$I$7:$I$59=$O$16)*ROW('DATA FOR SUMMARY'!$I$7:$I$59))-ROW('DATA FOR SUMMARY'!$I$7),ROWS($O$18:O232))),"")</f>
        <v/>
      </c>
      <c r="H241" s="140" t="str" cm="1">
        <f t="array" aca="1" ref="H241" ca="1">IF(ROWS($O$18:O232)&lt;=$O$18,INDEX('DATA FOR SUMMARY'!$H$8:$H$59,_xlfn.AGGREGATE(15,3,(('DATA FOR SUMMARY'!$I$7:$I$59=$O$16)/('DATA FOR SUMMARY'!$I$7:$I$59=$O$16)*ROW('DATA FOR SUMMARY'!$I$7:$I$59))-ROW('DATA FOR SUMMARY'!$I$7),ROWS($O$18:O232))),"")</f>
        <v/>
      </c>
      <c r="I241" s="46" t="str" cm="1">
        <f t="array" aca="1" ref="I241" ca="1">IF(ROWS($O$18:O232)&lt;=$O$18,INDEX('DATA FOR SUMMARY'!$I$8:$I$59,_xlfn.AGGREGATE(15,3,(('DATA FOR SUMMARY'!$I$7:$I$59=$O$16)/('DATA FOR SUMMARY'!$I$7:$I$59=$O$16)*ROW('DATA FOR SUMMARY'!$I$7:$I$59))-ROW('DATA FOR SUMMARY'!$I$7),ROWS($O$18:O232))),"")</f>
        <v/>
      </c>
      <c r="J241" s="46" t="str" cm="1">
        <f t="array" aca="1" ref="J241" ca="1">IF(ROWS($O$18:O232)&lt;=$O$18,INDEX('DATA FOR SUMMARY'!$J$8:$J$59,_xlfn.AGGREGATE(15,3,(('DATA FOR SUMMARY'!$I$7:$I$59=$O$16)/('DATA FOR SUMMARY'!$I$7:$I$59=$O$16)*ROW('DATA FOR SUMMARY'!$I$7:$I$59))-ROW('DATA FOR SUMMARY'!$I$7),ROWS($O$18:O232))),"")</f>
        <v/>
      </c>
      <c r="K241" s="46" t="str" cm="1">
        <f t="array" aca="1" ref="K241" ca="1">IF(ROWS($O$18:O232)&lt;=$O$18,INDEX('DATA FOR SUMMARY'!$K$8:$K$59,_xlfn.AGGREGATE(15,3,(('DATA FOR SUMMARY'!$I$7:$I$59=$O$16)/('DATA FOR SUMMARY'!$I$7:$I$59=$O$16)*ROW('DATA FOR SUMMARY'!$I$7:$I$59))-ROW('DATA FOR SUMMARY'!$I$7),ROWS($O$18:O232))),"")</f>
        <v/>
      </c>
    </row>
    <row r="242" spans="2:11">
      <c r="B242" t="str" cm="1">
        <f t="array" aca="1" ref="B242" ca="1">IF(ROWS($M$18:M233)&lt;=$O$18,INDEX('DATA FOR SUMMARY'!$B$8:$B$59,_xlfn.AGGREGATE(15,3,(('DATA FOR SUMMARY'!$I$7:$I$59=$O$16)/('DATA FOR SUMMARY'!$I$7:$I$59=$O$16)*ROW('DATA FOR SUMMARY'!$I$7:$I$59))-ROW('DATA FOR SUMMARY'!$I$7),ROWS($M$18:M233))),"")</f>
        <v/>
      </c>
      <c r="C242" s="102" t="str" cm="1">
        <f t="array" aca="1" ref="C242" ca="1">IF(ROWS($O$18:O233)&lt;=$O$18,INDEX('DATA FOR SUMMARY'!$C$8:$C$59,_xlfn.AGGREGATE(15,3,(('DATA FOR SUMMARY'!$I$7:$I$59=$O$16)/('DATA FOR SUMMARY'!$I$7:$I$59=$O$16)*ROW('DATA FOR SUMMARY'!$I$7:$I$59))-ROW('DATA FOR SUMMARY'!$I$7),ROWS($O$18:O233))),"")</f>
        <v/>
      </c>
      <c r="D242" s="102" t="str" cm="1">
        <f t="array" aca="1" ref="D242" ca="1">IF(ROWS($O$18:O233)&lt;=$O$18,INDEX('DATA FOR SUMMARY'!$D$8:$D$59,_xlfn.AGGREGATE(15,3,(('DATA FOR SUMMARY'!$I$7:$I$59=$O$16)/('DATA FOR SUMMARY'!$I$7:$I$59=$O$16)*ROW('DATA FOR SUMMARY'!$I$7:$I$59))-ROW('DATA FOR SUMMARY'!$I$7),ROWS($O$18:O233))),"")</f>
        <v/>
      </c>
      <c r="E242" s="140" t="str" cm="1">
        <f t="array" aca="1" ref="E242" ca="1">IF(ROWS($O$18:O233)&lt;=$O$18,INDEX('DATA FOR SUMMARY'!$E$8:$E$59,_xlfn.AGGREGATE(15,3,(('DATA FOR SUMMARY'!$I$7:$I$59=$O$16)/('DATA FOR SUMMARY'!$I$7:$I$59=$O$16)*ROW('DATA FOR SUMMARY'!$I$7:$I$59))-ROW('DATA FOR SUMMARY'!$I$7),ROWS($O$18:O233))),"")</f>
        <v/>
      </c>
      <c r="F242" s="103" t="str" cm="1">
        <f t="array" aca="1" ref="F242" ca="1">IF(ROWS($O$18:O233)&lt;=$O$18,INDEX('DATA FOR SUMMARY'!$F$8:$F$59,_xlfn.AGGREGATE(15,3,(('DATA FOR SUMMARY'!$I$7:$I$59=$O$16)/('DATA FOR SUMMARY'!$I$7:$I$59=$O$16)*ROW('DATA FOR SUMMARY'!$I$7:$I$59))-ROW('DATA FOR SUMMARY'!$I$7),ROWS($O$18:O233))),"")</f>
        <v/>
      </c>
      <c r="G242" s="102" t="str" cm="1">
        <f t="array" aca="1" ref="G242" ca="1">IF(ROWS($O$18:O233)&lt;=$O$18,INDEX('DATA FOR SUMMARY'!$G$8:$G$59,_xlfn.AGGREGATE(15,3,(('DATA FOR SUMMARY'!$I$7:$I$59=$O$16)/('DATA FOR SUMMARY'!$I$7:$I$59=$O$16)*ROW('DATA FOR SUMMARY'!$I$7:$I$59))-ROW('DATA FOR SUMMARY'!$I$7),ROWS($O$18:O233))),"")</f>
        <v/>
      </c>
      <c r="H242" s="140" t="str" cm="1">
        <f t="array" aca="1" ref="H242" ca="1">IF(ROWS($O$18:O233)&lt;=$O$18,INDEX('DATA FOR SUMMARY'!$H$8:$H$59,_xlfn.AGGREGATE(15,3,(('DATA FOR SUMMARY'!$I$7:$I$59=$O$16)/('DATA FOR SUMMARY'!$I$7:$I$59=$O$16)*ROW('DATA FOR SUMMARY'!$I$7:$I$59))-ROW('DATA FOR SUMMARY'!$I$7),ROWS($O$18:O233))),"")</f>
        <v/>
      </c>
      <c r="I242" s="46" t="str" cm="1">
        <f t="array" aca="1" ref="I242" ca="1">IF(ROWS($O$18:O233)&lt;=$O$18,INDEX('DATA FOR SUMMARY'!$I$8:$I$59,_xlfn.AGGREGATE(15,3,(('DATA FOR SUMMARY'!$I$7:$I$59=$O$16)/('DATA FOR SUMMARY'!$I$7:$I$59=$O$16)*ROW('DATA FOR SUMMARY'!$I$7:$I$59))-ROW('DATA FOR SUMMARY'!$I$7),ROWS($O$18:O233))),"")</f>
        <v/>
      </c>
      <c r="J242" s="46" t="str" cm="1">
        <f t="array" aca="1" ref="J242" ca="1">IF(ROWS($O$18:O233)&lt;=$O$18,INDEX('DATA FOR SUMMARY'!$J$8:$J$59,_xlfn.AGGREGATE(15,3,(('DATA FOR SUMMARY'!$I$7:$I$59=$O$16)/('DATA FOR SUMMARY'!$I$7:$I$59=$O$16)*ROW('DATA FOR SUMMARY'!$I$7:$I$59))-ROW('DATA FOR SUMMARY'!$I$7),ROWS($O$18:O233))),"")</f>
        <v/>
      </c>
      <c r="K242" s="46" t="str" cm="1">
        <f t="array" aca="1" ref="K242" ca="1">IF(ROWS($O$18:O233)&lt;=$O$18,INDEX('DATA FOR SUMMARY'!$K$8:$K$59,_xlfn.AGGREGATE(15,3,(('DATA FOR SUMMARY'!$I$7:$I$59=$O$16)/('DATA FOR SUMMARY'!$I$7:$I$59=$O$16)*ROW('DATA FOR SUMMARY'!$I$7:$I$59))-ROW('DATA FOR SUMMARY'!$I$7),ROWS($O$18:O233))),"")</f>
        <v/>
      </c>
    </row>
    <row r="243" spans="2:11">
      <c r="B243" t="str" cm="1">
        <f t="array" aca="1" ref="B243" ca="1">IF(ROWS($M$18:M234)&lt;=$O$18,INDEX('DATA FOR SUMMARY'!$B$8:$B$59,_xlfn.AGGREGATE(15,3,(('DATA FOR SUMMARY'!$I$7:$I$59=$O$16)/('DATA FOR SUMMARY'!$I$7:$I$59=$O$16)*ROW('DATA FOR SUMMARY'!$I$7:$I$59))-ROW('DATA FOR SUMMARY'!$I$7),ROWS($M$18:M234))),"")</f>
        <v/>
      </c>
      <c r="C243" s="102" t="str" cm="1">
        <f t="array" aca="1" ref="C243" ca="1">IF(ROWS($O$18:O234)&lt;=$O$18,INDEX('DATA FOR SUMMARY'!$C$8:$C$59,_xlfn.AGGREGATE(15,3,(('DATA FOR SUMMARY'!$I$7:$I$59=$O$16)/('DATA FOR SUMMARY'!$I$7:$I$59=$O$16)*ROW('DATA FOR SUMMARY'!$I$7:$I$59))-ROW('DATA FOR SUMMARY'!$I$7),ROWS($O$18:O234))),"")</f>
        <v/>
      </c>
      <c r="D243" s="102" t="str" cm="1">
        <f t="array" aca="1" ref="D243" ca="1">IF(ROWS($O$18:O234)&lt;=$O$18,INDEX('DATA FOR SUMMARY'!$D$8:$D$59,_xlfn.AGGREGATE(15,3,(('DATA FOR SUMMARY'!$I$7:$I$59=$O$16)/('DATA FOR SUMMARY'!$I$7:$I$59=$O$16)*ROW('DATA FOR SUMMARY'!$I$7:$I$59))-ROW('DATA FOR SUMMARY'!$I$7),ROWS($O$18:O234))),"")</f>
        <v/>
      </c>
      <c r="E243" s="140" t="str" cm="1">
        <f t="array" aca="1" ref="E243" ca="1">IF(ROWS($O$18:O234)&lt;=$O$18,INDEX('DATA FOR SUMMARY'!$E$8:$E$59,_xlfn.AGGREGATE(15,3,(('DATA FOR SUMMARY'!$I$7:$I$59=$O$16)/('DATA FOR SUMMARY'!$I$7:$I$59=$O$16)*ROW('DATA FOR SUMMARY'!$I$7:$I$59))-ROW('DATA FOR SUMMARY'!$I$7),ROWS($O$18:O234))),"")</f>
        <v/>
      </c>
      <c r="F243" s="103" t="str" cm="1">
        <f t="array" aca="1" ref="F243" ca="1">IF(ROWS($O$18:O234)&lt;=$O$18,INDEX('DATA FOR SUMMARY'!$F$8:$F$59,_xlfn.AGGREGATE(15,3,(('DATA FOR SUMMARY'!$I$7:$I$59=$O$16)/('DATA FOR SUMMARY'!$I$7:$I$59=$O$16)*ROW('DATA FOR SUMMARY'!$I$7:$I$59))-ROW('DATA FOR SUMMARY'!$I$7),ROWS($O$18:O234))),"")</f>
        <v/>
      </c>
      <c r="G243" s="102" t="str" cm="1">
        <f t="array" aca="1" ref="G243" ca="1">IF(ROWS($O$18:O234)&lt;=$O$18,INDEX('DATA FOR SUMMARY'!$G$8:$G$59,_xlfn.AGGREGATE(15,3,(('DATA FOR SUMMARY'!$I$7:$I$59=$O$16)/('DATA FOR SUMMARY'!$I$7:$I$59=$O$16)*ROW('DATA FOR SUMMARY'!$I$7:$I$59))-ROW('DATA FOR SUMMARY'!$I$7),ROWS($O$18:O234))),"")</f>
        <v/>
      </c>
      <c r="H243" s="140" t="str" cm="1">
        <f t="array" aca="1" ref="H243" ca="1">IF(ROWS($O$18:O234)&lt;=$O$18,INDEX('DATA FOR SUMMARY'!$H$8:$H$59,_xlfn.AGGREGATE(15,3,(('DATA FOR SUMMARY'!$I$7:$I$59=$O$16)/('DATA FOR SUMMARY'!$I$7:$I$59=$O$16)*ROW('DATA FOR SUMMARY'!$I$7:$I$59))-ROW('DATA FOR SUMMARY'!$I$7),ROWS($O$18:O234))),"")</f>
        <v/>
      </c>
      <c r="I243" s="46" t="str" cm="1">
        <f t="array" aca="1" ref="I243" ca="1">IF(ROWS($O$18:O234)&lt;=$O$18,INDEX('DATA FOR SUMMARY'!$I$8:$I$59,_xlfn.AGGREGATE(15,3,(('DATA FOR SUMMARY'!$I$7:$I$59=$O$16)/('DATA FOR SUMMARY'!$I$7:$I$59=$O$16)*ROW('DATA FOR SUMMARY'!$I$7:$I$59))-ROW('DATA FOR SUMMARY'!$I$7),ROWS($O$18:O234))),"")</f>
        <v/>
      </c>
      <c r="J243" s="46" t="str" cm="1">
        <f t="array" aca="1" ref="J243" ca="1">IF(ROWS($O$18:O234)&lt;=$O$18,INDEX('DATA FOR SUMMARY'!$J$8:$J$59,_xlfn.AGGREGATE(15,3,(('DATA FOR SUMMARY'!$I$7:$I$59=$O$16)/('DATA FOR SUMMARY'!$I$7:$I$59=$O$16)*ROW('DATA FOR SUMMARY'!$I$7:$I$59))-ROW('DATA FOR SUMMARY'!$I$7),ROWS($O$18:O234))),"")</f>
        <v/>
      </c>
      <c r="K243" s="46" t="str" cm="1">
        <f t="array" aca="1" ref="K243" ca="1">IF(ROWS($O$18:O234)&lt;=$O$18,INDEX('DATA FOR SUMMARY'!$K$8:$K$59,_xlfn.AGGREGATE(15,3,(('DATA FOR SUMMARY'!$I$7:$I$59=$O$16)/('DATA FOR SUMMARY'!$I$7:$I$59=$O$16)*ROW('DATA FOR SUMMARY'!$I$7:$I$59))-ROW('DATA FOR SUMMARY'!$I$7),ROWS($O$18:O234))),"")</f>
        <v/>
      </c>
    </row>
    <row r="244" spans="2:11">
      <c r="B244" t="str" cm="1">
        <f t="array" aca="1" ref="B244" ca="1">IF(ROWS($M$18:M235)&lt;=$O$18,INDEX('DATA FOR SUMMARY'!$B$8:$B$59,_xlfn.AGGREGATE(15,3,(('DATA FOR SUMMARY'!$I$7:$I$59=$O$16)/('DATA FOR SUMMARY'!$I$7:$I$59=$O$16)*ROW('DATA FOR SUMMARY'!$I$7:$I$59))-ROW('DATA FOR SUMMARY'!$I$7),ROWS($M$18:M235))),"")</f>
        <v/>
      </c>
      <c r="C244" s="102" t="str" cm="1">
        <f t="array" aca="1" ref="C244" ca="1">IF(ROWS($O$18:O235)&lt;=$O$18,INDEX('DATA FOR SUMMARY'!$C$8:$C$59,_xlfn.AGGREGATE(15,3,(('DATA FOR SUMMARY'!$I$7:$I$59=$O$16)/('DATA FOR SUMMARY'!$I$7:$I$59=$O$16)*ROW('DATA FOR SUMMARY'!$I$7:$I$59))-ROW('DATA FOR SUMMARY'!$I$7),ROWS($O$18:O235))),"")</f>
        <v/>
      </c>
      <c r="D244" s="102" t="str" cm="1">
        <f t="array" aca="1" ref="D244" ca="1">IF(ROWS($O$18:O235)&lt;=$O$18,INDEX('DATA FOR SUMMARY'!$D$8:$D$59,_xlfn.AGGREGATE(15,3,(('DATA FOR SUMMARY'!$I$7:$I$59=$O$16)/('DATA FOR SUMMARY'!$I$7:$I$59=$O$16)*ROW('DATA FOR SUMMARY'!$I$7:$I$59))-ROW('DATA FOR SUMMARY'!$I$7),ROWS($O$18:O235))),"")</f>
        <v/>
      </c>
      <c r="E244" s="140" t="str" cm="1">
        <f t="array" aca="1" ref="E244" ca="1">IF(ROWS($O$18:O235)&lt;=$O$18,INDEX('DATA FOR SUMMARY'!$E$8:$E$59,_xlfn.AGGREGATE(15,3,(('DATA FOR SUMMARY'!$I$7:$I$59=$O$16)/('DATA FOR SUMMARY'!$I$7:$I$59=$O$16)*ROW('DATA FOR SUMMARY'!$I$7:$I$59))-ROW('DATA FOR SUMMARY'!$I$7),ROWS($O$18:O235))),"")</f>
        <v/>
      </c>
      <c r="F244" s="103" t="str" cm="1">
        <f t="array" aca="1" ref="F244" ca="1">IF(ROWS($O$18:O235)&lt;=$O$18,INDEX('DATA FOR SUMMARY'!$F$8:$F$59,_xlfn.AGGREGATE(15,3,(('DATA FOR SUMMARY'!$I$7:$I$59=$O$16)/('DATA FOR SUMMARY'!$I$7:$I$59=$O$16)*ROW('DATA FOR SUMMARY'!$I$7:$I$59))-ROW('DATA FOR SUMMARY'!$I$7),ROWS($O$18:O235))),"")</f>
        <v/>
      </c>
      <c r="G244" s="102" t="str" cm="1">
        <f t="array" aca="1" ref="G244" ca="1">IF(ROWS($O$18:O235)&lt;=$O$18,INDEX('DATA FOR SUMMARY'!$G$8:$G$59,_xlfn.AGGREGATE(15,3,(('DATA FOR SUMMARY'!$I$7:$I$59=$O$16)/('DATA FOR SUMMARY'!$I$7:$I$59=$O$16)*ROW('DATA FOR SUMMARY'!$I$7:$I$59))-ROW('DATA FOR SUMMARY'!$I$7),ROWS($O$18:O235))),"")</f>
        <v/>
      </c>
      <c r="H244" s="140" t="str" cm="1">
        <f t="array" aca="1" ref="H244" ca="1">IF(ROWS($O$18:O235)&lt;=$O$18,INDEX('DATA FOR SUMMARY'!$H$8:$H$59,_xlfn.AGGREGATE(15,3,(('DATA FOR SUMMARY'!$I$7:$I$59=$O$16)/('DATA FOR SUMMARY'!$I$7:$I$59=$O$16)*ROW('DATA FOR SUMMARY'!$I$7:$I$59))-ROW('DATA FOR SUMMARY'!$I$7),ROWS($O$18:O235))),"")</f>
        <v/>
      </c>
      <c r="I244" s="46" t="str" cm="1">
        <f t="array" aca="1" ref="I244" ca="1">IF(ROWS($O$18:O235)&lt;=$O$18,INDEX('DATA FOR SUMMARY'!$I$8:$I$59,_xlfn.AGGREGATE(15,3,(('DATA FOR SUMMARY'!$I$7:$I$59=$O$16)/('DATA FOR SUMMARY'!$I$7:$I$59=$O$16)*ROW('DATA FOR SUMMARY'!$I$7:$I$59))-ROW('DATA FOR SUMMARY'!$I$7),ROWS($O$18:O235))),"")</f>
        <v/>
      </c>
      <c r="J244" s="46" t="str" cm="1">
        <f t="array" aca="1" ref="J244" ca="1">IF(ROWS($O$18:O235)&lt;=$O$18,INDEX('DATA FOR SUMMARY'!$J$8:$J$59,_xlfn.AGGREGATE(15,3,(('DATA FOR SUMMARY'!$I$7:$I$59=$O$16)/('DATA FOR SUMMARY'!$I$7:$I$59=$O$16)*ROW('DATA FOR SUMMARY'!$I$7:$I$59))-ROW('DATA FOR SUMMARY'!$I$7),ROWS($O$18:O235))),"")</f>
        <v/>
      </c>
      <c r="K244" s="46" t="str" cm="1">
        <f t="array" aca="1" ref="K244" ca="1">IF(ROWS($O$18:O235)&lt;=$O$18,INDEX('DATA FOR SUMMARY'!$K$8:$K$59,_xlfn.AGGREGATE(15,3,(('DATA FOR SUMMARY'!$I$7:$I$59=$O$16)/('DATA FOR SUMMARY'!$I$7:$I$59=$O$16)*ROW('DATA FOR SUMMARY'!$I$7:$I$59))-ROW('DATA FOR SUMMARY'!$I$7),ROWS($O$18:O235))),"")</f>
        <v/>
      </c>
    </row>
    <row r="245" spans="2:11">
      <c r="B245" t="str" cm="1">
        <f t="array" aca="1" ref="B245" ca="1">IF(ROWS($M$18:M236)&lt;=$O$18,INDEX('DATA FOR SUMMARY'!$B$8:$B$59,_xlfn.AGGREGATE(15,3,(('DATA FOR SUMMARY'!$I$7:$I$59=$O$16)/('DATA FOR SUMMARY'!$I$7:$I$59=$O$16)*ROW('DATA FOR SUMMARY'!$I$7:$I$59))-ROW('DATA FOR SUMMARY'!$I$7),ROWS($M$18:M236))),"")</f>
        <v/>
      </c>
      <c r="C245" s="102" t="str" cm="1">
        <f t="array" aca="1" ref="C245" ca="1">IF(ROWS($O$18:O236)&lt;=$O$18,INDEX('DATA FOR SUMMARY'!$C$8:$C$59,_xlfn.AGGREGATE(15,3,(('DATA FOR SUMMARY'!$I$7:$I$59=$O$16)/('DATA FOR SUMMARY'!$I$7:$I$59=$O$16)*ROW('DATA FOR SUMMARY'!$I$7:$I$59))-ROW('DATA FOR SUMMARY'!$I$7),ROWS($O$18:O236))),"")</f>
        <v/>
      </c>
      <c r="D245" s="102" t="str" cm="1">
        <f t="array" aca="1" ref="D245" ca="1">IF(ROWS($O$18:O236)&lt;=$O$18,INDEX('DATA FOR SUMMARY'!$D$8:$D$59,_xlfn.AGGREGATE(15,3,(('DATA FOR SUMMARY'!$I$7:$I$59=$O$16)/('DATA FOR SUMMARY'!$I$7:$I$59=$O$16)*ROW('DATA FOR SUMMARY'!$I$7:$I$59))-ROW('DATA FOR SUMMARY'!$I$7),ROWS($O$18:O236))),"")</f>
        <v/>
      </c>
      <c r="E245" s="140" t="str" cm="1">
        <f t="array" aca="1" ref="E245" ca="1">IF(ROWS($O$18:O236)&lt;=$O$18,INDEX('DATA FOR SUMMARY'!$E$8:$E$59,_xlfn.AGGREGATE(15,3,(('DATA FOR SUMMARY'!$I$7:$I$59=$O$16)/('DATA FOR SUMMARY'!$I$7:$I$59=$O$16)*ROW('DATA FOR SUMMARY'!$I$7:$I$59))-ROW('DATA FOR SUMMARY'!$I$7),ROWS($O$18:O236))),"")</f>
        <v/>
      </c>
      <c r="F245" s="103" t="str" cm="1">
        <f t="array" aca="1" ref="F245" ca="1">IF(ROWS($O$18:O236)&lt;=$O$18,INDEX('DATA FOR SUMMARY'!$F$8:$F$59,_xlfn.AGGREGATE(15,3,(('DATA FOR SUMMARY'!$I$7:$I$59=$O$16)/('DATA FOR SUMMARY'!$I$7:$I$59=$O$16)*ROW('DATA FOR SUMMARY'!$I$7:$I$59))-ROW('DATA FOR SUMMARY'!$I$7),ROWS($O$18:O236))),"")</f>
        <v/>
      </c>
      <c r="G245" s="102" t="str" cm="1">
        <f t="array" aca="1" ref="G245" ca="1">IF(ROWS($O$18:O236)&lt;=$O$18,INDEX('DATA FOR SUMMARY'!$G$8:$G$59,_xlfn.AGGREGATE(15,3,(('DATA FOR SUMMARY'!$I$7:$I$59=$O$16)/('DATA FOR SUMMARY'!$I$7:$I$59=$O$16)*ROW('DATA FOR SUMMARY'!$I$7:$I$59))-ROW('DATA FOR SUMMARY'!$I$7),ROWS($O$18:O236))),"")</f>
        <v/>
      </c>
      <c r="H245" s="140" t="str" cm="1">
        <f t="array" aca="1" ref="H245" ca="1">IF(ROWS($O$18:O236)&lt;=$O$18,INDEX('DATA FOR SUMMARY'!$H$8:$H$59,_xlfn.AGGREGATE(15,3,(('DATA FOR SUMMARY'!$I$7:$I$59=$O$16)/('DATA FOR SUMMARY'!$I$7:$I$59=$O$16)*ROW('DATA FOR SUMMARY'!$I$7:$I$59))-ROW('DATA FOR SUMMARY'!$I$7),ROWS($O$18:O236))),"")</f>
        <v/>
      </c>
      <c r="I245" s="46" t="str" cm="1">
        <f t="array" aca="1" ref="I245" ca="1">IF(ROWS($O$18:O236)&lt;=$O$18,INDEX('DATA FOR SUMMARY'!$I$8:$I$59,_xlfn.AGGREGATE(15,3,(('DATA FOR SUMMARY'!$I$7:$I$59=$O$16)/('DATA FOR SUMMARY'!$I$7:$I$59=$O$16)*ROW('DATA FOR SUMMARY'!$I$7:$I$59))-ROW('DATA FOR SUMMARY'!$I$7),ROWS($O$18:O236))),"")</f>
        <v/>
      </c>
      <c r="J245" s="46" t="str" cm="1">
        <f t="array" aca="1" ref="J245" ca="1">IF(ROWS($O$18:O236)&lt;=$O$18,INDEX('DATA FOR SUMMARY'!$J$8:$J$59,_xlfn.AGGREGATE(15,3,(('DATA FOR SUMMARY'!$I$7:$I$59=$O$16)/('DATA FOR SUMMARY'!$I$7:$I$59=$O$16)*ROW('DATA FOR SUMMARY'!$I$7:$I$59))-ROW('DATA FOR SUMMARY'!$I$7),ROWS($O$18:O236))),"")</f>
        <v/>
      </c>
      <c r="K245" s="46" t="str" cm="1">
        <f t="array" aca="1" ref="K245" ca="1">IF(ROWS($O$18:O236)&lt;=$O$18,INDEX('DATA FOR SUMMARY'!$K$8:$K$59,_xlfn.AGGREGATE(15,3,(('DATA FOR SUMMARY'!$I$7:$I$59=$O$16)/('DATA FOR SUMMARY'!$I$7:$I$59=$O$16)*ROW('DATA FOR SUMMARY'!$I$7:$I$59))-ROW('DATA FOR SUMMARY'!$I$7),ROWS($O$18:O236))),"")</f>
        <v/>
      </c>
    </row>
    <row r="246" spans="2:11">
      <c r="B246" t="str" cm="1">
        <f t="array" aca="1" ref="B246" ca="1">IF(ROWS($M$18:M237)&lt;=$O$18,INDEX('DATA FOR SUMMARY'!$B$8:$B$59,_xlfn.AGGREGATE(15,3,(('DATA FOR SUMMARY'!$I$7:$I$59=$O$16)/('DATA FOR SUMMARY'!$I$7:$I$59=$O$16)*ROW('DATA FOR SUMMARY'!$I$7:$I$59))-ROW('DATA FOR SUMMARY'!$I$7),ROWS($M$18:M237))),"")</f>
        <v/>
      </c>
      <c r="C246" s="102" t="str" cm="1">
        <f t="array" aca="1" ref="C246" ca="1">IF(ROWS($O$18:O237)&lt;=$O$18,INDEX('DATA FOR SUMMARY'!$C$8:$C$59,_xlfn.AGGREGATE(15,3,(('DATA FOR SUMMARY'!$I$7:$I$59=$O$16)/('DATA FOR SUMMARY'!$I$7:$I$59=$O$16)*ROW('DATA FOR SUMMARY'!$I$7:$I$59))-ROW('DATA FOR SUMMARY'!$I$7),ROWS($O$18:O237))),"")</f>
        <v/>
      </c>
      <c r="D246" s="102" t="str" cm="1">
        <f t="array" aca="1" ref="D246" ca="1">IF(ROWS($O$18:O237)&lt;=$O$18,INDEX('DATA FOR SUMMARY'!$D$8:$D$59,_xlfn.AGGREGATE(15,3,(('DATA FOR SUMMARY'!$I$7:$I$59=$O$16)/('DATA FOR SUMMARY'!$I$7:$I$59=$O$16)*ROW('DATA FOR SUMMARY'!$I$7:$I$59))-ROW('DATA FOR SUMMARY'!$I$7),ROWS($O$18:O237))),"")</f>
        <v/>
      </c>
      <c r="E246" s="140" t="str" cm="1">
        <f t="array" aca="1" ref="E246" ca="1">IF(ROWS($O$18:O237)&lt;=$O$18,INDEX('DATA FOR SUMMARY'!$E$8:$E$59,_xlfn.AGGREGATE(15,3,(('DATA FOR SUMMARY'!$I$7:$I$59=$O$16)/('DATA FOR SUMMARY'!$I$7:$I$59=$O$16)*ROW('DATA FOR SUMMARY'!$I$7:$I$59))-ROW('DATA FOR SUMMARY'!$I$7),ROWS($O$18:O237))),"")</f>
        <v/>
      </c>
      <c r="F246" s="103" t="str" cm="1">
        <f t="array" aca="1" ref="F246" ca="1">IF(ROWS($O$18:O237)&lt;=$O$18,INDEX('DATA FOR SUMMARY'!$F$8:$F$59,_xlfn.AGGREGATE(15,3,(('DATA FOR SUMMARY'!$I$7:$I$59=$O$16)/('DATA FOR SUMMARY'!$I$7:$I$59=$O$16)*ROW('DATA FOR SUMMARY'!$I$7:$I$59))-ROW('DATA FOR SUMMARY'!$I$7),ROWS($O$18:O237))),"")</f>
        <v/>
      </c>
      <c r="G246" s="102" t="str" cm="1">
        <f t="array" aca="1" ref="G246" ca="1">IF(ROWS($O$18:O237)&lt;=$O$18,INDEX('DATA FOR SUMMARY'!$G$8:$G$59,_xlfn.AGGREGATE(15,3,(('DATA FOR SUMMARY'!$I$7:$I$59=$O$16)/('DATA FOR SUMMARY'!$I$7:$I$59=$O$16)*ROW('DATA FOR SUMMARY'!$I$7:$I$59))-ROW('DATA FOR SUMMARY'!$I$7),ROWS($O$18:O237))),"")</f>
        <v/>
      </c>
      <c r="H246" s="140" t="str" cm="1">
        <f t="array" aca="1" ref="H246" ca="1">IF(ROWS($O$18:O237)&lt;=$O$18,INDEX('DATA FOR SUMMARY'!$H$8:$H$59,_xlfn.AGGREGATE(15,3,(('DATA FOR SUMMARY'!$I$7:$I$59=$O$16)/('DATA FOR SUMMARY'!$I$7:$I$59=$O$16)*ROW('DATA FOR SUMMARY'!$I$7:$I$59))-ROW('DATA FOR SUMMARY'!$I$7),ROWS($O$18:O237))),"")</f>
        <v/>
      </c>
      <c r="I246" s="46" t="str" cm="1">
        <f t="array" aca="1" ref="I246" ca="1">IF(ROWS($O$18:O237)&lt;=$O$18,INDEX('DATA FOR SUMMARY'!$I$8:$I$59,_xlfn.AGGREGATE(15,3,(('DATA FOR SUMMARY'!$I$7:$I$59=$O$16)/('DATA FOR SUMMARY'!$I$7:$I$59=$O$16)*ROW('DATA FOR SUMMARY'!$I$7:$I$59))-ROW('DATA FOR SUMMARY'!$I$7),ROWS($O$18:O237))),"")</f>
        <v/>
      </c>
      <c r="J246" s="46" t="str" cm="1">
        <f t="array" aca="1" ref="J246" ca="1">IF(ROWS($O$18:O237)&lt;=$O$18,INDEX('DATA FOR SUMMARY'!$J$8:$J$59,_xlfn.AGGREGATE(15,3,(('DATA FOR SUMMARY'!$I$7:$I$59=$O$16)/('DATA FOR SUMMARY'!$I$7:$I$59=$O$16)*ROW('DATA FOR SUMMARY'!$I$7:$I$59))-ROW('DATA FOR SUMMARY'!$I$7),ROWS($O$18:O237))),"")</f>
        <v/>
      </c>
      <c r="K246" s="46" t="str" cm="1">
        <f t="array" aca="1" ref="K246" ca="1">IF(ROWS($O$18:O237)&lt;=$O$18,INDEX('DATA FOR SUMMARY'!$K$8:$K$59,_xlfn.AGGREGATE(15,3,(('DATA FOR SUMMARY'!$I$7:$I$59=$O$16)/('DATA FOR SUMMARY'!$I$7:$I$59=$O$16)*ROW('DATA FOR SUMMARY'!$I$7:$I$59))-ROW('DATA FOR SUMMARY'!$I$7),ROWS($O$18:O237))),"")</f>
        <v/>
      </c>
    </row>
    <row r="247" spans="2:11">
      <c r="B247" t="str" cm="1">
        <f t="array" aca="1" ref="B247" ca="1">IF(ROWS($M$18:M238)&lt;=$O$18,INDEX('DATA FOR SUMMARY'!$B$8:$B$59,_xlfn.AGGREGATE(15,3,(('DATA FOR SUMMARY'!$I$7:$I$59=$O$16)/('DATA FOR SUMMARY'!$I$7:$I$59=$O$16)*ROW('DATA FOR SUMMARY'!$I$7:$I$59))-ROW('DATA FOR SUMMARY'!$I$7),ROWS($M$18:M238))),"")</f>
        <v/>
      </c>
      <c r="C247" s="102" t="str" cm="1">
        <f t="array" aca="1" ref="C247" ca="1">IF(ROWS($O$18:O238)&lt;=$O$18,INDEX('DATA FOR SUMMARY'!$C$8:$C$59,_xlfn.AGGREGATE(15,3,(('DATA FOR SUMMARY'!$I$7:$I$59=$O$16)/('DATA FOR SUMMARY'!$I$7:$I$59=$O$16)*ROW('DATA FOR SUMMARY'!$I$7:$I$59))-ROW('DATA FOR SUMMARY'!$I$7),ROWS($O$18:O238))),"")</f>
        <v/>
      </c>
      <c r="D247" s="102" t="str" cm="1">
        <f t="array" aca="1" ref="D247" ca="1">IF(ROWS($O$18:O238)&lt;=$O$18,INDEX('DATA FOR SUMMARY'!$D$8:$D$59,_xlfn.AGGREGATE(15,3,(('DATA FOR SUMMARY'!$I$7:$I$59=$O$16)/('DATA FOR SUMMARY'!$I$7:$I$59=$O$16)*ROW('DATA FOR SUMMARY'!$I$7:$I$59))-ROW('DATA FOR SUMMARY'!$I$7),ROWS($O$18:O238))),"")</f>
        <v/>
      </c>
      <c r="E247" s="140" t="str" cm="1">
        <f t="array" aca="1" ref="E247" ca="1">IF(ROWS($O$18:O238)&lt;=$O$18,INDEX('DATA FOR SUMMARY'!$E$8:$E$59,_xlfn.AGGREGATE(15,3,(('DATA FOR SUMMARY'!$I$7:$I$59=$O$16)/('DATA FOR SUMMARY'!$I$7:$I$59=$O$16)*ROW('DATA FOR SUMMARY'!$I$7:$I$59))-ROW('DATA FOR SUMMARY'!$I$7),ROWS($O$18:O238))),"")</f>
        <v/>
      </c>
      <c r="F247" s="103" t="str" cm="1">
        <f t="array" aca="1" ref="F247" ca="1">IF(ROWS($O$18:O238)&lt;=$O$18,INDEX('DATA FOR SUMMARY'!$F$8:$F$59,_xlfn.AGGREGATE(15,3,(('DATA FOR SUMMARY'!$I$7:$I$59=$O$16)/('DATA FOR SUMMARY'!$I$7:$I$59=$O$16)*ROW('DATA FOR SUMMARY'!$I$7:$I$59))-ROW('DATA FOR SUMMARY'!$I$7),ROWS($O$18:O238))),"")</f>
        <v/>
      </c>
      <c r="G247" s="102" t="str" cm="1">
        <f t="array" aca="1" ref="G247" ca="1">IF(ROWS($O$18:O238)&lt;=$O$18,INDEX('DATA FOR SUMMARY'!$G$8:$G$59,_xlfn.AGGREGATE(15,3,(('DATA FOR SUMMARY'!$I$7:$I$59=$O$16)/('DATA FOR SUMMARY'!$I$7:$I$59=$O$16)*ROW('DATA FOR SUMMARY'!$I$7:$I$59))-ROW('DATA FOR SUMMARY'!$I$7),ROWS($O$18:O238))),"")</f>
        <v/>
      </c>
      <c r="H247" s="140" t="str" cm="1">
        <f t="array" aca="1" ref="H247" ca="1">IF(ROWS($O$18:O238)&lt;=$O$18,INDEX('DATA FOR SUMMARY'!$H$8:$H$59,_xlfn.AGGREGATE(15,3,(('DATA FOR SUMMARY'!$I$7:$I$59=$O$16)/('DATA FOR SUMMARY'!$I$7:$I$59=$O$16)*ROW('DATA FOR SUMMARY'!$I$7:$I$59))-ROW('DATA FOR SUMMARY'!$I$7),ROWS($O$18:O238))),"")</f>
        <v/>
      </c>
      <c r="I247" s="46" t="str" cm="1">
        <f t="array" aca="1" ref="I247" ca="1">IF(ROWS($O$18:O238)&lt;=$O$18,INDEX('DATA FOR SUMMARY'!$I$8:$I$59,_xlfn.AGGREGATE(15,3,(('DATA FOR SUMMARY'!$I$7:$I$59=$O$16)/('DATA FOR SUMMARY'!$I$7:$I$59=$O$16)*ROW('DATA FOR SUMMARY'!$I$7:$I$59))-ROW('DATA FOR SUMMARY'!$I$7),ROWS($O$18:O238))),"")</f>
        <v/>
      </c>
      <c r="J247" s="46" t="str" cm="1">
        <f t="array" aca="1" ref="J247" ca="1">IF(ROWS($O$18:O238)&lt;=$O$18,INDEX('DATA FOR SUMMARY'!$J$8:$J$59,_xlfn.AGGREGATE(15,3,(('DATA FOR SUMMARY'!$I$7:$I$59=$O$16)/('DATA FOR SUMMARY'!$I$7:$I$59=$O$16)*ROW('DATA FOR SUMMARY'!$I$7:$I$59))-ROW('DATA FOR SUMMARY'!$I$7),ROWS($O$18:O238))),"")</f>
        <v/>
      </c>
      <c r="K247" s="46" t="str" cm="1">
        <f t="array" aca="1" ref="K247" ca="1">IF(ROWS($O$18:O238)&lt;=$O$18,INDEX('DATA FOR SUMMARY'!$K$8:$K$59,_xlfn.AGGREGATE(15,3,(('DATA FOR SUMMARY'!$I$7:$I$59=$O$16)/('DATA FOR SUMMARY'!$I$7:$I$59=$O$16)*ROW('DATA FOR SUMMARY'!$I$7:$I$59))-ROW('DATA FOR SUMMARY'!$I$7),ROWS($O$18:O238))),"")</f>
        <v/>
      </c>
    </row>
    <row r="248" spans="2:11">
      <c r="B248" t="str" cm="1">
        <f t="array" aca="1" ref="B248" ca="1">IF(ROWS($M$18:M239)&lt;=$O$18,INDEX('DATA FOR SUMMARY'!$B$8:$B$59,_xlfn.AGGREGATE(15,3,(('DATA FOR SUMMARY'!$I$7:$I$59=$O$16)/('DATA FOR SUMMARY'!$I$7:$I$59=$O$16)*ROW('DATA FOR SUMMARY'!$I$7:$I$59))-ROW('DATA FOR SUMMARY'!$I$7),ROWS($M$18:M239))),"")</f>
        <v/>
      </c>
      <c r="C248" s="102" t="str" cm="1">
        <f t="array" aca="1" ref="C248" ca="1">IF(ROWS($O$18:O239)&lt;=$O$18,INDEX('DATA FOR SUMMARY'!$C$8:$C$59,_xlfn.AGGREGATE(15,3,(('DATA FOR SUMMARY'!$I$7:$I$59=$O$16)/('DATA FOR SUMMARY'!$I$7:$I$59=$O$16)*ROW('DATA FOR SUMMARY'!$I$7:$I$59))-ROW('DATA FOR SUMMARY'!$I$7),ROWS($O$18:O239))),"")</f>
        <v/>
      </c>
      <c r="D248" s="102" t="str" cm="1">
        <f t="array" aca="1" ref="D248" ca="1">IF(ROWS($O$18:O239)&lt;=$O$18,INDEX('DATA FOR SUMMARY'!$D$8:$D$59,_xlfn.AGGREGATE(15,3,(('DATA FOR SUMMARY'!$I$7:$I$59=$O$16)/('DATA FOR SUMMARY'!$I$7:$I$59=$O$16)*ROW('DATA FOR SUMMARY'!$I$7:$I$59))-ROW('DATA FOR SUMMARY'!$I$7),ROWS($O$18:O239))),"")</f>
        <v/>
      </c>
      <c r="E248" s="140" t="str" cm="1">
        <f t="array" aca="1" ref="E248" ca="1">IF(ROWS($O$18:O239)&lt;=$O$18,INDEX('DATA FOR SUMMARY'!$E$8:$E$59,_xlfn.AGGREGATE(15,3,(('DATA FOR SUMMARY'!$I$7:$I$59=$O$16)/('DATA FOR SUMMARY'!$I$7:$I$59=$O$16)*ROW('DATA FOR SUMMARY'!$I$7:$I$59))-ROW('DATA FOR SUMMARY'!$I$7),ROWS($O$18:O239))),"")</f>
        <v/>
      </c>
      <c r="F248" s="103" t="str" cm="1">
        <f t="array" aca="1" ref="F248" ca="1">IF(ROWS($O$18:O239)&lt;=$O$18,INDEX('DATA FOR SUMMARY'!$F$8:$F$59,_xlfn.AGGREGATE(15,3,(('DATA FOR SUMMARY'!$I$7:$I$59=$O$16)/('DATA FOR SUMMARY'!$I$7:$I$59=$O$16)*ROW('DATA FOR SUMMARY'!$I$7:$I$59))-ROW('DATA FOR SUMMARY'!$I$7),ROWS($O$18:O239))),"")</f>
        <v/>
      </c>
      <c r="G248" s="102" t="str" cm="1">
        <f t="array" aca="1" ref="G248" ca="1">IF(ROWS($O$18:O239)&lt;=$O$18,INDEX('DATA FOR SUMMARY'!$G$8:$G$59,_xlfn.AGGREGATE(15,3,(('DATA FOR SUMMARY'!$I$7:$I$59=$O$16)/('DATA FOR SUMMARY'!$I$7:$I$59=$O$16)*ROW('DATA FOR SUMMARY'!$I$7:$I$59))-ROW('DATA FOR SUMMARY'!$I$7),ROWS($O$18:O239))),"")</f>
        <v/>
      </c>
      <c r="H248" s="140" t="str" cm="1">
        <f t="array" aca="1" ref="H248" ca="1">IF(ROWS($O$18:O239)&lt;=$O$18,INDEX('DATA FOR SUMMARY'!$H$8:$H$59,_xlfn.AGGREGATE(15,3,(('DATA FOR SUMMARY'!$I$7:$I$59=$O$16)/('DATA FOR SUMMARY'!$I$7:$I$59=$O$16)*ROW('DATA FOR SUMMARY'!$I$7:$I$59))-ROW('DATA FOR SUMMARY'!$I$7),ROWS($O$18:O239))),"")</f>
        <v/>
      </c>
      <c r="I248" s="46" t="str" cm="1">
        <f t="array" aca="1" ref="I248" ca="1">IF(ROWS($O$18:O239)&lt;=$O$18,INDEX('DATA FOR SUMMARY'!$I$8:$I$59,_xlfn.AGGREGATE(15,3,(('DATA FOR SUMMARY'!$I$7:$I$59=$O$16)/('DATA FOR SUMMARY'!$I$7:$I$59=$O$16)*ROW('DATA FOR SUMMARY'!$I$7:$I$59))-ROW('DATA FOR SUMMARY'!$I$7),ROWS($O$18:O239))),"")</f>
        <v/>
      </c>
      <c r="J248" s="46" t="str" cm="1">
        <f t="array" aca="1" ref="J248" ca="1">IF(ROWS($O$18:O239)&lt;=$O$18,INDEX('DATA FOR SUMMARY'!$J$8:$J$59,_xlfn.AGGREGATE(15,3,(('DATA FOR SUMMARY'!$I$7:$I$59=$O$16)/('DATA FOR SUMMARY'!$I$7:$I$59=$O$16)*ROW('DATA FOR SUMMARY'!$I$7:$I$59))-ROW('DATA FOR SUMMARY'!$I$7),ROWS($O$18:O239))),"")</f>
        <v/>
      </c>
      <c r="K248" s="46" t="str" cm="1">
        <f t="array" aca="1" ref="K248" ca="1">IF(ROWS($O$18:O239)&lt;=$O$18,INDEX('DATA FOR SUMMARY'!$K$8:$K$59,_xlfn.AGGREGATE(15,3,(('DATA FOR SUMMARY'!$I$7:$I$59=$O$16)/('DATA FOR SUMMARY'!$I$7:$I$59=$O$16)*ROW('DATA FOR SUMMARY'!$I$7:$I$59))-ROW('DATA FOR SUMMARY'!$I$7),ROWS($O$18:O239))),"")</f>
        <v/>
      </c>
    </row>
    <row r="249" spans="2:11">
      <c r="B249" t="str" cm="1">
        <f t="array" aca="1" ref="B249" ca="1">IF(ROWS($M$18:M240)&lt;=$O$18,INDEX('DATA FOR SUMMARY'!$B$8:$B$59,_xlfn.AGGREGATE(15,3,(('DATA FOR SUMMARY'!$I$7:$I$59=$O$16)/('DATA FOR SUMMARY'!$I$7:$I$59=$O$16)*ROW('DATA FOR SUMMARY'!$I$7:$I$59))-ROW('DATA FOR SUMMARY'!$I$7),ROWS($M$18:M240))),"")</f>
        <v/>
      </c>
      <c r="C249" s="102" t="str" cm="1">
        <f t="array" aca="1" ref="C249" ca="1">IF(ROWS($O$18:O240)&lt;=$O$18,INDEX('DATA FOR SUMMARY'!$C$8:$C$59,_xlfn.AGGREGATE(15,3,(('DATA FOR SUMMARY'!$I$7:$I$59=$O$16)/('DATA FOR SUMMARY'!$I$7:$I$59=$O$16)*ROW('DATA FOR SUMMARY'!$I$7:$I$59))-ROW('DATA FOR SUMMARY'!$I$7),ROWS($O$18:O240))),"")</f>
        <v/>
      </c>
      <c r="D249" s="102" t="str" cm="1">
        <f t="array" aca="1" ref="D249" ca="1">IF(ROWS($O$18:O240)&lt;=$O$18,INDEX('DATA FOR SUMMARY'!$D$8:$D$59,_xlfn.AGGREGATE(15,3,(('DATA FOR SUMMARY'!$I$7:$I$59=$O$16)/('DATA FOR SUMMARY'!$I$7:$I$59=$O$16)*ROW('DATA FOR SUMMARY'!$I$7:$I$59))-ROW('DATA FOR SUMMARY'!$I$7),ROWS($O$18:O240))),"")</f>
        <v/>
      </c>
      <c r="E249" s="140" t="str" cm="1">
        <f t="array" aca="1" ref="E249" ca="1">IF(ROWS($O$18:O240)&lt;=$O$18,INDEX('DATA FOR SUMMARY'!$E$8:$E$59,_xlfn.AGGREGATE(15,3,(('DATA FOR SUMMARY'!$I$7:$I$59=$O$16)/('DATA FOR SUMMARY'!$I$7:$I$59=$O$16)*ROW('DATA FOR SUMMARY'!$I$7:$I$59))-ROW('DATA FOR SUMMARY'!$I$7),ROWS($O$18:O240))),"")</f>
        <v/>
      </c>
      <c r="F249" s="103" t="str" cm="1">
        <f t="array" aca="1" ref="F249" ca="1">IF(ROWS($O$18:O240)&lt;=$O$18,INDEX('DATA FOR SUMMARY'!$F$8:$F$59,_xlfn.AGGREGATE(15,3,(('DATA FOR SUMMARY'!$I$7:$I$59=$O$16)/('DATA FOR SUMMARY'!$I$7:$I$59=$O$16)*ROW('DATA FOR SUMMARY'!$I$7:$I$59))-ROW('DATA FOR SUMMARY'!$I$7),ROWS($O$18:O240))),"")</f>
        <v/>
      </c>
      <c r="G249" s="102" t="str" cm="1">
        <f t="array" aca="1" ref="G249" ca="1">IF(ROWS($O$18:O240)&lt;=$O$18,INDEX('DATA FOR SUMMARY'!$G$8:$G$59,_xlfn.AGGREGATE(15,3,(('DATA FOR SUMMARY'!$I$7:$I$59=$O$16)/('DATA FOR SUMMARY'!$I$7:$I$59=$O$16)*ROW('DATA FOR SUMMARY'!$I$7:$I$59))-ROW('DATA FOR SUMMARY'!$I$7),ROWS($O$18:O240))),"")</f>
        <v/>
      </c>
      <c r="H249" s="140" t="str" cm="1">
        <f t="array" aca="1" ref="H249" ca="1">IF(ROWS($O$18:O240)&lt;=$O$18,INDEX('DATA FOR SUMMARY'!$H$8:$H$59,_xlfn.AGGREGATE(15,3,(('DATA FOR SUMMARY'!$I$7:$I$59=$O$16)/('DATA FOR SUMMARY'!$I$7:$I$59=$O$16)*ROW('DATA FOR SUMMARY'!$I$7:$I$59))-ROW('DATA FOR SUMMARY'!$I$7),ROWS($O$18:O240))),"")</f>
        <v/>
      </c>
      <c r="I249" s="46" t="str" cm="1">
        <f t="array" aca="1" ref="I249" ca="1">IF(ROWS($O$18:O240)&lt;=$O$18,INDEX('DATA FOR SUMMARY'!$I$8:$I$59,_xlfn.AGGREGATE(15,3,(('DATA FOR SUMMARY'!$I$7:$I$59=$O$16)/('DATA FOR SUMMARY'!$I$7:$I$59=$O$16)*ROW('DATA FOR SUMMARY'!$I$7:$I$59))-ROW('DATA FOR SUMMARY'!$I$7),ROWS($O$18:O240))),"")</f>
        <v/>
      </c>
      <c r="J249" s="46" t="str" cm="1">
        <f t="array" aca="1" ref="J249" ca="1">IF(ROWS($O$18:O240)&lt;=$O$18,INDEX('DATA FOR SUMMARY'!$J$8:$J$59,_xlfn.AGGREGATE(15,3,(('DATA FOR SUMMARY'!$I$7:$I$59=$O$16)/('DATA FOR SUMMARY'!$I$7:$I$59=$O$16)*ROW('DATA FOR SUMMARY'!$I$7:$I$59))-ROW('DATA FOR SUMMARY'!$I$7),ROWS($O$18:O240))),"")</f>
        <v/>
      </c>
      <c r="K249" s="46" t="str" cm="1">
        <f t="array" aca="1" ref="K249" ca="1">IF(ROWS($O$18:O240)&lt;=$O$18,INDEX('DATA FOR SUMMARY'!$K$8:$K$59,_xlfn.AGGREGATE(15,3,(('DATA FOR SUMMARY'!$I$7:$I$59=$O$16)/('DATA FOR SUMMARY'!$I$7:$I$59=$O$16)*ROW('DATA FOR SUMMARY'!$I$7:$I$59))-ROW('DATA FOR SUMMARY'!$I$7),ROWS($O$18:O240))),"")</f>
        <v/>
      </c>
    </row>
    <row r="250" spans="2:11">
      <c r="B250" t="str" cm="1">
        <f t="array" aca="1" ref="B250" ca="1">IF(ROWS($M$18:M241)&lt;=$O$18,INDEX('DATA FOR SUMMARY'!$B$8:$B$59,_xlfn.AGGREGATE(15,3,(('DATA FOR SUMMARY'!$I$7:$I$59=$O$16)/('DATA FOR SUMMARY'!$I$7:$I$59=$O$16)*ROW('DATA FOR SUMMARY'!$I$7:$I$59))-ROW('DATA FOR SUMMARY'!$I$7),ROWS($M$18:M241))),"")</f>
        <v/>
      </c>
      <c r="C250" s="102" t="str" cm="1">
        <f t="array" aca="1" ref="C250" ca="1">IF(ROWS($O$18:O241)&lt;=$O$18,INDEX('DATA FOR SUMMARY'!$C$8:$C$59,_xlfn.AGGREGATE(15,3,(('DATA FOR SUMMARY'!$I$7:$I$59=$O$16)/('DATA FOR SUMMARY'!$I$7:$I$59=$O$16)*ROW('DATA FOR SUMMARY'!$I$7:$I$59))-ROW('DATA FOR SUMMARY'!$I$7),ROWS($O$18:O241))),"")</f>
        <v/>
      </c>
      <c r="D250" s="102" t="str" cm="1">
        <f t="array" aca="1" ref="D250" ca="1">IF(ROWS($O$18:O241)&lt;=$O$18,INDEX('DATA FOR SUMMARY'!$D$8:$D$59,_xlfn.AGGREGATE(15,3,(('DATA FOR SUMMARY'!$I$7:$I$59=$O$16)/('DATA FOR SUMMARY'!$I$7:$I$59=$O$16)*ROW('DATA FOR SUMMARY'!$I$7:$I$59))-ROW('DATA FOR SUMMARY'!$I$7),ROWS($O$18:O241))),"")</f>
        <v/>
      </c>
      <c r="E250" s="140" t="str" cm="1">
        <f t="array" aca="1" ref="E250" ca="1">IF(ROWS($O$18:O241)&lt;=$O$18,INDEX('DATA FOR SUMMARY'!$E$8:$E$59,_xlfn.AGGREGATE(15,3,(('DATA FOR SUMMARY'!$I$7:$I$59=$O$16)/('DATA FOR SUMMARY'!$I$7:$I$59=$O$16)*ROW('DATA FOR SUMMARY'!$I$7:$I$59))-ROW('DATA FOR SUMMARY'!$I$7),ROWS($O$18:O241))),"")</f>
        <v/>
      </c>
      <c r="F250" s="103" t="str" cm="1">
        <f t="array" aca="1" ref="F250" ca="1">IF(ROWS($O$18:O241)&lt;=$O$18,INDEX('DATA FOR SUMMARY'!$F$8:$F$59,_xlfn.AGGREGATE(15,3,(('DATA FOR SUMMARY'!$I$7:$I$59=$O$16)/('DATA FOR SUMMARY'!$I$7:$I$59=$O$16)*ROW('DATA FOR SUMMARY'!$I$7:$I$59))-ROW('DATA FOR SUMMARY'!$I$7),ROWS($O$18:O241))),"")</f>
        <v/>
      </c>
      <c r="G250" s="102" t="str" cm="1">
        <f t="array" aca="1" ref="G250" ca="1">IF(ROWS($O$18:O241)&lt;=$O$18,INDEX('DATA FOR SUMMARY'!$G$8:$G$59,_xlfn.AGGREGATE(15,3,(('DATA FOR SUMMARY'!$I$7:$I$59=$O$16)/('DATA FOR SUMMARY'!$I$7:$I$59=$O$16)*ROW('DATA FOR SUMMARY'!$I$7:$I$59))-ROW('DATA FOR SUMMARY'!$I$7),ROWS($O$18:O241))),"")</f>
        <v/>
      </c>
      <c r="H250" s="140" t="str" cm="1">
        <f t="array" aca="1" ref="H250" ca="1">IF(ROWS($O$18:O241)&lt;=$O$18,INDEX('DATA FOR SUMMARY'!$H$8:$H$59,_xlfn.AGGREGATE(15,3,(('DATA FOR SUMMARY'!$I$7:$I$59=$O$16)/('DATA FOR SUMMARY'!$I$7:$I$59=$O$16)*ROW('DATA FOR SUMMARY'!$I$7:$I$59))-ROW('DATA FOR SUMMARY'!$I$7),ROWS($O$18:O241))),"")</f>
        <v/>
      </c>
      <c r="I250" s="46" t="str" cm="1">
        <f t="array" aca="1" ref="I250" ca="1">IF(ROWS($O$18:O241)&lt;=$O$18,INDEX('DATA FOR SUMMARY'!$I$8:$I$59,_xlfn.AGGREGATE(15,3,(('DATA FOR SUMMARY'!$I$7:$I$59=$O$16)/('DATA FOR SUMMARY'!$I$7:$I$59=$O$16)*ROW('DATA FOR SUMMARY'!$I$7:$I$59))-ROW('DATA FOR SUMMARY'!$I$7),ROWS($O$18:O241))),"")</f>
        <v/>
      </c>
      <c r="J250" s="46" t="str" cm="1">
        <f t="array" aca="1" ref="J250" ca="1">IF(ROWS($O$18:O241)&lt;=$O$18,INDEX('DATA FOR SUMMARY'!$J$8:$J$59,_xlfn.AGGREGATE(15,3,(('DATA FOR SUMMARY'!$I$7:$I$59=$O$16)/('DATA FOR SUMMARY'!$I$7:$I$59=$O$16)*ROW('DATA FOR SUMMARY'!$I$7:$I$59))-ROW('DATA FOR SUMMARY'!$I$7),ROWS($O$18:O241))),"")</f>
        <v/>
      </c>
      <c r="K250" s="46" t="str" cm="1">
        <f t="array" aca="1" ref="K250" ca="1">IF(ROWS($O$18:O241)&lt;=$O$18,INDEX('DATA FOR SUMMARY'!$K$8:$K$59,_xlfn.AGGREGATE(15,3,(('DATA FOR SUMMARY'!$I$7:$I$59=$O$16)/('DATA FOR SUMMARY'!$I$7:$I$59=$O$16)*ROW('DATA FOR SUMMARY'!$I$7:$I$59))-ROW('DATA FOR SUMMARY'!$I$7),ROWS($O$18:O241))),"")</f>
        <v/>
      </c>
    </row>
    <row r="251" spans="2:11">
      <c r="B251" t="str" cm="1">
        <f t="array" aca="1" ref="B251" ca="1">IF(ROWS($M$18:M242)&lt;=$O$18,INDEX('DATA FOR SUMMARY'!$B$8:$B$59,_xlfn.AGGREGATE(15,3,(('DATA FOR SUMMARY'!$I$7:$I$59=$O$16)/('DATA FOR SUMMARY'!$I$7:$I$59=$O$16)*ROW('DATA FOR SUMMARY'!$I$7:$I$59))-ROW('DATA FOR SUMMARY'!$I$7),ROWS($M$18:M242))),"")</f>
        <v/>
      </c>
      <c r="C251" s="102" t="str" cm="1">
        <f t="array" aca="1" ref="C251" ca="1">IF(ROWS($O$18:O242)&lt;=$O$18,INDEX('DATA FOR SUMMARY'!$C$8:$C$59,_xlfn.AGGREGATE(15,3,(('DATA FOR SUMMARY'!$I$7:$I$59=$O$16)/('DATA FOR SUMMARY'!$I$7:$I$59=$O$16)*ROW('DATA FOR SUMMARY'!$I$7:$I$59))-ROW('DATA FOR SUMMARY'!$I$7),ROWS($O$18:O242))),"")</f>
        <v/>
      </c>
      <c r="D251" s="102" t="str" cm="1">
        <f t="array" aca="1" ref="D251" ca="1">IF(ROWS($O$18:O242)&lt;=$O$18,INDEX('DATA FOR SUMMARY'!$D$8:$D$59,_xlfn.AGGREGATE(15,3,(('DATA FOR SUMMARY'!$I$7:$I$59=$O$16)/('DATA FOR SUMMARY'!$I$7:$I$59=$O$16)*ROW('DATA FOR SUMMARY'!$I$7:$I$59))-ROW('DATA FOR SUMMARY'!$I$7),ROWS($O$18:O242))),"")</f>
        <v/>
      </c>
      <c r="E251" s="140" t="str" cm="1">
        <f t="array" aca="1" ref="E251" ca="1">IF(ROWS($O$18:O242)&lt;=$O$18,INDEX('DATA FOR SUMMARY'!$E$8:$E$59,_xlfn.AGGREGATE(15,3,(('DATA FOR SUMMARY'!$I$7:$I$59=$O$16)/('DATA FOR SUMMARY'!$I$7:$I$59=$O$16)*ROW('DATA FOR SUMMARY'!$I$7:$I$59))-ROW('DATA FOR SUMMARY'!$I$7),ROWS($O$18:O242))),"")</f>
        <v/>
      </c>
      <c r="F251" s="103" t="str" cm="1">
        <f t="array" aca="1" ref="F251" ca="1">IF(ROWS($O$18:O242)&lt;=$O$18,INDEX('DATA FOR SUMMARY'!$F$8:$F$59,_xlfn.AGGREGATE(15,3,(('DATA FOR SUMMARY'!$I$7:$I$59=$O$16)/('DATA FOR SUMMARY'!$I$7:$I$59=$O$16)*ROW('DATA FOR SUMMARY'!$I$7:$I$59))-ROW('DATA FOR SUMMARY'!$I$7),ROWS($O$18:O242))),"")</f>
        <v/>
      </c>
      <c r="G251" s="102" t="str" cm="1">
        <f t="array" aca="1" ref="G251" ca="1">IF(ROWS($O$18:O242)&lt;=$O$18,INDEX('DATA FOR SUMMARY'!$G$8:$G$59,_xlfn.AGGREGATE(15,3,(('DATA FOR SUMMARY'!$I$7:$I$59=$O$16)/('DATA FOR SUMMARY'!$I$7:$I$59=$O$16)*ROW('DATA FOR SUMMARY'!$I$7:$I$59))-ROW('DATA FOR SUMMARY'!$I$7),ROWS($O$18:O242))),"")</f>
        <v/>
      </c>
      <c r="H251" s="140" t="str" cm="1">
        <f t="array" aca="1" ref="H251" ca="1">IF(ROWS($O$18:O242)&lt;=$O$18,INDEX('DATA FOR SUMMARY'!$H$8:$H$59,_xlfn.AGGREGATE(15,3,(('DATA FOR SUMMARY'!$I$7:$I$59=$O$16)/('DATA FOR SUMMARY'!$I$7:$I$59=$O$16)*ROW('DATA FOR SUMMARY'!$I$7:$I$59))-ROW('DATA FOR SUMMARY'!$I$7),ROWS($O$18:O242))),"")</f>
        <v/>
      </c>
      <c r="I251" s="46" t="str" cm="1">
        <f t="array" aca="1" ref="I251" ca="1">IF(ROWS($O$18:O242)&lt;=$O$18,INDEX('DATA FOR SUMMARY'!$I$8:$I$59,_xlfn.AGGREGATE(15,3,(('DATA FOR SUMMARY'!$I$7:$I$59=$O$16)/('DATA FOR SUMMARY'!$I$7:$I$59=$O$16)*ROW('DATA FOR SUMMARY'!$I$7:$I$59))-ROW('DATA FOR SUMMARY'!$I$7),ROWS($O$18:O242))),"")</f>
        <v/>
      </c>
      <c r="J251" s="46" t="str" cm="1">
        <f t="array" aca="1" ref="J251" ca="1">IF(ROWS($O$18:O242)&lt;=$O$18,INDEX('DATA FOR SUMMARY'!$J$8:$J$59,_xlfn.AGGREGATE(15,3,(('DATA FOR SUMMARY'!$I$7:$I$59=$O$16)/('DATA FOR SUMMARY'!$I$7:$I$59=$O$16)*ROW('DATA FOR SUMMARY'!$I$7:$I$59))-ROW('DATA FOR SUMMARY'!$I$7),ROWS($O$18:O242))),"")</f>
        <v/>
      </c>
      <c r="K251" s="46" t="str" cm="1">
        <f t="array" aca="1" ref="K251" ca="1">IF(ROWS($O$18:O242)&lt;=$O$18,INDEX('DATA FOR SUMMARY'!$K$8:$K$59,_xlfn.AGGREGATE(15,3,(('DATA FOR SUMMARY'!$I$7:$I$59=$O$16)/('DATA FOR SUMMARY'!$I$7:$I$59=$O$16)*ROW('DATA FOR SUMMARY'!$I$7:$I$59))-ROW('DATA FOR SUMMARY'!$I$7),ROWS($O$18:O242))),"")</f>
        <v/>
      </c>
    </row>
    <row r="252" spans="2:11">
      <c r="B252" t="str" cm="1">
        <f t="array" aca="1" ref="B252" ca="1">IF(ROWS($M$18:M243)&lt;=$O$18,INDEX('DATA FOR SUMMARY'!$B$8:$B$59,_xlfn.AGGREGATE(15,3,(('DATA FOR SUMMARY'!$I$7:$I$59=$O$16)/('DATA FOR SUMMARY'!$I$7:$I$59=$O$16)*ROW('DATA FOR SUMMARY'!$I$7:$I$59))-ROW('DATA FOR SUMMARY'!$I$7),ROWS($M$18:M243))),"")</f>
        <v/>
      </c>
      <c r="C252" s="102" t="str" cm="1">
        <f t="array" aca="1" ref="C252" ca="1">IF(ROWS($O$18:O243)&lt;=$O$18,INDEX('DATA FOR SUMMARY'!$C$8:$C$59,_xlfn.AGGREGATE(15,3,(('DATA FOR SUMMARY'!$I$7:$I$59=$O$16)/('DATA FOR SUMMARY'!$I$7:$I$59=$O$16)*ROW('DATA FOR SUMMARY'!$I$7:$I$59))-ROW('DATA FOR SUMMARY'!$I$7),ROWS($O$18:O243))),"")</f>
        <v/>
      </c>
      <c r="D252" s="102" t="str" cm="1">
        <f t="array" aca="1" ref="D252" ca="1">IF(ROWS($O$18:O243)&lt;=$O$18,INDEX('DATA FOR SUMMARY'!$D$8:$D$59,_xlfn.AGGREGATE(15,3,(('DATA FOR SUMMARY'!$I$7:$I$59=$O$16)/('DATA FOR SUMMARY'!$I$7:$I$59=$O$16)*ROW('DATA FOR SUMMARY'!$I$7:$I$59))-ROW('DATA FOR SUMMARY'!$I$7),ROWS($O$18:O243))),"")</f>
        <v/>
      </c>
      <c r="E252" s="140" t="str" cm="1">
        <f t="array" aca="1" ref="E252" ca="1">IF(ROWS($O$18:O243)&lt;=$O$18,INDEX('DATA FOR SUMMARY'!$E$8:$E$59,_xlfn.AGGREGATE(15,3,(('DATA FOR SUMMARY'!$I$7:$I$59=$O$16)/('DATA FOR SUMMARY'!$I$7:$I$59=$O$16)*ROW('DATA FOR SUMMARY'!$I$7:$I$59))-ROW('DATA FOR SUMMARY'!$I$7),ROWS($O$18:O243))),"")</f>
        <v/>
      </c>
      <c r="F252" s="103" t="str" cm="1">
        <f t="array" aca="1" ref="F252" ca="1">IF(ROWS($O$18:O243)&lt;=$O$18,INDEX('DATA FOR SUMMARY'!$F$8:$F$59,_xlfn.AGGREGATE(15,3,(('DATA FOR SUMMARY'!$I$7:$I$59=$O$16)/('DATA FOR SUMMARY'!$I$7:$I$59=$O$16)*ROW('DATA FOR SUMMARY'!$I$7:$I$59))-ROW('DATA FOR SUMMARY'!$I$7),ROWS($O$18:O243))),"")</f>
        <v/>
      </c>
      <c r="G252" s="102" t="str" cm="1">
        <f t="array" aca="1" ref="G252" ca="1">IF(ROWS($O$18:O243)&lt;=$O$18,INDEX('DATA FOR SUMMARY'!$G$8:$G$59,_xlfn.AGGREGATE(15,3,(('DATA FOR SUMMARY'!$I$7:$I$59=$O$16)/('DATA FOR SUMMARY'!$I$7:$I$59=$O$16)*ROW('DATA FOR SUMMARY'!$I$7:$I$59))-ROW('DATA FOR SUMMARY'!$I$7),ROWS($O$18:O243))),"")</f>
        <v/>
      </c>
      <c r="H252" s="140" t="str" cm="1">
        <f t="array" aca="1" ref="H252" ca="1">IF(ROWS($O$18:O243)&lt;=$O$18,INDEX('DATA FOR SUMMARY'!$H$8:$H$59,_xlfn.AGGREGATE(15,3,(('DATA FOR SUMMARY'!$I$7:$I$59=$O$16)/('DATA FOR SUMMARY'!$I$7:$I$59=$O$16)*ROW('DATA FOR SUMMARY'!$I$7:$I$59))-ROW('DATA FOR SUMMARY'!$I$7),ROWS($O$18:O243))),"")</f>
        <v/>
      </c>
      <c r="I252" s="46" t="str" cm="1">
        <f t="array" aca="1" ref="I252" ca="1">IF(ROWS($O$18:O243)&lt;=$O$18,INDEX('DATA FOR SUMMARY'!$I$8:$I$59,_xlfn.AGGREGATE(15,3,(('DATA FOR SUMMARY'!$I$7:$I$59=$O$16)/('DATA FOR SUMMARY'!$I$7:$I$59=$O$16)*ROW('DATA FOR SUMMARY'!$I$7:$I$59))-ROW('DATA FOR SUMMARY'!$I$7),ROWS($O$18:O243))),"")</f>
        <v/>
      </c>
      <c r="J252" s="46" t="str" cm="1">
        <f t="array" aca="1" ref="J252" ca="1">IF(ROWS($O$18:O243)&lt;=$O$18,INDEX('DATA FOR SUMMARY'!$J$8:$J$59,_xlfn.AGGREGATE(15,3,(('DATA FOR SUMMARY'!$I$7:$I$59=$O$16)/('DATA FOR SUMMARY'!$I$7:$I$59=$O$16)*ROW('DATA FOR SUMMARY'!$I$7:$I$59))-ROW('DATA FOR SUMMARY'!$I$7),ROWS($O$18:O243))),"")</f>
        <v/>
      </c>
      <c r="K252" s="46" t="str" cm="1">
        <f t="array" aca="1" ref="K252" ca="1">IF(ROWS($O$18:O243)&lt;=$O$18,INDEX('DATA FOR SUMMARY'!$K$8:$K$59,_xlfn.AGGREGATE(15,3,(('DATA FOR SUMMARY'!$I$7:$I$59=$O$16)/('DATA FOR SUMMARY'!$I$7:$I$59=$O$16)*ROW('DATA FOR SUMMARY'!$I$7:$I$59))-ROW('DATA FOR SUMMARY'!$I$7),ROWS($O$18:O243))),"")</f>
        <v/>
      </c>
    </row>
    <row r="253" spans="2:11">
      <c r="B253" t="str" cm="1">
        <f t="array" aca="1" ref="B253" ca="1">IF(ROWS($M$18:M244)&lt;=$O$18,INDEX('DATA FOR SUMMARY'!$B$8:$B$59,_xlfn.AGGREGATE(15,3,(('DATA FOR SUMMARY'!$I$7:$I$59=$O$16)/('DATA FOR SUMMARY'!$I$7:$I$59=$O$16)*ROW('DATA FOR SUMMARY'!$I$7:$I$59))-ROW('DATA FOR SUMMARY'!$I$7),ROWS($M$18:M244))),"")</f>
        <v/>
      </c>
      <c r="C253" s="102" t="str" cm="1">
        <f t="array" aca="1" ref="C253" ca="1">IF(ROWS($O$18:O244)&lt;=$O$18,INDEX('DATA FOR SUMMARY'!$C$8:$C$59,_xlfn.AGGREGATE(15,3,(('DATA FOR SUMMARY'!$I$7:$I$59=$O$16)/('DATA FOR SUMMARY'!$I$7:$I$59=$O$16)*ROW('DATA FOR SUMMARY'!$I$7:$I$59))-ROW('DATA FOR SUMMARY'!$I$7),ROWS($O$18:O244))),"")</f>
        <v/>
      </c>
      <c r="D253" s="102" t="str" cm="1">
        <f t="array" aca="1" ref="D253" ca="1">IF(ROWS($O$18:O244)&lt;=$O$18,INDEX('DATA FOR SUMMARY'!$D$8:$D$59,_xlfn.AGGREGATE(15,3,(('DATA FOR SUMMARY'!$I$7:$I$59=$O$16)/('DATA FOR SUMMARY'!$I$7:$I$59=$O$16)*ROW('DATA FOR SUMMARY'!$I$7:$I$59))-ROW('DATA FOR SUMMARY'!$I$7),ROWS($O$18:O244))),"")</f>
        <v/>
      </c>
      <c r="E253" s="140" t="str" cm="1">
        <f t="array" aca="1" ref="E253" ca="1">IF(ROWS($O$18:O244)&lt;=$O$18,INDEX('DATA FOR SUMMARY'!$E$8:$E$59,_xlfn.AGGREGATE(15,3,(('DATA FOR SUMMARY'!$I$7:$I$59=$O$16)/('DATA FOR SUMMARY'!$I$7:$I$59=$O$16)*ROW('DATA FOR SUMMARY'!$I$7:$I$59))-ROW('DATA FOR SUMMARY'!$I$7),ROWS($O$18:O244))),"")</f>
        <v/>
      </c>
      <c r="F253" s="103" t="str" cm="1">
        <f t="array" aca="1" ref="F253" ca="1">IF(ROWS($O$18:O244)&lt;=$O$18,INDEX('DATA FOR SUMMARY'!$F$8:$F$59,_xlfn.AGGREGATE(15,3,(('DATA FOR SUMMARY'!$I$7:$I$59=$O$16)/('DATA FOR SUMMARY'!$I$7:$I$59=$O$16)*ROW('DATA FOR SUMMARY'!$I$7:$I$59))-ROW('DATA FOR SUMMARY'!$I$7),ROWS($O$18:O244))),"")</f>
        <v/>
      </c>
      <c r="G253" s="102" t="str" cm="1">
        <f t="array" aca="1" ref="G253" ca="1">IF(ROWS($O$18:O244)&lt;=$O$18,INDEX('DATA FOR SUMMARY'!$G$8:$G$59,_xlfn.AGGREGATE(15,3,(('DATA FOR SUMMARY'!$I$7:$I$59=$O$16)/('DATA FOR SUMMARY'!$I$7:$I$59=$O$16)*ROW('DATA FOR SUMMARY'!$I$7:$I$59))-ROW('DATA FOR SUMMARY'!$I$7),ROWS($O$18:O244))),"")</f>
        <v/>
      </c>
      <c r="H253" s="140" t="str" cm="1">
        <f t="array" aca="1" ref="H253" ca="1">IF(ROWS($O$18:O244)&lt;=$O$18,INDEX('DATA FOR SUMMARY'!$H$8:$H$59,_xlfn.AGGREGATE(15,3,(('DATA FOR SUMMARY'!$I$7:$I$59=$O$16)/('DATA FOR SUMMARY'!$I$7:$I$59=$O$16)*ROW('DATA FOR SUMMARY'!$I$7:$I$59))-ROW('DATA FOR SUMMARY'!$I$7),ROWS($O$18:O244))),"")</f>
        <v/>
      </c>
      <c r="I253" s="46" t="str" cm="1">
        <f t="array" aca="1" ref="I253" ca="1">IF(ROWS($O$18:O244)&lt;=$O$18,INDEX('DATA FOR SUMMARY'!$I$8:$I$59,_xlfn.AGGREGATE(15,3,(('DATA FOR SUMMARY'!$I$7:$I$59=$O$16)/('DATA FOR SUMMARY'!$I$7:$I$59=$O$16)*ROW('DATA FOR SUMMARY'!$I$7:$I$59))-ROW('DATA FOR SUMMARY'!$I$7),ROWS($O$18:O244))),"")</f>
        <v/>
      </c>
      <c r="J253" s="46" t="str" cm="1">
        <f t="array" aca="1" ref="J253" ca="1">IF(ROWS($O$18:O244)&lt;=$O$18,INDEX('DATA FOR SUMMARY'!$J$8:$J$59,_xlfn.AGGREGATE(15,3,(('DATA FOR SUMMARY'!$I$7:$I$59=$O$16)/('DATA FOR SUMMARY'!$I$7:$I$59=$O$16)*ROW('DATA FOR SUMMARY'!$I$7:$I$59))-ROW('DATA FOR SUMMARY'!$I$7),ROWS($O$18:O244))),"")</f>
        <v/>
      </c>
      <c r="K253" s="46" t="str" cm="1">
        <f t="array" aca="1" ref="K253" ca="1">IF(ROWS($O$18:O244)&lt;=$O$18,INDEX('DATA FOR SUMMARY'!$K$8:$K$59,_xlfn.AGGREGATE(15,3,(('DATA FOR SUMMARY'!$I$7:$I$59=$O$16)/('DATA FOR SUMMARY'!$I$7:$I$59=$O$16)*ROW('DATA FOR SUMMARY'!$I$7:$I$59))-ROW('DATA FOR SUMMARY'!$I$7),ROWS($O$18:O244))),"")</f>
        <v/>
      </c>
    </row>
    <row r="254" spans="2:11">
      <c r="B254" t="str" cm="1">
        <f t="array" aca="1" ref="B254" ca="1">IF(ROWS($M$18:M245)&lt;=$O$18,INDEX('DATA FOR SUMMARY'!$B$8:$B$59,_xlfn.AGGREGATE(15,3,(('DATA FOR SUMMARY'!$I$7:$I$59=$O$16)/('DATA FOR SUMMARY'!$I$7:$I$59=$O$16)*ROW('DATA FOR SUMMARY'!$I$7:$I$59))-ROW('DATA FOR SUMMARY'!$I$7),ROWS($M$18:M245))),"")</f>
        <v/>
      </c>
      <c r="C254" s="102" t="str" cm="1">
        <f t="array" aca="1" ref="C254" ca="1">IF(ROWS($O$18:O245)&lt;=$O$18,INDEX('DATA FOR SUMMARY'!$C$8:$C$59,_xlfn.AGGREGATE(15,3,(('DATA FOR SUMMARY'!$I$7:$I$59=$O$16)/('DATA FOR SUMMARY'!$I$7:$I$59=$O$16)*ROW('DATA FOR SUMMARY'!$I$7:$I$59))-ROW('DATA FOR SUMMARY'!$I$7),ROWS($O$18:O245))),"")</f>
        <v/>
      </c>
      <c r="D254" s="102" t="str" cm="1">
        <f t="array" aca="1" ref="D254" ca="1">IF(ROWS($O$18:O245)&lt;=$O$18,INDEX('DATA FOR SUMMARY'!$D$8:$D$59,_xlfn.AGGREGATE(15,3,(('DATA FOR SUMMARY'!$I$7:$I$59=$O$16)/('DATA FOR SUMMARY'!$I$7:$I$59=$O$16)*ROW('DATA FOR SUMMARY'!$I$7:$I$59))-ROW('DATA FOR SUMMARY'!$I$7),ROWS($O$18:O245))),"")</f>
        <v/>
      </c>
      <c r="E254" s="140" t="str" cm="1">
        <f t="array" aca="1" ref="E254" ca="1">IF(ROWS($O$18:O245)&lt;=$O$18,INDEX('DATA FOR SUMMARY'!$E$8:$E$59,_xlfn.AGGREGATE(15,3,(('DATA FOR SUMMARY'!$I$7:$I$59=$O$16)/('DATA FOR SUMMARY'!$I$7:$I$59=$O$16)*ROW('DATA FOR SUMMARY'!$I$7:$I$59))-ROW('DATA FOR SUMMARY'!$I$7),ROWS($O$18:O245))),"")</f>
        <v/>
      </c>
      <c r="F254" s="103" t="str" cm="1">
        <f t="array" aca="1" ref="F254" ca="1">IF(ROWS($O$18:O245)&lt;=$O$18,INDEX('DATA FOR SUMMARY'!$F$8:$F$59,_xlfn.AGGREGATE(15,3,(('DATA FOR SUMMARY'!$I$7:$I$59=$O$16)/('DATA FOR SUMMARY'!$I$7:$I$59=$O$16)*ROW('DATA FOR SUMMARY'!$I$7:$I$59))-ROW('DATA FOR SUMMARY'!$I$7),ROWS($O$18:O245))),"")</f>
        <v/>
      </c>
      <c r="G254" s="102" t="str" cm="1">
        <f t="array" aca="1" ref="G254" ca="1">IF(ROWS($O$18:O245)&lt;=$O$18,INDEX('DATA FOR SUMMARY'!$G$8:$G$59,_xlfn.AGGREGATE(15,3,(('DATA FOR SUMMARY'!$I$7:$I$59=$O$16)/('DATA FOR SUMMARY'!$I$7:$I$59=$O$16)*ROW('DATA FOR SUMMARY'!$I$7:$I$59))-ROW('DATA FOR SUMMARY'!$I$7),ROWS($O$18:O245))),"")</f>
        <v/>
      </c>
      <c r="H254" s="140" t="str" cm="1">
        <f t="array" aca="1" ref="H254" ca="1">IF(ROWS($O$18:O245)&lt;=$O$18,INDEX('DATA FOR SUMMARY'!$H$8:$H$59,_xlfn.AGGREGATE(15,3,(('DATA FOR SUMMARY'!$I$7:$I$59=$O$16)/('DATA FOR SUMMARY'!$I$7:$I$59=$O$16)*ROW('DATA FOR SUMMARY'!$I$7:$I$59))-ROW('DATA FOR SUMMARY'!$I$7),ROWS($O$18:O245))),"")</f>
        <v/>
      </c>
      <c r="I254" s="46" t="str" cm="1">
        <f t="array" aca="1" ref="I254" ca="1">IF(ROWS($O$18:O245)&lt;=$O$18,INDEX('DATA FOR SUMMARY'!$I$8:$I$59,_xlfn.AGGREGATE(15,3,(('DATA FOR SUMMARY'!$I$7:$I$59=$O$16)/('DATA FOR SUMMARY'!$I$7:$I$59=$O$16)*ROW('DATA FOR SUMMARY'!$I$7:$I$59))-ROW('DATA FOR SUMMARY'!$I$7),ROWS($O$18:O245))),"")</f>
        <v/>
      </c>
      <c r="J254" s="46" t="str" cm="1">
        <f t="array" aca="1" ref="J254" ca="1">IF(ROWS($O$18:O245)&lt;=$O$18,INDEX('DATA FOR SUMMARY'!$J$8:$J$59,_xlfn.AGGREGATE(15,3,(('DATA FOR SUMMARY'!$I$7:$I$59=$O$16)/('DATA FOR SUMMARY'!$I$7:$I$59=$O$16)*ROW('DATA FOR SUMMARY'!$I$7:$I$59))-ROW('DATA FOR SUMMARY'!$I$7),ROWS($O$18:O245))),"")</f>
        <v/>
      </c>
      <c r="K254" s="46" t="str" cm="1">
        <f t="array" aca="1" ref="K254" ca="1">IF(ROWS($O$18:O245)&lt;=$O$18,INDEX('DATA FOR SUMMARY'!$K$8:$K$59,_xlfn.AGGREGATE(15,3,(('DATA FOR SUMMARY'!$I$7:$I$59=$O$16)/('DATA FOR SUMMARY'!$I$7:$I$59=$O$16)*ROW('DATA FOR SUMMARY'!$I$7:$I$59))-ROW('DATA FOR SUMMARY'!$I$7),ROWS($O$18:O245))),"")</f>
        <v/>
      </c>
    </row>
    <row r="255" spans="2:11">
      <c r="B255" t="str" cm="1">
        <f t="array" aca="1" ref="B255" ca="1">IF(ROWS($M$18:M246)&lt;=$O$18,INDEX('DATA FOR SUMMARY'!$B$8:$B$59,_xlfn.AGGREGATE(15,3,(('DATA FOR SUMMARY'!$I$7:$I$59=$O$16)/('DATA FOR SUMMARY'!$I$7:$I$59=$O$16)*ROW('DATA FOR SUMMARY'!$I$7:$I$59))-ROW('DATA FOR SUMMARY'!$I$7),ROWS($M$18:M246))),"")</f>
        <v/>
      </c>
      <c r="C255" s="102" t="str" cm="1">
        <f t="array" aca="1" ref="C255" ca="1">IF(ROWS($O$18:O246)&lt;=$O$18,INDEX('DATA FOR SUMMARY'!$C$8:$C$59,_xlfn.AGGREGATE(15,3,(('DATA FOR SUMMARY'!$I$7:$I$59=$O$16)/('DATA FOR SUMMARY'!$I$7:$I$59=$O$16)*ROW('DATA FOR SUMMARY'!$I$7:$I$59))-ROW('DATA FOR SUMMARY'!$I$7),ROWS($O$18:O246))),"")</f>
        <v/>
      </c>
      <c r="D255" s="102" t="str" cm="1">
        <f t="array" aca="1" ref="D255" ca="1">IF(ROWS($O$18:O246)&lt;=$O$18,INDEX('DATA FOR SUMMARY'!$D$8:$D$59,_xlfn.AGGREGATE(15,3,(('DATA FOR SUMMARY'!$I$7:$I$59=$O$16)/('DATA FOR SUMMARY'!$I$7:$I$59=$O$16)*ROW('DATA FOR SUMMARY'!$I$7:$I$59))-ROW('DATA FOR SUMMARY'!$I$7),ROWS($O$18:O246))),"")</f>
        <v/>
      </c>
      <c r="E255" s="140" t="str" cm="1">
        <f t="array" aca="1" ref="E255" ca="1">IF(ROWS($O$18:O246)&lt;=$O$18,INDEX('DATA FOR SUMMARY'!$E$8:$E$59,_xlfn.AGGREGATE(15,3,(('DATA FOR SUMMARY'!$I$7:$I$59=$O$16)/('DATA FOR SUMMARY'!$I$7:$I$59=$O$16)*ROW('DATA FOR SUMMARY'!$I$7:$I$59))-ROW('DATA FOR SUMMARY'!$I$7),ROWS($O$18:O246))),"")</f>
        <v/>
      </c>
      <c r="F255" s="103" t="str" cm="1">
        <f t="array" aca="1" ref="F255" ca="1">IF(ROWS($O$18:O246)&lt;=$O$18,INDEX('DATA FOR SUMMARY'!$F$8:$F$59,_xlfn.AGGREGATE(15,3,(('DATA FOR SUMMARY'!$I$7:$I$59=$O$16)/('DATA FOR SUMMARY'!$I$7:$I$59=$O$16)*ROW('DATA FOR SUMMARY'!$I$7:$I$59))-ROW('DATA FOR SUMMARY'!$I$7),ROWS($O$18:O246))),"")</f>
        <v/>
      </c>
      <c r="G255" s="102" t="str" cm="1">
        <f t="array" aca="1" ref="G255" ca="1">IF(ROWS($O$18:O246)&lt;=$O$18,INDEX('DATA FOR SUMMARY'!$G$8:$G$59,_xlfn.AGGREGATE(15,3,(('DATA FOR SUMMARY'!$I$7:$I$59=$O$16)/('DATA FOR SUMMARY'!$I$7:$I$59=$O$16)*ROW('DATA FOR SUMMARY'!$I$7:$I$59))-ROW('DATA FOR SUMMARY'!$I$7),ROWS($O$18:O246))),"")</f>
        <v/>
      </c>
      <c r="H255" s="140" t="str" cm="1">
        <f t="array" aca="1" ref="H255" ca="1">IF(ROWS($O$18:O246)&lt;=$O$18,INDEX('DATA FOR SUMMARY'!$H$8:$H$59,_xlfn.AGGREGATE(15,3,(('DATA FOR SUMMARY'!$I$7:$I$59=$O$16)/('DATA FOR SUMMARY'!$I$7:$I$59=$O$16)*ROW('DATA FOR SUMMARY'!$I$7:$I$59))-ROW('DATA FOR SUMMARY'!$I$7),ROWS($O$18:O246))),"")</f>
        <v/>
      </c>
      <c r="I255" s="46" t="str" cm="1">
        <f t="array" aca="1" ref="I255" ca="1">IF(ROWS($O$18:O246)&lt;=$O$18,INDEX('DATA FOR SUMMARY'!$I$8:$I$59,_xlfn.AGGREGATE(15,3,(('DATA FOR SUMMARY'!$I$7:$I$59=$O$16)/('DATA FOR SUMMARY'!$I$7:$I$59=$O$16)*ROW('DATA FOR SUMMARY'!$I$7:$I$59))-ROW('DATA FOR SUMMARY'!$I$7),ROWS($O$18:O246))),"")</f>
        <v/>
      </c>
      <c r="J255" s="46" t="str" cm="1">
        <f t="array" aca="1" ref="J255" ca="1">IF(ROWS($O$18:O246)&lt;=$O$18,INDEX('DATA FOR SUMMARY'!$J$8:$J$59,_xlfn.AGGREGATE(15,3,(('DATA FOR SUMMARY'!$I$7:$I$59=$O$16)/('DATA FOR SUMMARY'!$I$7:$I$59=$O$16)*ROW('DATA FOR SUMMARY'!$I$7:$I$59))-ROW('DATA FOR SUMMARY'!$I$7),ROWS($O$18:O246))),"")</f>
        <v/>
      </c>
      <c r="K255" s="46" t="str" cm="1">
        <f t="array" aca="1" ref="K255" ca="1">IF(ROWS($O$18:O246)&lt;=$O$18,INDEX('DATA FOR SUMMARY'!$K$8:$K$59,_xlfn.AGGREGATE(15,3,(('DATA FOR SUMMARY'!$I$7:$I$59=$O$16)/('DATA FOR SUMMARY'!$I$7:$I$59=$O$16)*ROW('DATA FOR SUMMARY'!$I$7:$I$59))-ROW('DATA FOR SUMMARY'!$I$7),ROWS($O$18:O246))),"")</f>
        <v/>
      </c>
    </row>
    <row r="256" spans="2:11">
      <c r="B256" t="str" cm="1">
        <f t="array" aca="1" ref="B256" ca="1">IF(ROWS($M$18:M247)&lt;=$O$18,INDEX('DATA FOR SUMMARY'!$B$8:$B$59,_xlfn.AGGREGATE(15,3,(('DATA FOR SUMMARY'!$I$7:$I$59=$O$16)/('DATA FOR SUMMARY'!$I$7:$I$59=$O$16)*ROW('DATA FOR SUMMARY'!$I$7:$I$59))-ROW('DATA FOR SUMMARY'!$I$7),ROWS($M$18:M247))),"")</f>
        <v/>
      </c>
      <c r="C256" s="102" t="str" cm="1">
        <f t="array" aca="1" ref="C256" ca="1">IF(ROWS($O$18:O247)&lt;=$O$18,INDEX('DATA FOR SUMMARY'!$C$8:$C$59,_xlfn.AGGREGATE(15,3,(('DATA FOR SUMMARY'!$I$7:$I$59=$O$16)/('DATA FOR SUMMARY'!$I$7:$I$59=$O$16)*ROW('DATA FOR SUMMARY'!$I$7:$I$59))-ROW('DATA FOR SUMMARY'!$I$7),ROWS($O$18:O247))),"")</f>
        <v/>
      </c>
      <c r="D256" s="102" t="str" cm="1">
        <f t="array" aca="1" ref="D256" ca="1">IF(ROWS($O$18:O247)&lt;=$O$18,INDEX('DATA FOR SUMMARY'!$D$8:$D$59,_xlfn.AGGREGATE(15,3,(('DATA FOR SUMMARY'!$I$7:$I$59=$O$16)/('DATA FOR SUMMARY'!$I$7:$I$59=$O$16)*ROW('DATA FOR SUMMARY'!$I$7:$I$59))-ROW('DATA FOR SUMMARY'!$I$7),ROWS($O$18:O247))),"")</f>
        <v/>
      </c>
      <c r="E256" s="140" t="str" cm="1">
        <f t="array" aca="1" ref="E256" ca="1">IF(ROWS($O$18:O247)&lt;=$O$18,INDEX('DATA FOR SUMMARY'!$E$8:$E$59,_xlfn.AGGREGATE(15,3,(('DATA FOR SUMMARY'!$I$7:$I$59=$O$16)/('DATA FOR SUMMARY'!$I$7:$I$59=$O$16)*ROW('DATA FOR SUMMARY'!$I$7:$I$59))-ROW('DATA FOR SUMMARY'!$I$7),ROWS($O$18:O247))),"")</f>
        <v/>
      </c>
      <c r="F256" s="103" t="str" cm="1">
        <f t="array" aca="1" ref="F256" ca="1">IF(ROWS($O$18:O247)&lt;=$O$18,INDEX('DATA FOR SUMMARY'!$F$8:$F$59,_xlfn.AGGREGATE(15,3,(('DATA FOR SUMMARY'!$I$7:$I$59=$O$16)/('DATA FOR SUMMARY'!$I$7:$I$59=$O$16)*ROW('DATA FOR SUMMARY'!$I$7:$I$59))-ROW('DATA FOR SUMMARY'!$I$7),ROWS($O$18:O247))),"")</f>
        <v/>
      </c>
      <c r="G256" s="102" t="str" cm="1">
        <f t="array" aca="1" ref="G256" ca="1">IF(ROWS($O$18:O247)&lt;=$O$18,INDEX('DATA FOR SUMMARY'!$G$8:$G$59,_xlfn.AGGREGATE(15,3,(('DATA FOR SUMMARY'!$I$7:$I$59=$O$16)/('DATA FOR SUMMARY'!$I$7:$I$59=$O$16)*ROW('DATA FOR SUMMARY'!$I$7:$I$59))-ROW('DATA FOR SUMMARY'!$I$7),ROWS($O$18:O247))),"")</f>
        <v/>
      </c>
      <c r="H256" s="140" t="str" cm="1">
        <f t="array" aca="1" ref="H256" ca="1">IF(ROWS($O$18:O247)&lt;=$O$18,INDEX('DATA FOR SUMMARY'!$H$8:$H$59,_xlfn.AGGREGATE(15,3,(('DATA FOR SUMMARY'!$I$7:$I$59=$O$16)/('DATA FOR SUMMARY'!$I$7:$I$59=$O$16)*ROW('DATA FOR SUMMARY'!$I$7:$I$59))-ROW('DATA FOR SUMMARY'!$I$7),ROWS($O$18:O247))),"")</f>
        <v/>
      </c>
      <c r="I256" s="46" t="str" cm="1">
        <f t="array" aca="1" ref="I256" ca="1">IF(ROWS($O$18:O247)&lt;=$O$18,INDEX('DATA FOR SUMMARY'!$I$8:$I$59,_xlfn.AGGREGATE(15,3,(('DATA FOR SUMMARY'!$I$7:$I$59=$O$16)/('DATA FOR SUMMARY'!$I$7:$I$59=$O$16)*ROW('DATA FOR SUMMARY'!$I$7:$I$59))-ROW('DATA FOR SUMMARY'!$I$7),ROWS($O$18:O247))),"")</f>
        <v/>
      </c>
      <c r="J256" s="46" t="str" cm="1">
        <f t="array" aca="1" ref="J256" ca="1">IF(ROWS($O$18:O247)&lt;=$O$18,INDEX('DATA FOR SUMMARY'!$J$8:$J$59,_xlfn.AGGREGATE(15,3,(('DATA FOR SUMMARY'!$I$7:$I$59=$O$16)/('DATA FOR SUMMARY'!$I$7:$I$59=$O$16)*ROW('DATA FOR SUMMARY'!$I$7:$I$59))-ROW('DATA FOR SUMMARY'!$I$7),ROWS($O$18:O247))),"")</f>
        <v/>
      </c>
      <c r="K256" s="46" t="str" cm="1">
        <f t="array" aca="1" ref="K256" ca="1">IF(ROWS($O$18:O247)&lt;=$O$18,INDEX('DATA FOR SUMMARY'!$K$8:$K$59,_xlfn.AGGREGATE(15,3,(('DATA FOR SUMMARY'!$I$7:$I$59=$O$16)/('DATA FOR SUMMARY'!$I$7:$I$59=$O$16)*ROW('DATA FOR SUMMARY'!$I$7:$I$59))-ROW('DATA FOR SUMMARY'!$I$7),ROWS($O$18:O247))),"")</f>
        <v/>
      </c>
    </row>
    <row r="257" spans="2:11">
      <c r="B257" t="str" cm="1">
        <f t="array" aca="1" ref="B257" ca="1">IF(ROWS($M$18:M248)&lt;=$O$18,INDEX('DATA FOR SUMMARY'!$B$8:$B$59,_xlfn.AGGREGATE(15,3,(('DATA FOR SUMMARY'!$I$7:$I$59=$O$16)/('DATA FOR SUMMARY'!$I$7:$I$59=$O$16)*ROW('DATA FOR SUMMARY'!$I$7:$I$59))-ROW('DATA FOR SUMMARY'!$I$7),ROWS($M$18:M248))),"")</f>
        <v/>
      </c>
      <c r="C257" s="102" t="str" cm="1">
        <f t="array" aca="1" ref="C257" ca="1">IF(ROWS($O$18:O248)&lt;=$O$18,INDEX('DATA FOR SUMMARY'!$C$8:$C$59,_xlfn.AGGREGATE(15,3,(('DATA FOR SUMMARY'!$I$7:$I$59=$O$16)/('DATA FOR SUMMARY'!$I$7:$I$59=$O$16)*ROW('DATA FOR SUMMARY'!$I$7:$I$59))-ROW('DATA FOR SUMMARY'!$I$7),ROWS($O$18:O248))),"")</f>
        <v/>
      </c>
      <c r="D257" s="102" t="str" cm="1">
        <f t="array" aca="1" ref="D257" ca="1">IF(ROWS($O$18:O248)&lt;=$O$18,INDEX('DATA FOR SUMMARY'!$D$8:$D$59,_xlfn.AGGREGATE(15,3,(('DATA FOR SUMMARY'!$I$7:$I$59=$O$16)/('DATA FOR SUMMARY'!$I$7:$I$59=$O$16)*ROW('DATA FOR SUMMARY'!$I$7:$I$59))-ROW('DATA FOR SUMMARY'!$I$7),ROWS($O$18:O248))),"")</f>
        <v/>
      </c>
      <c r="E257" s="140" t="str" cm="1">
        <f t="array" aca="1" ref="E257" ca="1">IF(ROWS($O$18:O248)&lt;=$O$18,INDEX('DATA FOR SUMMARY'!$E$8:$E$59,_xlfn.AGGREGATE(15,3,(('DATA FOR SUMMARY'!$I$7:$I$59=$O$16)/('DATA FOR SUMMARY'!$I$7:$I$59=$O$16)*ROW('DATA FOR SUMMARY'!$I$7:$I$59))-ROW('DATA FOR SUMMARY'!$I$7),ROWS($O$18:O248))),"")</f>
        <v/>
      </c>
      <c r="F257" s="103" t="str" cm="1">
        <f t="array" aca="1" ref="F257" ca="1">IF(ROWS($O$18:O248)&lt;=$O$18,INDEX('DATA FOR SUMMARY'!$F$8:$F$59,_xlfn.AGGREGATE(15,3,(('DATA FOR SUMMARY'!$I$7:$I$59=$O$16)/('DATA FOR SUMMARY'!$I$7:$I$59=$O$16)*ROW('DATA FOR SUMMARY'!$I$7:$I$59))-ROW('DATA FOR SUMMARY'!$I$7),ROWS($O$18:O248))),"")</f>
        <v/>
      </c>
      <c r="G257" s="102" t="str" cm="1">
        <f t="array" aca="1" ref="G257" ca="1">IF(ROWS($O$18:O248)&lt;=$O$18,INDEX('DATA FOR SUMMARY'!$G$8:$G$59,_xlfn.AGGREGATE(15,3,(('DATA FOR SUMMARY'!$I$7:$I$59=$O$16)/('DATA FOR SUMMARY'!$I$7:$I$59=$O$16)*ROW('DATA FOR SUMMARY'!$I$7:$I$59))-ROW('DATA FOR SUMMARY'!$I$7),ROWS($O$18:O248))),"")</f>
        <v/>
      </c>
      <c r="H257" s="140" t="str" cm="1">
        <f t="array" aca="1" ref="H257" ca="1">IF(ROWS($O$18:O248)&lt;=$O$18,INDEX('DATA FOR SUMMARY'!$H$8:$H$59,_xlfn.AGGREGATE(15,3,(('DATA FOR SUMMARY'!$I$7:$I$59=$O$16)/('DATA FOR SUMMARY'!$I$7:$I$59=$O$16)*ROW('DATA FOR SUMMARY'!$I$7:$I$59))-ROW('DATA FOR SUMMARY'!$I$7),ROWS($O$18:O248))),"")</f>
        <v/>
      </c>
      <c r="I257" s="46" t="str" cm="1">
        <f t="array" aca="1" ref="I257" ca="1">IF(ROWS($O$18:O248)&lt;=$O$18,INDEX('DATA FOR SUMMARY'!$I$8:$I$59,_xlfn.AGGREGATE(15,3,(('DATA FOR SUMMARY'!$I$7:$I$59=$O$16)/('DATA FOR SUMMARY'!$I$7:$I$59=$O$16)*ROW('DATA FOR SUMMARY'!$I$7:$I$59))-ROW('DATA FOR SUMMARY'!$I$7),ROWS($O$18:O248))),"")</f>
        <v/>
      </c>
      <c r="J257" s="46" t="str" cm="1">
        <f t="array" aca="1" ref="J257" ca="1">IF(ROWS($O$18:O248)&lt;=$O$18,INDEX('DATA FOR SUMMARY'!$J$8:$J$59,_xlfn.AGGREGATE(15,3,(('DATA FOR SUMMARY'!$I$7:$I$59=$O$16)/('DATA FOR SUMMARY'!$I$7:$I$59=$O$16)*ROW('DATA FOR SUMMARY'!$I$7:$I$59))-ROW('DATA FOR SUMMARY'!$I$7),ROWS($O$18:O248))),"")</f>
        <v/>
      </c>
      <c r="K257" s="46" t="str" cm="1">
        <f t="array" aca="1" ref="K257" ca="1">IF(ROWS($O$18:O248)&lt;=$O$18,INDEX('DATA FOR SUMMARY'!$K$8:$K$59,_xlfn.AGGREGATE(15,3,(('DATA FOR SUMMARY'!$I$7:$I$59=$O$16)/('DATA FOR SUMMARY'!$I$7:$I$59=$O$16)*ROW('DATA FOR SUMMARY'!$I$7:$I$59))-ROW('DATA FOR SUMMARY'!$I$7),ROWS($O$18:O248))),"")</f>
        <v/>
      </c>
    </row>
    <row r="258" spans="2:11">
      <c r="B258" t="str" cm="1">
        <f t="array" aca="1" ref="B258" ca="1">IF(ROWS($M$18:M249)&lt;=$O$18,INDEX('DATA FOR SUMMARY'!$B$8:$B$59,_xlfn.AGGREGATE(15,3,(('DATA FOR SUMMARY'!$I$7:$I$59=$O$16)/('DATA FOR SUMMARY'!$I$7:$I$59=$O$16)*ROW('DATA FOR SUMMARY'!$I$7:$I$59))-ROW('DATA FOR SUMMARY'!$I$7),ROWS($M$18:M249))),"")</f>
        <v/>
      </c>
      <c r="C258" s="102" t="str" cm="1">
        <f t="array" aca="1" ref="C258" ca="1">IF(ROWS($O$18:O249)&lt;=$O$18,INDEX('DATA FOR SUMMARY'!$C$8:$C$59,_xlfn.AGGREGATE(15,3,(('DATA FOR SUMMARY'!$I$7:$I$59=$O$16)/('DATA FOR SUMMARY'!$I$7:$I$59=$O$16)*ROW('DATA FOR SUMMARY'!$I$7:$I$59))-ROW('DATA FOR SUMMARY'!$I$7),ROWS($O$18:O249))),"")</f>
        <v/>
      </c>
      <c r="D258" s="102" t="str" cm="1">
        <f t="array" aca="1" ref="D258" ca="1">IF(ROWS($O$18:O249)&lt;=$O$18,INDEX('DATA FOR SUMMARY'!$D$8:$D$59,_xlfn.AGGREGATE(15,3,(('DATA FOR SUMMARY'!$I$7:$I$59=$O$16)/('DATA FOR SUMMARY'!$I$7:$I$59=$O$16)*ROW('DATA FOR SUMMARY'!$I$7:$I$59))-ROW('DATA FOR SUMMARY'!$I$7),ROWS($O$18:O249))),"")</f>
        <v/>
      </c>
      <c r="E258" s="140" t="str" cm="1">
        <f t="array" aca="1" ref="E258" ca="1">IF(ROWS($O$18:O249)&lt;=$O$18,INDEX('DATA FOR SUMMARY'!$E$8:$E$59,_xlfn.AGGREGATE(15,3,(('DATA FOR SUMMARY'!$I$7:$I$59=$O$16)/('DATA FOR SUMMARY'!$I$7:$I$59=$O$16)*ROW('DATA FOR SUMMARY'!$I$7:$I$59))-ROW('DATA FOR SUMMARY'!$I$7),ROWS($O$18:O249))),"")</f>
        <v/>
      </c>
      <c r="F258" s="103" t="str" cm="1">
        <f t="array" aca="1" ref="F258" ca="1">IF(ROWS($O$18:O249)&lt;=$O$18,INDEX('DATA FOR SUMMARY'!$F$8:$F$59,_xlfn.AGGREGATE(15,3,(('DATA FOR SUMMARY'!$I$7:$I$59=$O$16)/('DATA FOR SUMMARY'!$I$7:$I$59=$O$16)*ROW('DATA FOR SUMMARY'!$I$7:$I$59))-ROW('DATA FOR SUMMARY'!$I$7),ROWS($O$18:O249))),"")</f>
        <v/>
      </c>
      <c r="G258" s="102" t="str" cm="1">
        <f t="array" aca="1" ref="G258" ca="1">IF(ROWS($O$18:O249)&lt;=$O$18,INDEX('DATA FOR SUMMARY'!$G$8:$G$59,_xlfn.AGGREGATE(15,3,(('DATA FOR SUMMARY'!$I$7:$I$59=$O$16)/('DATA FOR SUMMARY'!$I$7:$I$59=$O$16)*ROW('DATA FOR SUMMARY'!$I$7:$I$59))-ROW('DATA FOR SUMMARY'!$I$7),ROWS($O$18:O249))),"")</f>
        <v/>
      </c>
      <c r="H258" s="140" t="str" cm="1">
        <f t="array" aca="1" ref="H258" ca="1">IF(ROWS($O$18:O249)&lt;=$O$18,INDEX('DATA FOR SUMMARY'!$H$8:$H$59,_xlfn.AGGREGATE(15,3,(('DATA FOR SUMMARY'!$I$7:$I$59=$O$16)/('DATA FOR SUMMARY'!$I$7:$I$59=$O$16)*ROW('DATA FOR SUMMARY'!$I$7:$I$59))-ROW('DATA FOR SUMMARY'!$I$7),ROWS($O$18:O249))),"")</f>
        <v/>
      </c>
      <c r="I258" s="46" t="str" cm="1">
        <f t="array" aca="1" ref="I258" ca="1">IF(ROWS($O$18:O249)&lt;=$O$18,INDEX('DATA FOR SUMMARY'!$I$8:$I$59,_xlfn.AGGREGATE(15,3,(('DATA FOR SUMMARY'!$I$7:$I$59=$O$16)/('DATA FOR SUMMARY'!$I$7:$I$59=$O$16)*ROW('DATA FOR SUMMARY'!$I$7:$I$59))-ROW('DATA FOR SUMMARY'!$I$7),ROWS($O$18:O249))),"")</f>
        <v/>
      </c>
      <c r="J258" s="46" t="str" cm="1">
        <f t="array" aca="1" ref="J258" ca="1">IF(ROWS($O$18:O249)&lt;=$O$18,INDEX('DATA FOR SUMMARY'!$J$8:$J$59,_xlfn.AGGREGATE(15,3,(('DATA FOR SUMMARY'!$I$7:$I$59=$O$16)/('DATA FOR SUMMARY'!$I$7:$I$59=$O$16)*ROW('DATA FOR SUMMARY'!$I$7:$I$59))-ROW('DATA FOR SUMMARY'!$I$7),ROWS($O$18:O249))),"")</f>
        <v/>
      </c>
      <c r="K258" s="46" t="str" cm="1">
        <f t="array" aca="1" ref="K258" ca="1">IF(ROWS($O$18:O249)&lt;=$O$18,INDEX('DATA FOR SUMMARY'!$K$8:$K$59,_xlfn.AGGREGATE(15,3,(('DATA FOR SUMMARY'!$I$7:$I$59=$O$16)/('DATA FOR SUMMARY'!$I$7:$I$59=$O$16)*ROW('DATA FOR SUMMARY'!$I$7:$I$59))-ROW('DATA FOR SUMMARY'!$I$7),ROWS($O$18:O249))),"")</f>
        <v/>
      </c>
    </row>
    <row r="259" spans="2:11">
      <c r="B259" t="str" cm="1">
        <f t="array" aca="1" ref="B259" ca="1">IF(ROWS($M$18:M250)&lt;=$O$18,INDEX('DATA FOR SUMMARY'!$B$8:$B$59,_xlfn.AGGREGATE(15,3,(('DATA FOR SUMMARY'!$I$7:$I$59=$O$16)/('DATA FOR SUMMARY'!$I$7:$I$59=$O$16)*ROW('DATA FOR SUMMARY'!$I$7:$I$59))-ROW('DATA FOR SUMMARY'!$I$7),ROWS($M$18:M250))),"")</f>
        <v/>
      </c>
      <c r="C259" s="102" t="str" cm="1">
        <f t="array" aca="1" ref="C259" ca="1">IF(ROWS($O$18:O250)&lt;=$O$18,INDEX('DATA FOR SUMMARY'!$C$8:$C$59,_xlfn.AGGREGATE(15,3,(('DATA FOR SUMMARY'!$I$7:$I$59=$O$16)/('DATA FOR SUMMARY'!$I$7:$I$59=$O$16)*ROW('DATA FOR SUMMARY'!$I$7:$I$59))-ROW('DATA FOR SUMMARY'!$I$7),ROWS($O$18:O250))),"")</f>
        <v/>
      </c>
      <c r="D259" s="102" t="str" cm="1">
        <f t="array" aca="1" ref="D259" ca="1">IF(ROWS($O$18:O250)&lt;=$O$18,INDEX('DATA FOR SUMMARY'!$D$8:$D$59,_xlfn.AGGREGATE(15,3,(('DATA FOR SUMMARY'!$I$7:$I$59=$O$16)/('DATA FOR SUMMARY'!$I$7:$I$59=$O$16)*ROW('DATA FOR SUMMARY'!$I$7:$I$59))-ROW('DATA FOR SUMMARY'!$I$7),ROWS($O$18:O250))),"")</f>
        <v/>
      </c>
      <c r="E259" s="140" t="str" cm="1">
        <f t="array" aca="1" ref="E259" ca="1">IF(ROWS($O$18:O250)&lt;=$O$18,INDEX('DATA FOR SUMMARY'!$E$8:$E$59,_xlfn.AGGREGATE(15,3,(('DATA FOR SUMMARY'!$I$7:$I$59=$O$16)/('DATA FOR SUMMARY'!$I$7:$I$59=$O$16)*ROW('DATA FOR SUMMARY'!$I$7:$I$59))-ROW('DATA FOR SUMMARY'!$I$7),ROWS($O$18:O250))),"")</f>
        <v/>
      </c>
      <c r="F259" s="103" t="str" cm="1">
        <f t="array" aca="1" ref="F259" ca="1">IF(ROWS($O$18:O250)&lt;=$O$18,INDEX('DATA FOR SUMMARY'!$F$8:$F$59,_xlfn.AGGREGATE(15,3,(('DATA FOR SUMMARY'!$I$7:$I$59=$O$16)/('DATA FOR SUMMARY'!$I$7:$I$59=$O$16)*ROW('DATA FOR SUMMARY'!$I$7:$I$59))-ROW('DATA FOR SUMMARY'!$I$7),ROWS($O$18:O250))),"")</f>
        <v/>
      </c>
      <c r="G259" s="102" t="str" cm="1">
        <f t="array" aca="1" ref="G259" ca="1">IF(ROWS($O$18:O250)&lt;=$O$18,INDEX('DATA FOR SUMMARY'!$G$8:$G$59,_xlfn.AGGREGATE(15,3,(('DATA FOR SUMMARY'!$I$7:$I$59=$O$16)/('DATA FOR SUMMARY'!$I$7:$I$59=$O$16)*ROW('DATA FOR SUMMARY'!$I$7:$I$59))-ROW('DATA FOR SUMMARY'!$I$7),ROWS($O$18:O250))),"")</f>
        <v/>
      </c>
      <c r="H259" s="140" t="str" cm="1">
        <f t="array" aca="1" ref="H259" ca="1">IF(ROWS($O$18:O250)&lt;=$O$18,INDEX('DATA FOR SUMMARY'!$H$8:$H$59,_xlfn.AGGREGATE(15,3,(('DATA FOR SUMMARY'!$I$7:$I$59=$O$16)/('DATA FOR SUMMARY'!$I$7:$I$59=$O$16)*ROW('DATA FOR SUMMARY'!$I$7:$I$59))-ROW('DATA FOR SUMMARY'!$I$7),ROWS($O$18:O250))),"")</f>
        <v/>
      </c>
      <c r="I259" s="46" t="str" cm="1">
        <f t="array" aca="1" ref="I259" ca="1">IF(ROWS($O$18:O250)&lt;=$O$18,INDEX('DATA FOR SUMMARY'!$I$8:$I$59,_xlfn.AGGREGATE(15,3,(('DATA FOR SUMMARY'!$I$7:$I$59=$O$16)/('DATA FOR SUMMARY'!$I$7:$I$59=$O$16)*ROW('DATA FOR SUMMARY'!$I$7:$I$59))-ROW('DATA FOR SUMMARY'!$I$7),ROWS($O$18:O250))),"")</f>
        <v/>
      </c>
      <c r="J259" s="46" t="str" cm="1">
        <f t="array" aca="1" ref="J259" ca="1">IF(ROWS($O$18:O250)&lt;=$O$18,INDEX('DATA FOR SUMMARY'!$J$8:$J$59,_xlfn.AGGREGATE(15,3,(('DATA FOR SUMMARY'!$I$7:$I$59=$O$16)/('DATA FOR SUMMARY'!$I$7:$I$59=$O$16)*ROW('DATA FOR SUMMARY'!$I$7:$I$59))-ROW('DATA FOR SUMMARY'!$I$7),ROWS($O$18:O250))),"")</f>
        <v/>
      </c>
      <c r="K259" s="46" t="str" cm="1">
        <f t="array" aca="1" ref="K259" ca="1">IF(ROWS($O$18:O250)&lt;=$O$18,INDEX('DATA FOR SUMMARY'!$K$8:$K$59,_xlfn.AGGREGATE(15,3,(('DATA FOR SUMMARY'!$I$7:$I$59=$O$16)/('DATA FOR SUMMARY'!$I$7:$I$59=$O$16)*ROW('DATA FOR SUMMARY'!$I$7:$I$59))-ROW('DATA FOR SUMMARY'!$I$7),ROWS($O$18:O250))),"")</f>
        <v/>
      </c>
    </row>
    <row r="260" spans="2:11">
      <c r="B260" t="str" cm="1">
        <f t="array" aca="1" ref="B260" ca="1">IF(ROWS($M$18:M251)&lt;=$O$18,INDEX('DATA FOR SUMMARY'!$B$8:$B$59,_xlfn.AGGREGATE(15,3,(('DATA FOR SUMMARY'!$I$7:$I$59=$O$16)/('DATA FOR SUMMARY'!$I$7:$I$59=$O$16)*ROW('DATA FOR SUMMARY'!$I$7:$I$59))-ROW('DATA FOR SUMMARY'!$I$7),ROWS($M$18:M251))),"")</f>
        <v/>
      </c>
      <c r="C260" s="102" t="str" cm="1">
        <f t="array" aca="1" ref="C260" ca="1">IF(ROWS($O$18:O251)&lt;=$O$18,INDEX('DATA FOR SUMMARY'!$C$8:$C$59,_xlfn.AGGREGATE(15,3,(('DATA FOR SUMMARY'!$I$7:$I$59=$O$16)/('DATA FOR SUMMARY'!$I$7:$I$59=$O$16)*ROW('DATA FOR SUMMARY'!$I$7:$I$59))-ROW('DATA FOR SUMMARY'!$I$7),ROWS($O$18:O251))),"")</f>
        <v/>
      </c>
      <c r="D260" s="102" t="str" cm="1">
        <f t="array" aca="1" ref="D260" ca="1">IF(ROWS($O$18:O251)&lt;=$O$18,INDEX('DATA FOR SUMMARY'!$D$8:$D$59,_xlfn.AGGREGATE(15,3,(('DATA FOR SUMMARY'!$I$7:$I$59=$O$16)/('DATA FOR SUMMARY'!$I$7:$I$59=$O$16)*ROW('DATA FOR SUMMARY'!$I$7:$I$59))-ROW('DATA FOR SUMMARY'!$I$7),ROWS($O$18:O251))),"")</f>
        <v/>
      </c>
      <c r="E260" s="140" t="str" cm="1">
        <f t="array" aca="1" ref="E260" ca="1">IF(ROWS($O$18:O251)&lt;=$O$18,INDEX('DATA FOR SUMMARY'!$E$8:$E$59,_xlfn.AGGREGATE(15,3,(('DATA FOR SUMMARY'!$I$7:$I$59=$O$16)/('DATA FOR SUMMARY'!$I$7:$I$59=$O$16)*ROW('DATA FOR SUMMARY'!$I$7:$I$59))-ROW('DATA FOR SUMMARY'!$I$7),ROWS($O$18:O251))),"")</f>
        <v/>
      </c>
      <c r="F260" s="103" t="str" cm="1">
        <f t="array" aca="1" ref="F260" ca="1">IF(ROWS($O$18:O251)&lt;=$O$18,INDEX('DATA FOR SUMMARY'!$F$8:$F$59,_xlfn.AGGREGATE(15,3,(('DATA FOR SUMMARY'!$I$7:$I$59=$O$16)/('DATA FOR SUMMARY'!$I$7:$I$59=$O$16)*ROW('DATA FOR SUMMARY'!$I$7:$I$59))-ROW('DATA FOR SUMMARY'!$I$7),ROWS($O$18:O251))),"")</f>
        <v/>
      </c>
      <c r="G260" s="102" t="str" cm="1">
        <f t="array" aca="1" ref="G260" ca="1">IF(ROWS($O$18:O251)&lt;=$O$18,INDEX('DATA FOR SUMMARY'!$G$8:$G$59,_xlfn.AGGREGATE(15,3,(('DATA FOR SUMMARY'!$I$7:$I$59=$O$16)/('DATA FOR SUMMARY'!$I$7:$I$59=$O$16)*ROW('DATA FOR SUMMARY'!$I$7:$I$59))-ROW('DATA FOR SUMMARY'!$I$7),ROWS($O$18:O251))),"")</f>
        <v/>
      </c>
      <c r="H260" s="140" t="str" cm="1">
        <f t="array" aca="1" ref="H260" ca="1">IF(ROWS($O$18:O251)&lt;=$O$18,INDEX('DATA FOR SUMMARY'!$H$8:$H$59,_xlfn.AGGREGATE(15,3,(('DATA FOR SUMMARY'!$I$7:$I$59=$O$16)/('DATA FOR SUMMARY'!$I$7:$I$59=$O$16)*ROW('DATA FOR SUMMARY'!$I$7:$I$59))-ROW('DATA FOR SUMMARY'!$I$7),ROWS($O$18:O251))),"")</f>
        <v/>
      </c>
      <c r="I260" s="46" t="str" cm="1">
        <f t="array" aca="1" ref="I260" ca="1">IF(ROWS($O$18:O251)&lt;=$O$18,INDEX('DATA FOR SUMMARY'!$I$8:$I$59,_xlfn.AGGREGATE(15,3,(('DATA FOR SUMMARY'!$I$7:$I$59=$O$16)/('DATA FOR SUMMARY'!$I$7:$I$59=$O$16)*ROW('DATA FOR SUMMARY'!$I$7:$I$59))-ROW('DATA FOR SUMMARY'!$I$7),ROWS($O$18:O251))),"")</f>
        <v/>
      </c>
      <c r="J260" s="46" t="str" cm="1">
        <f t="array" aca="1" ref="J260" ca="1">IF(ROWS($O$18:O251)&lt;=$O$18,INDEX('DATA FOR SUMMARY'!$J$8:$J$59,_xlfn.AGGREGATE(15,3,(('DATA FOR SUMMARY'!$I$7:$I$59=$O$16)/('DATA FOR SUMMARY'!$I$7:$I$59=$O$16)*ROW('DATA FOR SUMMARY'!$I$7:$I$59))-ROW('DATA FOR SUMMARY'!$I$7),ROWS($O$18:O251))),"")</f>
        <v/>
      </c>
      <c r="K260" s="46" t="str" cm="1">
        <f t="array" aca="1" ref="K260" ca="1">IF(ROWS($O$18:O251)&lt;=$O$18,INDEX('DATA FOR SUMMARY'!$K$8:$K$59,_xlfn.AGGREGATE(15,3,(('DATA FOR SUMMARY'!$I$7:$I$59=$O$16)/('DATA FOR SUMMARY'!$I$7:$I$59=$O$16)*ROW('DATA FOR SUMMARY'!$I$7:$I$59))-ROW('DATA FOR SUMMARY'!$I$7),ROWS($O$18:O251))),"")</f>
        <v/>
      </c>
    </row>
    <row r="261" spans="2:11">
      <c r="B261" t="str" cm="1">
        <f t="array" aca="1" ref="B261" ca="1">IF(ROWS($M$18:M252)&lt;=$O$18,INDEX('DATA FOR SUMMARY'!$B$8:$B$59,_xlfn.AGGREGATE(15,3,(('DATA FOR SUMMARY'!$I$7:$I$59=$O$16)/('DATA FOR SUMMARY'!$I$7:$I$59=$O$16)*ROW('DATA FOR SUMMARY'!$I$7:$I$59))-ROW('DATA FOR SUMMARY'!$I$7),ROWS($M$18:M252))),"")</f>
        <v/>
      </c>
      <c r="C261" s="102" t="str" cm="1">
        <f t="array" aca="1" ref="C261" ca="1">IF(ROWS($O$18:O252)&lt;=$O$18,INDEX('DATA FOR SUMMARY'!$C$8:$C$59,_xlfn.AGGREGATE(15,3,(('DATA FOR SUMMARY'!$I$7:$I$59=$O$16)/('DATA FOR SUMMARY'!$I$7:$I$59=$O$16)*ROW('DATA FOR SUMMARY'!$I$7:$I$59))-ROW('DATA FOR SUMMARY'!$I$7),ROWS($O$18:O252))),"")</f>
        <v/>
      </c>
      <c r="D261" s="102" t="str" cm="1">
        <f t="array" aca="1" ref="D261" ca="1">IF(ROWS($O$18:O252)&lt;=$O$18,INDEX('DATA FOR SUMMARY'!$D$8:$D$59,_xlfn.AGGREGATE(15,3,(('DATA FOR SUMMARY'!$I$7:$I$59=$O$16)/('DATA FOR SUMMARY'!$I$7:$I$59=$O$16)*ROW('DATA FOR SUMMARY'!$I$7:$I$59))-ROW('DATA FOR SUMMARY'!$I$7),ROWS($O$18:O252))),"")</f>
        <v/>
      </c>
      <c r="E261" s="140" t="str" cm="1">
        <f t="array" aca="1" ref="E261" ca="1">IF(ROWS($O$18:O252)&lt;=$O$18,INDEX('DATA FOR SUMMARY'!$E$8:$E$59,_xlfn.AGGREGATE(15,3,(('DATA FOR SUMMARY'!$I$7:$I$59=$O$16)/('DATA FOR SUMMARY'!$I$7:$I$59=$O$16)*ROW('DATA FOR SUMMARY'!$I$7:$I$59))-ROW('DATA FOR SUMMARY'!$I$7),ROWS($O$18:O252))),"")</f>
        <v/>
      </c>
      <c r="F261" s="103" t="str" cm="1">
        <f t="array" aca="1" ref="F261" ca="1">IF(ROWS($O$18:O252)&lt;=$O$18,INDEX('DATA FOR SUMMARY'!$F$8:$F$59,_xlfn.AGGREGATE(15,3,(('DATA FOR SUMMARY'!$I$7:$I$59=$O$16)/('DATA FOR SUMMARY'!$I$7:$I$59=$O$16)*ROW('DATA FOR SUMMARY'!$I$7:$I$59))-ROW('DATA FOR SUMMARY'!$I$7),ROWS($O$18:O252))),"")</f>
        <v/>
      </c>
      <c r="G261" s="102" t="str" cm="1">
        <f t="array" aca="1" ref="G261" ca="1">IF(ROWS($O$18:O252)&lt;=$O$18,INDEX('DATA FOR SUMMARY'!$G$8:$G$59,_xlfn.AGGREGATE(15,3,(('DATA FOR SUMMARY'!$I$7:$I$59=$O$16)/('DATA FOR SUMMARY'!$I$7:$I$59=$O$16)*ROW('DATA FOR SUMMARY'!$I$7:$I$59))-ROW('DATA FOR SUMMARY'!$I$7),ROWS($O$18:O252))),"")</f>
        <v/>
      </c>
      <c r="H261" s="140" t="str" cm="1">
        <f t="array" aca="1" ref="H261" ca="1">IF(ROWS($O$18:O252)&lt;=$O$18,INDEX('DATA FOR SUMMARY'!$H$8:$H$59,_xlfn.AGGREGATE(15,3,(('DATA FOR SUMMARY'!$I$7:$I$59=$O$16)/('DATA FOR SUMMARY'!$I$7:$I$59=$O$16)*ROW('DATA FOR SUMMARY'!$I$7:$I$59))-ROW('DATA FOR SUMMARY'!$I$7),ROWS($O$18:O252))),"")</f>
        <v/>
      </c>
      <c r="I261" s="46" t="str" cm="1">
        <f t="array" aca="1" ref="I261" ca="1">IF(ROWS($O$18:O252)&lt;=$O$18,INDEX('DATA FOR SUMMARY'!$I$8:$I$59,_xlfn.AGGREGATE(15,3,(('DATA FOR SUMMARY'!$I$7:$I$59=$O$16)/('DATA FOR SUMMARY'!$I$7:$I$59=$O$16)*ROW('DATA FOR SUMMARY'!$I$7:$I$59))-ROW('DATA FOR SUMMARY'!$I$7),ROWS($O$18:O252))),"")</f>
        <v/>
      </c>
      <c r="J261" s="46" t="str" cm="1">
        <f t="array" aca="1" ref="J261" ca="1">IF(ROWS($O$18:O252)&lt;=$O$18,INDEX('DATA FOR SUMMARY'!$J$8:$J$59,_xlfn.AGGREGATE(15,3,(('DATA FOR SUMMARY'!$I$7:$I$59=$O$16)/('DATA FOR SUMMARY'!$I$7:$I$59=$O$16)*ROW('DATA FOR SUMMARY'!$I$7:$I$59))-ROW('DATA FOR SUMMARY'!$I$7),ROWS($O$18:O252))),"")</f>
        <v/>
      </c>
      <c r="K261" s="46" t="str" cm="1">
        <f t="array" aca="1" ref="K261" ca="1">IF(ROWS($O$18:O252)&lt;=$O$18,INDEX('DATA FOR SUMMARY'!$K$8:$K$59,_xlfn.AGGREGATE(15,3,(('DATA FOR SUMMARY'!$I$7:$I$59=$O$16)/('DATA FOR SUMMARY'!$I$7:$I$59=$O$16)*ROW('DATA FOR SUMMARY'!$I$7:$I$59))-ROW('DATA FOR SUMMARY'!$I$7),ROWS($O$18:O252))),"")</f>
        <v/>
      </c>
    </row>
    <row r="262" spans="2:11">
      <c r="B262" t="str" cm="1">
        <f t="array" aca="1" ref="B262" ca="1">IF(ROWS($M$18:M253)&lt;=$O$18,INDEX('DATA FOR SUMMARY'!$B$8:$B$59,_xlfn.AGGREGATE(15,3,(('DATA FOR SUMMARY'!$I$7:$I$59=$O$16)/('DATA FOR SUMMARY'!$I$7:$I$59=$O$16)*ROW('DATA FOR SUMMARY'!$I$7:$I$59))-ROW('DATA FOR SUMMARY'!$I$7),ROWS($M$18:M253))),"")</f>
        <v/>
      </c>
      <c r="C262" s="102" t="str" cm="1">
        <f t="array" aca="1" ref="C262" ca="1">IF(ROWS($O$18:O253)&lt;=$O$18,INDEX('DATA FOR SUMMARY'!$C$8:$C$59,_xlfn.AGGREGATE(15,3,(('DATA FOR SUMMARY'!$I$7:$I$59=$O$16)/('DATA FOR SUMMARY'!$I$7:$I$59=$O$16)*ROW('DATA FOR SUMMARY'!$I$7:$I$59))-ROW('DATA FOR SUMMARY'!$I$7),ROWS($O$18:O253))),"")</f>
        <v/>
      </c>
      <c r="D262" s="102" t="str" cm="1">
        <f t="array" aca="1" ref="D262" ca="1">IF(ROWS($O$18:O253)&lt;=$O$18,INDEX('DATA FOR SUMMARY'!$D$8:$D$59,_xlfn.AGGREGATE(15,3,(('DATA FOR SUMMARY'!$I$7:$I$59=$O$16)/('DATA FOR SUMMARY'!$I$7:$I$59=$O$16)*ROW('DATA FOR SUMMARY'!$I$7:$I$59))-ROW('DATA FOR SUMMARY'!$I$7),ROWS($O$18:O253))),"")</f>
        <v/>
      </c>
      <c r="E262" s="140" t="str" cm="1">
        <f t="array" aca="1" ref="E262" ca="1">IF(ROWS($O$18:O253)&lt;=$O$18,INDEX('DATA FOR SUMMARY'!$E$8:$E$59,_xlfn.AGGREGATE(15,3,(('DATA FOR SUMMARY'!$I$7:$I$59=$O$16)/('DATA FOR SUMMARY'!$I$7:$I$59=$O$16)*ROW('DATA FOR SUMMARY'!$I$7:$I$59))-ROW('DATA FOR SUMMARY'!$I$7),ROWS($O$18:O253))),"")</f>
        <v/>
      </c>
      <c r="F262" s="103" t="str" cm="1">
        <f t="array" aca="1" ref="F262" ca="1">IF(ROWS($O$18:O253)&lt;=$O$18,INDEX('DATA FOR SUMMARY'!$F$8:$F$59,_xlfn.AGGREGATE(15,3,(('DATA FOR SUMMARY'!$I$7:$I$59=$O$16)/('DATA FOR SUMMARY'!$I$7:$I$59=$O$16)*ROW('DATA FOR SUMMARY'!$I$7:$I$59))-ROW('DATA FOR SUMMARY'!$I$7),ROWS($O$18:O253))),"")</f>
        <v/>
      </c>
      <c r="G262" s="102" t="str" cm="1">
        <f t="array" aca="1" ref="G262" ca="1">IF(ROWS($O$18:O253)&lt;=$O$18,INDEX('DATA FOR SUMMARY'!$G$8:$G$59,_xlfn.AGGREGATE(15,3,(('DATA FOR SUMMARY'!$I$7:$I$59=$O$16)/('DATA FOR SUMMARY'!$I$7:$I$59=$O$16)*ROW('DATA FOR SUMMARY'!$I$7:$I$59))-ROW('DATA FOR SUMMARY'!$I$7),ROWS($O$18:O253))),"")</f>
        <v/>
      </c>
      <c r="H262" s="140" t="str" cm="1">
        <f t="array" aca="1" ref="H262" ca="1">IF(ROWS($O$18:O253)&lt;=$O$18,INDEX('DATA FOR SUMMARY'!$H$8:$H$59,_xlfn.AGGREGATE(15,3,(('DATA FOR SUMMARY'!$I$7:$I$59=$O$16)/('DATA FOR SUMMARY'!$I$7:$I$59=$O$16)*ROW('DATA FOR SUMMARY'!$I$7:$I$59))-ROW('DATA FOR SUMMARY'!$I$7),ROWS($O$18:O253))),"")</f>
        <v/>
      </c>
      <c r="I262" s="46" t="str" cm="1">
        <f t="array" aca="1" ref="I262" ca="1">IF(ROWS($O$18:O253)&lt;=$O$18,INDEX('DATA FOR SUMMARY'!$I$8:$I$59,_xlfn.AGGREGATE(15,3,(('DATA FOR SUMMARY'!$I$7:$I$59=$O$16)/('DATA FOR SUMMARY'!$I$7:$I$59=$O$16)*ROW('DATA FOR SUMMARY'!$I$7:$I$59))-ROW('DATA FOR SUMMARY'!$I$7),ROWS($O$18:O253))),"")</f>
        <v/>
      </c>
      <c r="J262" s="46" t="str" cm="1">
        <f t="array" aca="1" ref="J262" ca="1">IF(ROWS($O$18:O253)&lt;=$O$18,INDEX('DATA FOR SUMMARY'!$J$8:$J$59,_xlfn.AGGREGATE(15,3,(('DATA FOR SUMMARY'!$I$7:$I$59=$O$16)/('DATA FOR SUMMARY'!$I$7:$I$59=$O$16)*ROW('DATA FOR SUMMARY'!$I$7:$I$59))-ROW('DATA FOR SUMMARY'!$I$7),ROWS($O$18:O253))),"")</f>
        <v/>
      </c>
      <c r="K262" s="46" t="str" cm="1">
        <f t="array" aca="1" ref="K262" ca="1">IF(ROWS($O$18:O253)&lt;=$O$18,INDEX('DATA FOR SUMMARY'!$K$8:$K$59,_xlfn.AGGREGATE(15,3,(('DATA FOR SUMMARY'!$I$7:$I$59=$O$16)/('DATA FOR SUMMARY'!$I$7:$I$59=$O$16)*ROW('DATA FOR SUMMARY'!$I$7:$I$59))-ROW('DATA FOR SUMMARY'!$I$7),ROWS($O$18:O253))),"")</f>
        <v/>
      </c>
    </row>
    <row r="263" spans="2:11">
      <c r="B263" t="str" cm="1">
        <f t="array" aca="1" ref="B263" ca="1">IF(ROWS($M$18:M254)&lt;=$O$18,INDEX('DATA FOR SUMMARY'!$B$8:$B$59,_xlfn.AGGREGATE(15,3,(('DATA FOR SUMMARY'!$I$7:$I$59=$O$16)/('DATA FOR SUMMARY'!$I$7:$I$59=$O$16)*ROW('DATA FOR SUMMARY'!$I$7:$I$59))-ROW('DATA FOR SUMMARY'!$I$7),ROWS($M$18:M254))),"")</f>
        <v/>
      </c>
      <c r="C263" s="102" t="str" cm="1">
        <f t="array" aca="1" ref="C263" ca="1">IF(ROWS($O$18:O254)&lt;=$O$18,INDEX('DATA FOR SUMMARY'!$C$8:$C$59,_xlfn.AGGREGATE(15,3,(('DATA FOR SUMMARY'!$I$7:$I$59=$O$16)/('DATA FOR SUMMARY'!$I$7:$I$59=$O$16)*ROW('DATA FOR SUMMARY'!$I$7:$I$59))-ROW('DATA FOR SUMMARY'!$I$7),ROWS($O$18:O254))),"")</f>
        <v/>
      </c>
      <c r="D263" s="102" t="str" cm="1">
        <f t="array" aca="1" ref="D263" ca="1">IF(ROWS($O$18:O254)&lt;=$O$18,INDEX('DATA FOR SUMMARY'!$D$8:$D$59,_xlfn.AGGREGATE(15,3,(('DATA FOR SUMMARY'!$I$7:$I$59=$O$16)/('DATA FOR SUMMARY'!$I$7:$I$59=$O$16)*ROW('DATA FOR SUMMARY'!$I$7:$I$59))-ROW('DATA FOR SUMMARY'!$I$7),ROWS($O$18:O254))),"")</f>
        <v/>
      </c>
      <c r="E263" s="140" t="str" cm="1">
        <f t="array" aca="1" ref="E263" ca="1">IF(ROWS($O$18:O254)&lt;=$O$18,INDEX('DATA FOR SUMMARY'!$E$8:$E$59,_xlfn.AGGREGATE(15,3,(('DATA FOR SUMMARY'!$I$7:$I$59=$O$16)/('DATA FOR SUMMARY'!$I$7:$I$59=$O$16)*ROW('DATA FOR SUMMARY'!$I$7:$I$59))-ROW('DATA FOR SUMMARY'!$I$7),ROWS($O$18:O254))),"")</f>
        <v/>
      </c>
      <c r="F263" s="103" t="str" cm="1">
        <f t="array" aca="1" ref="F263" ca="1">IF(ROWS($O$18:O254)&lt;=$O$18,INDEX('DATA FOR SUMMARY'!$F$8:$F$59,_xlfn.AGGREGATE(15,3,(('DATA FOR SUMMARY'!$I$7:$I$59=$O$16)/('DATA FOR SUMMARY'!$I$7:$I$59=$O$16)*ROW('DATA FOR SUMMARY'!$I$7:$I$59))-ROW('DATA FOR SUMMARY'!$I$7),ROWS($O$18:O254))),"")</f>
        <v/>
      </c>
      <c r="G263" s="102" t="str" cm="1">
        <f t="array" aca="1" ref="G263" ca="1">IF(ROWS($O$18:O254)&lt;=$O$18,INDEX('DATA FOR SUMMARY'!$G$8:$G$59,_xlfn.AGGREGATE(15,3,(('DATA FOR SUMMARY'!$I$7:$I$59=$O$16)/('DATA FOR SUMMARY'!$I$7:$I$59=$O$16)*ROW('DATA FOR SUMMARY'!$I$7:$I$59))-ROW('DATA FOR SUMMARY'!$I$7),ROWS($O$18:O254))),"")</f>
        <v/>
      </c>
      <c r="H263" s="140" t="str" cm="1">
        <f t="array" aca="1" ref="H263" ca="1">IF(ROWS($O$18:O254)&lt;=$O$18,INDEX('DATA FOR SUMMARY'!$H$8:$H$59,_xlfn.AGGREGATE(15,3,(('DATA FOR SUMMARY'!$I$7:$I$59=$O$16)/('DATA FOR SUMMARY'!$I$7:$I$59=$O$16)*ROW('DATA FOR SUMMARY'!$I$7:$I$59))-ROW('DATA FOR SUMMARY'!$I$7),ROWS($O$18:O254))),"")</f>
        <v/>
      </c>
      <c r="I263" s="46" t="str" cm="1">
        <f t="array" aca="1" ref="I263" ca="1">IF(ROWS($O$18:O254)&lt;=$O$18,INDEX('DATA FOR SUMMARY'!$I$8:$I$59,_xlfn.AGGREGATE(15,3,(('DATA FOR SUMMARY'!$I$7:$I$59=$O$16)/('DATA FOR SUMMARY'!$I$7:$I$59=$O$16)*ROW('DATA FOR SUMMARY'!$I$7:$I$59))-ROW('DATA FOR SUMMARY'!$I$7),ROWS($O$18:O254))),"")</f>
        <v/>
      </c>
      <c r="J263" s="46" t="str" cm="1">
        <f t="array" aca="1" ref="J263" ca="1">IF(ROWS($O$18:O254)&lt;=$O$18,INDEX('DATA FOR SUMMARY'!$J$8:$J$59,_xlfn.AGGREGATE(15,3,(('DATA FOR SUMMARY'!$I$7:$I$59=$O$16)/('DATA FOR SUMMARY'!$I$7:$I$59=$O$16)*ROW('DATA FOR SUMMARY'!$I$7:$I$59))-ROW('DATA FOR SUMMARY'!$I$7),ROWS($O$18:O254))),"")</f>
        <v/>
      </c>
      <c r="K263" s="46" t="str" cm="1">
        <f t="array" aca="1" ref="K263" ca="1">IF(ROWS($O$18:O254)&lt;=$O$18,INDEX('DATA FOR SUMMARY'!$K$8:$K$59,_xlfn.AGGREGATE(15,3,(('DATA FOR SUMMARY'!$I$7:$I$59=$O$16)/('DATA FOR SUMMARY'!$I$7:$I$59=$O$16)*ROW('DATA FOR SUMMARY'!$I$7:$I$59))-ROW('DATA FOR SUMMARY'!$I$7),ROWS($O$18:O254))),"")</f>
        <v/>
      </c>
    </row>
    <row r="264" spans="2:11">
      <c r="B264" t="str" cm="1">
        <f t="array" aca="1" ref="B264" ca="1">IF(ROWS($M$18:M255)&lt;=$O$18,INDEX('DATA FOR SUMMARY'!$B$8:$B$59,_xlfn.AGGREGATE(15,3,(('DATA FOR SUMMARY'!$I$7:$I$59=$O$16)/('DATA FOR SUMMARY'!$I$7:$I$59=$O$16)*ROW('DATA FOR SUMMARY'!$I$7:$I$59))-ROW('DATA FOR SUMMARY'!$I$7),ROWS($M$18:M255))),"")</f>
        <v/>
      </c>
      <c r="C264" s="102" t="str" cm="1">
        <f t="array" aca="1" ref="C264" ca="1">IF(ROWS($O$18:O255)&lt;=$O$18,INDEX('DATA FOR SUMMARY'!$C$8:$C$59,_xlfn.AGGREGATE(15,3,(('DATA FOR SUMMARY'!$I$7:$I$59=$O$16)/('DATA FOR SUMMARY'!$I$7:$I$59=$O$16)*ROW('DATA FOR SUMMARY'!$I$7:$I$59))-ROW('DATA FOR SUMMARY'!$I$7),ROWS($O$18:O255))),"")</f>
        <v/>
      </c>
      <c r="D264" s="102" t="str" cm="1">
        <f t="array" aca="1" ref="D264" ca="1">IF(ROWS($O$18:O255)&lt;=$O$18,INDEX('DATA FOR SUMMARY'!$D$8:$D$59,_xlfn.AGGREGATE(15,3,(('DATA FOR SUMMARY'!$I$7:$I$59=$O$16)/('DATA FOR SUMMARY'!$I$7:$I$59=$O$16)*ROW('DATA FOR SUMMARY'!$I$7:$I$59))-ROW('DATA FOR SUMMARY'!$I$7),ROWS($O$18:O255))),"")</f>
        <v/>
      </c>
      <c r="E264" s="140" t="str" cm="1">
        <f t="array" aca="1" ref="E264" ca="1">IF(ROWS($O$18:O255)&lt;=$O$18,INDEX('DATA FOR SUMMARY'!$E$8:$E$59,_xlfn.AGGREGATE(15,3,(('DATA FOR SUMMARY'!$I$7:$I$59=$O$16)/('DATA FOR SUMMARY'!$I$7:$I$59=$O$16)*ROW('DATA FOR SUMMARY'!$I$7:$I$59))-ROW('DATA FOR SUMMARY'!$I$7),ROWS($O$18:O255))),"")</f>
        <v/>
      </c>
      <c r="F264" s="103" t="str" cm="1">
        <f t="array" aca="1" ref="F264" ca="1">IF(ROWS($O$18:O255)&lt;=$O$18,INDEX('DATA FOR SUMMARY'!$F$8:$F$59,_xlfn.AGGREGATE(15,3,(('DATA FOR SUMMARY'!$I$7:$I$59=$O$16)/('DATA FOR SUMMARY'!$I$7:$I$59=$O$16)*ROW('DATA FOR SUMMARY'!$I$7:$I$59))-ROW('DATA FOR SUMMARY'!$I$7),ROWS($O$18:O255))),"")</f>
        <v/>
      </c>
      <c r="G264" s="102" t="str" cm="1">
        <f t="array" aca="1" ref="G264" ca="1">IF(ROWS($O$18:O255)&lt;=$O$18,INDEX('DATA FOR SUMMARY'!$G$8:$G$59,_xlfn.AGGREGATE(15,3,(('DATA FOR SUMMARY'!$I$7:$I$59=$O$16)/('DATA FOR SUMMARY'!$I$7:$I$59=$O$16)*ROW('DATA FOR SUMMARY'!$I$7:$I$59))-ROW('DATA FOR SUMMARY'!$I$7),ROWS($O$18:O255))),"")</f>
        <v/>
      </c>
      <c r="H264" s="140" t="str" cm="1">
        <f t="array" aca="1" ref="H264" ca="1">IF(ROWS($O$18:O255)&lt;=$O$18,INDEX('DATA FOR SUMMARY'!$H$8:$H$59,_xlfn.AGGREGATE(15,3,(('DATA FOR SUMMARY'!$I$7:$I$59=$O$16)/('DATA FOR SUMMARY'!$I$7:$I$59=$O$16)*ROW('DATA FOR SUMMARY'!$I$7:$I$59))-ROW('DATA FOR SUMMARY'!$I$7),ROWS($O$18:O255))),"")</f>
        <v/>
      </c>
      <c r="I264" s="46" t="str" cm="1">
        <f t="array" aca="1" ref="I264" ca="1">IF(ROWS($O$18:O255)&lt;=$O$18,INDEX('DATA FOR SUMMARY'!$I$8:$I$59,_xlfn.AGGREGATE(15,3,(('DATA FOR SUMMARY'!$I$7:$I$59=$O$16)/('DATA FOR SUMMARY'!$I$7:$I$59=$O$16)*ROW('DATA FOR SUMMARY'!$I$7:$I$59))-ROW('DATA FOR SUMMARY'!$I$7),ROWS($O$18:O255))),"")</f>
        <v/>
      </c>
      <c r="J264" s="46" t="str" cm="1">
        <f t="array" aca="1" ref="J264" ca="1">IF(ROWS($O$18:O255)&lt;=$O$18,INDEX('DATA FOR SUMMARY'!$J$8:$J$59,_xlfn.AGGREGATE(15,3,(('DATA FOR SUMMARY'!$I$7:$I$59=$O$16)/('DATA FOR SUMMARY'!$I$7:$I$59=$O$16)*ROW('DATA FOR SUMMARY'!$I$7:$I$59))-ROW('DATA FOR SUMMARY'!$I$7),ROWS($O$18:O255))),"")</f>
        <v/>
      </c>
      <c r="K264" s="46" t="str" cm="1">
        <f t="array" aca="1" ref="K264" ca="1">IF(ROWS($O$18:O255)&lt;=$O$18,INDEX('DATA FOR SUMMARY'!$K$8:$K$59,_xlfn.AGGREGATE(15,3,(('DATA FOR SUMMARY'!$I$7:$I$59=$O$16)/('DATA FOR SUMMARY'!$I$7:$I$59=$O$16)*ROW('DATA FOR SUMMARY'!$I$7:$I$59))-ROW('DATA FOR SUMMARY'!$I$7),ROWS($O$18:O255))),"")</f>
        <v/>
      </c>
    </row>
    <row r="265" spans="2:11">
      <c r="B265" t="str" cm="1">
        <f t="array" aca="1" ref="B265" ca="1">IF(ROWS($M$18:M256)&lt;=$O$18,INDEX('DATA FOR SUMMARY'!$B$8:$B$59,_xlfn.AGGREGATE(15,3,(('DATA FOR SUMMARY'!$I$7:$I$59=$O$16)/('DATA FOR SUMMARY'!$I$7:$I$59=$O$16)*ROW('DATA FOR SUMMARY'!$I$7:$I$59))-ROW('DATA FOR SUMMARY'!$I$7),ROWS($M$18:M256))),"")</f>
        <v/>
      </c>
      <c r="C265" s="102" t="str" cm="1">
        <f t="array" aca="1" ref="C265" ca="1">IF(ROWS($O$18:O256)&lt;=$O$18,INDEX('DATA FOR SUMMARY'!$C$8:$C$59,_xlfn.AGGREGATE(15,3,(('DATA FOR SUMMARY'!$I$7:$I$59=$O$16)/('DATA FOR SUMMARY'!$I$7:$I$59=$O$16)*ROW('DATA FOR SUMMARY'!$I$7:$I$59))-ROW('DATA FOR SUMMARY'!$I$7),ROWS($O$18:O256))),"")</f>
        <v/>
      </c>
      <c r="D265" s="102" t="str" cm="1">
        <f t="array" aca="1" ref="D265" ca="1">IF(ROWS($O$18:O256)&lt;=$O$18,INDEX('DATA FOR SUMMARY'!$D$8:$D$59,_xlfn.AGGREGATE(15,3,(('DATA FOR SUMMARY'!$I$7:$I$59=$O$16)/('DATA FOR SUMMARY'!$I$7:$I$59=$O$16)*ROW('DATA FOR SUMMARY'!$I$7:$I$59))-ROW('DATA FOR SUMMARY'!$I$7),ROWS($O$18:O256))),"")</f>
        <v/>
      </c>
      <c r="E265" s="140" t="str" cm="1">
        <f t="array" aca="1" ref="E265" ca="1">IF(ROWS($O$18:O256)&lt;=$O$18,INDEX('DATA FOR SUMMARY'!$E$8:$E$59,_xlfn.AGGREGATE(15,3,(('DATA FOR SUMMARY'!$I$7:$I$59=$O$16)/('DATA FOR SUMMARY'!$I$7:$I$59=$O$16)*ROW('DATA FOR SUMMARY'!$I$7:$I$59))-ROW('DATA FOR SUMMARY'!$I$7),ROWS($O$18:O256))),"")</f>
        <v/>
      </c>
      <c r="F265" s="103" t="str" cm="1">
        <f t="array" aca="1" ref="F265" ca="1">IF(ROWS($O$18:O256)&lt;=$O$18,INDEX('DATA FOR SUMMARY'!$F$8:$F$59,_xlfn.AGGREGATE(15,3,(('DATA FOR SUMMARY'!$I$7:$I$59=$O$16)/('DATA FOR SUMMARY'!$I$7:$I$59=$O$16)*ROW('DATA FOR SUMMARY'!$I$7:$I$59))-ROW('DATA FOR SUMMARY'!$I$7),ROWS($O$18:O256))),"")</f>
        <v/>
      </c>
      <c r="G265" s="102" t="str" cm="1">
        <f t="array" aca="1" ref="G265" ca="1">IF(ROWS($O$18:O256)&lt;=$O$18,INDEX('DATA FOR SUMMARY'!$G$8:$G$59,_xlfn.AGGREGATE(15,3,(('DATA FOR SUMMARY'!$I$7:$I$59=$O$16)/('DATA FOR SUMMARY'!$I$7:$I$59=$O$16)*ROW('DATA FOR SUMMARY'!$I$7:$I$59))-ROW('DATA FOR SUMMARY'!$I$7),ROWS($O$18:O256))),"")</f>
        <v/>
      </c>
      <c r="H265" s="140" t="str" cm="1">
        <f t="array" aca="1" ref="H265" ca="1">IF(ROWS($O$18:O256)&lt;=$O$18,INDEX('DATA FOR SUMMARY'!$H$8:$H$59,_xlfn.AGGREGATE(15,3,(('DATA FOR SUMMARY'!$I$7:$I$59=$O$16)/('DATA FOR SUMMARY'!$I$7:$I$59=$O$16)*ROW('DATA FOR SUMMARY'!$I$7:$I$59))-ROW('DATA FOR SUMMARY'!$I$7),ROWS($O$18:O256))),"")</f>
        <v/>
      </c>
      <c r="I265" s="46" t="str" cm="1">
        <f t="array" aca="1" ref="I265" ca="1">IF(ROWS($O$18:O256)&lt;=$O$18,INDEX('DATA FOR SUMMARY'!$I$8:$I$59,_xlfn.AGGREGATE(15,3,(('DATA FOR SUMMARY'!$I$7:$I$59=$O$16)/('DATA FOR SUMMARY'!$I$7:$I$59=$O$16)*ROW('DATA FOR SUMMARY'!$I$7:$I$59))-ROW('DATA FOR SUMMARY'!$I$7),ROWS($O$18:O256))),"")</f>
        <v/>
      </c>
      <c r="J265" s="46" t="str" cm="1">
        <f t="array" aca="1" ref="J265" ca="1">IF(ROWS($O$18:O256)&lt;=$O$18,INDEX('DATA FOR SUMMARY'!$J$8:$J$59,_xlfn.AGGREGATE(15,3,(('DATA FOR SUMMARY'!$I$7:$I$59=$O$16)/('DATA FOR SUMMARY'!$I$7:$I$59=$O$16)*ROW('DATA FOR SUMMARY'!$I$7:$I$59))-ROW('DATA FOR SUMMARY'!$I$7),ROWS($O$18:O256))),"")</f>
        <v/>
      </c>
      <c r="K265" s="46" t="str" cm="1">
        <f t="array" aca="1" ref="K265" ca="1">IF(ROWS($O$18:O256)&lt;=$O$18,INDEX('DATA FOR SUMMARY'!$K$8:$K$59,_xlfn.AGGREGATE(15,3,(('DATA FOR SUMMARY'!$I$7:$I$59=$O$16)/('DATA FOR SUMMARY'!$I$7:$I$59=$O$16)*ROW('DATA FOR SUMMARY'!$I$7:$I$59))-ROW('DATA FOR SUMMARY'!$I$7),ROWS($O$18:O256))),"")</f>
        <v/>
      </c>
    </row>
    <row r="266" spans="2:11">
      <c r="B266" t="str" cm="1">
        <f t="array" aca="1" ref="B266" ca="1">IF(ROWS($M$18:M257)&lt;=$O$18,INDEX('DATA FOR SUMMARY'!$B$8:$B$59,_xlfn.AGGREGATE(15,3,(('DATA FOR SUMMARY'!$I$7:$I$59=$O$16)/('DATA FOR SUMMARY'!$I$7:$I$59=$O$16)*ROW('DATA FOR SUMMARY'!$I$7:$I$59))-ROW('DATA FOR SUMMARY'!$I$7),ROWS($M$18:M257))),"")</f>
        <v/>
      </c>
      <c r="C266" s="102" t="str" cm="1">
        <f t="array" aca="1" ref="C266" ca="1">IF(ROWS($O$18:O257)&lt;=$O$18,INDEX('DATA FOR SUMMARY'!$C$8:$C$59,_xlfn.AGGREGATE(15,3,(('DATA FOR SUMMARY'!$I$7:$I$59=$O$16)/('DATA FOR SUMMARY'!$I$7:$I$59=$O$16)*ROW('DATA FOR SUMMARY'!$I$7:$I$59))-ROW('DATA FOR SUMMARY'!$I$7),ROWS($O$18:O257))),"")</f>
        <v/>
      </c>
      <c r="D266" s="102" t="str" cm="1">
        <f t="array" aca="1" ref="D266" ca="1">IF(ROWS($M$18:M257)&lt;=$O$18,INDEX('DATA FOR SUMMARY'!$D$8:$D$59,_xlfn.AGGREGATE(15,3,(('DATA FOR SUMMARY'!$I$7:$I$59=$O$16)/('DATA FOR SUMMARY'!$I$7:$I$59=$O$16)*ROW('DATA FOR SUMMARY'!$I$7:$I$59))-ROW('DATA FOR SUMMARY'!$I$7),ROWS($M$18:M257))),"")</f>
        <v/>
      </c>
      <c r="E266" s="140" t="str" cm="1">
        <f t="array" aca="1" ref="E266" ca="1">IF(ROWS($O$18:O257)&lt;=$O$18,INDEX('DATA FOR SUMMARY'!$E$8:$E$59,_xlfn.AGGREGATE(15,3,(('DATA FOR SUMMARY'!$I$7:$I$59=$O$16)/('DATA FOR SUMMARY'!$I$7:$I$59=$O$16)*ROW('DATA FOR SUMMARY'!$I$7:$I$59))-ROW('DATA FOR SUMMARY'!$I$7),ROWS($O$18:O257))),"")</f>
        <v/>
      </c>
      <c r="F266" s="103" t="str" cm="1">
        <f t="array" aca="1" ref="F266" ca="1">IF(ROWS($O$18:O257)&lt;=$O$18,INDEX('DATA FOR SUMMARY'!$F$8:$F$59,_xlfn.AGGREGATE(15,3,(('DATA FOR SUMMARY'!$I$7:$I$59=$O$16)/('DATA FOR SUMMARY'!$I$7:$I$59=$O$16)*ROW('DATA FOR SUMMARY'!$I$7:$I$59))-ROW('DATA FOR SUMMARY'!$I$7),ROWS($O$18:O257))),"")</f>
        <v/>
      </c>
      <c r="G266" s="102" t="str" cm="1">
        <f t="array" aca="1" ref="G266" ca="1">IF(ROWS($O$18:O257)&lt;=$O$18,INDEX('DATA FOR SUMMARY'!$G$8:$G$59,_xlfn.AGGREGATE(15,3,(('DATA FOR SUMMARY'!$I$7:$I$59=$O$16)/('DATA FOR SUMMARY'!$I$7:$I$59=$O$16)*ROW('DATA FOR SUMMARY'!$I$7:$I$59))-ROW('DATA FOR SUMMARY'!$I$7),ROWS($O$18:O257))),"")</f>
        <v/>
      </c>
      <c r="H266" s="140" t="str" cm="1">
        <f t="array" aca="1" ref="H266" ca="1">IF(ROWS($O$18:O257)&lt;=$O$18,INDEX('DATA FOR SUMMARY'!$H$8:$H$59,_xlfn.AGGREGATE(15,3,(('DATA FOR SUMMARY'!$I$7:$I$59=$O$16)/('DATA FOR SUMMARY'!$I$7:$I$59=$O$16)*ROW('DATA FOR SUMMARY'!$I$7:$I$59))-ROW('DATA FOR SUMMARY'!$I$7),ROWS($O$18:O257))),"")</f>
        <v/>
      </c>
      <c r="I266" s="46" t="str" cm="1">
        <f t="array" aca="1" ref="I266" ca="1">IF(ROWS($O$18:O257)&lt;=$O$18,INDEX('DATA FOR SUMMARY'!$I$8:$I$59,_xlfn.AGGREGATE(15,3,(('DATA FOR SUMMARY'!$I$7:$I$59=$O$16)/('DATA FOR SUMMARY'!$I$7:$I$59=$O$16)*ROW('DATA FOR SUMMARY'!$I$7:$I$59))-ROW('DATA FOR SUMMARY'!$I$7),ROWS($O$18:O257))),"")</f>
        <v/>
      </c>
      <c r="J266" s="46" t="str" cm="1">
        <f t="array" aca="1" ref="J266" ca="1">IF(ROWS($O$18:O257)&lt;=$O$18,INDEX('DATA FOR SUMMARY'!$J$8:$J$59,_xlfn.AGGREGATE(15,3,(('DATA FOR SUMMARY'!$I$7:$I$59=$O$16)/('DATA FOR SUMMARY'!$I$7:$I$59=$O$16)*ROW('DATA FOR SUMMARY'!$I$7:$I$59))-ROW('DATA FOR SUMMARY'!$I$7),ROWS($O$18:O257))),"")</f>
        <v/>
      </c>
      <c r="K266" s="46" t="str" cm="1">
        <f t="array" aca="1" ref="K266" ca="1">IF(ROWS($O$18:O257)&lt;=$O$18,INDEX('DATA FOR SUMMARY'!$K$8:$K$59,_xlfn.AGGREGATE(15,3,(('DATA FOR SUMMARY'!$I$7:$I$59=$O$16)/('DATA FOR SUMMARY'!$I$7:$I$59=$O$16)*ROW('DATA FOR SUMMARY'!$I$7:$I$59))-ROW('DATA FOR SUMMARY'!$I$7),ROWS($O$18:O257))),"")</f>
        <v/>
      </c>
    </row>
    <row r="267" spans="2:11">
      <c r="B267" t="str" cm="1">
        <f t="array" aca="1" ref="B267" ca="1">IF(ROWS($M$18:M258)&lt;=$O$18,INDEX('DATA FOR SUMMARY'!$B$8:$B$59,_xlfn.AGGREGATE(15,3,(('DATA FOR SUMMARY'!$I$7:$I$59=$O$16)/('DATA FOR SUMMARY'!$I$7:$I$59=$O$16)*ROW('DATA FOR SUMMARY'!$I$7:$I$59))-ROW('DATA FOR SUMMARY'!$I$7),ROWS($M$18:M258))),"")</f>
        <v/>
      </c>
      <c r="C267" s="102" t="str" cm="1">
        <f t="array" aca="1" ref="C267" ca="1">IF(ROWS($O$18:O258)&lt;=$O$18,INDEX('DATA FOR SUMMARY'!$C$8:$C$59,_xlfn.AGGREGATE(15,3,(('DATA FOR SUMMARY'!$I$7:$I$59=$O$16)/('DATA FOR SUMMARY'!$I$7:$I$59=$O$16)*ROW('DATA FOR SUMMARY'!$I$7:$I$59))-ROW('DATA FOR SUMMARY'!$I$7),ROWS($O$18:O258))),"")</f>
        <v/>
      </c>
      <c r="D267" s="102" t="str" cm="1">
        <f t="array" aca="1" ref="D267" ca="1">IF(ROWS($M$18:M258)&lt;=$O$18,INDEX('DATA FOR SUMMARY'!$D$8:$D$59,_xlfn.AGGREGATE(15,3,(('DATA FOR SUMMARY'!$I$7:$I$59=$O$16)/('DATA FOR SUMMARY'!$I$7:$I$59=$O$16)*ROW('DATA FOR SUMMARY'!$I$7:$I$59))-ROW('DATA FOR SUMMARY'!$I$7),ROWS($M$18:M258))),"")</f>
        <v/>
      </c>
      <c r="E267" s="140" t="str" cm="1">
        <f t="array" aca="1" ref="E267" ca="1">IF(ROWS($O$18:O258)&lt;=$O$18,INDEX('DATA FOR SUMMARY'!$E$8:$E$59,_xlfn.AGGREGATE(15,3,(('DATA FOR SUMMARY'!$I$7:$I$59=$O$16)/('DATA FOR SUMMARY'!$I$7:$I$59=$O$16)*ROW('DATA FOR SUMMARY'!$I$7:$I$59))-ROW('DATA FOR SUMMARY'!$I$7),ROWS($O$18:O258))),"")</f>
        <v/>
      </c>
      <c r="F267" s="103" t="str" cm="1">
        <f t="array" aca="1" ref="F267" ca="1">IF(ROWS($O$18:O258)&lt;=$O$18,INDEX('DATA FOR SUMMARY'!$F$8:$F$59,_xlfn.AGGREGATE(15,3,(('DATA FOR SUMMARY'!$I$7:$I$59=$O$16)/('DATA FOR SUMMARY'!$I$7:$I$59=$O$16)*ROW('DATA FOR SUMMARY'!$I$7:$I$59))-ROW('DATA FOR SUMMARY'!$I$7),ROWS($O$18:O258))),"")</f>
        <v/>
      </c>
      <c r="G267" s="102" t="str" cm="1">
        <f t="array" aca="1" ref="G267" ca="1">IF(ROWS($O$18:O258)&lt;=$O$18,INDEX('DATA FOR SUMMARY'!$G$8:$G$59,_xlfn.AGGREGATE(15,3,(('DATA FOR SUMMARY'!$I$7:$I$59=$O$16)/('DATA FOR SUMMARY'!$I$7:$I$59=$O$16)*ROW('DATA FOR SUMMARY'!$I$7:$I$59))-ROW('DATA FOR SUMMARY'!$I$7),ROWS($O$18:O258))),"")</f>
        <v/>
      </c>
      <c r="H267" s="140" t="str" cm="1">
        <f t="array" aca="1" ref="H267" ca="1">IF(ROWS($O$18:O258)&lt;=$O$18,INDEX('DATA FOR SUMMARY'!$H$8:$H$59,_xlfn.AGGREGATE(15,3,(('DATA FOR SUMMARY'!$I$7:$I$59=$O$16)/('DATA FOR SUMMARY'!$I$7:$I$59=$O$16)*ROW('DATA FOR SUMMARY'!$I$7:$I$59))-ROW('DATA FOR SUMMARY'!$I$7),ROWS($O$18:O258))),"")</f>
        <v/>
      </c>
      <c r="I267" s="46" t="str" cm="1">
        <f t="array" aca="1" ref="I267" ca="1">IF(ROWS($O$18:O258)&lt;=$O$18,INDEX('DATA FOR SUMMARY'!$I$8:$I$59,_xlfn.AGGREGATE(15,3,(('DATA FOR SUMMARY'!$I$7:$I$59=$O$16)/('DATA FOR SUMMARY'!$I$7:$I$59=$O$16)*ROW('DATA FOR SUMMARY'!$I$7:$I$59))-ROW('DATA FOR SUMMARY'!$I$7),ROWS($O$18:O258))),"")</f>
        <v/>
      </c>
      <c r="J267" s="46" t="str" cm="1">
        <f t="array" aca="1" ref="J267" ca="1">IF(ROWS($O$18:O258)&lt;=$O$18,INDEX('DATA FOR SUMMARY'!$J$8:$J$59,_xlfn.AGGREGATE(15,3,(('DATA FOR SUMMARY'!$I$7:$I$59=$O$16)/('DATA FOR SUMMARY'!$I$7:$I$59=$O$16)*ROW('DATA FOR SUMMARY'!$I$7:$I$59))-ROW('DATA FOR SUMMARY'!$I$7),ROWS($O$18:O258))),"")</f>
        <v/>
      </c>
      <c r="K267" s="46" t="str" cm="1">
        <f t="array" aca="1" ref="K267" ca="1">IF(ROWS($O$18:O258)&lt;=$O$18,INDEX('DATA FOR SUMMARY'!$K$8:$K$59,_xlfn.AGGREGATE(15,3,(('DATA FOR SUMMARY'!$I$7:$I$59=$O$16)/('DATA FOR SUMMARY'!$I$7:$I$59=$O$16)*ROW('DATA FOR SUMMARY'!$I$7:$I$59))-ROW('DATA FOR SUMMARY'!$I$7),ROWS($O$18:O258))),"")</f>
        <v/>
      </c>
    </row>
    <row r="268" spans="2:11">
      <c r="B268" t="str" cm="1">
        <f t="array" aca="1" ref="B268" ca="1">IF(ROWS($M$18:M259)&lt;=$O$18,INDEX('DATA FOR SUMMARY'!$B$8:$B$59,_xlfn.AGGREGATE(15,3,(('DATA FOR SUMMARY'!$I$7:$I$59=$O$16)/('DATA FOR SUMMARY'!$I$7:$I$59=$O$16)*ROW('DATA FOR SUMMARY'!$I$7:$I$59))-ROW('DATA FOR SUMMARY'!$I$7),ROWS($M$18:M259))),"")</f>
        <v/>
      </c>
      <c r="C268" s="102" t="str" cm="1">
        <f t="array" aca="1" ref="C268" ca="1">IF(ROWS($O$18:O259)&lt;=$O$18,INDEX('DATA FOR SUMMARY'!$C$8:$C$59,_xlfn.AGGREGATE(15,3,(('DATA FOR SUMMARY'!$I$7:$I$59=$O$16)/('DATA FOR SUMMARY'!$I$7:$I$59=$O$16)*ROW('DATA FOR SUMMARY'!$I$7:$I$59))-ROW('DATA FOR SUMMARY'!$I$7),ROWS($O$18:O259))),"")</f>
        <v/>
      </c>
      <c r="D268" s="102" t="str" cm="1">
        <f t="array" aca="1" ref="D268" ca="1">IF(ROWS($M$18:M259)&lt;=$O$18,INDEX('DATA FOR SUMMARY'!$D$8:$D$59,_xlfn.AGGREGATE(15,3,(('DATA FOR SUMMARY'!$I$7:$I$59=$O$16)/('DATA FOR SUMMARY'!$I$7:$I$59=$O$16)*ROW('DATA FOR SUMMARY'!$I$7:$I$59))-ROW('DATA FOR SUMMARY'!$I$7),ROWS($M$18:M259))),"")</f>
        <v/>
      </c>
      <c r="E268" s="140" t="str" cm="1">
        <f t="array" aca="1" ref="E268" ca="1">IF(ROWS($O$18:O259)&lt;=$O$18,INDEX('DATA FOR SUMMARY'!$E$8:$E$59,_xlfn.AGGREGATE(15,3,(('DATA FOR SUMMARY'!$I$7:$I$59=$O$16)/('DATA FOR SUMMARY'!$I$7:$I$59=$O$16)*ROW('DATA FOR SUMMARY'!$I$7:$I$59))-ROW('DATA FOR SUMMARY'!$I$7),ROWS($O$18:O259))),"")</f>
        <v/>
      </c>
      <c r="F268" s="103" t="str" cm="1">
        <f t="array" aca="1" ref="F268" ca="1">IF(ROWS($O$18:O259)&lt;=$O$18,INDEX('DATA FOR SUMMARY'!$F$8:$F$59,_xlfn.AGGREGATE(15,3,(('DATA FOR SUMMARY'!$I$7:$I$59=$O$16)/('DATA FOR SUMMARY'!$I$7:$I$59=$O$16)*ROW('DATA FOR SUMMARY'!$I$7:$I$59))-ROW('DATA FOR SUMMARY'!$I$7),ROWS($O$18:O259))),"")</f>
        <v/>
      </c>
      <c r="G268" s="102" t="str" cm="1">
        <f t="array" aca="1" ref="G268" ca="1">IF(ROWS($O$18:O259)&lt;=$O$18,INDEX('DATA FOR SUMMARY'!$G$8:$G$59,_xlfn.AGGREGATE(15,3,(('DATA FOR SUMMARY'!$I$7:$I$59=$O$16)/('DATA FOR SUMMARY'!$I$7:$I$59=$O$16)*ROW('DATA FOR SUMMARY'!$I$7:$I$59))-ROW('DATA FOR SUMMARY'!$I$7),ROWS($O$18:O259))),"")</f>
        <v/>
      </c>
      <c r="H268" s="140" t="str" cm="1">
        <f t="array" aca="1" ref="H268" ca="1">IF(ROWS($O$18:O259)&lt;=$O$18,INDEX('DATA FOR SUMMARY'!$H$8:$H$59,_xlfn.AGGREGATE(15,3,(('DATA FOR SUMMARY'!$I$7:$I$59=$O$16)/('DATA FOR SUMMARY'!$I$7:$I$59=$O$16)*ROW('DATA FOR SUMMARY'!$I$7:$I$59))-ROW('DATA FOR SUMMARY'!$I$7),ROWS($O$18:O259))),"")</f>
        <v/>
      </c>
      <c r="I268" s="46" t="str" cm="1">
        <f t="array" aca="1" ref="I268" ca="1">IF(ROWS($O$18:O259)&lt;=$O$18,INDEX('DATA FOR SUMMARY'!$I$8:$I$59,_xlfn.AGGREGATE(15,3,(('DATA FOR SUMMARY'!$I$7:$I$59=$O$16)/('DATA FOR SUMMARY'!$I$7:$I$59=$O$16)*ROW('DATA FOR SUMMARY'!$I$7:$I$59))-ROW('DATA FOR SUMMARY'!$I$7),ROWS($O$18:O259))),"")</f>
        <v/>
      </c>
      <c r="J268" s="46" t="str" cm="1">
        <f t="array" aca="1" ref="J268" ca="1">IF(ROWS($O$18:O259)&lt;=$O$18,INDEX('DATA FOR SUMMARY'!$J$8:$J$59,_xlfn.AGGREGATE(15,3,(('DATA FOR SUMMARY'!$I$7:$I$59=$O$16)/('DATA FOR SUMMARY'!$I$7:$I$59=$O$16)*ROW('DATA FOR SUMMARY'!$I$7:$I$59))-ROW('DATA FOR SUMMARY'!$I$7),ROWS($O$18:O259))),"")</f>
        <v/>
      </c>
      <c r="K268" s="46" t="str" cm="1">
        <f t="array" aca="1" ref="K268" ca="1">IF(ROWS($O$18:O259)&lt;=$O$18,INDEX('DATA FOR SUMMARY'!$K$8:$K$59,_xlfn.AGGREGATE(15,3,(('DATA FOR SUMMARY'!$I$7:$I$59=$O$16)/('DATA FOR SUMMARY'!$I$7:$I$59=$O$16)*ROW('DATA FOR SUMMARY'!$I$7:$I$59))-ROW('DATA FOR SUMMARY'!$I$7),ROWS($O$18:O259))),"")</f>
        <v/>
      </c>
    </row>
    <row r="269" spans="2:11">
      <c r="B269" t="str" cm="1">
        <f t="array" aca="1" ref="B269" ca="1">IF(ROWS($M$18:M260)&lt;=$O$18,INDEX('DATA FOR SUMMARY'!$B$8:$B$59,_xlfn.AGGREGATE(15,3,(('DATA FOR SUMMARY'!$I$7:$I$59=$O$16)/('DATA FOR SUMMARY'!$I$7:$I$59=$O$16)*ROW('DATA FOR SUMMARY'!$I$7:$I$59))-ROW('DATA FOR SUMMARY'!$I$7),ROWS($M$18:M260))),"")</f>
        <v/>
      </c>
      <c r="C269" s="102" t="str" cm="1">
        <f t="array" aca="1" ref="C269" ca="1">IF(ROWS($O$18:O260)&lt;=$O$18,INDEX('DATA FOR SUMMARY'!$C$8:$C$59,_xlfn.AGGREGATE(15,3,(('DATA FOR SUMMARY'!$I$7:$I$59=$O$16)/('DATA FOR SUMMARY'!$I$7:$I$59=$O$16)*ROW('DATA FOR SUMMARY'!$I$7:$I$59))-ROW('DATA FOR SUMMARY'!$I$7),ROWS($O$18:O260))),"")</f>
        <v/>
      </c>
      <c r="D269" s="102" t="str" cm="1">
        <f t="array" aca="1" ref="D269" ca="1">IF(ROWS($M$18:M260)&lt;=$O$18,INDEX('DATA FOR SUMMARY'!$D$8:$D$59,_xlfn.AGGREGATE(15,3,(('DATA FOR SUMMARY'!$I$7:$I$59=$O$16)/('DATA FOR SUMMARY'!$I$7:$I$59=$O$16)*ROW('DATA FOR SUMMARY'!$I$7:$I$59))-ROW('DATA FOR SUMMARY'!$I$7),ROWS($M$18:M260))),"")</f>
        <v/>
      </c>
      <c r="E269" s="140" t="str" cm="1">
        <f t="array" aca="1" ref="E269" ca="1">IF(ROWS($O$18:O260)&lt;=$O$18,INDEX('DATA FOR SUMMARY'!$E$8:$E$59,_xlfn.AGGREGATE(15,3,(('DATA FOR SUMMARY'!$I$7:$I$59=$O$16)/('DATA FOR SUMMARY'!$I$7:$I$59=$O$16)*ROW('DATA FOR SUMMARY'!$I$7:$I$59))-ROW('DATA FOR SUMMARY'!$I$7),ROWS($O$18:O260))),"")</f>
        <v/>
      </c>
      <c r="F269" s="103" t="str" cm="1">
        <f t="array" aca="1" ref="F269" ca="1">IF(ROWS($O$18:O260)&lt;=$O$18,INDEX('DATA FOR SUMMARY'!$F$8:$F$59,_xlfn.AGGREGATE(15,3,(('DATA FOR SUMMARY'!$I$7:$I$59=$O$16)/('DATA FOR SUMMARY'!$I$7:$I$59=$O$16)*ROW('DATA FOR SUMMARY'!$I$7:$I$59))-ROW('DATA FOR SUMMARY'!$I$7),ROWS($O$18:O260))),"")</f>
        <v/>
      </c>
      <c r="G269" s="102" t="str" cm="1">
        <f t="array" aca="1" ref="G269" ca="1">IF(ROWS($O$18:O260)&lt;=$O$18,INDEX('DATA FOR SUMMARY'!$G$8:$G$59,_xlfn.AGGREGATE(15,3,(('DATA FOR SUMMARY'!$I$7:$I$59=$O$16)/('DATA FOR SUMMARY'!$I$7:$I$59=$O$16)*ROW('DATA FOR SUMMARY'!$I$7:$I$59))-ROW('DATA FOR SUMMARY'!$I$7),ROWS($O$18:O260))),"")</f>
        <v/>
      </c>
      <c r="H269" s="140" t="str" cm="1">
        <f t="array" aca="1" ref="H269" ca="1">IF(ROWS($O$18:O260)&lt;=$O$18,INDEX('DATA FOR SUMMARY'!$H$8:$H$59,_xlfn.AGGREGATE(15,3,(('DATA FOR SUMMARY'!$I$7:$I$59=$O$16)/('DATA FOR SUMMARY'!$I$7:$I$59=$O$16)*ROW('DATA FOR SUMMARY'!$I$7:$I$59))-ROW('DATA FOR SUMMARY'!$I$7),ROWS($O$18:O260))),"")</f>
        <v/>
      </c>
      <c r="I269" s="46" t="str" cm="1">
        <f t="array" aca="1" ref="I269" ca="1">IF(ROWS($O$18:O260)&lt;=$O$18,INDEX('DATA FOR SUMMARY'!$I$8:$I$59,_xlfn.AGGREGATE(15,3,(('DATA FOR SUMMARY'!$I$7:$I$59=$O$16)/('DATA FOR SUMMARY'!$I$7:$I$59=$O$16)*ROW('DATA FOR SUMMARY'!$I$7:$I$59))-ROW('DATA FOR SUMMARY'!$I$7),ROWS($O$18:O260))),"")</f>
        <v/>
      </c>
      <c r="J269" s="46" t="str" cm="1">
        <f t="array" aca="1" ref="J269" ca="1">IF(ROWS($O$18:O260)&lt;=$O$18,INDEX('DATA FOR SUMMARY'!$J$8:$J$59,_xlfn.AGGREGATE(15,3,(('DATA FOR SUMMARY'!$I$7:$I$59=$O$16)/('DATA FOR SUMMARY'!$I$7:$I$59=$O$16)*ROW('DATA FOR SUMMARY'!$I$7:$I$59))-ROW('DATA FOR SUMMARY'!$I$7),ROWS($O$18:O260))),"")</f>
        <v/>
      </c>
      <c r="K269" s="46" t="str" cm="1">
        <f t="array" aca="1" ref="K269" ca="1">IF(ROWS($O$18:O260)&lt;=$O$18,INDEX('DATA FOR SUMMARY'!$K$8:$K$59,_xlfn.AGGREGATE(15,3,(('DATA FOR SUMMARY'!$I$7:$I$59=$O$16)/('DATA FOR SUMMARY'!$I$7:$I$59=$O$16)*ROW('DATA FOR SUMMARY'!$I$7:$I$59))-ROW('DATA FOR SUMMARY'!$I$7),ROWS($O$18:O260))),"")</f>
        <v/>
      </c>
    </row>
    <row r="270" spans="2:11">
      <c r="B270" t="str" cm="1">
        <f t="array" aca="1" ref="B270" ca="1">IF(ROWS($M$18:M261)&lt;=$O$18,INDEX('DATA FOR SUMMARY'!$B$8:$B$59,_xlfn.AGGREGATE(15,3,(('DATA FOR SUMMARY'!$I$7:$I$59=$O$16)/('DATA FOR SUMMARY'!$I$7:$I$59=$O$16)*ROW('DATA FOR SUMMARY'!$I$7:$I$59))-ROW('DATA FOR SUMMARY'!$I$7),ROWS($M$18:M261))),"")</f>
        <v/>
      </c>
      <c r="C270" s="102" t="str" cm="1">
        <f t="array" aca="1" ref="C270" ca="1">IF(ROWS($O$18:O261)&lt;=$O$18,INDEX('DATA FOR SUMMARY'!$C$8:$C$59,_xlfn.AGGREGATE(15,3,(('DATA FOR SUMMARY'!$I$7:$I$59=$O$16)/('DATA FOR SUMMARY'!$I$7:$I$59=$O$16)*ROW('DATA FOR SUMMARY'!$I$7:$I$59))-ROW('DATA FOR SUMMARY'!$I$7),ROWS($O$18:O261))),"")</f>
        <v/>
      </c>
      <c r="D270" s="102" t="str" cm="1">
        <f t="array" aca="1" ref="D270" ca="1">IF(ROWS($M$18:M261)&lt;=$O$18,INDEX('DATA FOR SUMMARY'!$D$8:$D$59,_xlfn.AGGREGATE(15,3,(('DATA FOR SUMMARY'!$I$7:$I$59=$O$16)/('DATA FOR SUMMARY'!$I$7:$I$59=$O$16)*ROW('DATA FOR SUMMARY'!$I$7:$I$59))-ROW('DATA FOR SUMMARY'!$I$7),ROWS($M$18:M261))),"")</f>
        <v/>
      </c>
      <c r="E270" s="140" t="str" cm="1">
        <f t="array" aca="1" ref="E270" ca="1">IF(ROWS($O$18:O261)&lt;=$O$18,INDEX('DATA FOR SUMMARY'!$E$8:$E$59,_xlfn.AGGREGATE(15,3,(('DATA FOR SUMMARY'!$I$7:$I$59=$O$16)/('DATA FOR SUMMARY'!$I$7:$I$59=$O$16)*ROW('DATA FOR SUMMARY'!$I$7:$I$59))-ROW('DATA FOR SUMMARY'!$I$7),ROWS($O$18:O261))),"")</f>
        <v/>
      </c>
      <c r="F270" s="103" t="str" cm="1">
        <f t="array" aca="1" ref="F270" ca="1">IF(ROWS($O$18:O261)&lt;=$O$18,INDEX('DATA FOR SUMMARY'!$F$8:$F$59,_xlfn.AGGREGATE(15,3,(('DATA FOR SUMMARY'!$I$7:$I$59=$O$16)/('DATA FOR SUMMARY'!$I$7:$I$59=$O$16)*ROW('DATA FOR SUMMARY'!$I$7:$I$59))-ROW('DATA FOR SUMMARY'!$I$7),ROWS($O$18:O261))),"")</f>
        <v/>
      </c>
      <c r="G270" s="102" t="str" cm="1">
        <f t="array" aca="1" ref="G270" ca="1">IF(ROWS($O$18:O261)&lt;=$O$18,INDEX('DATA FOR SUMMARY'!$G$8:$G$59,_xlfn.AGGREGATE(15,3,(('DATA FOR SUMMARY'!$I$7:$I$59=$O$16)/('DATA FOR SUMMARY'!$I$7:$I$59=$O$16)*ROW('DATA FOR SUMMARY'!$I$7:$I$59))-ROW('DATA FOR SUMMARY'!$I$7),ROWS($O$18:O261))),"")</f>
        <v/>
      </c>
      <c r="H270" s="140" t="str" cm="1">
        <f t="array" aca="1" ref="H270" ca="1">IF(ROWS($O$18:O261)&lt;=$O$18,INDEX('DATA FOR SUMMARY'!$H$8:$H$59,_xlfn.AGGREGATE(15,3,(('DATA FOR SUMMARY'!$I$7:$I$59=$O$16)/('DATA FOR SUMMARY'!$I$7:$I$59=$O$16)*ROW('DATA FOR SUMMARY'!$I$7:$I$59))-ROW('DATA FOR SUMMARY'!$I$7),ROWS($O$18:O261))),"")</f>
        <v/>
      </c>
      <c r="I270" s="46" t="str" cm="1">
        <f t="array" aca="1" ref="I270" ca="1">IF(ROWS($O$18:O261)&lt;=$O$18,INDEX('DATA FOR SUMMARY'!$I$8:$I$59,_xlfn.AGGREGATE(15,3,(('DATA FOR SUMMARY'!$I$7:$I$59=$O$16)/('DATA FOR SUMMARY'!$I$7:$I$59=$O$16)*ROW('DATA FOR SUMMARY'!$I$7:$I$59))-ROW('DATA FOR SUMMARY'!$I$7),ROWS($O$18:O261))),"")</f>
        <v/>
      </c>
      <c r="J270" s="46" t="str" cm="1">
        <f t="array" aca="1" ref="J270" ca="1">IF(ROWS($O$18:O261)&lt;=$O$18,INDEX('DATA FOR SUMMARY'!$J$8:$J$59,_xlfn.AGGREGATE(15,3,(('DATA FOR SUMMARY'!$I$7:$I$59=$O$16)/('DATA FOR SUMMARY'!$I$7:$I$59=$O$16)*ROW('DATA FOR SUMMARY'!$I$7:$I$59))-ROW('DATA FOR SUMMARY'!$I$7),ROWS($O$18:O261))),"")</f>
        <v/>
      </c>
      <c r="K270" s="46" t="str" cm="1">
        <f t="array" aca="1" ref="K270" ca="1">IF(ROWS($O$18:O261)&lt;=$O$18,INDEX('DATA FOR SUMMARY'!$K$8:$K$59,_xlfn.AGGREGATE(15,3,(('DATA FOR SUMMARY'!$I$7:$I$59=$O$16)/('DATA FOR SUMMARY'!$I$7:$I$59=$O$16)*ROW('DATA FOR SUMMARY'!$I$7:$I$59))-ROW('DATA FOR SUMMARY'!$I$7),ROWS($O$18:O261))),"")</f>
        <v/>
      </c>
    </row>
    <row r="271" spans="2:11">
      <c r="B271" t="str" cm="1">
        <f t="array" aca="1" ref="B271" ca="1">IF(ROWS($M$18:M262)&lt;=$O$18,INDEX('DATA FOR SUMMARY'!$B$8:$B$59,_xlfn.AGGREGATE(15,3,(('DATA FOR SUMMARY'!$I$7:$I$59=$O$16)/('DATA FOR SUMMARY'!$I$7:$I$59=$O$16)*ROW('DATA FOR SUMMARY'!$I$7:$I$59))-ROW('DATA FOR SUMMARY'!$I$7),ROWS($M$18:M262))),"")</f>
        <v/>
      </c>
      <c r="C271" s="102" t="str" cm="1">
        <f t="array" aca="1" ref="C271" ca="1">IF(ROWS($O$18:O262)&lt;=$O$18,INDEX('DATA FOR SUMMARY'!$C$8:$C$59,_xlfn.AGGREGATE(15,3,(('DATA FOR SUMMARY'!$I$7:$I$59=$O$16)/('DATA FOR SUMMARY'!$I$7:$I$59=$O$16)*ROW('DATA FOR SUMMARY'!$I$7:$I$59))-ROW('DATA FOR SUMMARY'!$I$7),ROWS($O$18:O262))),"")</f>
        <v/>
      </c>
      <c r="D271" s="102" t="str" cm="1">
        <f t="array" aca="1" ref="D271" ca="1">IF(ROWS($M$18:M262)&lt;=$O$18,INDEX('DATA FOR SUMMARY'!$D$8:$D$59,_xlfn.AGGREGATE(15,3,(('DATA FOR SUMMARY'!$I$7:$I$59=$O$16)/('DATA FOR SUMMARY'!$I$7:$I$59=$O$16)*ROW('DATA FOR SUMMARY'!$I$7:$I$59))-ROW('DATA FOR SUMMARY'!$I$7),ROWS($M$18:M262))),"")</f>
        <v/>
      </c>
      <c r="E271" s="140" t="str" cm="1">
        <f t="array" aca="1" ref="E271" ca="1">IF(ROWS($O$18:O262)&lt;=$O$18,INDEX('DATA FOR SUMMARY'!$E$8:$E$59,_xlfn.AGGREGATE(15,3,(('DATA FOR SUMMARY'!$I$7:$I$59=$O$16)/('DATA FOR SUMMARY'!$I$7:$I$59=$O$16)*ROW('DATA FOR SUMMARY'!$I$7:$I$59))-ROW('DATA FOR SUMMARY'!$I$7),ROWS($O$18:O262))),"")</f>
        <v/>
      </c>
      <c r="F271" s="103" t="str" cm="1">
        <f t="array" aca="1" ref="F271" ca="1">IF(ROWS($O$18:O262)&lt;=$O$18,INDEX('DATA FOR SUMMARY'!$F$8:$F$59,_xlfn.AGGREGATE(15,3,(('DATA FOR SUMMARY'!$I$7:$I$59=$O$16)/('DATA FOR SUMMARY'!$I$7:$I$59=$O$16)*ROW('DATA FOR SUMMARY'!$I$7:$I$59))-ROW('DATA FOR SUMMARY'!$I$7),ROWS($O$18:O262))),"")</f>
        <v/>
      </c>
      <c r="G271" s="102" t="str" cm="1">
        <f t="array" aca="1" ref="G271" ca="1">IF(ROWS($M$18:M262)&lt;=$O$18,INDEX('DATA FOR SUMMARY'!$G$8:$G$59,_xlfn.AGGREGATE(15,3,(('DATA FOR SUMMARY'!$I$7:$I$59=$O$16)/('DATA FOR SUMMARY'!$I$7:$I$59=$O$16)*ROW('DATA FOR SUMMARY'!$I$7:$I$59))-ROW('DATA FOR SUMMARY'!$I$7),ROWS($M$18:M262))),"")</f>
        <v/>
      </c>
      <c r="H271" s="140" t="str" cm="1">
        <f t="array" aca="1" ref="H271" ca="1">IF(ROWS($O$18:O262)&lt;=$O$18,INDEX('DATA FOR SUMMARY'!$H$8:$H$59,_xlfn.AGGREGATE(15,3,(('DATA FOR SUMMARY'!$I$7:$I$59=$O$16)/('DATA FOR SUMMARY'!$I$7:$I$59=$O$16)*ROW('DATA FOR SUMMARY'!$I$7:$I$59))-ROW('DATA FOR SUMMARY'!$I$7),ROWS($O$18:O262))),"")</f>
        <v/>
      </c>
      <c r="I271" s="46" t="str" cm="1">
        <f t="array" aca="1" ref="I271" ca="1">IF(ROWS($O$18:O262)&lt;=$O$18,INDEX('DATA FOR SUMMARY'!$I$8:$I$59,_xlfn.AGGREGATE(15,3,(('DATA FOR SUMMARY'!$I$7:$I$59=$O$16)/('DATA FOR SUMMARY'!$I$7:$I$59=$O$16)*ROW('DATA FOR SUMMARY'!$I$7:$I$59))-ROW('DATA FOR SUMMARY'!$I$7),ROWS($O$18:O262))),"")</f>
        <v/>
      </c>
      <c r="J271" s="46" t="str" cm="1">
        <f t="array" aca="1" ref="J271" ca="1">IF(ROWS($O$18:O262)&lt;=$O$18,INDEX('DATA FOR SUMMARY'!$J$8:$J$59,_xlfn.AGGREGATE(15,3,(('DATA FOR SUMMARY'!$I$7:$I$59=$O$16)/('DATA FOR SUMMARY'!$I$7:$I$59=$O$16)*ROW('DATA FOR SUMMARY'!$I$7:$I$59))-ROW('DATA FOR SUMMARY'!$I$7),ROWS($O$18:O262))),"")</f>
        <v/>
      </c>
      <c r="K271" s="46" t="str" cm="1">
        <f t="array" aca="1" ref="K271" ca="1">IF(ROWS($O$18:O262)&lt;=$O$18,INDEX('DATA FOR SUMMARY'!$K$8:$K$59,_xlfn.AGGREGATE(15,3,(('DATA FOR SUMMARY'!$I$7:$I$59=$O$16)/('DATA FOR SUMMARY'!$I$7:$I$59=$O$16)*ROW('DATA FOR SUMMARY'!$I$7:$I$59))-ROW('DATA FOR SUMMARY'!$I$7),ROWS($O$18:O262))),"")</f>
        <v/>
      </c>
    </row>
    <row r="272" spans="2:11">
      <c r="B272" t="str" cm="1">
        <f t="array" aca="1" ref="B272" ca="1">IF(ROWS($M$18:M263)&lt;=$O$18,INDEX('DATA FOR SUMMARY'!$B$8:$B$59,_xlfn.AGGREGATE(15,3,(('DATA FOR SUMMARY'!$I$7:$I$59=$O$16)/('DATA FOR SUMMARY'!$I$7:$I$59=$O$16)*ROW('DATA FOR SUMMARY'!$I$7:$I$59))-ROW('DATA FOR SUMMARY'!$I$7),ROWS($M$18:M263))),"")</f>
        <v/>
      </c>
      <c r="C272" s="102" t="str" cm="1">
        <f t="array" aca="1" ref="C272" ca="1">IF(ROWS($O$18:O263)&lt;=$O$18,INDEX('DATA FOR SUMMARY'!$C$8:$C$59,_xlfn.AGGREGATE(15,3,(('DATA FOR SUMMARY'!$I$7:$I$59=$O$16)/('DATA FOR SUMMARY'!$I$7:$I$59=$O$16)*ROW('DATA FOR SUMMARY'!$I$7:$I$59))-ROW('DATA FOR SUMMARY'!$I$7),ROWS($O$18:O263))),"")</f>
        <v/>
      </c>
      <c r="D272" s="102" t="str" cm="1">
        <f t="array" aca="1" ref="D272" ca="1">IF(ROWS($M$18:M263)&lt;=$O$18,INDEX('DATA FOR SUMMARY'!$D$8:$D$59,_xlfn.AGGREGATE(15,3,(('DATA FOR SUMMARY'!$I$7:$I$59=$O$16)/('DATA FOR SUMMARY'!$I$7:$I$59=$O$16)*ROW('DATA FOR SUMMARY'!$I$7:$I$59))-ROW('DATA FOR SUMMARY'!$I$7),ROWS($M$18:M263))),"")</f>
        <v/>
      </c>
      <c r="E272" s="140" t="str" cm="1">
        <f t="array" aca="1" ref="E272" ca="1">IF(ROWS($O$18:O263)&lt;=$O$18,INDEX('DATA FOR SUMMARY'!$E$8:$E$59,_xlfn.AGGREGATE(15,3,(('DATA FOR SUMMARY'!$I$7:$I$59=$O$16)/('DATA FOR SUMMARY'!$I$7:$I$59=$O$16)*ROW('DATA FOR SUMMARY'!$I$7:$I$59))-ROW('DATA FOR SUMMARY'!$I$7),ROWS($O$18:O263))),"")</f>
        <v/>
      </c>
      <c r="F272" s="103" t="str" cm="1">
        <f t="array" aca="1" ref="F272" ca="1">IF(ROWS($O$18:O263)&lt;=$O$18,INDEX('DATA FOR SUMMARY'!$F$8:$F$59,_xlfn.AGGREGATE(15,3,(('DATA FOR SUMMARY'!$I$7:$I$59=$O$16)/('DATA FOR SUMMARY'!$I$7:$I$59=$O$16)*ROW('DATA FOR SUMMARY'!$I$7:$I$59))-ROW('DATA FOR SUMMARY'!$I$7),ROWS($O$18:O263))),"")</f>
        <v/>
      </c>
      <c r="G272" s="102" t="str" cm="1">
        <f t="array" aca="1" ref="G272" ca="1">IF(ROWS($M$18:M263)&lt;=$O$18,INDEX('DATA FOR SUMMARY'!$G$8:$G$59,_xlfn.AGGREGATE(15,3,(('DATA FOR SUMMARY'!$I$7:$I$59=$O$16)/('DATA FOR SUMMARY'!$I$7:$I$59=$O$16)*ROW('DATA FOR SUMMARY'!$I$7:$I$59))-ROW('DATA FOR SUMMARY'!$I$7),ROWS($M$18:M263))),"")</f>
        <v/>
      </c>
      <c r="H272" s="140" t="str" cm="1">
        <f t="array" aca="1" ref="H272" ca="1">IF(ROWS($O$18:O263)&lt;=$O$18,INDEX('DATA FOR SUMMARY'!$H$8:$H$59,_xlfn.AGGREGATE(15,3,(('DATA FOR SUMMARY'!$I$7:$I$59=$O$16)/('DATA FOR SUMMARY'!$I$7:$I$59=$O$16)*ROW('DATA FOR SUMMARY'!$I$7:$I$59))-ROW('DATA FOR SUMMARY'!$I$7),ROWS($O$18:O263))),"")</f>
        <v/>
      </c>
      <c r="I272" s="46" t="str" cm="1">
        <f t="array" aca="1" ref="I272" ca="1">IF(ROWS($O$18:O263)&lt;=$O$18,INDEX('DATA FOR SUMMARY'!$I$8:$I$59,_xlfn.AGGREGATE(15,3,(('DATA FOR SUMMARY'!$I$7:$I$59=$O$16)/('DATA FOR SUMMARY'!$I$7:$I$59=$O$16)*ROW('DATA FOR SUMMARY'!$I$7:$I$59))-ROW('DATA FOR SUMMARY'!$I$7),ROWS($O$18:O263))),"")</f>
        <v/>
      </c>
      <c r="J272" s="46" t="str" cm="1">
        <f t="array" aca="1" ref="J272" ca="1">IF(ROWS($O$18:O263)&lt;=$O$18,INDEX('DATA FOR SUMMARY'!$J$8:$J$59,_xlfn.AGGREGATE(15,3,(('DATA FOR SUMMARY'!$I$7:$I$59=$O$16)/('DATA FOR SUMMARY'!$I$7:$I$59=$O$16)*ROW('DATA FOR SUMMARY'!$I$7:$I$59))-ROW('DATA FOR SUMMARY'!$I$7),ROWS($O$18:O263))),"")</f>
        <v/>
      </c>
      <c r="K272" s="46" t="str" cm="1">
        <f t="array" aca="1" ref="K272" ca="1">IF(ROWS($O$18:O263)&lt;=$O$18,INDEX('DATA FOR SUMMARY'!$K$8:$K$59,_xlfn.AGGREGATE(15,3,(('DATA FOR SUMMARY'!$I$7:$I$59=$O$16)/('DATA FOR SUMMARY'!$I$7:$I$59=$O$16)*ROW('DATA FOR SUMMARY'!$I$7:$I$59))-ROW('DATA FOR SUMMARY'!$I$7),ROWS($O$18:O263))),"")</f>
        <v/>
      </c>
    </row>
    <row r="273" spans="2:11">
      <c r="B273" t="str" cm="1">
        <f t="array" aca="1" ref="B273" ca="1">IF(ROWS($M$18:M264)&lt;=$O$18,INDEX('DATA FOR SUMMARY'!$B$8:$B$59,_xlfn.AGGREGATE(15,3,(('DATA FOR SUMMARY'!$I$7:$I$59=$O$16)/('DATA FOR SUMMARY'!$I$7:$I$59=$O$16)*ROW('DATA FOR SUMMARY'!$I$7:$I$59))-ROW('DATA FOR SUMMARY'!$I$7),ROWS($M$18:M264))),"")</f>
        <v/>
      </c>
      <c r="C273" s="102" t="str" cm="1">
        <f t="array" aca="1" ref="C273" ca="1">IF(ROWS($O$18:O264)&lt;=$O$18,INDEX('DATA FOR SUMMARY'!$C$8:$C$59,_xlfn.AGGREGATE(15,3,(('DATA FOR SUMMARY'!$I$7:$I$59=$O$16)/('DATA FOR SUMMARY'!$I$7:$I$59=$O$16)*ROW('DATA FOR SUMMARY'!$I$7:$I$59))-ROW('DATA FOR SUMMARY'!$I$7),ROWS($O$18:O264))),"")</f>
        <v/>
      </c>
      <c r="D273" s="102" t="str" cm="1">
        <f t="array" aca="1" ref="D273" ca="1">IF(ROWS($M$18:M264)&lt;=$O$18,INDEX('DATA FOR SUMMARY'!$D$8:$D$59,_xlfn.AGGREGATE(15,3,(('DATA FOR SUMMARY'!$I$7:$I$59=$O$16)/('DATA FOR SUMMARY'!$I$7:$I$59=$O$16)*ROW('DATA FOR SUMMARY'!$I$7:$I$59))-ROW('DATA FOR SUMMARY'!$I$7),ROWS($M$18:M264))),"")</f>
        <v/>
      </c>
      <c r="E273" s="140" t="str" cm="1">
        <f t="array" aca="1" ref="E273" ca="1">IF(ROWS($O$18:O264)&lt;=$O$18,INDEX('DATA FOR SUMMARY'!$E$8:$E$59,_xlfn.AGGREGATE(15,3,(('DATA FOR SUMMARY'!$I$7:$I$59=$O$16)/('DATA FOR SUMMARY'!$I$7:$I$59=$O$16)*ROW('DATA FOR SUMMARY'!$I$7:$I$59))-ROW('DATA FOR SUMMARY'!$I$7),ROWS($O$18:O264))),"")</f>
        <v/>
      </c>
      <c r="F273" s="103" t="str" cm="1">
        <f t="array" aca="1" ref="F273" ca="1">IF(ROWS($O$18:O264)&lt;=$O$18,INDEX('DATA FOR SUMMARY'!$F$8:$F$59,_xlfn.AGGREGATE(15,3,(('DATA FOR SUMMARY'!$I$7:$I$59=$O$16)/('DATA FOR SUMMARY'!$I$7:$I$59=$O$16)*ROW('DATA FOR SUMMARY'!$I$7:$I$59))-ROW('DATA FOR SUMMARY'!$I$7),ROWS($O$18:O264))),"")</f>
        <v/>
      </c>
      <c r="G273" s="102" t="str" cm="1">
        <f t="array" aca="1" ref="G273" ca="1">IF(ROWS($M$18:M264)&lt;=$O$18,INDEX('DATA FOR SUMMARY'!$G$8:$G$59,_xlfn.AGGREGATE(15,3,(('DATA FOR SUMMARY'!$I$7:$I$59=$O$16)/('DATA FOR SUMMARY'!$I$7:$I$59=$O$16)*ROW('DATA FOR SUMMARY'!$I$7:$I$59))-ROW('DATA FOR SUMMARY'!$I$7),ROWS($M$18:M264))),"")</f>
        <v/>
      </c>
      <c r="H273" s="140" t="str" cm="1">
        <f t="array" aca="1" ref="H273" ca="1">IF(ROWS($O$18:O264)&lt;=$O$18,INDEX('DATA FOR SUMMARY'!$H$8:$H$59,_xlfn.AGGREGATE(15,3,(('DATA FOR SUMMARY'!$I$7:$I$59=$O$16)/('DATA FOR SUMMARY'!$I$7:$I$59=$O$16)*ROW('DATA FOR SUMMARY'!$I$7:$I$59))-ROW('DATA FOR SUMMARY'!$I$7),ROWS($O$18:O264))),"")</f>
        <v/>
      </c>
      <c r="I273" s="46" t="str" cm="1">
        <f t="array" aca="1" ref="I273" ca="1">IF(ROWS($O$18:O264)&lt;=$O$18,INDEX('DATA FOR SUMMARY'!$I$8:$I$59,_xlfn.AGGREGATE(15,3,(('DATA FOR SUMMARY'!$I$7:$I$59=$O$16)/('DATA FOR SUMMARY'!$I$7:$I$59=$O$16)*ROW('DATA FOR SUMMARY'!$I$7:$I$59))-ROW('DATA FOR SUMMARY'!$I$7),ROWS($O$18:O264))),"")</f>
        <v/>
      </c>
      <c r="J273" s="46" t="str" cm="1">
        <f t="array" aca="1" ref="J273" ca="1">IF(ROWS($O$18:O264)&lt;=$O$18,INDEX('DATA FOR SUMMARY'!$J$8:$J$59,_xlfn.AGGREGATE(15,3,(('DATA FOR SUMMARY'!$I$7:$I$59=$O$16)/('DATA FOR SUMMARY'!$I$7:$I$59=$O$16)*ROW('DATA FOR SUMMARY'!$I$7:$I$59))-ROW('DATA FOR SUMMARY'!$I$7),ROWS($O$18:O264))),"")</f>
        <v/>
      </c>
      <c r="K273" s="46" t="str" cm="1">
        <f t="array" aca="1" ref="K273" ca="1">IF(ROWS($O$18:O264)&lt;=$O$18,INDEX('DATA FOR SUMMARY'!$K$8:$K$59,_xlfn.AGGREGATE(15,3,(('DATA FOR SUMMARY'!$I$7:$I$59=$O$16)/('DATA FOR SUMMARY'!$I$7:$I$59=$O$16)*ROW('DATA FOR SUMMARY'!$I$7:$I$59))-ROW('DATA FOR SUMMARY'!$I$7),ROWS($O$18:O264))),"")</f>
        <v/>
      </c>
    </row>
    <row r="274" spans="2:11">
      <c r="B274" t="str" cm="1">
        <f t="array" aca="1" ref="B274" ca="1">IF(ROWS($M$18:M265)&lt;=$O$18,INDEX('DATA FOR SUMMARY'!$B$8:$B$59,_xlfn.AGGREGATE(15,3,(('DATA FOR SUMMARY'!$I$7:$I$59=$O$16)/('DATA FOR SUMMARY'!$I$7:$I$59=$O$16)*ROW('DATA FOR SUMMARY'!$I$7:$I$59))-ROW('DATA FOR SUMMARY'!$I$7),ROWS($M$18:M265))),"")</f>
        <v/>
      </c>
      <c r="C274" s="102" t="str" cm="1">
        <f t="array" aca="1" ref="C274" ca="1">IF(ROWS($O$18:O265)&lt;=$O$18,INDEX('DATA FOR SUMMARY'!$C$8:$C$59,_xlfn.AGGREGATE(15,3,(('DATA FOR SUMMARY'!$I$7:$I$59=$O$16)/('DATA FOR SUMMARY'!$I$7:$I$59=$O$16)*ROW('DATA FOR SUMMARY'!$I$7:$I$59))-ROW('DATA FOR SUMMARY'!$I$7),ROWS($O$18:O265))),"")</f>
        <v/>
      </c>
      <c r="D274" s="102" t="str" cm="1">
        <f t="array" aca="1" ref="D274" ca="1">IF(ROWS($M$18:M265)&lt;=$O$18,INDEX('DATA FOR SUMMARY'!$D$8:$D$59,_xlfn.AGGREGATE(15,3,(('DATA FOR SUMMARY'!$I$7:$I$59=$O$16)/('DATA FOR SUMMARY'!$I$7:$I$59=$O$16)*ROW('DATA FOR SUMMARY'!$I$7:$I$59))-ROW('DATA FOR SUMMARY'!$I$7),ROWS($M$18:M265))),"")</f>
        <v/>
      </c>
      <c r="E274" s="140" t="str" cm="1">
        <f t="array" aca="1" ref="E274" ca="1">IF(ROWS($O$18:O265)&lt;=$O$18,INDEX('DATA FOR SUMMARY'!$E$8:$E$59,_xlfn.AGGREGATE(15,3,(('DATA FOR SUMMARY'!$I$7:$I$59=$O$16)/('DATA FOR SUMMARY'!$I$7:$I$59=$O$16)*ROW('DATA FOR SUMMARY'!$I$7:$I$59))-ROW('DATA FOR SUMMARY'!$I$7),ROWS($O$18:O265))),"")</f>
        <v/>
      </c>
      <c r="F274" s="103" t="str" cm="1">
        <f t="array" aca="1" ref="F274" ca="1">IF(ROWS($O$18:O265)&lt;=$O$18,INDEX('DATA FOR SUMMARY'!$F$8:$F$59,_xlfn.AGGREGATE(15,3,(('DATA FOR SUMMARY'!$I$7:$I$59=$O$16)/('DATA FOR SUMMARY'!$I$7:$I$59=$O$16)*ROW('DATA FOR SUMMARY'!$I$7:$I$59))-ROW('DATA FOR SUMMARY'!$I$7),ROWS($O$18:O265))),"")</f>
        <v/>
      </c>
      <c r="G274" s="102" t="str" cm="1">
        <f t="array" aca="1" ref="G274" ca="1">IF(ROWS($M$18:M265)&lt;=$O$18,INDEX('DATA FOR SUMMARY'!$G$8:$G$59,_xlfn.AGGREGATE(15,3,(('DATA FOR SUMMARY'!$I$7:$I$59=$O$16)/('DATA FOR SUMMARY'!$I$7:$I$59=$O$16)*ROW('DATA FOR SUMMARY'!$I$7:$I$59))-ROW('DATA FOR SUMMARY'!$I$7),ROWS($M$18:M265))),"")</f>
        <v/>
      </c>
      <c r="H274" s="140" t="str" cm="1">
        <f t="array" aca="1" ref="H274" ca="1">IF(ROWS($O$18:O265)&lt;=$O$18,INDEX('DATA FOR SUMMARY'!$H$8:$H$59,_xlfn.AGGREGATE(15,3,(('DATA FOR SUMMARY'!$I$7:$I$59=$O$16)/('DATA FOR SUMMARY'!$I$7:$I$59=$O$16)*ROW('DATA FOR SUMMARY'!$I$7:$I$59))-ROW('DATA FOR SUMMARY'!$I$7),ROWS($O$18:O265))),"")</f>
        <v/>
      </c>
      <c r="I274" s="46" t="str" cm="1">
        <f t="array" aca="1" ref="I274" ca="1">IF(ROWS($O$18:O265)&lt;=$O$18,INDEX('DATA FOR SUMMARY'!$I$8:$I$59,_xlfn.AGGREGATE(15,3,(('DATA FOR SUMMARY'!$I$7:$I$59=$O$16)/('DATA FOR SUMMARY'!$I$7:$I$59=$O$16)*ROW('DATA FOR SUMMARY'!$I$7:$I$59))-ROW('DATA FOR SUMMARY'!$I$7),ROWS($O$18:O265))),"")</f>
        <v/>
      </c>
      <c r="J274" s="46" t="str" cm="1">
        <f t="array" aca="1" ref="J274" ca="1">IF(ROWS($O$18:O265)&lt;=$O$18,INDEX('DATA FOR SUMMARY'!$J$8:$J$59,_xlfn.AGGREGATE(15,3,(('DATA FOR SUMMARY'!$I$7:$I$59=$O$16)/('DATA FOR SUMMARY'!$I$7:$I$59=$O$16)*ROW('DATA FOR SUMMARY'!$I$7:$I$59))-ROW('DATA FOR SUMMARY'!$I$7),ROWS($O$18:O265))),"")</f>
        <v/>
      </c>
      <c r="K274" s="46" t="str" cm="1">
        <f t="array" aca="1" ref="K274" ca="1">IF(ROWS($O$18:O265)&lt;=$O$18,INDEX('DATA FOR SUMMARY'!$K$8:$K$59,_xlfn.AGGREGATE(15,3,(('DATA FOR SUMMARY'!$I$7:$I$59=$O$16)/('DATA FOR SUMMARY'!$I$7:$I$59=$O$16)*ROW('DATA FOR SUMMARY'!$I$7:$I$59))-ROW('DATA FOR SUMMARY'!$I$7),ROWS($O$18:O265))),"")</f>
        <v/>
      </c>
    </row>
    <row r="275" spans="2:11">
      <c r="B275" t="str" cm="1">
        <f t="array" aca="1" ref="B275" ca="1">IF(ROWS($M$18:M266)&lt;=$O$18,INDEX('DATA FOR SUMMARY'!$B$8:$B$59,_xlfn.AGGREGATE(15,3,(('DATA FOR SUMMARY'!$I$7:$I$59=$O$16)/('DATA FOR SUMMARY'!$I$7:$I$59=$O$16)*ROW('DATA FOR SUMMARY'!$I$7:$I$59))-ROW('DATA FOR SUMMARY'!$I$7),ROWS($M$18:M266))),"")</f>
        <v/>
      </c>
      <c r="C275" s="102" t="str" cm="1">
        <f t="array" aca="1" ref="C275" ca="1">IF(ROWS($O$18:O266)&lt;=$O$18,INDEX('DATA FOR SUMMARY'!$C$8:$C$59,_xlfn.AGGREGATE(15,3,(('DATA FOR SUMMARY'!$I$7:$I$59=$O$16)/('DATA FOR SUMMARY'!$I$7:$I$59=$O$16)*ROW('DATA FOR SUMMARY'!$I$7:$I$59))-ROW('DATA FOR SUMMARY'!$I$7),ROWS($O$18:O266))),"")</f>
        <v/>
      </c>
      <c r="D275" s="102" t="str" cm="1">
        <f t="array" aca="1" ref="D275" ca="1">IF(ROWS($M$18:M266)&lt;=$O$18,INDEX('DATA FOR SUMMARY'!$D$8:$D$59,_xlfn.AGGREGATE(15,3,(('DATA FOR SUMMARY'!$I$7:$I$59=$O$16)/('DATA FOR SUMMARY'!$I$7:$I$59=$O$16)*ROW('DATA FOR SUMMARY'!$I$7:$I$59))-ROW('DATA FOR SUMMARY'!$I$7),ROWS($M$18:M266))),"")</f>
        <v/>
      </c>
      <c r="E275" s="140" t="str" cm="1">
        <f t="array" aca="1" ref="E275" ca="1">IF(ROWS($O$18:O266)&lt;=$O$18,INDEX('DATA FOR SUMMARY'!$E$8:$E$59,_xlfn.AGGREGATE(15,3,(('DATA FOR SUMMARY'!$I$7:$I$59=$O$16)/('DATA FOR SUMMARY'!$I$7:$I$59=$O$16)*ROW('DATA FOR SUMMARY'!$I$7:$I$59))-ROW('DATA FOR SUMMARY'!$I$7),ROWS($O$18:O266))),"")</f>
        <v/>
      </c>
      <c r="F275" s="103" t="str" cm="1">
        <f t="array" aca="1" ref="F275" ca="1">IF(ROWS($O$18:O266)&lt;=$O$18,INDEX('DATA FOR SUMMARY'!$F$8:$F$59,_xlfn.AGGREGATE(15,3,(('DATA FOR SUMMARY'!$I$7:$I$59=$O$16)/('DATA FOR SUMMARY'!$I$7:$I$59=$O$16)*ROW('DATA FOR SUMMARY'!$I$7:$I$59))-ROW('DATA FOR SUMMARY'!$I$7),ROWS($O$18:O266))),"")</f>
        <v/>
      </c>
      <c r="G275" s="102" t="str" cm="1">
        <f t="array" aca="1" ref="G275" ca="1">IF(ROWS($M$18:M266)&lt;=$O$18,INDEX('DATA FOR SUMMARY'!$G$8:$G$59,_xlfn.AGGREGATE(15,3,(('DATA FOR SUMMARY'!$I$7:$I$59=$O$16)/('DATA FOR SUMMARY'!$I$7:$I$59=$O$16)*ROW('DATA FOR SUMMARY'!$I$7:$I$59))-ROW('DATA FOR SUMMARY'!$I$7),ROWS($M$18:M266))),"")</f>
        <v/>
      </c>
      <c r="H275" s="140" t="str" cm="1">
        <f t="array" aca="1" ref="H275" ca="1">IF(ROWS($O$18:O266)&lt;=$O$18,INDEX('DATA FOR SUMMARY'!$H$8:$H$59,_xlfn.AGGREGATE(15,3,(('DATA FOR SUMMARY'!$I$7:$I$59=$O$16)/('DATA FOR SUMMARY'!$I$7:$I$59=$O$16)*ROW('DATA FOR SUMMARY'!$I$7:$I$59))-ROW('DATA FOR SUMMARY'!$I$7),ROWS($O$18:O266))),"")</f>
        <v/>
      </c>
      <c r="I275" s="46" t="str" cm="1">
        <f t="array" aca="1" ref="I275" ca="1">IF(ROWS($O$18:O266)&lt;=$O$18,INDEX('DATA FOR SUMMARY'!$I$8:$I$59,_xlfn.AGGREGATE(15,3,(('DATA FOR SUMMARY'!$I$7:$I$59=$O$16)/('DATA FOR SUMMARY'!$I$7:$I$59=$O$16)*ROW('DATA FOR SUMMARY'!$I$7:$I$59))-ROW('DATA FOR SUMMARY'!$I$7),ROWS($O$18:O266))),"")</f>
        <v/>
      </c>
      <c r="J275" s="46" t="str" cm="1">
        <f t="array" aca="1" ref="J275" ca="1">IF(ROWS($O$18:O266)&lt;=$O$18,INDEX('DATA FOR SUMMARY'!$J$8:$J$59,_xlfn.AGGREGATE(15,3,(('DATA FOR SUMMARY'!$I$7:$I$59=$O$16)/('DATA FOR SUMMARY'!$I$7:$I$59=$O$16)*ROW('DATA FOR SUMMARY'!$I$7:$I$59))-ROW('DATA FOR SUMMARY'!$I$7),ROWS($O$18:O266))),"")</f>
        <v/>
      </c>
      <c r="K275" s="46" t="str" cm="1">
        <f t="array" aca="1" ref="K275" ca="1">IF(ROWS($O$18:O266)&lt;=$O$18,INDEX('DATA FOR SUMMARY'!$K$8:$K$59,_xlfn.AGGREGATE(15,3,(('DATA FOR SUMMARY'!$I$7:$I$59=$O$16)/('DATA FOR SUMMARY'!$I$7:$I$59=$O$16)*ROW('DATA FOR SUMMARY'!$I$7:$I$59))-ROW('DATA FOR SUMMARY'!$I$7),ROWS($O$18:O266))),"")</f>
        <v/>
      </c>
    </row>
    <row r="276" spans="2:11">
      <c r="B276" t="str" cm="1">
        <f t="array" aca="1" ref="B276" ca="1">IF(ROWS($M$18:M267)&lt;=$O$18,INDEX('DATA FOR SUMMARY'!$B$8:$B$59,_xlfn.AGGREGATE(15,3,(('DATA FOR SUMMARY'!$I$7:$I$59=$O$16)/('DATA FOR SUMMARY'!$I$7:$I$59=$O$16)*ROW('DATA FOR SUMMARY'!$I$7:$I$59))-ROW('DATA FOR SUMMARY'!$I$7),ROWS($M$18:M267))),"")</f>
        <v/>
      </c>
      <c r="C276" s="102" t="str" cm="1">
        <f t="array" aca="1" ref="C276" ca="1">IF(ROWS($O$18:O267)&lt;=$O$18,INDEX('DATA FOR SUMMARY'!$C$8:$C$59,_xlfn.AGGREGATE(15,3,(('DATA FOR SUMMARY'!$I$7:$I$59=$O$16)/('DATA FOR SUMMARY'!$I$7:$I$59=$O$16)*ROW('DATA FOR SUMMARY'!$I$7:$I$59))-ROW('DATA FOR SUMMARY'!$I$7),ROWS($O$18:O267))),"")</f>
        <v/>
      </c>
      <c r="D276" s="102" t="str" cm="1">
        <f t="array" aca="1" ref="D276" ca="1">IF(ROWS($M$18:M267)&lt;=$O$18,INDEX('DATA FOR SUMMARY'!$D$8:$D$59,_xlfn.AGGREGATE(15,3,(('DATA FOR SUMMARY'!$I$7:$I$59=$O$16)/('DATA FOR SUMMARY'!$I$7:$I$59=$O$16)*ROW('DATA FOR SUMMARY'!$I$7:$I$59))-ROW('DATA FOR SUMMARY'!$I$7),ROWS($M$18:M267))),"")</f>
        <v/>
      </c>
      <c r="E276" s="140" t="str" cm="1">
        <f t="array" aca="1" ref="E276" ca="1">IF(ROWS($O$18:O267)&lt;=$O$18,INDEX('DATA FOR SUMMARY'!$E$8:$E$59,_xlfn.AGGREGATE(15,3,(('DATA FOR SUMMARY'!$I$7:$I$59=$O$16)/('DATA FOR SUMMARY'!$I$7:$I$59=$O$16)*ROW('DATA FOR SUMMARY'!$I$7:$I$59))-ROW('DATA FOR SUMMARY'!$I$7),ROWS($O$18:O267))),"")</f>
        <v/>
      </c>
      <c r="F276" s="103" t="str" cm="1">
        <f t="array" aca="1" ref="F276" ca="1">IF(ROWS($O$18:O267)&lt;=$O$18,INDEX('DATA FOR SUMMARY'!$F$8:$F$59,_xlfn.AGGREGATE(15,3,(('DATA FOR SUMMARY'!$I$7:$I$59=$O$16)/('DATA FOR SUMMARY'!$I$7:$I$59=$O$16)*ROW('DATA FOR SUMMARY'!$I$7:$I$59))-ROW('DATA FOR SUMMARY'!$I$7),ROWS($O$18:O267))),"")</f>
        <v/>
      </c>
      <c r="G276" s="102" t="str" cm="1">
        <f t="array" aca="1" ref="G276" ca="1">IF(ROWS($M$18:M267)&lt;=$O$18,INDEX('DATA FOR SUMMARY'!$G$8:$G$59,_xlfn.AGGREGATE(15,3,(('DATA FOR SUMMARY'!$I$7:$I$59=$O$16)/('DATA FOR SUMMARY'!$I$7:$I$59=$O$16)*ROW('DATA FOR SUMMARY'!$I$7:$I$59))-ROW('DATA FOR SUMMARY'!$I$7),ROWS($M$18:M267))),"")</f>
        <v/>
      </c>
      <c r="H276" s="140" t="str" cm="1">
        <f t="array" aca="1" ref="H276" ca="1">IF(ROWS($O$18:O267)&lt;=$O$18,INDEX('DATA FOR SUMMARY'!$H$8:$H$59,_xlfn.AGGREGATE(15,3,(('DATA FOR SUMMARY'!$I$7:$I$59=$O$16)/('DATA FOR SUMMARY'!$I$7:$I$59=$O$16)*ROW('DATA FOR SUMMARY'!$I$7:$I$59))-ROW('DATA FOR SUMMARY'!$I$7),ROWS($O$18:O267))),"")</f>
        <v/>
      </c>
      <c r="I276" s="46" t="str" cm="1">
        <f t="array" aca="1" ref="I276" ca="1">IF(ROWS($O$18:O267)&lt;=$O$18,INDEX('DATA FOR SUMMARY'!$I$8:$I$59,_xlfn.AGGREGATE(15,3,(('DATA FOR SUMMARY'!$I$7:$I$59=$O$16)/('DATA FOR SUMMARY'!$I$7:$I$59=$O$16)*ROW('DATA FOR SUMMARY'!$I$7:$I$59))-ROW('DATA FOR SUMMARY'!$I$7),ROWS($O$18:O267))),"")</f>
        <v/>
      </c>
      <c r="J276" s="46" t="str" cm="1">
        <f t="array" aca="1" ref="J276" ca="1">IF(ROWS($O$18:O267)&lt;=$O$18,INDEX('DATA FOR SUMMARY'!$J$8:$J$59,_xlfn.AGGREGATE(15,3,(('DATA FOR SUMMARY'!$I$7:$I$59=$O$16)/('DATA FOR SUMMARY'!$I$7:$I$59=$O$16)*ROW('DATA FOR SUMMARY'!$I$7:$I$59))-ROW('DATA FOR SUMMARY'!$I$7),ROWS($O$18:O267))),"")</f>
        <v/>
      </c>
      <c r="K276" s="46" t="str" cm="1">
        <f t="array" aca="1" ref="K276" ca="1">IF(ROWS($O$18:O267)&lt;=$O$18,INDEX('DATA FOR SUMMARY'!$K$8:$K$59,_xlfn.AGGREGATE(15,3,(('DATA FOR SUMMARY'!$I$7:$I$59=$O$16)/('DATA FOR SUMMARY'!$I$7:$I$59=$O$16)*ROW('DATA FOR SUMMARY'!$I$7:$I$59))-ROW('DATA FOR SUMMARY'!$I$7),ROWS($O$18:O267))),"")</f>
        <v/>
      </c>
    </row>
    <row r="277" spans="2:11">
      <c r="B277" t="str" cm="1">
        <f t="array" aca="1" ref="B277" ca="1">IF(ROWS($M$18:M268)&lt;=$O$18,INDEX('DATA FOR SUMMARY'!$B$8:$B$59,_xlfn.AGGREGATE(15,3,(('DATA FOR SUMMARY'!$I$7:$I$59=$O$16)/('DATA FOR SUMMARY'!$I$7:$I$59=$O$16)*ROW('DATA FOR SUMMARY'!$I$7:$I$59))-ROW('DATA FOR SUMMARY'!$I$7),ROWS($M$18:M268))),"")</f>
        <v/>
      </c>
      <c r="C277" s="102" t="str" cm="1">
        <f t="array" aca="1" ref="C277" ca="1">IF(ROWS($O$18:O268)&lt;=$O$18,INDEX('DATA FOR SUMMARY'!$C$8:$C$59,_xlfn.AGGREGATE(15,3,(('DATA FOR SUMMARY'!$I$7:$I$59=$O$16)/('DATA FOR SUMMARY'!$I$7:$I$59=$O$16)*ROW('DATA FOR SUMMARY'!$I$7:$I$59))-ROW('DATA FOR SUMMARY'!$I$7),ROWS($O$18:O268))),"")</f>
        <v/>
      </c>
      <c r="D277" s="102" t="str" cm="1">
        <f t="array" aca="1" ref="D277" ca="1">IF(ROWS($M$18:M268)&lt;=$O$18,INDEX('DATA FOR SUMMARY'!$D$8:$D$59,_xlfn.AGGREGATE(15,3,(('DATA FOR SUMMARY'!$I$7:$I$59=$O$16)/('DATA FOR SUMMARY'!$I$7:$I$59=$O$16)*ROW('DATA FOR SUMMARY'!$I$7:$I$59))-ROW('DATA FOR SUMMARY'!$I$7),ROWS($M$18:M268))),"")</f>
        <v/>
      </c>
      <c r="E277" s="140" t="str" cm="1">
        <f t="array" aca="1" ref="E277" ca="1">IF(ROWS($O$18:O268)&lt;=$O$18,INDEX('DATA FOR SUMMARY'!$E$8:$E$59,_xlfn.AGGREGATE(15,3,(('DATA FOR SUMMARY'!$I$7:$I$59=$O$16)/('DATA FOR SUMMARY'!$I$7:$I$59=$O$16)*ROW('DATA FOR SUMMARY'!$I$7:$I$59))-ROW('DATA FOR SUMMARY'!$I$7),ROWS($O$18:O268))),"")</f>
        <v/>
      </c>
      <c r="F277" s="103" t="str" cm="1">
        <f t="array" aca="1" ref="F277" ca="1">IF(ROWS($O$18:O268)&lt;=$O$18,INDEX('DATA FOR SUMMARY'!$F$8:$F$59,_xlfn.AGGREGATE(15,3,(('DATA FOR SUMMARY'!$I$7:$I$59=$O$16)/('DATA FOR SUMMARY'!$I$7:$I$59=$O$16)*ROW('DATA FOR SUMMARY'!$I$7:$I$59))-ROW('DATA FOR SUMMARY'!$I$7),ROWS($O$18:O268))),"")</f>
        <v/>
      </c>
      <c r="G277" s="102" t="str" cm="1">
        <f t="array" aca="1" ref="G277" ca="1">IF(ROWS($M$18:M268)&lt;=$O$18,INDEX('DATA FOR SUMMARY'!$G$8:$G$59,_xlfn.AGGREGATE(15,3,(('DATA FOR SUMMARY'!$I$7:$I$59=$O$16)/('DATA FOR SUMMARY'!$I$7:$I$59=$O$16)*ROW('DATA FOR SUMMARY'!$I$7:$I$59))-ROW('DATA FOR SUMMARY'!$I$7),ROWS($M$18:M268))),"")</f>
        <v/>
      </c>
      <c r="H277" s="140" t="str" cm="1">
        <f t="array" aca="1" ref="H277" ca="1">IF(ROWS($O$18:O268)&lt;=$O$18,INDEX('DATA FOR SUMMARY'!$H$8:$H$59,_xlfn.AGGREGATE(15,3,(('DATA FOR SUMMARY'!$I$7:$I$59=$O$16)/('DATA FOR SUMMARY'!$I$7:$I$59=$O$16)*ROW('DATA FOR SUMMARY'!$I$7:$I$59))-ROW('DATA FOR SUMMARY'!$I$7),ROWS($O$18:O268))),"")</f>
        <v/>
      </c>
      <c r="I277" s="46" t="str" cm="1">
        <f t="array" aca="1" ref="I277" ca="1">IF(ROWS($O$18:O268)&lt;=$O$18,INDEX('DATA FOR SUMMARY'!$I$8:$I$59,_xlfn.AGGREGATE(15,3,(('DATA FOR SUMMARY'!$I$7:$I$59=$O$16)/('DATA FOR SUMMARY'!$I$7:$I$59=$O$16)*ROW('DATA FOR SUMMARY'!$I$7:$I$59))-ROW('DATA FOR SUMMARY'!$I$7),ROWS($O$18:O268))),"")</f>
        <v/>
      </c>
      <c r="J277" s="46" t="str" cm="1">
        <f t="array" aca="1" ref="J277" ca="1">IF(ROWS($O$18:O268)&lt;=$O$18,INDEX('DATA FOR SUMMARY'!$J$8:$J$59,_xlfn.AGGREGATE(15,3,(('DATA FOR SUMMARY'!$I$7:$I$59=$O$16)/('DATA FOR SUMMARY'!$I$7:$I$59=$O$16)*ROW('DATA FOR SUMMARY'!$I$7:$I$59))-ROW('DATA FOR SUMMARY'!$I$7),ROWS($O$18:O268))),"")</f>
        <v/>
      </c>
      <c r="K277" s="46" t="str" cm="1">
        <f t="array" aca="1" ref="K277" ca="1">IF(ROWS($O$18:O268)&lt;=$O$18,INDEX('DATA FOR SUMMARY'!$K$8:$K$59,_xlfn.AGGREGATE(15,3,(('DATA FOR SUMMARY'!$I$7:$I$59=$O$16)/('DATA FOR SUMMARY'!$I$7:$I$59=$O$16)*ROW('DATA FOR SUMMARY'!$I$7:$I$59))-ROW('DATA FOR SUMMARY'!$I$7),ROWS($O$18:O268))),"")</f>
        <v/>
      </c>
    </row>
    <row r="278" spans="2:11">
      <c r="B278" t="str" cm="1">
        <f t="array" aca="1" ref="B278" ca="1">IF(ROWS($M$18:M269)&lt;=$O$18,INDEX('DATA FOR SUMMARY'!$B$8:$B$59,_xlfn.AGGREGATE(15,3,(('DATA FOR SUMMARY'!$I$7:$I$59=$O$16)/('DATA FOR SUMMARY'!$I$7:$I$59=$O$16)*ROW('DATA FOR SUMMARY'!$I$7:$I$59))-ROW('DATA FOR SUMMARY'!$I$7),ROWS($M$18:M269))),"")</f>
        <v/>
      </c>
      <c r="C278" s="102" t="str" cm="1">
        <f t="array" aca="1" ref="C278" ca="1">IF(ROWS($O$18:O269)&lt;=$O$18,INDEX('DATA FOR SUMMARY'!$C$8:$C$59,_xlfn.AGGREGATE(15,3,(('DATA FOR SUMMARY'!$I$7:$I$59=$O$16)/('DATA FOR SUMMARY'!$I$7:$I$59=$O$16)*ROW('DATA FOR SUMMARY'!$I$7:$I$59))-ROW('DATA FOR SUMMARY'!$I$7),ROWS($O$18:O269))),"")</f>
        <v/>
      </c>
      <c r="D278" s="102" t="str" cm="1">
        <f t="array" aca="1" ref="D278" ca="1">IF(ROWS($M$18:M269)&lt;=$O$18,INDEX('DATA FOR SUMMARY'!$D$8:$D$59,_xlfn.AGGREGATE(15,3,(('DATA FOR SUMMARY'!$I$7:$I$59=$O$16)/('DATA FOR SUMMARY'!$I$7:$I$59=$O$16)*ROW('DATA FOR SUMMARY'!$I$7:$I$59))-ROW('DATA FOR SUMMARY'!$I$7),ROWS($M$18:M269))),"")</f>
        <v/>
      </c>
      <c r="E278" s="140" t="str" cm="1">
        <f t="array" aca="1" ref="E278" ca="1">IF(ROWS($O$18:O269)&lt;=$O$18,INDEX('DATA FOR SUMMARY'!$E$8:$E$59,_xlfn.AGGREGATE(15,3,(('DATA FOR SUMMARY'!$I$7:$I$59=$O$16)/('DATA FOR SUMMARY'!$I$7:$I$59=$O$16)*ROW('DATA FOR SUMMARY'!$I$7:$I$59))-ROW('DATA FOR SUMMARY'!$I$7),ROWS($O$18:O269))),"")</f>
        <v/>
      </c>
      <c r="F278" s="103" t="str" cm="1">
        <f t="array" aca="1" ref="F278" ca="1">IF(ROWS($O$18:O269)&lt;=$O$18,INDEX('DATA FOR SUMMARY'!$F$8:$F$59,_xlfn.AGGREGATE(15,3,(('DATA FOR SUMMARY'!$I$7:$I$59=$O$16)/('DATA FOR SUMMARY'!$I$7:$I$59=$O$16)*ROW('DATA FOR SUMMARY'!$I$7:$I$59))-ROW('DATA FOR SUMMARY'!$I$7),ROWS($O$18:O269))),"")</f>
        <v/>
      </c>
      <c r="G278" s="102" t="str" cm="1">
        <f t="array" aca="1" ref="G278" ca="1">IF(ROWS($M$18:M269)&lt;=$O$18,INDEX('DATA FOR SUMMARY'!$G$8:$G$59,_xlfn.AGGREGATE(15,3,(('DATA FOR SUMMARY'!$I$7:$I$59=$O$16)/('DATA FOR SUMMARY'!$I$7:$I$59=$O$16)*ROW('DATA FOR SUMMARY'!$I$7:$I$59))-ROW('DATA FOR SUMMARY'!$I$7),ROWS($M$18:M269))),"")</f>
        <v/>
      </c>
      <c r="H278" s="140" t="str" cm="1">
        <f t="array" aca="1" ref="H278" ca="1">IF(ROWS($O$18:O269)&lt;=$O$18,INDEX('DATA FOR SUMMARY'!$H$8:$H$59,_xlfn.AGGREGATE(15,3,(('DATA FOR SUMMARY'!$I$7:$I$59=$O$16)/('DATA FOR SUMMARY'!$I$7:$I$59=$O$16)*ROW('DATA FOR SUMMARY'!$I$7:$I$59))-ROW('DATA FOR SUMMARY'!$I$7),ROWS($O$18:O269))),"")</f>
        <v/>
      </c>
      <c r="I278" s="46" t="str" cm="1">
        <f t="array" aca="1" ref="I278" ca="1">IF(ROWS($O$18:O269)&lt;=$O$18,INDEX('DATA FOR SUMMARY'!$I$8:$I$59,_xlfn.AGGREGATE(15,3,(('DATA FOR SUMMARY'!$I$7:$I$59=$O$16)/('DATA FOR SUMMARY'!$I$7:$I$59=$O$16)*ROW('DATA FOR SUMMARY'!$I$7:$I$59))-ROW('DATA FOR SUMMARY'!$I$7),ROWS($O$18:O269))),"")</f>
        <v/>
      </c>
      <c r="J278" s="46" t="str" cm="1">
        <f t="array" aca="1" ref="J278" ca="1">IF(ROWS($O$18:O269)&lt;=$O$18,INDEX('DATA FOR SUMMARY'!$J$8:$J$59,_xlfn.AGGREGATE(15,3,(('DATA FOR SUMMARY'!$I$7:$I$59=$O$16)/('DATA FOR SUMMARY'!$I$7:$I$59=$O$16)*ROW('DATA FOR SUMMARY'!$I$7:$I$59))-ROW('DATA FOR SUMMARY'!$I$7),ROWS($O$18:O269))),"")</f>
        <v/>
      </c>
      <c r="K278" s="46" t="str" cm="1">
        <f t="array" aca="1" ref="K278" ca="1">IF(ROWS($O$18:O269)&lt;=$O$18,INDEX('DATA FOR SUMMARY'!$K$8:$K$59,_xlfn.AGGREGATE(15,3,(('DATA FOR SUMMARY'!$I$7:$I$59=$O$16)/('DATA FOR SUMMARY'!$I$7:$I$59=$O$16)*ROW('DATA FOR SUMMARY'!$I$7:$I$59))-ROW('DATA FOR SUMMARY'!$I$7),ROWS($O$18:O269))),"")</f>
        <v/>
      </c>
    </row>
    <row r="279" spans="2:11">
      <c r="B279" t="str" cm="1">
        <f t="array" aca="1" ref="B279" ca="1">IF(ROWS($M$18:M270)&lt;=$O$18,INDEX('DATA FOR SUMMARY'!$B$8:$B$59,_xlfn.AGGREGATE(15,3,(('DATA FOR SUMMARY'!$I$7:$I$59=$O$16)/('DATA FOR SUMMARY'!$I$7:$I$59=$O$16)*ROW('DATA FOR SUMMARY'!$I$7:$I$59))-ROW('DATA FOR SUMMARY'!$I$7),ROWS($M$18:M270))),"")</f>
        <v/>
      </c>
      <c r="C279" s="102" t="str" cm="1">
        <f t="array" aca="1" ref="C279" ca="1">IF(ROWS($O$18:O270)&lt;=$O$18,INDEX('DATA FOR SUMMARY'!$C$8:$C$59,_xlfn.AGGREGATE(15,3,(('DATA FOR SUMMARY'!$I$7:$I$59=$O$16)/('DATA FOR SUMMARY'!$I$7:$I$59=$O$16)*ROW('DATA FOR SUMMARY'!$I$7:$I$59))-ROW('DATA FOR SUMMARY'!$I$7),ROWS($O$18:O270))),"")</f>
        <v/>
      </c>
      <c r="D279" s="102" t="str" cm="1">
        <f t="array" aca="1" ref="D279" ca="1">IF(ROWS($M$18:M270)&lt;=$O$18,INDEX('DATA FOR SUMMARY'!$D$8:$D$59,_xlfn.AGGREGATE(15,3,(('DATA FOR SUMMARY'!$I$7:$I$59=$O$16)/('DATA FOR SUMMARY'!$I$7:$I$59=$O$16)*ROW('DATA FOR SUMMARY'!$I$7:$I$59))-ROW('DATA FOR SUMMARY'!$I$7),ROWS($M$18:M270))),"")</f>
        <v/>
      </c>
      <c r="E279" s="140" t="str" cm="1">
        <f t="array" aca="1" ref="E279" ca="1">IF(ROWS($O$18:O270)&lt;=$O$18,INDEX('DATA FOR SUMMARY'!$E$8:$E$59,_xlfn.AGGREGATE(15,3,(('DATA FOR SUMMARY'!$I$7:$I$59=$O$16)/('DATA FOR SUMMARY'!$I$7:$I$59=$O$16)*ROW('DATA FOR SUMMARY'!$I$7:$I$59))-ROW('DATA FOR SUMMARY'!$I$7),ROWS($O$18:O270))),"")</f>
        <v/>
      </c>
      <c r="F279" s="103" t="str" cm="1">
        <f t="array" aca="1" ref="F279" ca="1">IF(ROWS($O$18:O270)&lt;=$O$18,INDEX('DATA FOR SUMMARY'!$F$8:$F$59,_xlfn.AGGREGATE(15,3,(('DATA FOR SUMMARY'!$I$7:$I$59=$O$16)/('DATA FOR SUMMARY'!$I$7:$I$59=$O$16)*ROW('DATA FOR SUMMARY'!$I$7:$I$59))-ROW('DATA FOR SUMMARY'!$I$7),ROWS($O$18:O270))),"")</f>
        <v/>
      </c>
      <c r="G279" s="102" t="str" cm="1">
        <f t="array" aca="1" ref="G279" ca="1">IF(ROWS($M$18:M270)&lt;=$O$18,INDEX('DATA FOR SUMMARY'!$G$8:$G$59,_xlfn.AGGREGATE(15,3,(('DATA FOR SUMMARY'!$I$7:$I$59=$O$16)/('DATA FOR SUMMARY'!$I$7:$I$59=$O$16)*ROW('DATA FOR SUMMARY'!$I$7:$I$59))-ROW('DATA FOR SUMMARY'!$I$7),ROWS($M$18:M270))),"")</f>
        <v/>
      </c>
      <c r="H279" s="140" t="str" cm="1">
        <f t="array" aca="1" ref="H279" ca="1">IF(ROWS($O$18:O270)&lt;=$O$18,INDEX('DATA FOR SUMMARY'!$H$8:$H$59,_xlfn.AGGREGATE(15,3,(('DATA FOR SUMMARY'!$I$7:$I$59=$O$16)/('DATA FOR SUMMARY'!$I$7:$I$59=$O$16)*ROW('DATA FOR SUMMARY'!$I$7:$I$59))-ROW('DATA FOR SUMMARY'!$I$7),ROWS($O$18:O270))),"")</f>
        <v/>
      </c>
      <c r="I279" s="46" t="str" cm="1">
        <f t="array" aca="1" ref="I279" ca="1">IF(ROWS($O$18:O270)&lt;=$O$18,INDEX('DATA FOR SUMMARY'!$I$8:$I$59,_xlfn.AGGREGATE(15,3,(('DATA FOR SUMMARY'!$I$7:$I$59=$O$16)/('DATA FOR SUMMARY'!$I$7:$I$59=$O$16)*ROW('DATA FOR SUMMARY'!$I$7:$I$59))-ROW('DATA FOR SUMMARY'!$I$7),ROWS($O$18:O270))),"")</f>
        <v/>
      </c>
      <c r="J279" s="46" t="str" cm="1">
        <f t="array" aca="1" ref="J279" ca="1">IF(ROWS($O$18:O270)&lt;=$O$18,INDEX('DATA FOR SUMMARY'!$J$8:$J$59,_xlfn.AGGREGATE(15,3,(('DATA FOR SUMMARY'!$I$7:$I$59=$O$16)/('DATA FOR SUMMARY'!$I$7:$I$59=$O$16)*ROW('DATA FOR SUMMARY'!$I$7:$I$59))-ROW('DATA FOR SUMMARY'!$I$7),ROWS($O$18:O270))),"")</f>
        <v/>
      </c>
      <c r="K279" s="46" t="str" cm="1">
        <f t="array" aca="1" ref="K279" ca="1">IF(ROWS($O$18:O270)&lt;=$O$18,INDEX('DATA FOR SUMMARY'!$K$8:$K$59,_xlfn.AGGREGATE(15,3,(('DATA FOR SUMMARY'!$I$7:$I$59=$O$16)/('DATA FOR SUMMARY'!$I$7:$I$59=$O$16)*ROW('DATA FOR SUMMARY'!$I$7:$I$59))-ROW('DATA FOR SUMMARY'!$I$7),ROWS($O$18:O270))),"")</f>
        <v/>
      </c>
    </row>
    <row r="280" spans="2:11">
      <c r="B280" t="str" cm="1">
        <f t="array" aca="1" ref="B280" ca="1">IF(ROWS($M$18:M271)&lt;=$O$18,INDEX('DATA FOR SUMMARY'!$B$8:$B$59,_xlfn.AGGREGATE(15,3,(('DATA FOR SUMMARY'!$I$7:$I$59=$O$16)/('DATA FOR SUMMARY'!$I$7:$I$59=$O$16)*ROW('DATA FOR SUMMARY'!$I$7:$I$59))-ROW('DATA FOR SUMMARY'!$I$7),ROWS($M$18:M271))),"")</f>
        <v/>
      </c>
      <c r="C280" s="102" t="str" cm="1">
        <f t="array" aca="1" ref="C280" ca="1">IF(ROWS($O$18:O271)&lt;=$O$18,INDEX('DATA FOR SUMMARY'!$C$8:$C$59,_xlfn.AGGREGATE(15,3,(('DATA FOR SUMMARY'!$I$7:$I$59=$O$16)/('DATA FOR SUMMARY'!$I$7:$I$59=$O$16)*ROW('DATA FOR SUMMARY'!$I$7:$I$59))-ROW('DATA FOR SUMMARY'!$I$7),ROWS($O$18:O271))),"")</f>
        <v/>
      </c>
      <c r="D280" s="102" t="str" cm="1">
        <f t="array" aca="1" ref="D280" ca="1">IF(ROWS($M$18:M271)&lt;=$O$18,INDEX('DATA FOR SUMMARY'!$D$8:$D$59,_xlfn.AGGREGATE(15,3,(('DATA FOR SUMMARY'!$I$7:$I$59=$O$16)/('DATA FOR SUMMARY'!$I$7:$I$59=$O$16)*ROW('DATA FOR SUMMARY'!$I$7:$I$59))-ROW('DATA FOR SUMMARY'!$I$7),ROWS($M$18:M271))),"")</f>
        <v/>
      </c>
      <c r="E280" s="140" t="str" cm="1">
        <f t="array" aca="1" ref="E280" ca="1">IF(ROWS($O$18:O271)&lt;=$O$18,INDEX('DATA FOR SUMMARY'!$E$8:$E$59,_xlfn.AGGREGATE(15,3,(('DATA FOR SUMMARY'!$I$7:$I$59=$O$16)/('DATA FOR SUMMARY'!$I$7:$I$59=$O$16)*ROW('DATA FOR SUMMARY'!$I$7:$I$59))-ROW('DATA FOR SUMMARY'!$I$7),ROWS($O$18:O271))),"")</f>
        <v/>
      </c>
      <c r="F280" s="103" t="str" cm="1">
        <f t="array" aca="1" ref="F280" ca="1">IF(ROWS($O$18:O271)&lt;=$O$18,INDEX('DATA FOR SUMMARY'!$F$8:$F$59,_xlfn.AGGREGATE(15,3,(('DATA FOR SUMMARY'!$I$7:$I$59=$O$16)/('DATA FOR SUMMARY'!$I$7:$I$59=$O$16)*ROW('DATA FOR SUMMARY'!$I$7:$I$59))-ROW('DATA FOR SUMMARY'!$I$7),ROWS($O$18:O271))),"")</f>
        <v/>
      </c>
      <c r="G280" s="102" t="str" cm="1">
        <f t="array" aca="1" ref="G280" ca="1">IF(ROWS($M$18:M271)&lt;=$O$18,INDEX('DATA FOR SUMMARY'!$G$8:$G$59,_xlfn.AGGREGATE(15,3,(('DATA FOR SUMMARY'!$I$7:$I$59=$O$16)/('DATA FOR SUMMARY'!$I$7:$I$59=$O$16)*ROW('DATA FOR SUMMARY'!$I$7:$I$59))-ROW('DATA FOR SUMMARY'!$I$7),ROWS($M$18:M271))),"")</f>
        <v/>
      </c>
      <c r="H280" s="140" t="str" cm="1">
        <f t="array" aca="1" ref="H280" ca="1">IF(ROWS($O$18:O271)&lt;=$O$18,INDEX('DATA FOR SUMMARY'!$H$8:$H$59,_xlfn.AGGREGATE(15,3,(('DATA FOR SUMMARY'!$I$7:$I$59=$O$16)/('DATA FOR SUMMARY'!$I$7:$I$59=$O$16)*ROW('DATA FOR SUMMARY'!$I$7:$I$59))-ROW('DATA FOR SUMMARY'!$I$7),ROWS($O$18:O271))),"")</f>
        <v/>
      </c>
      <c r="I280" s="46" t="str" cm="1">
        <f t="array" aca="1" ref="I280" ca="1">IF(ROWS($O$18:O271)&lt;=$O$18,INDEX('DATA FOR SUMMARY'!$I$8:$I$59,_xlfn.AGGREGATE(15,3,(('DATA FOR SUMMARY'!$I$7:$I$59=$O$16)/('DATA FOR SUMMARY'!$I$7:$I$59=$O$16)*ROW('DATA FOR SUMMARY'!$I$7:$I$59))-ROW('DATA FOR SUMMARY'!$I$7),ROWS($O$18:O271))),"")</f>
        <v/>
      </c>
      <c r="J280" s="46" t="str" cm="1">
        <f t="array" aca="1" ref="J280" ca="1">IF(ROWS($O$18:O271)&lt;=$O$18,INDEX('DATA FOR SUMMARY'!$J$8:$J$59,_xlfn.AGGREGATE(15,3,(('DATA FOR SUMMARY'!$I$7:$I$59=$O$16)/('DATA FOR SUMMARY'!$I$7:$I$59=$O$16)*ROW('DATA FOR SUMMARY'!$I$7:$I$59))-ROW('DATA FOR SUMMARY'!$I$7),ROWS($O$18:O271))),"")</f>
        <v/>
      </c>
      <c r="K280" s="46" t="str" cm="1">
        <f t="array" aca="1" ref="K280" ca="1">IF(ROWS($O$18:O271)&lt;=$O$18,INDEX('DATA FOR SUMMARY'!$K$8:$K$59,_xlfn.AGGREGATE(15,3,(('DATA FOR SUMMARY'!$I$7:$I$59=$O$16)/('DATA FOR SUMMARY'!$I$7:$I$59=$O$16)*ROW('DATA FOR SUMMARY'!$I$7:$I$59))-ROW('DATA FOR SUMMARY'!$I$7),ROWS($O$18:O271))),"")</f>
        <v/>
      </c>
    </row>
    <row r="281" spans="2:11">
      <c r="B281" t="str" cm="1">
        <f t="array" aca="1" ref="B281" ca="1">IF(ROWS($M$18:M272)&lt;=$O$18,INDEX('DATA FOR SUMMARY'!$B$8:$B$59,_xlfn.AGGREGATE(15,3,(('DATA FOR SUMMARY'!$I$7:$I$59=$O$16)/('DATA FOR SUMMARY'!$I$7:$I$59=$O$16)*ROW('DATA FOR SUMMARY'!$I$7:$I$59))-ROW('DATA FOR SUMMARY'!$I$7),ROWS($M$18:M272))),"")</f>
        <v/>
      </c>
      <c r="C281" s="102" t="str" cm="1">
        <f t="array" aca="1" ref="C281" ca="1">IF(ROWS($O$18:O272)&lt;=$O$18,INDEX('DATA FOR SUMMARY'!$C$8:$C$59,_xlfn.AGGREGATE(15,3,(('DATA FOR SUMMARY'!$I$7:$I$59=$O$16)/('DATA FOR SUMMARY'!$I$7:$I$59=$O$16)*ROW('DATA FOR SUMMARY'!$I$7:$I$59))-ROW('DATA FOR SUMMARY'!$I$7),ROWS($O$18:O272))),"")</f>
        <v/>
      </c>
      <c r="D281" s="102" t="str" cm="1">
        <f t="array" aca="1" ref="D281" ca="1">IF(ROWS($M$18:M272)&lt;=$O$18,INDEX('DATA FOR SUMMARY'!$D$8:$D$59,_xlfn.AGGREGATE(15,3,(('DATA FOR SUMMARY'!$I$7:$I$59=$O$16)/('DATA FOR SUMMARY'!$I$7:$I$59=$O$16)*ROW('DATA FOR SUMMARY'!$I$7:$I$59))-ROW('DATA FOR SUMMARY'!$I$7),ROWS($M$18:M272))),"")</f>
        <v/>
      </c>
      <c r="E281" s="140" t="str" cm="1">
        <f t="array" aca="1" ref="E281" ca="1">IF(ROWS($O$18:O272)&lt;=$O$18,INDEX('DATA FOR SUMMARY'!$E$8:$E$59,_xlfn.AGGREGATE(15,3,(('DATA FOR SUMMARY'!$I$7:$I$59=$O$16)/('DATA FOR SUMMARY'!$I$7:$I$59=$O$16)*ROW('DATA FOR SUMMARY'!$I$7:$I$59))-ROW('DATA FOR SUMMARY'!$I$7),ROWS($O$18:O272))),"")</f>
        <v/>
      </c>
      <c r="F281" s="103" t="str" cm="1">
        <f t="array" aca="1" ref="F281" ca="1">IF(ROWS($O$18:O272)&lt;=$O$18,INDEX('DATA FOR SUMMARY'!$F$8:$F$59,_xlfn.AGGREGATE(15,3,(('DATA FOR SUMMARY'!$I$7:$I$59=$O$16)/('DATA FOR SUMMARY'!$I$7:$I$59=$O$16)*ROW('DATA FOR SUMMARY'!$I$7:$I$59))-ROW('DATA FOR SUMMARY'!$I$7),ROWS($O$18:O272))),"")</f>
        <v/>
      </c>
      <c r="G281" s="102" t="str" cm="1">
        <f t="array" aca="1" ref="G281" ca="1">IF(ROWS($M$18:M272)&lt;=$O$18,INDEX('DATA FOR SUMMARY'!$G$8:$G$59,_xlfn.AGGREGATE(15,3,(('DATA FOR SUMMARY'!$I$7:$I$59=$O$16)/('DATA FOR SUMMARY'!$I$7:$I$59=$O$16)*ROW('DATA FOR SUMMARY'!$I$7:$I$59))-ROW('DATA FOR SUMMARY'!$I$7),ROWS($M$18:M272))),"")</f>
        <v/>
      </c>
      <c r="H281" s="140" t="str" cm="1">
        <f t="array" aca="1" ref="H281" ca="1">IF(ROWS($O$18:O272)&lt;=$O$18,INDEX('DATA FOR SUMMARY'!$H$8:$H$59,_xlfn.AGGREGATE(15,3,(('DATA FOR SUMMARY'!$I$7:$I$59=$O$16)/('DATA FOR SUMMARY'!$I$7:$I$59=$O$16)*ROW('DATA FOR SUMMARY'!$I$7:$I$59))-ROW('DATA FOR SUMMARY'!$I$7),ROWS($O$18:O272))),"")</f>
        <v/>
      </c>
      <c r="I281" s="46" t="str" cm="1">
        <f t="array" aca="1" ref="I281" ca="1">IF(ROWS($O$18:O272)&lt;=$O$18,INDEX('DATA FOR SUMMARY'!$I$8:$I$59,_xlfn.AGGREGATE(15,3,(('DATA FOR SUMMARY'!$I$7:$I$59=$O$16)/('DATA FOR SUMMARY'!$I$7:$I$59=$O$16)*ROW('DATA FOR SUMMARY'!$I$7:$I$59))-ROW('DATA FOR SUMMARY'!$I$7),ROWS($O$18:O272))),"")</f>
        <v/>
      </c>
      <c r="J281" s="46" t="str" cm="1">
        <f t="array" aca="1" ref="J281" ca="1">IF(ROWS($O$18:O272)&lt;=$O$18,INDEX('DATA FOR SUMMARY'!$J$8:$J$59,_xlfn.AGGREGATE(15,3,(('DATA FOR SUMMARY'!$I$7:$I$59=$O$16)/('DATA FOR SUMMARY'!$I$7:$I$59=$O$16)*ROW('DATA FOR SUMMARY'!$I$7:$I$59))-ROW('DATA FOR SUMMARY'!$I$7),ROWS($O$18:O272))),"")</f>
        <v/>
      </c>
      <c r="K281" s="46" t="str" cm="1">
        <f t="array" aca="1" ref="K281" ca="1">IF(ROWS($O$18:O272)&lt;=$O$18,INDEX('DATA FOR SUMMARY'!$K$8:$K$59,_xlfn.AGGREGATE(15,3,(('DATA FOR SUMMARY'!$I$7:$I$59=$O$16)/('DATA FOR SUMMARY'!$I$7:$I$59=$O$16)*ROW('DATA FOR SUMMARY'!$I$7:$I$59))-ROW('DATA FOR SUMMARY'!$I$7),ROWS($O$18:O272))),"")</f>
        <v/>
      </c>
    </row>
    <row r="282" spans="2:11">
      <c r="B282" t="str" cm="1">
        <f t="array" aca="1" ref="B282" ca="1">IF(ROWS($M$18:M273)&lt;=$O$18,INDEX('DATA FOR SUMMARY'!$B$8:$B$59,_xlfn.AGGREGATE(15,3,(('DATA FOR SUMMARY'!$I$7:$I$59=$O$16)/('DATA FOR SUMMARY'!$I$7:$I$59=$O$16)*ROW('DATA FOR SUMMARY'!$I$7:$I$59))-ROW('DATA FOR SUMMARY'!$I$7),ROWS($M$18:M273))),"")</f>
        <v/>
      </c>
      <c r="C282" s="102" t="str" cm="1">
        <f t="array" aca="1" ref="C282" ca="1">IF(ROWS($O$18:O273)&lt;=$O$18,INDEX('DATA FOR SUMMARY'!$C$8:$C$59,_xlfn.AGGREGATE(15,3,(('DATA FOR SUMMARY'!$I$7:$I$59=$O$16)/('DATA FOR SUMMARY'!$I$7:$I$59=$O$16)*ROW('DATA FOR SUMMARY'!$I$7:$I$59))-ROW('DATA FOR SUMMARY'!$I$7),ROWS($O$18:O273))),"")</f>
        <v/>
      </c>
      <c r="D282" s="102" t="str" cm="1">
        <f t="array" aca="1" ref="D282" ca="1">IF(ROWS($M$18:M273)&lt;=$O$18,INDEX('DATA FOR SUMMARY'!$D$8:$D$59,_xlfn.AGGREGATE(15,3,(('DATA FOR SUMMARY'!$I$7:$I$59=$O$16)/('DATA FOR SUMMARY'!$I$7:$I$59=$O$16)*ROW('DATA FOR SUMMARY'!$I$7:$I$59))-ROW('DATA FOR SUMMARY'!$I$7),ROWS($M$18:M273))),"")</f>
        <v/>
      </c>
      <c r="E282" s="140" t="str" cm="1">
        <f t="array" aca="1" ref="E282" ca="1">IF(ROWS($O$18:O273)&lt;=$O$18,INDEX('DATA FOR SUMMARY'!$E$8:$E$59,_xlfn.AGGREGATE(15,3,(('DATA FOR SUMMARY'!$I$7:$I$59=$O$16)/('DATA FOR SUMMARY'!$I$7:$I$59=$O$16)*ROW('DATA FOR SUMMARY'!$I$7:$I$59))-ROW('DATA FOR SUMMARY'!$I$7),ROWS($O$18:O273))),"")</f>
        <v/>
      </c>
      <c r="F282" s="103" t="str" cm="1">
        <f t="array" aca="1" ref="F282" ca="1">IF(ROWS($O$18:O273)&lt;=$O$18,INDEX('DATA FOR SUMMARY'!$F$8:$F$59,_xlfn.AGGREGATE(15,3,(('DATA FOR SUMMARY'!$I$7:$I$59=$O$16)/('DATA FOR SUMMARY'!$I$7:$I$59=$O$16)*ROW('DATA FOR SUMMARY'!$I$7:$I$59))-ROW('DATA FOR SUMMARY'!$I$7),ROWS($O$18:O273))),"")</f>
        <v/>
      </c>
      <c r="G282" s="102" t="str" cm="1">
        <f t="array" aca="1" ref="G282" ca="1">IF(ROWS($M$18:M273)&lt;=$O$18,INDEX('DATA FOR SUMMARY'!$G$8:$G$59,_xlfn.AGGREGATE(15,3,(('DATA FOR SUMMARY'!$I$7:$I$59=$O$16)/('DATA FOR SUMMARY'!$I$7:$I$59=$O$16)*ROW('DATA FOR SUMMARY'!$I$7:$I$59))-ROW('DATA FOR SUMMARY'!$I$7),ROWS($M$18:M273))),"")</f>
        <v/>
      </c>
      <c r="H282" s="140" t="str" cm="1">
        <f t="array" aca="1" ref="H282" ca="1">IF(ROWS($O$18:O273)&lt;=$O$18,INDEX('DATA FOR SUMMARY'!$H$8:$H$59,_xlfn.AGGREGATE(15,3,(('DATA FOR SUMMARY'!$I$7:$I$59=$O$16)/('DATA FOR SUMMARY'!$I$7:$I$59=$O$16)*ROW('DATA FOR SUMMARY'!$I$7:$I$59))-ROW('DATA FOR SUMMARY'!$I$7),ROWS($O$18:O273))),"")</f>
        <v/>
      </c>
      <c r="I282" s="46" t="str" cm="1">
        <f t="array" aca="1" ref="I282" ca="1">IF(ROWS($O$18:O273)&lt;=$O$18,INDEX('DATA FOR SUMMARY'!$I$8:$I$59,_xlfn.AGGREGATE(15,3,(('DATA FOR SUMMARY'!$I$7:$I$59=$O$16)/('DATA FOR SUMMARY'!$I$7:$I$59=$O$16)*ROW('DATA FOR SUMMARY'!$I$7:$I$59))-ROW('DATA FOR SUMMARY'!$I$7),ROWS($O$18:O273))),"")</f>
        <v/>
      </c>
      <c r="J282" s="46" t="str" cm="1">
        <f t="array" aca="1" ref="J282" ca="1">IF(ROWS($O$18:O273)&lt;=$O$18,INDEX('DATA FOR SUMMARY'!$J$8:$J$59,_xlfn.AGGREGATE(15,3,(('DATA FOR SUMMARY'!$I$7:$I$59=$O$16)/('DATA FOR SUMMARY'!$I$7:$I$59=$O$16)*ROW('DATA FOR SUMMARY'!$I$7:$I$59))-ROW('DATA FOR SUMMARY'!$I$7),ROWS($O$18:O273))),"")</f>
        <v/>
      </c>
      <c r="K282" s="46" t="str" cm="1">
        <f t="array" aca="1" ref="K282" ca="1">IF(ROWS($O$18:O273)&lt;=$O$18,INDEX('DATA FOR SUMMARY'!$K$8:$K$59,_xlfn.AGGREGATE(15,3,(('DATA FOR SUMMARY'!$I$7:$I$59=$O$16)/('DATA FOR SUMMARY'!$I$7:$I$59=$O$16)*ROW('DATA FOR SUMMARY'!$I$7:$I$59))-ROW('DATA FOR SUMMARY'!$I$7),ROWS($O$18:O273))),"")</f>
        <v/>
      </c>
    </row>
    <row r="283" spans="2:11">
      <c r="B283" t="str" cm="1">
        <f t="array" aca="1" ref="B283" ca="1">IF(ROWS($M$18:M274)&lt;=$O$18,INDEX('DATA FOR SUMMARY'!$B$8:$B$59,_xlfn.AGGREGATE(15,3,(('DATA FOR SUMMARY'!$I$7:$I$59=$O$16)/('DATA FOR SUMMARY'!$I$7:$I$59=$O$16)*ROW('DATA FOR SUMMARY'!$I$7:$I$59))-ROW('DATA FOR SUMMARY'!$I$7),ROWS($M$18:M274))),"")</f>
        <v/>
      </c>
      <c r="C283" s="102" t="str" cm="1">
        <f t="array" aca="1" ref="C283" ca="1">IF(ROWS($O$18:O274)&lt;=$O$18,INDEX('DATA FOR SUMMARY'!$C$8:$C$59,_xlfn.AGGREGATE(15,3,(('DATA FOR SUMMARY'!$I$7:$I$59=$O$16)/('DATA FOR SUMMARY'!$I$7:$I$59=$O$16)*ROW('DATA FOR SUMMARY'!$I$7:$I$59))-ROW('DATA FOR SUMMARY'!$I$7),ROWS($O$18:O274))),"")</f>
        <v/>
      </c>
      <c r="D283" s="102" t="str" cm="1">
        <f t="array" aca="1" ref="D283" ca="1">IF(ROWS($M$18:M274)&lt;=$O$18,INDEX('DATA FOR SUMMARY'!$D$8:$D$59,_xlfn.AGGREGATE(15,3,(('DATA FOR SUMMARY'!$I$7:$I$59=$O$16)/('DATA FOR SUMMARY'!$I$7:$I$59=$O$16)*ROW('DATA FOR SUMMARY'!$I$7:$I$59))-ROW('DATA FOR SUMMARY'!$I$7),ROWS($M$18:M274))),"")</f>
        <v/>
      </c>
      <c r="E283" s="140" t="str" cm="1">
        <f t="array" aca="1" ref="E283" ca="1">IF(ROWS($O$18:O274)&lt;=$O$18,INDEX('DATA FOR SUMMARY'!$E$8:$E$59,_xlfn.AGGREGATE(15,3,(('DATA FOR SUMMARY'!$I$7:$I$59=$O$16)/('DATA FOR SUMMARY'!$I$7:$I$59=$O$16)*ROW('DATA FOR SUMMARY'!$I$7:$I$59))-ROW('DATA FOR SUMMARY'!$I$7),ROWS($O$18:O274))),"")</f>
        <v/>
      </c>
      <c r="F283" s="103" t="str" cm="1">
        <f t="array" aca="1" ref="F283" ca="1">IF(ROWS($O$18:O274)&lt;=$O$18,INDEX('DATA FOR SUMMARY'!$F$8:$F$59,_xlfn.AGGREGATE(15,3,(('DATA FOR SUMMARY'!$I$7:$I$59=$O$16)/('DATA FOR SUMMARY'!$I$7:$I$59=$O$16)*ROW('DATA FOR SUMMARY'!$I$7:$I$59))-ROW('DATA FOR SUMMARY'!$I$7),ROWS($O$18:O274))),"")</f>
        <v/>
      </c>
      <c r="G283" s="102" t="str" cm="1">
        <f t="array" aca="1" ref="G283" ca="1">IF(ROWS($M$18:M274)&lt;=$O$18,INDEX('DATA FOR SUMMARY'!$G$8:$G$59,_xlfn.AGGREGATE(15,3,(('DATA FOR SUMMARY'!$I$7:$I$59=$O$16)/('DATA FOR SUMMARY'!$I$7:$I$59=$O$16)*ROW('DATA FOR SUMMARY'!$I$7:$I$59))-ROW('DATA FOR SUMMARY'!$I$7),ROWS($M$18:M274))),"")</f>
        <v/>
      </c>
      <c r="H283" s="140" t="str" cm="1">
        <f t="array" aca="1" ref="H283" ca="1">IF(ROWS($O$18:O274)&lt;=$O$18,INDEX('DATA FOR SUMMARY'!$H$8:$H$59,_xlfn.AGGREGATE(15,3,(('DATA FOR SUMMARY'!$I$7:$I$59=$O$16)/('DATA FOR SUMMARY'!$I$7:$I$59=$O$16)*ROW('DATA FOR SUMMARY'!$I$7:$I$59))-ROW('DATA FOR SUMMARY'!$I$7),ROWS($O$18:O274))),"")</f>
        <v/>
      </c>
      <c r="I283" s="46" t="str" cm="1">
        <f t="array" aca="1" ref="I283" ca="1">IF(ROWS($O$18:O274)&lt;=$O$18,INDEX('DATA FOR SUMMARY'!$I$8:$I$59,_xlfn.AGGREGATE(15,3,(('DATA FOR SUMMARY'!$I$7:$I$59=$O$16)/('DATA FOR SUMMARY'!$I$7:$I$59=$O$16)*ROW('DATA FOR SUMMARY'!$I$7:$I$59))-ROW('DATA FOR SUMMARY'!$I$7),ROWS($O$18:O274))),"")</f>
        <v/>
      </c>
      <c r="J283" s="46" t="str" cm="1">
        <f t="array" aca="1" ref="J283" ca="1">IF(ROWS($O$18:O274)&lt;=$O$18,INDEX('DATA FOR SUMMARY'!$J$8:$J$59,_xlfn.AGGREGATE(15,3,(('DATA FOR SUMMARY'!$I$7:$I$59=$O$16)/('DATA FOR SUMMARY'!$I$7:$I$59=$O$16)*ROW('DATA FOR SUMMARY'!$I$7:$I$59))-ROW('DATA FOR SUMMARY'!$I$7),ROWS($O$18:O274))),"")</f>
        <v/>
      </c>
      <c r="K283" s="46" t="str" cm="1">
        <f t="array" aca="1" ref="K283" ca="1">IF(ROWS($O$18:O274)&lt;=$O$18,INDEX('DATA FOR SUMMARY'!$K$8:$K$59,_xlfn.AGGREGATE(15,3,(('DATA FOR SUMMARY'!$I$7:$I$59=$O$16)/('DATA FOR SUMMARY'!$I$7:$I$59=$O$16)*ROW('DATA FOR SUMMARY'!$I$7:$I$59))-ROW('DATA FOR SUMMARY'!$I$7),ROWS($O$18:O274))),"")</f>
        <v/>
      </c>
    </row>
    <row r="284" spans="2:11">
      <c r="B284" t="str" cm="1">
        <f t="array" aca="1" ref="B284" ca="1">IF(ROWS($M$18:M275)&lt;=$O$18,INDEX('DATA FOR SUMMARY'!$B$8:$B$59,_xlfn.AGGREGATE(15,3,(('DATA FOR SUMMARY'!$I$7:$I$59=$O$16)/('DATA FOR SUMMARY'!$I$7:$I$59=$O$16)*ROW('DATA FOR SUMMARY'!$I$7:$I$59))-ROW('DATA FOR SUMMARY'!$I$7),ROWS($M$18:M275))),"")</f>
        <v/>
      </c>
      <c r="C284" s="102" t="str" cm="1">
        <f t="array" aca="1" ref="C284" ca="1">IF(ROWS($O$18:O275)&lt;=$O$18,INDEX('DATA FOR SUMMARY'!$C$8:$C$59,_xlfn.AGGREGATE(15,3,(('DATA FOR SUMMARY'!$I$7:$I$59=$O$16)/('DATA FOR SUMMARY'!$I$7:$I$59=$O$16)*ROW('DATA FOR SUMMARY'!$I$7:$I$59))-ROW('DATA FOR SUMMARY'!$I$7),ROWS($O$18:O275))),"")</f>
        <v/>
      </c>
      <c r="D284" s="102" t="str" cm="1">
        <f t="array" aca="1" ref="D284" ca="1">IF(ROWS($M$18:M275)&lt;=$O$18,INDEX('DATA FOR SUMMARY'!$D$8:$D$59,_xlfn.AGGREGATE(15,3,(('DATA FOR SUMMARY'!$I$7:$I$59=$O$16)/('DATA FOR SUMMARY'!$I$7:$I$59=$O$16)*ROW('DATA FOR SUMMARY'!$I$7:$I$59))-ROW('DATA FOR SUMMARY'!$I$7),ROWS($M$18:M275))),"")</f>
        <v/>
      </c>
      <c r="E284" s="140" t="str" cm="1">
        <f t="array" aca="1" ref="E284" ca="1">IF(ROWS($O$18:O275)&lt;=$O$18,INDEX('DATA FOR SUMMARY'!$E$8:$E$59,_xlfn.AGGREGATE(15,3,(('DATA FOR SUMMARY'!$I$7:$I$59=$O$16)/('DATA FOR SUMMARY'!$I$7:$I$59=$O$16)*ROW('DATA FOR SUMMARY'!$I$7:$I$59))-ROW('DATA FOR SUMMARY'!$I$7),ROWS($O$18:O275))),"")</f>
        <v/>
      </c>
      <c r="F284" s="103" t="str" cm="1">
        <f t="array" aca="1" ref="F284" ca="1">IF(ROWS($O$18:O275)&lt;=$O$18,INDEX('DATA FOR SUMMARY'!$F$8:$F$59,_xlfn.AGGREGATE(15,3,(('DATA FOR SUMMARY'!$I$7:$I$59=$O$16)/('DATA FOR SUMMARY'!$I$7:$I$59=$O$16)*ROW('DATA FOR SUMMARY'!$I$7:$I$59))-ROW('DATA FOR SUMMARY'!$I$7),ROWS($O$18:O275))),"")</f>
        <v/>
      </c>
      <c r="G284" s="102" t="str" cm="1">
        <f t="array" aca="1" ref="G284" ca="1">IF(ROWS($M$18:M275)&lt;=$O$18,INDEX('DATA FOR SUMMARY'!$G$8:$G$59,_xlfn.AGGREGATE(15,3,(('DATA FOR SUMMARY'!$I$7:$I$59=$O$16)/('DATA FOR SUMMARY'!$I$7:$I$59=$O$16)*ROW('DATA FOR SUMMARY'!$I$7:$I$59))-ROW('DATA FOR SUMMARY'!$I$7),ROWS($M$18:M275))),"")</f>
        <v/>
      </c>
      <c r="H284" s="140" t="str" cm="1">
        <f t="array" aca="1" ref="H284" ca="1">IF(ROWS($O$18:O275)&lt;=$O$18,INDEX('DATA FOR SUMMARY'!$H$8:$H$59,_xlfn.AGGREGATE(15,3,(('DATA FOR SUMMARY'!$I$7:$I$59=$O$16)/('DATA FOR SUMMARY'!$I$7:$I$59=$O$16)*ROW('DATA FOR SUMMARY'!$I$7:$I$59))-ROW('DATA FOR SUMMARY'!$I$7),ROWS($O$18:O275))),"")</f>
        <v/>
      </c>
      <c r="I284" s="46" t="str" cm="1">
        <f t="array" aca="1" ref="I284" ca="1">IF(ROWS($M$18:M275)&lt;=$O$18,INDEX('DATA FOR SUMMARY'!$I$8:$I$59,_xlfn.AGGREGATE(15,3,(('DATA FOR SUMMARY'!$I$7:$I$59=$O$16)/('DATA FOR SUMMARY'!$I$7:$I$59=$O$16)*ROW('DATA FOR SUMMARY'!$I$7:$I$59))-ROW('DATA FOR SUMMARY'!$I$7),ROWS($M$18:M275))),"")</f>
        <v/>
      </c>
      <c r="J284" s="46" t="str" cm="1">
        <f t="array" aca="1" ref="J284" ca="1">IF(ROWS($O$18:O275)&lt;=$O$18,INDEX('DATA FOR SUMMARY'!$J$8:$J$59,_xlfn.AGGREGATE(15,3,(('DATA FOR SUMMARY'!$I$7:$I$59=$O$16)/('DATA FOR SUMMARY'!$I$7:$I$59=$O$16)*ROW('DATA FOR SUMMARY'!$I$7:$I$59))-ROW('DATA FOR SUMMARY'!$I$7),ROWS($O$18:O275))),"")</f>
        <v/>
      </c>
      <c r="K284" s="46" t="str" cm="1">
        <f t="array" aca="1" ref="K284" ca="1">IF(ROWS($O$18:O275)&lt;=$O$18,INDEX('DATA FOR SUMMARY'!$K$8:$K$59,_xlfn.AGGREGATE(15,3,(('DATA FOR SUMMARY'!$I$7:$I$59=$O$16)/('DATA FOR SUMMARY'!$I$7:$I$59=$O$16)*ROW('DATA FOR SUMMARY'!$I$7:$I$59))-ROW('DATA FOR SUMMARY'!$I$7),ROWS($O$18:O275))),"")</f>
        <v/>
      </c>
    </row>
    <row r="285" spans="2:11">
      <c r="B285" t="str" cm="1">
        <f t="array" aca="1" ref="B285" ca="1">IF(ROWS($M$18:M276)&lt;=$O$18,INDEX('DATA FOR SUMMARY'!$B$8:$B$59,_xlfn.AGGREGATE(15,3,(('DATA FOR SUMMARY'!$I$7:$I$59=$O$16)/('DATA FOR SUMMARY'!$I$7:$I$59=$O$16)*ROW('DATA FOR SUMMARY'!$I$7:$I$59))-ROW('DATA FOR SUMMARY'!$I$7),ROWS($M$18:M276))),"")</f>
        <v/>
      </c>
      <c r="C285" s="102" t="str" cm="1">
        <f t="array" aca="1" ref="C285" ca="1">IF(ROWS($O$18:O276)&lt;=$O$18,INDEX('DATA FOR SUMMARY'!$C$8:$C$59,_xlfn.AGGREGATE(15,3,(('DATA FOR SUMMARY'!$I$7:$I$59=$O$16)/('DATA FOR SUMMARY'!$I$7:$I$59=$O$16)*ROW('DATA FOR SUMMARY'!$I$7:$I$59))-ROW('DATA FOR SUMMARY'!$I$7),ROWS($O$18:O276))),"")</f>
        <v/>
      </c>
      <c r="D285" s="102" t="str" cm="1">
        <f t="array" aca="1" ref="D285" ca="1">IF(ROWS($M$18:M276)&lt;=$O$18,INDEX('DATA FOR SUMMARY'!$D$8:$D$59,_xlfn.AGGREGATE(15,3,(('DATA FOR SUMMARY'!$I$7:$I$59=$O$16)/('DATA FOR SUMMARY'!$I$7:$I$59=$O$16)*ROW('DATA FOR SUMMARY'!$I$7:$I$59))-ROW('DATA FOR SUMMARY'!$I$7),ROWS($M$18:M276))),"")</f>
        <v/>
      </c>
      <c r="E285" s="140" t="str" cm="1">
        <f t="array" aca="1" ref="E285" ca="1">IF(ROWS($O$18:O276)&lt;=$O$18,INDEX('DATA FOR SUMMARY'!$E$8:$E$59,_xlfn.AGGREGATE(15,3,(('DATA FOR SUMMARY'!$I$7:$I$59=$O$16)/('DATA FOR SUMMARY'!$I$7:$I$59=$O$16)*ROW('DATA FOR SUMMARY'!$I$7:$I$59))-ROW('DATA FOR SUMMARY'!$I$7),ROWS($O$18:O276))),"")</f>
        <v/>
      </c>
      <c r="F285" s="103" t="str" cm="1">
        <f t="array" aca="1" ref="F285" ca="1">IF(ROWS($O$18:O276)&lt;=$O$18,INDEX('DATA FOR SUMMARY'!$F$8:$F$59,_xlfn.AGGREGATE(15,3,(('DATA FOR SUMMARY'!$I$7:$I$59=$O$16)/('DATA FOR SUMMARY'!$I$7:$I$59=$O$16)*ROW('DATA FOR SUMMARY'!$I$7:$I$59))-ROW('DATA FOR SUMMARY'!$I$7),ROWS($O$18:O276))),"")</f>
        <v/>
      </c>
      <c r="G285" s="102" t="str" cm="1">
        <f t="array" aca="1" ref="G285" ca="1">IF(ROWS($M$18:M276)&lt;=$O$18,INDEX('DATA FOR SUMMARY'!$G$8:$G$59,_xlfn.AGGREGATE(15,3,(('DATA FOR SUMMARY'!$I$7:$I$59=$O$16)/('DATA FOR SUMMARY'!$I$7:$I$59=$O$16)*ROW('DATA FOR SUMMARY'!$I$7:$I$59))-ROW('DATA FOR SUMMARY'!$I$7),ROWS($M$18:M276))),"")</f>
        <v/>
      </c>
      <c r="H285" s="140" t="str" cm="1">
        <f t="array" aca="1" ref="H285" ca="1">IF(ROWS($O$18:O276)&lt;=$O$18,INDEX('DATA FOR SUMMARY'!$H$8:$H$59,_xlfn.AGGREGATE(15,3,(('DATA FOR SUMMARY'!$I$7:$I$59=$O$16)/('DATA FOR SUMMARY'!$I$7:$I$59=$O$16)*ROW('DATA FOR SUMMARY'!$I$7:$I$59))-ROW('DATA FOR SUMMARY'!$I$7),ROWS($O$18:O276))),"")</f>
        <v/>
      </c>
      <c r="I285" s="46" t="str" cm="1">
        <f t="array" aca="1" ref="I285" ca="1">IF(ROWS($M$18:M276)&lt;=$O$18,INDEX('DATA FOR SUMMARY'!$I$8:$I$59,_xlfn.AGGREGATE(15,3,(('DATA FOR SUMMARY'!$I$7:$I$59=$O$16)/('DATA FOR SUMMARY'!$I$7:$I$59=$O$16)*ROW('DATA FOR SUMMARY'!$I$7:$I$59))-ROW('DATA FOR SUMMARY'!$I$7),ROWS($M$18:M276))),"")</f>
        <v/>
      </c>
      <c r="J285" s="46" t="str" cm="1">
        <f t="array" aca="1" ref="J285" ca="1">IF(ROWS($O$18:O276)&lt;=$O$18,INDEX('DATA FOR SUMMARY'!$J$8:$J$59,_xlfn.AGGREGATE(15,3,(('DATA FOR SUMMARY'!$I$7:$I$59=$O$16)/('DATA FOR SUMMARY'!$I$7:$I$59=$O$16)*ROW('DATA FOR SUMMARY'!$I$7:$I$59))-ROW('DATA FOR SUMMARY'!$I$7),ROWS($O$18:O276))),"")</f>
        <v/>
      </c>
      <c r="K285" s="46" t="str" cm="1">
        <f t="array" aca="1" ref="K285" ca="1">IF(ROWS($O$18:O276)&lt;=$O$18,INDEX('DATA FOR SUMMARY'!$K$8:$K$59,_xlfn.AGGREGATE(15,3,(('DATA FOR SUMMARY'!$I$7:$I$59=$O$16)/('DATA FOR SUMMARY'!$I$7:$I$59=$O$16)*ROW('DATA FOR SUMMARY'!$I$7:$I$59))-ROW('DATA FOR SUMMARY'!$I$7),ROWS($O$18:O276))),"")</f>
        <v/>
      </c>
    </row>
    <row r="286" spans="2:11">
      <c r="B286" t="str" cm="1">
        <f t="array" aca="1" ref="B286" ca="1">IF(ROWS($M$18:M277)&lt;=$O$18,INDEX('DATA FOR SUMMARY'!$B$8:$B$59,_xlfn.AGGREGATE(15,3,(('DATA FOR SUMMARY'!$I$7:$I$59=$O$16)/('DATA FOR SUMMARY'!$I$7:$I$59=$O$16)*ROW('DATA FOR SUMMARY'!$I$7:$I$59))-ROW('DATA FOR SUMMARY'!$I$7),ROWS($M$18:M277))),"")</f>
        <v/>
      </c>
      <c r="C286" s="102" t="str" cm="1">
        <f t="array" aca="1" ref="C286" ca="1">IF(ROWS($O$18:O277)&lt;=$O$18,INDEX('DATA FOR SUMMARY'!$C$8:$C$59,_xlfn.AGGREGATE(15,3,(('DATA FOR SUMMARY'!$I$7:$I$59=$O$16)/('DATA FOR SUMMARY'!$I$7:$I$59=$O$16)*ROW('DATA FOR SUMMARY'!$I$7:$I$59))-ROW('DATA FOR SUMMARY'!$I$7),ROWS($O$18:O277))),"")</f>
        <v/>
      </c>
      <c r="D286" s="102" t="str" cm="1">
        <f t="array" aca="1" ref="D286" ca="1">IF(ROWS($M$18:M277)&lt;=$O$18,INDEX('DATA FOR SUMMARY'!$D$8:$D$59,_xlfn.AGGREGATE(15,3,(('DATA FOR SUMMARY'!$I$7:$I$59=$O$16)/('DATA FOR SUMMARY'!$I$7:$I$59=$O$16)*ROW('DATA FOR SUMMARY'!$I$7:$I$59))-ROW('DATA FOR SUMMARY'!$I$7),ROWS($M$18:M277))),"")</f>
        <v/>
      </c>
      <c r="E286" s="140" t="str" cm="1">
        <f t="array" aca="1" ref="E286" ca="1">IF(ROWS($O$18:O277)&lt;=$O$18,INDEX('DATA FOR SUMMARY'!$E$8:$E$59,_xlfn.AGGREGATE(15,3,(('DATA FOR SUMMARY'!$I$7:$I$59=$O$16)/('DATA FOR SUMMARY'!$I$7:$I$59=$O$16)*ROW('DATA FOR SUMMARY'!$I$7:$I$59))-ROW('DATA FOR SUMMARY'!$I$7),ROWS($O$18:O277))),"")</f>
        <v/>
      </c>
      <c r="F286" s="103" t="str" cm="1">
        <f t="array" aca="1" ref="F286" ca="1">IF(ROWS($O$18:O277)&lt;=$O$18,INDEX('DATA FOR SUMMARY'!$F$8:$F$59,_xlfn.AGGREGATE(15,3,(('DATA FOR SUMMARY'!$I$7:$I$59=$O$16)/('DATA FOR SUMMARY'!$I$7:$I$59=$O$16)*ROW('DATA FOR SUMMARY'!$I$7:$I$59))-ROW('DATA FOR SUMMARY'!$I$7),ROWS($O$18:O277))),"")</f>
        <v/>
      </c>
      <c r="G286" s="102" t="str" cm="1">
        <f t="array" aca="1" ref="G286" ca="1">IF(ROWS($M$18:M277)&lt;=$O$18,INDEX('DATA FOR SUMMARY'!$G$8:$G$59,_xlfn.AGGREGATE(15,3,(('DATA FOR SUMMARY'!$I$7:$I$59=$O$16)/('DATA FOR SUMMARY'!$I$7:$I$59=$O$16)*ROW('DATA FOR SUMMARY'!$I$7:$I$59))-ROW('DATA FOR SUMMARY'!$I$7),ROWS($M$18:M277))),"")</f>
        <v/>
      </c>
      <c r="H286" s="140" t="str" cm="1">
        <f t="array" aca="1" ref="H286" ca="1">IF(ROWS($O$18:O277)&lt;=$O$18,INDEX('DATA FOR SUMMARY'!$H$8:$H$59,_xlfn.AGGREGATE(15,3,(('DATA FOR SUMMARY'!$I$7:$I$59=$O$16)/('DATA FOR SUMMARY'!$I$7:$I$59=$O$16)*ROW('DATA FOR SUMMARY'!$I$7:$I$59))-ROW('DATA FOR SUMMARY'!$I$7),ROWS($O$18:O277))),"")</f>
        <v/>
      </c>
      <c r="I286" s="46" t="str" cm="1">
        <f t="array" aca="1" ref="I286" ca="1">IF(ROWS($M$18:M277)&lt;=$O$18,INDEX('DATA FOR SUMMARY'!$I$8:$I$59,_xlfn.AGGREGATE(15,3,(('DATA FOR SUMMARY'!$I$7:$I$59=$O$16)/('DATA FOR SUMMARY'!$I$7:$I$59=$O$16)*ROW('DATA FOR SUMMARY'!$I$7:$I$59))-ROW('DATA FOR SUMMARY'!$I$7),ROWS($M$18:M277))),"")</f>
        <v/>
      </c>
      <c r="J286" s="46" t="str" cm="1">
        <f t="array" aca="1" ref="J286" ca="1">IF(ROWS($O$18:O277)&lt;=$O$18,INDEX('DATA FOR SUMMARY'!$J$8:$J$59,_xlfn.AGGREGATE(15,3,(('DATA FOR SUMMARY'!$I$7:$I$59=$O$16)/('DATA FOR SUMMARY'!$I$7:$I$59=$O$16)*ROW('DATA FOR SUMMARY'!$I$7:$I$59))-ROW('DATA FOR SUMMARY'!$I$7),ROWS($O$18:O277))),"")</f>
        <v/>
      </c>
      <c r="K286" s="46" t="str" cm="1">
        <f t="array" aca="1" ref="K286" ca="1">IF(ROWS($O$18:O277)&lt;=$O$18,INDEX('DATA FOR SUMMARY'!$K$8:$K$59,_xlfn.AGGREGATE(15,3,(('DATA FOR SUMMARY'!$I$7:$I$59=$O$16)/('DATA FOR SUMMARY'!$I$7:$I$59=$O$16)*ROW('DATA FOR SUMMARY'!$I$7:$I$59))-ROW('DATA FOR SUMMARY'!$I$7),ROWS($O$18:O277))),"")</f>
        <v/>
      </c>
    </row>
    <row r="287" spans="2:11">
      <c r="B287" t="str" cm="1">
        <f t="array" aca="1" ref="B287" ca="1">IF(ROWS($M$18:M278)&lt;=$O$18,INDEX('DATA FOR SUMMARY'!$B$8:$B$59,_xlfn.AGGREGATE(15,3,(('DATA FOR SUMMARY'!$I$7:$I$59=$O$16)/('DATA FOR SUMMARY'!$I$7:$I$59=$O$16)*ROW('DATA FOR SUMMARY'!$I$7:$I$59))-ROW('DATA FOR SUMMARY'!$I$7),ROWS($M$18:M278))),"")</f>
        <v/>
      </c>
      <c r="C287" s="102" t="str" cm="1">
        <f t="array" aca="1" ref="C287" ca="1">IF(ROWS($O$18:O278)&lt;=$O$18,INDEX('DATA FOR SUMMARY'!$C$8:$C$59,_xlfn.AGGREGATE(15,3,(('DATA FOR SUMMARY'!$I$7:$I$59=$O$16)/('DATA FOR SUMMARY'!$I$7:$I$59=$O$16)*ROW('DATA FOR SUMMARY'!$I$7:$I$59))-ROW('DATA FOR SUMMARY'!$I$7),ROWS($O$18:O278))),"")</f>
        <v/>
      </c>
      <c r="D287" s="102" t="str" cm="1">
        <f t="array" aca="1" ref="D287" ca="1">IF(ROWS($M$18:M278)&lt;=$O$18,INDEX('DATA FOR SUMMARY'!$D$8:$D$59,_xlfn.AGGREGATE(15,3,(('DATA FOR SUMMARY'!$I$7:$I$59=$O$16)/('DATA FOR SUMMARY'!$I$7:$I$59=$O$16)*ROW('DATA FOR SUMMARY'!$I$7:$I$59))-ROW('DATA FOR SUMMARY'!$I$7),ROWS($M$18:M278))),"")</f>
        <v/>
      </c>
      <c r="E287" s="140" t="str" cm="1">
        <f t="array" aca="1" ref="E287" ca="1">IF(ROWS($O$18:O278)&lt;=$O$18,INDEX('DATA FOR SUMMARY'!$E$8:$E$59,_xlfn.AGGREGATE(15,3,(('DATA FOR SUMMARY'!$I$7:$I$59=$O$16)/('DATA FOR SUMMARY'!$I$7:$I$59=$O$16)*ROW('DATA FOR SUMMARY'!$I$7:$I$59))-ROW('DATA FOR SUMMARY'!$I$7),ROWS($O$18:O278))),"")</f>
        <v/>
      </c>
      <c r="F287" s="103" t="str" cm="1">
        <f t="array" aca="1" ref="F287" ca="1">IF(ROWS($O$18:O278)&lt;=$O$18,INDEX('DATA FOR SUMMARY'!$F$8:$F$59,_xlfn.AGGREGATE(15,3,(('DATA FOR SUMMARY'!$I$7:$I$59=$O$16)/('DATA FOR SUMMARY'!$I$7:$I$59=$O$16)*ROW('DATA FOR SUMMARY'!$I$7:$I$59))-ROW('DATA FOR SUMMARY'!$I$7),ROWS($O$18:O278))),"")</f>
        <v/>
      </c>
      <c r="G287" s="102" t="str" cm="1">
        <f t="array" aca="1" ref="G287" ca="1">IF(ROWS($M$18:M278)&lt;=$O$18,INDEX('DATA FOR SUMMARY'!$G$8:$G$59,_xlfn.AGGREGATE(15,3,(('DATA FOR SUMMARY'!$I$7:$I$59=$O$16)/('DATA FOR SUMMARY'!$I$7:$I$59=$O$16)*ROW('DATA FOR SUMMARY'!$I$7:$I$59))-ROW('DATA FOR SUMMARY'!$I$7),ROWS($M$18:M278))),"")</f>
        <v/>
      </c>
      <c r="H287" s="140" t="str" cm="1">
        <f t="array" aca="1" ref="H287" ca="1">IF(ROWS($O$18:O278)&lt;=$O$18,INDEX('DATA FOR SUMMARY'!$H$8:$H$59,_xlfn.AGGREGATE(15,3,(('DATA FOR SUMMARY'!$I$7:$I$59=$O$16)/('DATA FOR SUMMARY'!$I$7:$I$59=$O$16)*ROW('DATA FOR SUMMARY'!$I$7:$I$59))-ROW('DATA FOR SUMMARY'!$I$7),ROWS($O$18:O278))),"")</f>
        <v/>
      </c>
      <c r="I287" s="46" t="str" cm="1">
        <f t="array" aca="1" ref="I287" ca="1">IF(ROWS($M$18:M278)&lt;=$O$18,INDEX('DATA FOR SUMMARY'!$I$8:$I$59,_xlfn.AGGREGATE(15,3,(('DATA FOR SUMMARY'!$I$7:$I$59=$O$16)/('DATA FOR SUMMARY'!$I$7:$I$59=$O$16)*ROW('DATA FOR SUMMARY'!$I$7:$I$59))-ROW('DATA FOR SUMMARY'!$I$7),ROWS($M$18:M278))),"")</f>
        <v/>
      </c>
      <c r="J287" s="46" t="str" cm="1">
        <f t="array" aca="1" ref="J287" ca="1">IF(ROWS($O$18:O278)&lt;=$O$18,INDEX('DATA FOR SUMMARY'!$J$8:$J$59,_xlfn.AGGREGATE(15,3,(('DATA FOR SUMMARY'!$I$7:$I$59=$O$16)/('DATA FOR SUMMARY'!$I$7:$I$59=$O$16)*ROW('DATA FOR SUMMARY'!$I$7:$I$59))-ROW('DATA FOR SUMMARY'!$I$7),ROWS($O$18:O278))),"")</f>
        <v/>
      </c>
      <c r="K287" s="46" t="str" cm="1">
        <f t="array" aca="1" ref="K287" ca="1">IF(ROWS($O$18:O278)&lt;=$O$18,INDEX('DATA FOR SUMMARY'!$K$8:$K$59,_xlfn.AGGREGATE(15,3,(('DATA FOR SUMMARY'!$I$7:$I$59=$O$16)/('DATA FOR SUMMARY'!$I$7:$I$59=$O$16)*ROW('DATA FOR SUMMARY'!$I$7:$I$59))-ROW('DATA FOR SUMMARY'!$I$7),ROWS($O$18:O278))),"")</f>
        <v/>
      </c>
    </row>
    <row r="288" spans="2:11">
      <c r="B288" t="str" cm="1">
        <f t="array" aca="1" ref="B288" ca="1">IF(ROWS($M$18:M279)&lt;=$O$18,INDEX('DATA FOR SUMMARY'!$B$8:$B$59,_xlfn.AGGREGATE(15,3,(('DATA FOR SUMMARY'!$I$7:$I$59=$O$16)/('DATA FOR SUMMARY'!$I$7:$I$59=$O$16)*ROW('DATA FOR SUMMARY'!$I$7:$I$59))-ROW('DATA FOR SUMMARY'!$I$7),ROWS($M$18:M279))),"")</f>
        <v/>
      </c>
      <c r="C288" s="102" t="str" cm="1">
        <f t="array" aca="1" ref="C288" ca="1">IF(ROWS($O$18:O279)&lt;=$O$18,INDEX('DATA FOR SUMMARY'!$C$8:$C$59,_xlfn.AGGREGATE(15,3,(('DATA FOR SUMMARY'!$I$7:$I$59=$O$16)/('DATA FOR SUMMARY'!$I$7:$I$59=$O$16)*ROW('DATA FOR SUMMARY'!$I$7:$I$59))-ROW('DATA FOR SUMMARY'!$I$7),ROWS($O$18:O279))),"")</f>
        <v/>
      </c>
      <c r="D288" s="102" t="str" cm="1">
        <f t="array" aca="1" ref="D288" ca="1">IF(ROWS($M$18:M279)&lt;=$O$18,INDEX('DATA FOR SUMMARY'!$D$8:$D$59,_xlfn.AGGREGATE(15,3,(('DATA FOR SUMMARY'!$I$7:$I$59=$O$16)/('DATA FOR SUMMARY'!$I$7:$I$59=$O$16)*ROW('DATA FOR SUMMARY'!$I$7:$I$59))-ROW('DATA FOR SUMMARY'!$I$7),ROWS($M$18:M279))),"")</f>
        <v/>
      </c>
      <c r="E288" s="140" t="str" cm="1">
        <f t="array" aca="1" ref="E288" ca="1">IF(ROWS($O$18:O279)&lt;=$O$18,INDEX('DATA FOR SUMMARY'!$E$8:$E$59,_xlfn.AGGREGATE(15,3,(('DATA FOR SUMMARY'!$I$7:$I$59=$O$16)/('DATA FOR SUMMARY'!$I$7:$I$59=$O$16)*ROW('DATA FOR SUMMARY'!$I$7:$I$59))-ROW('DATA FOR SUMMARY'!$I$7),ROWS($O$18:O279))),"")</f>
        <v/>
      </c>
      <c r="F288" s="103" t="str" cm="1">
        <f t="array" aca="1" ref="F288" ca="1">IF(ROWS($O$18:O279)&lt;=$O$18,INDEX('DATA FOR SUMMARY'!$F$8:$F$59,_xlfn.AGGREGATE(15,3,(('DATA FOR SUMMARY'!$I$7:$I$59=$O$16)/('DATA FOR SUMMARY'!$I$7:$I$59=$O$16)*ROW('DATA FOR SUMMARY'!$I$7:$I$59))-ROW('DATA FOR SUMMARY'!$I$7),ROWS($O$18:O279))),"")</f>
        <v/>
      </c>
      <c r="G288" s="102" t="str" cm="1">
        <f t="array" aca="1" ref="G288" ca="1">IF(ROWS($M$18:M279)&lt;=$O$18,INDEX('DATA FOR SUMMARY'!$G$8:$G$59,_xlfn.AGGREGATE(15,3,(('DATA FOR SUMMARY'!$I$7:$I$59=$O$16)/('DATA FOR SUMMARY'!$I$7:$I$59=$O$16)*ROW('DATA FOR SUMMARY'!$I$7:$I$59))-ROW('DATA FOR SUMMARY'!$I$7),ROWS($M$18:M279))),"")</f>
        <v/>
      </c>
      <c r="H288" s="140" t="str" cm="1">
        <f t="array" aca="1" ref="H288" ca="1">IF(ROWS($O$18:O279)&lt;=$O$18,INDEX('DATA FOR SUMMARY'!$H$8:$H$59,_xlfn.AGGREGATE(15,3,(('DATA FOR SUMMARY'!$I$7:$I$59=$O$16)/('DATA FOR SUMMARY'!$I$7:$I$59=$O$16)*ROW('DATA FOR SUMMARY'!$I$7:$I$59))-ROW('DATA FOR SUMMARY'!$I$7),ROWS($O$18:O279))),"")</f>
        <v/>
      </c>
      <c r="I288" s="46" t="str" cm="1">
        <f t="array" aca="1" ref="I288" ca="1">IF(ROWS($M$18:M279)&lt;=$O$18,INDEX('DATA FOR SUMMARY'!$I$8:$I$59,_xlfn.AGGREGATE(15,3,(('DATA FOR SUMMARY'!$I$7:$I$59=$O$16)/('DATA FOR SUMMARY'!$I$7:$I$59=$O$16)*ROW('DATA FOR SUMMARY'!$I$7:$I$59))-ROW('DATA FOR SUMMARY'!$I$7),ROWS($M$18:M279))),"")</f>
        <v/>
      </c>
      <c r="J288" s="46" t="str" cm="1">
        <f t="array" aca="1" ref="J288" ca="1">IF(ROWS($O$18:O279)&lt;=$O$18,INDEX('DATA FOR SUMMARY'!$J$8:$J$59,_xlfn.AGGREGATE(15,3,(('DATA FOR SUMMARY'!$I$7:$I$59=$O$16)/('DATA FOR SUMMARY'!$I$7:$I$59=$O$16)*ROW('DATA FOR SUMMARY'!$I$7:$I$59))-ROW('DATA FOR SUMMARY'!$I$7),ROWS($O$18:O279))),"")</f>
        <v/>
      </c>
      <c r="K288" s="46" t="str" cm="1">
        <f t="array" aca="1" ref="K288" ca="1">IF(ROWS($O$18:O279)&lt;=$O$18,INDEX('DATA FOR SUMMARY'!$K$8:$K$59,_xlfn.AGGREGATE(15,3,(('DATA FOR SUMMARY'!$I$7:$I$59=$O$16)/('DATA FOR SUMMARY'!$I$7:$I$59=$O$16)*ROW('DATA FOR SUMMARY'!$I$7:$I$59))-ROW('DATA FOR SUMMARY'!$I$7),ROWS($O$18:O279))),"")</f>
        <v/>
      </c>
    </row>
    <row r="289" spans="2:11">
      <c r="B289" t="str" cm="1">
        <f t="array" aca="1" ref="B289" ca="1">IF(ROWS($M$18:M280)&lt;=$O$18,INDEX('DATA FOR SUMMARY'!$B$8:$B$59,_xlfn.AGGREGATE(15,3,(('DATA FOR SUMMARY'!$I$7:$I$59=$O$16)/('DATA FOR SUMMARY'!$I$7:$I$59=$O$16)*ROW('DATA FOR SUMMARY'!$I$7:$I$59))-ROW('DATA FOR SUMMARY'!$I$7),ROWS($M$18:M280))),"")</f>
        <v/>
      </c>
      <c r="C289" s="102" t="str" cm="1">
        <f t="array" aca="1" ref="C289" ca="1">IF(ROWS($O$18:O280)&lt;=$O$18,INDEX('DATA FOR SUMMARY'!$C$8:$C$59,_xlfn.AGGREGATE(15,3,(('DATA FOR SUMMARY'!$I$7:$I$59=$O$16)/('DATA FOR SUMMARY'!$I$7:$I$59=$O$16)*ROW('DATA FOR SUMMARY'!$I$7:$I$59))-ROW('DATA FOR SUMMARY'!$I$7),ROWS($O$18:O280))),"")</f>
        <v/>
      </c>
      <c r="D289" s="102" t="str" cm="1">
        <f t="array" aca="1" ref="D289" ca="1">IF(ROWS($M$18:M280)&lt;=$O$18,INDEX('DATA FOR SUMMARY'!$D$8:$D$59,_xlfn.AGGREGATE(15,3,(('DATA FOR SUMMARY'!$I$7:$I$59=$O$16)/('DATA FOR SUMMARY'!$I$7:$I$59=$O$16)*ROW('DATA FOR SUMMARY'!$I$7:$I$59))-ROW('DATA FOR SUMMARY'!$I$7),ROWS($M$18:M280))),"")</f>
        <v/>
      </c>
      <c r="E289" s="140" t="str" cm="1">
        <f t="array" aca="1" ref="E289" ca="1">IF(ROWS($O$18:O280)&lt;=$O$18,INDEX('DATA FOR SUMMARY'!$E$8:$E$59,_xlfn.AGGREGATE(15,3,(('DATA FOR SUMMARY'!$I$7:$I$59=$O$16)/('DATA FOR SUMMARY'!$I$7:$I$59=$O$16)*ROW('DATA FOR SUMMARY'!$I$7:$I$59))-ROW('DATA FOR SUMMARY'!$I$7),ROWS($O$18:O280))),"")</f>
        <v/>
      </c>
      <c r="F289" s="103" t="str" cm="1">
        <f t="array" aca="1" ref="F289" ca="1">IF(ROWS($O$18:O280)&lt;=$O$18,INDEX('DATA FOR SUMMARY'!$F$8:$F$59,_xlfn.AGGREGATE(15,3,(('DATA FOR SUMMARY'!$I$7:$I$59=$O$16)/('DATA FOR SUMMARY'!$I$7:$I$59=$O$16)*ROW('DATA FOR SUMMARY'!$I$7:$I$59))-ROW('DATA FOR SUMMARY'!$I$7),ROWS($O$18:O280))),"")</f>
        <v/>
      </c>
      <c r="G289" s="102" t="str" cm="1">
        <f t="array" aca="1" ref="G289" ca="1">IF(ROWS($M$18:M280)&lt;=$O$18,INDEX('DATA FOR SUMMARY'!$G$8:$G$59,_xlfn.AGGREGATE(15,3,(('DATA FOR SUMMARY'!$I$7:$I$59=$O$16)/('DATA FOR SUMMARY'!$I$7:$I$59=$O$16)*ROW('DATA FOR SUMMARY'!$I$7:$I$59))-ROW('DATA FOR SUMMARY'!$I$7),ROWS($M$18:M280))),"")</f>
        <v/>
      </c>
      <c r="H289" s="140" t="str" cm="1">
        <f t="array" aca="1" ref="H289" ca="1">IF(ROWS($O$18:O280)&lt;=$O$18,INDEX('DATA FOR SUMMARY'!$H$8:$H$59,_xlfn.AGGREGATE(15,3,(('DATA FOR SUMMARY'!$I$7:$I$59=$O$16)/('DATA FOR SUMMARY'!$I$7:$I$59=$O$16)*ROW('DATA FOR SUMMARY'!$I$7:$I$59))-ROW('DATA FOR SUMMARY'!$I$7),ROWS($O$18:O280))),"")</f>
        <v/>
      </c>
      <c r="I289" s="46" t="str" cm="1">
        <f t="array" aca="1" ref="I289" ca="1">IF(ROWS($M$18:M280)&lt;=$O$18,INDEX('DATA FOR SUMMARY'!$I$8:$I$59,_xlfn.AGGREGATE(15,3,(('DATA FOR SUMMARY'!$I$7:$I$59=$O$16)/('DATA FOR SUMMARY'!$I$7:$I$59=$O$16)*ROW('DATA FOR SUMMARY'!$I$7:$I$59))-ROW('DATA FOR SUMMARY'!$I$7),ROWS($M$18:M280))),"")</f>
        <v/>
      </c>
      <c r="J289" s="46" t="str" cm="1">
        <f t="array" aca="1" ref="J289" ca="1">IF(ROWS($O$18:O280)&lt;=$O$18,INDEX('DATA FOR SUMMARY'!$J$8:$J$59,_xlfn.AGGREGATE(15,3,(('DATA FOR SUMMARY'!$I$7:$I$59=$O$16)/('DATA FOR SUMMARY'!$I$7:$I$59=$O$16)*ROW('DATA FOR SUMMARY'!$I$7:$I$59))-ROW('DATA FOR SUMMARY'!$I$7),ROWS($O$18:O280))),"")</f>
        <v/>
      </c>
      <c r="K289" s="46" t="str" cm="1">
        <f t="array" aca="1" ref="K289" ca="1">IF(ROWS($O$18:O280)&lt;=$O$18,INDEX('DATA FOR SUMMARY'!$K$8:$K$59,_xlfn.AGGREGATE(15,3,(('DATA FOR SUMMARY'!$I$7:$I$59=$O$16)/('DATA FOR SUMMARY'!$I$7:$I$59=$O$16)*ROW('DATA FOR SUMMARY'!$I$7:$I$59))-ROW('DATA FOR SUMMARY'!$I$7),ROWS($O$18:O280))),"")</f>
        <v/>
      </c>
    </row>
    <row r="290" spans="2:11">
      <c r="B290" t="str" cm="1">
        <f t="array" aca="1" ref="B290" ca="1">IF(ROWS($M$18:M281)&lt;=$O$18,INDEX('DATA FOR SUMMARY'!$B$8:$B$59,_xlfn.AGGREGATE(15,3,(('DATA FOR SUMMARY'!$I$7:$I$59=$O$16)/('DATA FOR SUMMARY'!$I$7:$I$59=$O$16)*ROW('DATA FOR SUMMARY'!$I$7:$I$59))-ROW('DATA FOR SUMMARY'!$I$7),ROWS($M$18:M281))),"")</f>
        <v/>
      </c>
      <c r="C290" s="102" t="str" cm="1">
        <f t="array" aca="1" ref="C290" ca="1">IF(ROWS($O$18:O281)&lt;=$O$18,INDEX('DATA FOR SUMMARY'!$C$8:$C$59,_xlfn.AGGREGATE(15,3,(('DATA FOR SUMMARY'!$I$7:$I$59=$O$16)/('DATA FOR SUMMARY'!$I$7:$I$59=$O$16)*ROW('DATA FOR SUMMARY'!$I$7:$I$59))-ROW('DATA FOR SUMMARY'!$I$7),ROWS($O$18:O281))),"")</f>
        <v/>
      </c>
      <c r="D290" s="102" t="str" cm="1">
        <f t="array" aca="1" ref="D290" ca="1">IF(ROWS($M$18:M281)&lt;=$O$18,INDEX('DATA FOR SUMMARY'!$D$8:$D$59,_xlfn.AGGREGATE(15,3,(('DATA FOR SUMMARY'!$I$7:$I$59=$O$16)/('DATA FOR SUMMARY'!$I$7:$I$59=$O$16)*ROW('DATA FOR SUMMARY'!$I$7:$I$59))-ROW('DATA FOR SUMMARY'!$I$7),ROWS($M$18:M281))),"")</f>
        <v/>
      </c>
      <c r="E290" s="140" t="str" cm="1">
        <f t="array" aca="1" ref="E290" ca="1">IF(ROWS($O$18:O281)&lt;=$O$18,INDEX('DATA FOR SUMMARY'!$E$8:$E$59,_xlfn.AGGREGATE(15,3,(('DATA FOR SUMMARY'!$I$7:$I$59=$O$16)/('DATA FOR SUMMARY'!$I$7:$I$59=$O$16)*ROW('DATA FOR SUMMARY'!$I$7:$I$59))-ROW('DATA FOR SUMMARY'!$I$7),ROWS($O$18:O281))),"")</f>
        <v/>
      </c>
      <c r="F290" s="103" t="str" cm="1">
        <f t="array" aca="1" ref="F290" ca="1">IF(ROWS($O$18:O281)&lt;=$O$18,INDEX('DATA FOR SUMMARY'!$F$8:$F$59,_xlfn.AGGREGATE(15,3,(('DATA FOR SUMMARY'!$I$7:$I$59=$O$16)/('DATA FOR SUMMARY'!$I$7:$I$59=$O$16)*ROW('DATA FOR SUMMARY'!$I$7:$I$59))-ROW('DATA FOR SUMMARY'!$I$7),ROWS($O$18:O281))),"")</f>
        <v/>
      </c>
      <c r="G290" s="102" t="str" cm="1">
        <f t="array" aca="1" ref="G290" ca="1">IF(ROWS($M$18:M281)&lt;=$O$18,INDEX('DATA FOR SUMMARY'!$G$8:$G$59,_xlfn.AGGREGATE(15,3,(('DATA FOR SUMMARY'!$I$7:$I$59=$O$16)/('DATA FOR SUMMARY'!$I$7:$I$59=$O$16)*ROW('DATA FOR SUMMARY'!$I$7:$I$59))-ROW('DATA FOR SUMMARY'!$I$7),ROWS($M$18:M281))),"")</f>
        <v/>
      </c>
      <c r="H290" s="140" t="str" cm="1">
        <f t="array" aca="1" ref="H290" ca="1">IF(ROWS($O$18:O281)&lt;=$O$18,INDEX('DATA FOR SUMMARY'!$H$8:$H$59,_xlfn.AGGREGATE(15,3,(('DATA FOR SUMMARY'!$I$7:$I$59=$O$16)/('DATA FOR SUMMARY'!$I$7:$I$59=$O$16)*ROW('DATA FOR SUMMARY'!$I$7:$I$59))-ROW('DATA FOR SUMMARY'!$I$7),ROWS($O$18:O281))),"")</f>
        <v/>
      </c>
      <c r="I290" s="46" t="str" cm="1">
        <f t="array" aca="1" ref="I290" ca="1">IF(ROWS($M$18:M281)&lt;=$O$18,INDEX('DATA FOR SUMMARY'!$I$8:$I$59,_xlfn.AGGREGATE(15,3,(('DATA FOR SUMMARY'!$I$7:$I$59=$O$16)/('DATA FOR SUMMARY'!$I$7:$I$59=$O$16)*ROW('DATA FOR SUMMARY'!$I$7:$I$59))-ROW('DATA FOR SUMMARY'!$I$7),ROWS($M$18:M281))),"")</f>
        <v/>
      </c>
      <c r="J290" s="46" t="str" cm="1">
        <f t="array" aca="1" ref="J290" ca="1">IF(ROWS($O$18:O281)&lt;=$O$18,INDEX('DATA FOR SUMMARY'!$J$8:$J$59,_xlfn.AGGREGATE(15,3,(('DATA FOR SUMMARY'!$I$7:$I$59=$O$16)/('DATA FOR SUMMARY'!$I$7:$I$59=$O$16)*ROW('DATA FOR SUMMARY'!$I$7:$I$59))-ROW('DATA FOR SUMMARY'!$I$7),ROWS($O$18:O281))),"")</f>
        <v/>
      </c>
      <c r="K290" s="46" t="str" cm="1">
        <f t="array" aca="1" ref="K290" ca="1">IF(ROWS($O$18:O281)&lt;=$O$18,INDEX('DATA FOR SUMMARY'!$K$8:$K$59,_xlfn.AGGREGATE(15,3,(('DATA FOR SUMMARY'!$I$7:$I$59=$O$16)/('DATA FOR SUMMARY'!$I$7:$I$59=$O$16)*ROW('DATA FOR SUMMARY'!$I$7:$I$59))-ROW('DATA FOR SUMMARY'!$I$7),ROWS($O$18:O281))),"")</f>
        <v/>
      </c>
    </row>
    <row r="291" spans="2:11">
      <c r="B291" t="str" cm="1">
        <f t="array" aca="1" ref="B291" ca="1">IF(ROWS($M$18:M282)&lt;=$O$18,INDEX('DATA FOR SUMMARY'!$B$8:$B$59,_xlfn.AGGREGATE(15,3,(('DATA FOR SUMMARY'!$I$7:$I$59=$O$16)/('DATA FOR SUMMARY'!$I$7:$I$59=$O$16)*ROW('DATA FOR SUMMARY'!$I$7:$I$59))-ROW('DATA FOR SUMMARY'!$I$7),ROWS($M$18:M282))),"")</f>
        <v/>
      </c>
      <c r="C291" s="102" t="str" cm="1">
        <f t="array" aca="1" ref="C291" ca="1">IF(ROWS($O$18:O282)&lt;=$O$18,INDEX('DATA FOR SUMMARY'!$C$8:$C$59,_xlfn.AGGREGATE(15,3,(('DATA FOR SUMMARY'!$I$7:$I$59=$O$16)/('DATA FOR SUMMARY'!$I$7:$I$59=$O$16)*ROW('DATA FOR SUMMARY'!$I$7:$I$59))-ROW('DATA FOR SUMMARY'!$I$7),ROWS($O$18:O282))),"")</f>
        <v/>
      </c>
      <c r="D291" s="102" t="str" cm="1">
        <f t="array" aca="1" ref="D291" ca="1">IF(ROWS($M$18:M282)&lt;=$O$18,INDEX('DATA FOR SUMMARY'!$D$8:$D$59,_xlfn.AGGREGATE(15,3,(('DATA FOR SUMMARY'!$I$7:$I$59=$O$16)/('DATA FOR SUMMARY'!$I$7:$I$59=$O$16)*ROW('DATA FOR SUMMARY'!$I$7:$I$59))-ROW('DATA FOR SUMMARY'!$I$7),ROWS($M$18:M282))),"")</f>
        <v/>
      </c>
      <c r="E291" s="140" t="str" cm="1">
        <f t="array" aca="1" ref="E291" ca="1">IF(ROWS($O$18:O282)&lt;=$O$18,INDEX('DATA FOR SUMMARY'!$E$8:$E$59,_xlfn.AGGREGATE(15,3,(('DATA FOR SUMMARY'!$I$7:$I$59=$O$16)/('DATA FOR SUMMARY'!$I$7:$I$59=$O$16)*ROW('DATA FOR SUMMARY'!$I$7:$I$59))-ROW('DATA FOR SUMMARY'!$I$7),ROWS($O$18:O282))),"")</f>
        <v/>
      </c>
      <c r="F291" s="103" t="str" cm="1">
        <f t="array" aca="1" ref="F291" ca="1">IF(ROWS($O$18:O282)&lt;=$O$18,INDEX('DATA FOR SUMMARY'!$F$8:$F$59,_xlfn.AGGREGATE(15,3,(('DATA FOR SUMMARY'!$I$7:$I$59=$O$16)/('DATA FOR SUMMARY'!$I$7:$I$59=$O$16)*ROW('DATA FOR SUMMARY'!$I$7:$I$59))-ROW('DATA FOR SUMMARY'!$I$7),ROWS($O$18:O282))),"")</f>
        <v/>
      </c>
      <c r="G291" s="102" t="str" cm="1">
        <f t="array" aca="1" ref="G291" ca="1">IF(ROWS($M$18:M282)&lt;=$O$18,INDEX('DATA FOR SUMMARY'!$G$8:$G$59,_xlfn.AGGREGATE(15,3,(('DATA FOR SUMMARY'!$I$7:$I$59=$O$16)/('DATA FOR SUMMARY'!$I$7:$I$59=$O$16)*ROW('DATA FOR SUMMARY'!$I$7:$I$59))-ROW('DATA FOR SUMMARY'!$I$7),ROWS($M$18:M282))),"")</f>
        <v/>
      </c>
      <c r="H291" s="140" t="str" cm="1">
        <f t="array" aca="1" ref="H291" ca="1">IF(ROWS($O$18:O282)&lt;=$O$18,INDEX('DATA FOR SUMMARY'!$H$8:$H$59,_xlfn.AGGREGATE(15,3,(('DATA FOR SUMMARY'!$I$7:$I$59=$O$16)/('DATA FOR SUMMARY'!$I$7:$I$59=$O$16)*ROW('DATA FOR SUMMARY'!$I$7:$I$59))-ROW('DATA FOR SUMMARY'!$I$7),ROWS($O$18:O282))),"")</f>
        <v/>
      </c>
      <c r="I291" s="46" t="str" cm="1">
        <f t="array" aca="1" ref="I291" ca="1">IF(ROWS($M$18:M282)&lt;=$O$18,INDEX('DATA FOR SUMMARY'!$I$8:$I$59,_xlfn.AGGREGATE(15,3,(('DATA FOR SUMMARY'!$I$7:$I$59=$O$16)/('DATA FOR SUMMARY'!$I$7:$I$59=$O$16)*ROW('DATA FOR SUMMARY'!$I$7:$I$59))-ROW('DATA FOR SUMMARY'!$I$7),ROWS($M$18:M282))),"")</f>
        <v/>
      </c>
      <c r="J291" s="46" t="str" cm="1">
        <f t="array" aca="1" ref="J291" ca="1">IF(ROWS($O$18:O282)&lt;=$O$18,INDEX('DATA FOR SUMMARY'!$J$8:$J$59,_xlfn.AGGREGATE(15,3,(('DATA FOR SUMMARY'!$I$7:$I$59=$O$16)/('DATA FOR SUMMARY'!$I$7:$I$59=$O$16)*ROW('DATA FOR SUMMARY'!$I$7:$I$59))-ROW('DATA FOR SUMMARY'!$I$7),ROWS($O$18:O282))),"")</f>
        <v/>
      </c>
      <c r="K291" s="46" t="str" cm="1">
        <f t="array" aca="1" ref="K291" ca="1">IF(ROWS($O$18:O282)&lt;=$O$18,INDEX('DATA FOR SUMMARY'!$K$8:$K$59,_xlfn.AGGREGATE(15,3,(('DATA FOR SUMMARY'!$I$7:$I$59=$O$16)/('DATA FOR SUMMARY'!$I$7:$I$59=$O$16)*ROW('DATA FOR SUMMARY'!$I$7:$I$59))-ROW('DATA FOR SUMMARY'!$I$7),ROWS($O$18:O282))),"")</f>
        <v/>
      </c>
    </row>
    <row r="292" spans="2:11">
      <c r="B292" t="str" cm="1">
        <f t="array" aca="1" ref="B292" ca="1">IF(ROWS($M$18:M283)&lt;=$O$18,INDEX('DATA FOR SUMMARY'!$B$8:$B$59,_xlfn.AGGREGATE(15,3,(('DATA FOR SUMMARY'!$I$7:$I$59=$O$16)/('DATA FOR SUMMARY'!$I$7:$I$59=$O$16)*ROW('DATA FOR SUMMARY'!$I$7:$I$59))-ROW('DATA FOR SUMMARY'!$I$7),ROWS($M$18:M283))),"")</f>
        <v/>
      </c>
      <c r="C292" s="102" t="str" cm="1">
        <f t="array" aca="1" ref="C292" ca="1">IF(ROWS($O$18:O283)&lt;=$O$18,INDEX('DATA FOR SUMMARY'!$C$8:$C$59,_xlfn.AGGREGATE(15,3,(('DATA FOR SUMMARY'!$I$7:$I$59=$O$16)/('DATA FOR SUMMARY'!$I$7:$I$59=$O$16)*ROW('DATA FOR SUMMARY'!$I$7:$I$59))-ROW('DATA FOR SUMMARY'!$I$7),ROWS($O$18:O283))),"")</f>
        <v/>
      </c>
      <c r="D292" s="102" t="str" cm="1">
        <f t="array" aca="1" ref="D292" ca="1">IF(ROWS($M$18:M283)&lt;=$O$18,INDEX('DATA FOR SUMMARY'!$D$8:$D$59,_xlfn.AGGREGATE(15,3,(('DATA FOR SUMMARY'!$I$7:$I$59=$O$16)/('DATA FOR SUMMARY'!$I$7:$I$59=$O$16)*ROW('DATA FOR SUMMARY'!$I$7:$I$59))-ROW('DATA FOR SUMMARY'!$I$7),ROWS($M$18:M283))),"")</f>
        <v/>
      </c>
      <c r="E292" s="140" t="str" cm="1">
        <f t="array" aca="1" ref="E292" ca="1">IF(ROWS($O$18:O283)&lt;=$O$18,INDEX('DATA FOR SUMMARY'!$E$8:$E$59,_xlfn.AGGREGATE(15,3,(('DATA FOR SUMMARY'!$I$7:$I$59=$O$16)/('DATA FOR SUMMARY'!$I$7:$I$59=$O$16)*ROW('DATA FOR SUMMARY'!$I$7:$I$59))-ROW('DATA FOR SUMMARY'!$I$7),ROWS($O$18:O283))),"")</f>
        <v/>
      </c>
      <c r="F292" s="103" t="str" cm="1">
        <f t="array" aca="1" ref="F292" ca="1">IF(ROWS($O$18:O283)&lt;=$O$18,INDEX('DATA FOR SUMMARY'!$F$8:$F$59,_xlfn.AGGREGATE(15,3,(('DATA FOR SUMMARY'!$I$7:$I$59=$O$16)/('DATA FOR SUMMARY'!$I$7:$I$59=$O$16)*ROW('DATA FOR SUMMARY'!$I$7:$I$59))-ROW('DATA FOR SUMMARY'!$I$7),ROWS($O$18:O283))),"")</f>
        <v/>
      </c>
      <c r="G292" s="102" t="str" cm="1">
        <f t="array" aca="1" ref="G292" ca="1">IF(ROWS($M$18:M283)&lt;=$O$18,INDEX('DATA FOR SUMMARY'!$G$8:$G$59,_xlfn.AGGREGATE(15,3,(('DATA FOR SUMMARY'!$I$7:$I$59=$O$16)/('DATA FOR SUMMARY'!$I$7:$I$59=$O$16)*ROW('DATA FOR SUMMARY'!$I$7:$I$59))-ROW('DATA FOR SUMMARY'!$I$7),ROWS($M$18:M283))),"")</f>
        <v/>
      </c>
      <c r="H292" s="140" t="str" cm="1">
        <f t="array" aca="1" ref="H292" ca="1">IF(ROWS($O$18:O283)&lt;=$O$18,INDEX('DATA FOR SUMMARY'!$H$8:$H$59,_xlfn.AGGREGATE(15,3,(('DATA FOR SUMMARY'!$I$7:$I$59=$O$16)/('DATA FOR SUMMARY'!$I$7:$I$59=$O$16)*ROW('DATA FOR SUMMARY'!$I$7:$I$59))-ROW('DATA FOR SUMMARY'!$I$7),ROWS($O$18:O283))),"")</f>
        <v/>
      </c>
      <c r="I292" s="46" t="str" cm="1">
        <f t="array" aca="1" ref="I292" ca="1">IF(ROWS($M$18:M283)&lt;=$O$18,INDEX('DATA FOR SUMMARY'!$I$8:$I$59,_xlfn.AGGREGATE(15,3,(('DATA FOR SUMMARY'!$I$7:$I$59=$O$16)/('DATA FOR SUMMARY'!$I$7:$I$59=$O$16)*ROW('DATA FOR SUMMARY'!$I$7:$I$59))-ROW('DATA FOR SUMMARY'!$I$7),ROWS($M$18:M283))),"")</f>
        <v/>
      </c>
      <c r="J292" s="46" t="str" cm="1">
        <f t="array" aca="1" ref="J292" ca="1">IF(ROWS($O$18:O283)&lt;=$O$18,INDEX('DATA FOR SUMMARY'!$J$8:$J$59,_xlfn.AGGREGATE(15,3,(('DATA FOR SUMMARY'!$I$7:$I$59=$O$16)/('DATA FOR SUMMARY'!$I$7:$I$59=$O$16)*ROW('DATA FOR SUMMARY'!$I$7:$I$59))-ROW('DATA FOR SUMMARY'!$I$7),ROWS($O$18:O283))),"")</f>
        <v/>
      </c>
      <c r="K292" s="46" t="str" cm="1">
        <f t="array" aca="1" ref="K292" ca="1">IF(ROWS($O$18:O283)&lt;=$O$18,INDEX('DATA FOR SUMMARY'!$K$8:$K$59,_xlfn.AGGREGATE(15,3,(('DATA FOR SUMMARY'!$I$7:$I$59=$O$16)/('DATA FOR SUMMARY'!$I$7:$I$59=$O$16)*ROW('DATA FOR SUMMARY'!$I$7:$I$59))-ROW('DATA FOR SUMMARY'!$I$7),ROWS($O$18:O283))),"")</f>
        <v/>
      </c>
    </row>
    <row r="293" spans="2:11">
      <c r="B293" t="str" cm="1">
        <f t="array" aca="1" ref="B293" ca="1">IF(ROWS($M$18:M284)&lt;=$O$18,INDEX('DATA FOR SUMMARY'!$B$8:$B$59,_xlfn.AGGREGATE(15,3,(('DATA FOR SUMMARY'!$I$7:$I$59=$O$16)/('DATA FOR SUMMARY'!$I$7:$I$59=$O$16)*ROW('DATA FOR SUMMARY'!$I$7:$I$59))-ROW('DATA FOR SUMMARY'!$I$7),ROWS($M$18:M284))),"")</f>
        <v/>
      </c>
      <c r="C293" s="102" t="str" cm="1">
        <f t="array" aca="1" ref="C293" ca="1">IF(ROWS($O$18:O284)&lt;=$O$18,INDEX('DATA FOR SUMMARY'!$C$8:$C$59,_xlfn.AGGREGATE(15,3,(('DATA FOR SUMMARY'!$I$7:$I$59=$O$16)/('DATA FOR SUMMARY'!$I$7:$I$59=$O$16)*ROW('DATA FOR SUMMARY'!$I$7:$I$59))-ROW('DATA FOR SUMMARY'!$I$7),ROWS($O$18:O284))),"")</f>
        <v/>
      </c>
      <c r="D293" s="102" t="str" cm="1">
        <f t="array" aca="1" ref="D293" ca="1">IF(ROWS($M$18:M284)&lt;=$O$18,INDEX('DATA FOR SUMMARY'!$D$8:$D$59,_xlfn.AGGREGATE(15,3,(('DATA FOR SUMMARY'!$I$7:$I$59=$O$16)/('DATA FOR SUMMARY'!$I$7:$I$59=$O$16)*ROW('DATA FOR SUMMARY'!$I$7:$I$59))-ROW('DATA FOR SUMMARY'!$I$7),ROWS($M$18:M284))),"")</f>
        <v/>
      </c>
      <c r="E293" s="140" t="str" cm="1">
        <f t="array" aca="1" ref="E293" ca="1">IF(ROWS($O$18:O284)&lt;=$O$18,INDEX('DATA FOR SUMMARY'!$E$8:$E$59,_xlfn.AGGREGATE(15,3,(('DATA FOR SUMMARY'!$I$7:$I$59=$O$16)/('DATA FOR SUMMARY'!$I$7:$I$59=$O$16)*ROW('DATA FOR SUMMARY'!$I$7:$I$59))-ROW('DATA FOR SUMMARY'!$I$7),ROWS($O$18:O284))),"")</f>
        <v/>
      </c>
      <c r="F293" s="103" t="str" cm="1">
        <f t="array" aca="1" ref="F293" ca="1">IF(ROWS($O$18:O284)&lt;=$O$18,INDEX('DATA FOR SUMMARY'!$F$8:$F$59,_xlfn.AGGREGATE(15,3,(('DATA FOR SUMMARY'!$I$7:$I$59=$O$16)/('DATA FOR SUMMARY'!$I$7:$I$59=$O$16)*ROW('DATA FOR SUMMARY'!$I$7:$I$59))-ROW('DATA FOR SUMMARY'!$I$7),ROWS($O$18:O284))),"")</f>
        <v/>
      </c>
      <c r="G293" s="102" t="str" cm="1">
        <f t="array" aca="1" ref="G293" ca="1">IF(ROWS($M$18:M284)&lt;=$O$18,INDEX('DATA FOR SUMMARY'!$G$8:$G$59,_xlfn.AGGREGATE(15,3,(('DATA FOR SUMMARY'!$I$7:$I$59=$O$16)/('DATA FOR SUMMARY'!$I$7:$I$59=$O$16)*ROW('DATA FOR SUMMARY'!$I$7:$I$59))-ROW('DATA FOR SUMMARY'!$I$7),ROWS($M$18:M284))),"")</f>
        <v/>
      </c>
      <c r="H293" s="140" t="str" cm="1">
        <f t="array" aca="1" ref="H293" ca="1">IF(ROWS($O$18:O284)&lt;=$O$18,INDEX('DATA FOR SUMMARY'!$H$8:$H$59,_xlfn.AGGREGATE(15,3,(('DATA FOR SUMMARY'!$I$7:$I$59=$O$16)/('DATA FOR SUMMARY'!$I$7:$I$59=$O$16)*ROW('DATA FOR SUMMARY'!$I$7:$I$59))-ROW('DATA FOR SUMMARY'!$I$7),ROWS($O$18:O284))),"")</f>
        <v/>
      </c>
      <c r="I293" s="46" t="str" cm="1">
        <f t="array" aca="1" ref="I293" ca="1">IF(ROWS($M$18:M284)&lt;=$O$18,INDEX('DATA FOR SUMMARY'!$I$8:$I$59,_xlfn.AGGREGATE(15,3,(('DATA FOR SUMMARY'!$I$7:$I$59=$O$16)/('DATA FOR SUMMARY'!$I$7:$I$59=$O$16)*ROW('DATA FOR SUMMARY'!$I$7:$I$59))-ROW('DATA FOR SUMMARY'!$I$7),ROWS($M$18:M284))),"")</f>
        <v/>
      </c>
      <c r="J293" s="46" t="str" cm="1">
        <f t="array" aca="1" ref="J293" ca="1">IF(ROWS($O$18:O284)&lt;=$O$18,INDEX('DATA FOR SUMMARY'!$J$8:$J$59,_xlfn.AGGREGATE(15,3,(('DATA FOR SUMMARY'!$I$7:$I$59=$O$16)/('DATA FOR SUMMARY'!$I$7:$I$59=$O$16)*ROW('DATA FOR SUMMARY'!$I$7:$I$59))-ROW('DATA FOR SUMMARY'!$I$7),ROWS($O$18:O284))),"")</f>
        <v/>
      </c>
      <c r="K293" s="46" t="str" cm="1">
        <f t="array" aca="1" ref="K293" ca="1">IF(ROWS($O$18:O284)&lt;=$O$18,INDEX('DATA FOR SUMMARY'!$K$8:$K$59,_xlfn.AGGREGATE(15,3,(('DATA FOR SUMMARY'!$I$7:$I$59=$O$16)/('DATA FOR SUMMARY'!$I$7:$I$59=$O$16)*ROW('DATA FOR SUMMARY'!$I$7:$I$59))-ROW('DATA FOR SUMMARY'!$I$7),ROWS($O$18:O284))),"")</f>
        <v/>
      </c>
    </row>
    <row r="294" spans="2:11">
      <c r="B294" t="str" cm="1">
        <f t="array" aca="1" ref="B294" ca="1">IF(ROWS($M$18:M285)&lt;=$O$18,INDEX('DATA FOR SUMMARY'!$B$8:$B$59,_xlfn.AGGREGATE(15,3,(('DATA FOR SUMMARY'!$I$7:$I$59=$O$16)/('DATA FOR SUMMARY'!$I$7:$I$59=$O$16)*ROW('DATA FOR SUMMARY'!$I$7:$I$59))-ROW('DATA FOR SUMMARY'!$I$7),ROWS($M$18:M285))),"")</f>
        <v/>
      </c>
      <c r="C294" s="102" t="str" cm="1">
        <f t="array" aca="1" ref="C294" ca="1">IF(ROWS($O$18:O285)&lt;=$O$18,INDEX('DATA FOR SUMMARY'!$C$8:$C$59,_xlfn.AGGREGATE(15,3,(('DATA FOR SUMMARY'!$I$7:$I$59=$O$16)/('DATA FOR SUMMARY'!$I$7:$I$59=$O$16)*ROW('DATA FOR SUMMARY'!$I$7:$I$59))-ROW('DATA FOR SUMMARY'!$I$7),ROWS($O$18:O285))),"")</f>
        <v/>
      </c>
      <c r="D294" s="102" t="str" cm="1">
        <f t="array" aca="1" ref="D294" ca="1">IF(ROWS($M$18:M285)&lt;=$O$18,INDEX('DATA FOR SUMMARY'!$D$8:$D$59,_xlfn.AGGREGATE(15,3,(('DATA FOR SUMMARY'!$I$7:$I$59=$O$16)/('DATA FOR SUMMARY'!$I$7:$I$59=$O$16)*ROW('DATA FOR SUMMARY'!$I$7:$I$59))-ROW('DATA FOR SUMMARY'!$I$7),ROWS($M$18:M285))),"")</f>
        <v/>
      </c>
      <c r="E294" s="140" t="str" cm="1">
        <f t="array" aca="1" ref="E294" ca="1">IF(ROWS($O$18:O285)&lt;=$O$18,INDEX('DATA FOR SUMMARY'!$E$8:$E$59,_xlfn.AGGREGATE(15,3,(('DATA FOR SUMMARY'!$I$7:$I$59=$O$16)/('DATA FOR SUMMARY'!$I$7:$I$59=$O$16)*ROW('DATA FOR SUMMARY'!$I$7:$I$59))-ROW('DATA FOR SUMMARY'!$I$7),ROWS($O$18:O285))),"")</f>
        <v/>
      </c>
      <c r="F294" s="103" t="str" cm="1">
        <f t="array" aca="1" ref="F294" ca="1">IF(ROWS($O$18:O285)&lt;=$O$18,INDEX('DATA FOR SUMMARY'!$F$8:$F$59,_xlfn.AGGREGATE(15,3,(('DATA FOR SUMMARY'!$I$7:$I$59=$O$16)/('DATA FOR SUMMARY'!$I$7:$I$59=$O$16)*ROW('DATA FOR SUMMARY'!$I$7:$I$59))-ROW('DATA FOR SUMMARY'!$I$7),ROWS($O$18:O285))),"")</f>
        <v/>
      </c>
      <c r="G294" s="102" t="str" cm="1">
        <f t="array" aca="1" ref="G294" ca="1">IF(ROWS($M$18:M285)&lt;=$O$18,INDEX('DATA FOR SUMMARY'!$G$8:$G$59,_xlfn.AGGREGATE(15,3,(('DATA FOR SUMMARY'!$I$7:$I$59=$O$16)/('DATA FOR SUMMARY'!$I$7:$I$59=$O$16)*ROW('DATA FOR SUMMARY'!$I$7:$I$59))-ROW('DATA FOR SUMMARY'!$I$7),ROWS($M$18:M285))),"")</f>
        <v/>
      </c>
      <c r="H294" s="140" t="str" cm="1">
        <f t="array" aca="1" ref="H294" ca="1">IF(ROWS($O$18:O285)&lt;=$O$18,INDEX('DATA FOR SUMMARY'!$H$8:$H$59,_xlfn.AGGREGATE(15,3,(('DATA FOR SUMMARY'!$I$7:$I$59=$O$16)/('DATA FOR SUMMARY'!$I$7:$I$59=$O$16)*ROW('DATA FOR SUMMARY'!$I$7:$I$59))-ROW('DATA FOR SUMMARY'!$I$7),ROWS($O$18:O285))),"")</f>
        <v/>
      </c>
      <c r="I294" s="46" t="str" cm="1">
        <f t="array" aca="1" ref="I294" ca="1">IF(ROWS($M$18:M285)&lt;=$O$18,INDEX('DATA FOR SUMMARY'!$I$8:$I$59,_xlfn.AGGREGATE(15,3,(('DATA FOR SUMMARY'!$I$7:$I$59=$O$16)/('DATA FOR SUMMARY'!$I$7:$I$59=$O$16)*ROW('DATA FOR SUMMARY'!$I$7:$I$59))-ROW('DATA FOR SUMMARY'!$I$7),ROWS($M$18:M285))),"")</f>
        <v/>
      </c>
      <c r="J294" s="46" t="str" cm="1">
        <f t="array" aca="1" ref="J294" ca="1">IF(ROWS($O$18:O285)&lt;=$O$18,INDEX('DATA FOR SUMMARY'!$J$8:$J$59,_xlfn.AGGREGATE(15,3,(('DATA FOR SUMMARY'!$I$7:$I$59=$O$16)/('DATA FOR SUMMARY'!$I$7:$I$59=$O$16)*ROW('DATA FOR SUMMARY'!$I$7:$I$59))-ROW('DATA FOR SUMMARY'!$I$7),ROWS($O$18:O285))),"")</f>
        <v/>
      </c>
      <c r="K294" s="46" t="str" cm="1">
        <f t="array" aca="1" ref="K294" ca="1">IF(ROWS($O$18:O285)&lt;=$O$18,INDEX('DATA FOR SUMMARY'!$K$8:$K$59,_xlfn.AGGREGATE(15,3,(('DATA FOR SUMMARY'!$I$7:$I$59=$O$16)/('DATA FOR SUMMARY'!$I$7:$I$59=$O$16)*ROW('DATA FOR SUMMARY'!$I$7:$I$59))-ROW('DATA FOR SUMMARY'!$I$7),ROWS($O$18:O285))),"")</f>
        <v/>
      </c>
    </row>
    <row r="295" spans="2:11">
      <c r="B295" t="str" cm="1">
        <f t="array" aca="1" ref="B295" ca="1">IF(ROWS($M$18:M286)&lt;=$O$18,INDEX('DATA FOR SUMMARY'!$B$8:$B$59,_xlfn.AGGREGATE(15,3,(('DATA FOR SUMMARY'!$I$7:$I$59=$O$16)/('DATA FOR SUMMARY'!$I$7:$I$59=$O$16)*ROW('DATA FOR SUMMARY'!$I$7:$I$59))-ROW('DATA FOR SUMMARY'!$I$7),ROWS($M$18:M286))),"")</f>
        <v/>
      </c>
      <c r="C295" s="102" t="str" cm="1">
        <f t="array" aca="1" ref="C295" ca="1">IF(ROWS($O$18:O286)&lt;=$O$18,INDEX('DATA FOR SUMMARY'!$C$8:$C$59,_xlfn.AGGREGATE(15,3,(('DATA FOR SUMMARY'!$I$7:$I$59=$O$16)/('DATA FOR SUMMARY'!$I$7:$I$59=$O$16)*ROW('DATA FOR SUMMARY'!$I$7:$I$59))-ROW('DATA FOR SUMMARY'!$I$7),ROWS($O$18:O286))),"")</f>
        <v/>
      </c>
      <c r="D295" s="102" t="str" cm="1">
        <f t="array" aca="1" ref="D295" ca="1">IF(ROWS($M$18:M286)&lt;=$O$18,INDEX('DATA FOR SUMMARY'!$D$8:$D$59,_xlfn.AGGREGATE(15,3,(('DATA FOR SUMMARY'!$I$7:$I$59=$O$16)/('DATA FOR SUMMARY'!$I$7:$I$59=$O$16)*ROW('DATA FOR SUMMARY'!$I$7:$I$59))-ROW('DATA FOR SUMMARY'!$I$7),ROWS($M$18:M286))),"")</f>
        <v/>
      </c>
      <c r="E295" s="140" t="str" cm="1">
        <f t="array" aca="1" ref="E295" ca="1">IF(ROWS($O$18:O286)&lt;=$O$18,INDEX('DATA FOR SUMMARY'!$E$8:$E$59,_xlfn.AGGREGATE(15,3,(('DATA FOR SUMMARY'!$I$7:$I$59=$O$16)/('DATA FOR SUMMARY'!$I$7:$I$59=$O$16)*ROW('DATA FOR SUMMARY'!$I$7:$I$59))-ROW('DATA FOR SUMMARY'!$I$7),ROWS($O$18:O286))),"")</f>
        <v/>
      </c>
      <c r="F295" s="103" t="str" cm="1">
        <f t="array" aca="1" ref="F295" ca="1">IF(ROWS($O$18:O286)&lt;=$O$18,INDEX('DATA FOR SUMMARY'!$F$8:$F$59,_xlfn.AGGREGATE(15,3,(('DATA FOR SUMMARY'!$I$7:$I$59=$O$16)/('DATA FOR SUMMARY'!$I$7:$I$59=$O$16)*ROW('DATA FOR SUMMARY'!$I$7:$I$59))-ROW('DATA FOR SUMMARY'!$I$7),ROWS($O$18:O286))),"")</f>
        <v/>
      </c>
      <c r="G295" s="102" t="str" cm="1">
        <f t="array" aca="1" ref="G295" ca="1">IF(ROWS($M$18:M286)&lt;=$O$18,INDEX('DATA FOR SUMMARY'!$G$8:$G$59,_xlfn.AGGREGATE(15,3,(('DATA FOR SUMMARY'!$I$7:$I$59=$O$16)/('DATA FOR SUMMARY'!$I$7:$I$59=$O$16)*ROW('DATA FOR SUMMARY'!$I$7:$I$59))-ROW('DATA FOR SUMMARY'!$I$7),ROWS($M$18:M286))),"")</f>
        <v/>
      </c>
      <c r="H295" s="140" t="str" cm="1">
        <f t="array" aca="1" ref="H295" ca="1">IF(ROWS($O$18:O286)&lt;=$O$18,INDEX('DATA FOR SUMMARY'!$H$8:$H$59,_xlfn.AGGREGATE(15,3,(('DATA FOR SUMMARY'!$I$7:$I$59=$O$16)/('DATA FOR SUMMARY'!$I$7:$I$59=$O$16)*ROW('DATA FOR SUMMARY'!$I$7:$I$59))-ROW('DATA FOR SUMMARY'!$I$7),ROWS($O$18:O286))),"")</f>
        <v/>
      </c>
      <c r="I295" s="46" t="str" cm="1">
        <f t="array" aca="1" ref="I295" ca="1">IF(ROWS($M$18:M286)&lt;=$O$18,INDEX('DATA FOR SUMMARY'!$I$8:$I$59,_xlfn.AGGREGATE(15,3,(('DATA FOR SUMMARY'!$I$7:$I$59=$O$16)/('DATA FOR SUMMARY'!$I$7:$I$59=$O$16)*ROW('DATA FOR SUMMARY'!$I$7:$I$59))-ROW('DATA FOR SUMMARY'!$I$7),ROWS($M$18:M286))),"")</f>
        <v/>
      </c>
      <c r="J295" s="46" t="str" cm="1">
        <f t="array" aca="1" ref="J295" ca="1">IF(ROWS($O$18:O286)&lt;=$O$18,INDEX('DATA FOR SUMMARY'!$J$8:$J$59,_xlfn.AGGREGATE(15,3,(('DATA FOR SUMMARY'!$I$7:$I$59=$O$16)/('DATA FOR SUMMARY'!$I$7:$I$59=$O$16)*ROW('DATA FOR SUMMARY'!$I$7:$I$59))-ROW('DATA FOR SUMMARY'!$I$7),ROWS($O$18:O286))),"")</f>
        <v/>
      </c>
      <c r="K295" s="46" t="str" cm="1">
        <f t="array" aca="1" ref="K295" ca="1">IF(ROWS($O$18:O286)&lt;=$O$18,INDEX('DATA FOR SUMMARY'!$K$8:$K$59,_xlfn.AGGREGATE(15,3,(('DATA FOR SUMMARY'!$I$7:$I$59=$O$16)/('DATA FOR SUMMARY'!$I$7:$I$59=$O$16)*ROW('DATA FOR SUMMARY'!$I$7:$I$59))-ROW('DATA FOR SUMMARY'!$I$7),ROWS($O$18:O286))),"")</f>
        <v/>
      </c>
    </row>
    <row r="296" spans="2:11">
      <c r="B296" t="str" cm="1">
        <f t="array" aca="1" ref="B296" ca="1">IF(ROWS($M$18:M287)&lt;=$O$18,INDEX('DATA FOR SUMMARY'!$B$8:$B$59,_xlfn.AGGREGATE(15,3,(('DATA FOR SUMMARY'!$I$7:$I$59=$O$16)/('DATA FOR SUMMARY'!$I$7:$I$59=$O$16)*ROW('DATA FOR SUMMARY'!$I$7:$I$59))-ROW('DATA FOR SUMMARY'!$I$7),ROWS($M$18:M287))),"")</f>
        <v/>
      </c>
      <c r="C296" s="102" t="str" cm="1">
        <f t="array" aca="1" ref="C296" ca="1">IF(ROWS($O$18:O287)&lt;=$O$18,INDEX('DATA FOR SUMMARY'!$C$8:$C$59,_xlfn.AGGREGATE(15,3,(('DATA FOR SUMMARY'!$I$7:$I$59=$O$16)/('DATA FOR SUMMARY'!$I$7:$I$59=$O$16)*ROW('DATA FOR SUMMARY'!$I$7:$I$59))-ROW('DATA FOR SUMMARY'!$I$7),ROWS($O$18:O287))),"")</f>
        <v/>
      </c>
      <c r="D296" s="102" t="str" cm="1">
        <f t="array" aca="1" ref="D296" ca="1">IF(ROWS($M$18:M287)&lt;=$O$18,INDEX('DATA FOR SUMMARY'!$D$8:$D$59,_xlfn.AGGREGATE(15,3,(('DATA FOR SUMMARY'!$I$7:$I$59=$O$16)/('DATA FOR SUMMARY'!$I$7:$I$59=$O$16)*ROW('DATA FOR SUMMARY'!$I$7:$I$59))-ROW('DATA FOR SUMMARY'!$I$7),ROWS($M$18:M287))),"")</f>
        <v/>
      </c>
      <c r="E296" s="140" t="str" cm="1">
        <f t="array" aca="1" ref="E296" ca="1">IF(ROWS($O$18:O287)&lt;=$O$18,INDEX('DATA FOR SUMMARY'!$E$8:$E$59,_xlfn.AGGREGATE(15,3,(('DATA FOR SUMMARY'!$I$7:$I$59=$O$16)/('DATA FOR SUMMARY'!$I$7:$I$59=$O$16)*ROW('DATA FOR SUMMARY'!$I$7:$I$59))-ROW('DATA FOR SUMMARY'!$I$7),ROWS($O$18:O287))),"")</f>
        <v/>
      </c>
      <c r="F296" s="103" t="str" cm="1">
        <f t="array" aca="1" ref="F296" ca="1">IF(ROWS($O$18:O287)&lt;=$O$18,INDEX('DATA FOR SUMMARY'!$F$8:$F$59,_xlfn.AGGREGATE(15,3,(('DATA FOR SUMMARY'!$I$7:$I$59=$O$16)/('DATA FOR SUMMARY'!$I$7:$I$59=$O$16)*ROW('DATA FOR SUMMARY'!$I$7:$I$59))-ROW('DATA FOR SUMMARY'!$I$7),ROWS($O$18:O287))),"")</f>
        <v/>
      </c>
      <c r="G296" s="102" t="str" cm="1">
        <f t="array" aca="1" ref="G296" ca="1">IF(ROWS($M$18:M287)&lt;=$O$18,INDEX('DATA FOR SUMMARY'!$G$8:$G$59,_xlfn.AGGREGATE(15,3,(('DATA FOR SUMMARY'!$I$7:$I$59=$O$16)/('DATA FOR SUMMARY'!$I$7:$I$59=$O$16)*ROW('DATA FOR SUMMARY'!$I$7:$I$59))-ROW('DATA FOR SUMMARY'!$I$7),ROWS($M$18:M287))),"")</f>
        <v/>
      </c>
      <c r="H296" s="140" t="str" cm="1">
        <f t="array" aca="1" ref="H296" ca="1">IF(ROWS($O$18:O287)&lt;=$O$18,INDEX('DATA FOR SUMMARY'!$H$8:$H$59,_xlfn.AGGREGATE(15,3,(('DATA FOR SUMMARY'!$I$7:$I$59=$O$16)/('DATA FOR SUMMARY'!$I$7:$I$59=$O$16)*ROW('DATA FOR SUMMARY'!$I$7:$I$59))-ROW('DATA FOR SUMMARY'!$I$7),ROWS($O$18:O287))),"")</f>
        <v/>
      </c>
      <c r="I296" s="46" t="str" cm="1">
        <f t="array" aca="1" ref="I296" ca="1">IF(ROWS($M$18:M287)&lt;=$O$18,INDEX('DATA FOR SUMMARY'!$I$8:$I$59,_xlfn.AGGREGATE(15,3,(('DATA FOR SUMMARY'!$I$7:$I$59=$O$16)/('DATA FOR SUMMARY'!$I$7:$I$59=$O$16)*ROW('DATA FOR SUMMARY'!$I$7:$I$59))-ROW('DATA FOR SUMMARY'!$I$7),ROWS($M$18:M287))),"")</f>
        <v/>
      </c>
      <c r="J296" s="46" t="str" cm="1">
        <f t="array" aca="1" ref="J296" ca="1">IF(ROWS($O$18:O287)&lt;=$O$18,INDEX('DATA FOR SUMMARY'!$J$8:$J$59,_xlfn.AGGREGATE(15,3,(('DATA FOR SUMMARY'!$I$7:$I$59=$O$16)/('DATA FOR SUMMARY'!$I$7:$I$59=$O$16)*ROW('DATA FOR SUMMARY'!$I$7:$I$59))-ROW('DATA FOR SUMMARY'!$I$7),ROWS($O$18:O287))),"")</f>
        <v/>
      </c>
      <c r="K296" s="46" t="str" cm="1">
        <f t="array" aca="1" ref="K296" ca="1">IF(ROWS($O$18:O287)&lt;=$O$18,INDEX('DATA FOR SUMMARY'!$K$8:$K$59,_xlfn.AGGREGATE(15,3,(('DATA FOR SUMMARY'!$I$7:$I$59=$O$16)/('DATA FOR SUMMARY'!$I$7:$I$59=$O$16)*ROW('DATA FOR SUMMARY'!$I$7:$I$59))-ROW('DATA FOR SUMMARY'!$I$7),ROWS($O$18:O287))),"")</f>
        <v/>
      </c>
    </row>
    <row r="297" spans="2:11">
      <c r="B297" t="str" cm="1">
        <f t="array" aca="1" ref="B297" ca="1">IF(ROWS($M$18:M288)&lt;=$O$18,INDEX('DATA FOR SUMMARY'!$B$8:$B$59,_xlfn.AGGREGATE(15,3,(('DATA FOR SUMMARY'!$I$7:$I$59=$O$16)/('DATA FOR SUMMARY'!$I$7:$I$59=$O$16)*ROW('DATA FOR SUMMARY'!$I$7:$I$59))-ROW('DATA FOR SUMMARY'!$I$7),ROWS($M$18:M288))),"")</f>
        <v/>
      </c>
      <c r="C297" s="102" t="str" cm="1">
        <f t="array" aca="1" ref="C297" ca="1">IF(ROWS($O$18:O288)&lt;=$O$18,INDEX('DATA FOR SUMMARY'!$C$8:$C$59,_xlfn.AGGREGATE(15,3,(('DATA FOR SUMMARY'!$I$7:$I$59=$O$16)/('DATA FOR SUMMARY'!$I$7:$I$59=$O$16)*ROW('DATA FOR SUMMARY'!$I$7:$I$59))-ROW('DATA FOR SUMMARY'!$I$7),ROWS($O$18:O288))),"")</f>
        <v/>
      </c>
      <c r="D297" s="102" t="str" cm="1">
        <f t="array" aca="1" ref="D297" ca="1">IF(ROWS($M$18:M288)&lt;=$O$18,INDEX('DATA FOR SUMMARY'!$D$8:$D$59,_xlfn.AGGREGATE(15,3,(('DATA FOR SUMMARY'!$I$7:$I$59=$O$16)/('DATA FOR SUMMARY'!$I$7:$I$59=$O$16)*ROW('DATA FOR SUMMARY'!$I$7:$I$59))-ROW('DATA FOR SUMMARY'!$I$7),ROWS($M$18:M288))),"")</f>
        <v/>
      </c>
      <c r="E297" s="140" t="str" cm="1">
        <f t="array" aca="1" ref="E297" ca="1">IF(ROWS($O$18:O288)&lt;=$O$18,INDEX('DATA FOR SUMMARY'!$E$8:$E$59,_xlfn.AGGREGATE(15,3,(('DATA FOR SUMMARY'!$I$7:$I$59=$O$16)/('DATA FOR SUMMARY'!$I$7:$I$59=$O$16)*ROW('DATA FOR SUMMARY'!$I$7:$I$59))-ROW('DATA FOR SUMMARY'!$I$7),ROWS($O$18:O288))),"")</f>
        <v/>
      </c>
      <c r="F297" s="103" t="str" cm="1">
        <f t="array" aca="1" ref="F297" ca="1">IF(ROWS($O$18:O288)&lt;=$O$18,INDEX('DATA FOR SUMMARY'!$F$8:$F$59,_xlfn.AGGREGATE(15,3,(('DATA FOR SUMMARY'!$I$7:$I$59=$O$16)/('DATA FOR SUMMARY'!$I$7:$I$59=$O$16)*ROW('DATA FOR SUMMARY'!$I$7:$I$59))-ROW('DATA FOR SUMMARY'!$I$7),ROWS($O$18:O288))),"")</f>
        <v/>
      </c>
      <c r="G297" s="102" t="str" cm="1">
        <f t="array" aca="1" ref="G297" ca="1">IF(ROWS($M$18:M288)&lt;=$O$18,INDEX('DATA FOR SUMMARY'!$G$8:$G$59,_xlfn.AGGREGATE(15,3,(('DATA FOR SUMMARY'!$I$7:$I$59=$O$16)/('DATA FOR SUMMARY'!$I$7:$I$59=$O$16)*ROW('DATA FOR SUMMARY'!$I$7:$I$59))-ROW('DATA FOR SUMMARY'!$I$7),ROWS($M$18:M288))),"")</f>
        <v/>
      </c>
      <c r="H297" s="140" t="str" cm="1">
        <f t="array" aca="1" ref="H297" ca="1">IF(ROWS($O$18:O288)&lt;=$O$18,INDEX('DATA FOR SUMMARY'!$H$8:$H$59,_xlfn.AGGREGATE(15,3,(('DATA FOR SUMMARY'!$I$7:$I$59=$O$16)/('DATA FOR SUMMARY'!$I$7:$I$59=$O$16)*ROW('DATA FOR SUMMARY'!$I$7:$I$59))-ROW('DATA FOR SUMMARY'!$I$7),ROWS($O$18:O288))),"")</f>
        <v/>
      </c>
      <c r="I297" s="46" t="str" cm="1">
        <f t="array" aca="1" ref="I297" ca="1">IF(ROWS($M$18:M288)&lt;=$O$18,INDEX('DATA FOR SUMMARY'!$I$8:$I$59,_xlfn.AGGREGATE(15,3,(('DATA FOR SUMMARY'!$I$7:$I$59=$O$16)/('DATA FOR SUMMARY'!$I$7:$I$59=$O$16)*ROW('DATA FOR SUMMARY'!$I$7:$I$59))-ROW('DATA FOR SUMMARY'!$I$7),ROWS($M$18:M288))),"")</f>
        <v/>
      </c>
      <c r="J297" s="46" t="str" cm="1">
        <f t="array" aca="1" ref="J297" ca="1">IF(ROWS($O$18:O288)&lt;=$O$18,INDEX('DATA FOR SUMMARY'!$J$8:$J$59,_xlfn.AGGREGATE(15,3,(('DATA FOR SUMMARY'!$I$7:$I$59=$O$16)/('DATA FOR SUMMARY'!$I$7:$I$59=$O$16)*ROW('DATA FOR SUMMARY'!$I$7:$I$59))-ROW('DATA FOR SUMMARY'!$I$7),ROWS($O$18:O288))),"")</f>
        <v/>
      </c>
      <c r="K297" s="46" t="str" cm="1">
        <f t="array" aca="1" ref="K297" ca="1">IF(ROWS($O$18:O288)&lt;=$O$18,INDEX('DATA FOR SUMMARY'!$K$8:$K$59,_xlfn.AGGREGATE(15,3,(('DATA FOR SUMMARY'!$I$7:$I$59=$O$16)/('DATA FOR SUMMARY'!$I$7:$I$59=$O$16)*ROW('DATA FOR SUMMARY'!$I$7:$I$59))-ROW('DATA FOR SUMMARY'!$I$7),ROWS($O$18:O288))),"")</f>
        <v/>
      </c>
    </row>
    <row r="298" spans="2:11">
      <c r="B298" t="str" cm="1">
        <f t="array" aca="1" ref="B298" ca="1">IF(ROWS($M$18:M289)&lt;=$O$18,INDEX('DATA FOR SUMMARY'!$B$8:$B$59,_xlfn.AGGREGATE(15,3,(('DATA FOR SUMMARY'!$I$7:$I$59=$O$16)/('DATA FOR SUMMARY'!$I$7:$I$59=$O$16)*ROW('DATA FOR SUMMARY'!$I$7:$I$59))-ROW('DATA FOR SUMMARY'!$I$7),ROWS($M$18:M289))),"")</f>
        <v/>
      </c>
      <c r="C298" s="102" t="str" cm="1">
        <f t="array" aca="1" ref="C298" ca="1">IF(ROWS($O$18:O289)&lt;=$O$18,INDEX('DATA FOR SUMMARY'!$C$8:$C$59,_xlfn.AGGREGATE(15,3,(('DATA FOR SUMMARY'!$I$7:$I$59=$O$16)/('DATA FOR SUMMARY'!$I$7:$I$59=$O$16)*ROW('DATA FOR SUMMARY'!$I$7:$I$59))-ROW('DATA FOR SUMMARY'!$I$7),ROWS($O$18:O289))),"")</f>
        <v/>
      </c>
      <c r="D298" s="102" t="str" cm="1">
        <f t="array" aca="1" ref="D298" ca="1">IF(ROWS($M$18:M289)&lt;=$O$18,INDEX('DATA FOR SUMMARY'!$D$8:$D$59,_xlfn.AGGREGATE(15,3,(('DATA FOR SUMMARY'!$I$7:$I$59=$O$16)/('DATA FOR SUMMARY'!$I$7:$I$59=$O$16)*ROW('DATA FOR SUMMARY'!$I$7:$I$59))-ROW('DATA FOR SUMMARY'!$I$7),ROWS($M$18:M289))),"")</f>
        <v/>
      </c>
      <c r="E298" s="140" t="str" cm="1">
        <f t="array" aca="1" ref="E298" ca="1">IF(ROWS($O$18:O289)&lt;=$O$18,INDEX('DATA FOR SUMMARY'!$E$8:$E$59,_xlfn.AGGREGATE(15,3,(('DATA FOR SUMMARY'!$I$7:$I$59=$O$16)/('DATA FOR SUMMARY'!$I$7:$I$59=$O$16)*ROW('DATA FOR SUMMARY'!$I$7:$I$59))-ROW('DATA FOR SUMMARY'!$I$7),ROWS($O$18:O289))),"")</f>
        <v/>
      </c>
      <c r="F298" s="103" t="str" cm="1">
        <f t="array" aca="1" ref="F298" ca="1">IF(ROWS($O$18:O289)&lt;=$O$18,INDEX('DATA FOR SUMMARY'!$F$8:$F$59,_xlfn.AGGREGATE(15,3,(('DATA FOR SUMMARY'!$I$7:$I$59=$O$16)/('DATA FOR SUMMARY'!$I$7:$I$59=$O$16)*ROW('DATA FOR SUMMARY'!$I$7:$I$59))-ROW('DATA FOR SUMMARY'!$I$7),ROWS($O$18:O289))),"")</f>
        <v/>
      </c>
      <c r="G298" s="102" t="str" cm="1">
        <f t="array" aca="1" ref="G298" ca="1">IF(ROWS($M$18:M289)&lt;=$O$18,INDEX('DATA FOR SUMMARY'!$G$8:$G$59,_xlfn.AGGREGATE(15,3,(('DATA FOR SUMMARY'!$I$7:$I$59=$O$16)/('DATA FOR SUMMARY'!$I$7:$I$59=$O$16)*ROW('DATA FOR SUMMARY'!$I$7:$I$59))-ROW('DATA FOR SUMMARY'!$I$7),ROWS($M$18:M289))),"")</f>
        <v/>
      </c>
      <c r="H298" s="140" t="str" cm="1">
        <f t="array" aca="1" ref="H298" ca="1">IF(ROWS($O$18:O289)&lt;=$O$18,INDEX('DATA FOR SUMMARY'!$H$8:$H$59,_xlfn.AGGREGATE(15,3,(('DATA FOR SUMMARY'!$I$7:$I$59=$O$16)/('DATA FOR SUMMARY'!$I$7:$I$59=$O$16)*ROW('DATA FOR SUMMARY'!$I$7:$I$59))-ROW('DATA FOR SUMMARY'!$I$7),ROWS($O$18:O289))),"")</f>
        <v/>
      </c>
      <c r="I298" s="46" t="str" cm="1">
        <f t="array" aca="1" ref="I298" ca="1">IF(ROWS($M$18:M289)&lt;=$O$18,INDEX('DATA FOR SUMMARY'!$I$8:$I$59,_xlfn.AGGREGATE(15,3,(('DATA FOR SUMMARY'!$I$7:$I$59=$O$16)/('DATA FOR SUMMARY'!$I$7:$I$59=$O$16)*ROW('DATA FOR SUMMARY'!$I$7:$I$59))-ROW('DATA FOR SUMMARY'!$I$7),ROWS($M$18:M289))),"")</f>
        <v/>
      </c>
      <c r="J298" s="46" t="str" cm="1">
        <f t="array" aca="1" ref="J298" ca="1">IF(ROWS($O$18:O289)&lt;=$O$18,INDEX('DATA FOR SUMMARY'!$J$8:$J$59,_xlfn.AGGREGATE(15,3,(('DATA FOR SUMMARY'!$I$7:$I$59=$O$16)/('DATA FOR SUMMARY'!$I$7:$I$59=$O$16)*ROW('DATA FOR SUMMARY'!$I$7:$I$59))-ROW('DATA FOR SUMMARY'!$I$7),ROWS($O$18:O289))),"")</f>
        <v/>
      </c>
      <c r="K298" s="46" t="str" cm="1">
        <f t="array" aca="1" ref="K298" ca="1">IF(ROWS($O$18:O289)&lt;=$O$18,INDEX('DATA FOR SUMMARY'!$K$8:$K$59,_xlfn.AGGREGATE(15,3,(('DATA FOR SUMMARY'!$I$7:$I$59=$O$16)/('DATA FOR SUMMARY'!$I$7:$I$59=$O$16)*ROW('DATA FOR SUMMARY'!$I$7:$I$59))-ROW('DATA FOR SUMMARY'!$I$7),ROWS($O$18:O289))),"")</f>
        <v/>
      </c>
    </row>
    <row r="299" spans="2:11">
      <c r="B299" t="str" cm="1">
        <f t="array" aca="1" ref="B299" ca="1">IF(ROWS($M$18:M290)&lt;=$O$18,INDEX('DATA FOR SUMMARY'!$B$8:$B$59,_xlfn.AGGREGATE(15,3,(('DATA FOR SUMMARY'!$I$7:$I$59=$O$16)/('DATA FOR SUMMARY'!$I$7:$I$59=$O$16)*ROW('DATA FOR SUMMARY'!$I$7:$I$59))-ROW('DATA FOR SUMMARY'!$I$7),ROWS($M$18:M290))),"")</f>
        <v/>
      </c>
      <c r="C299" s="102" t="str" cm="1">
        <f t="array" aca="1" ref="C299" ca="1">IF(ROWS($O$18:O290)&lt;=$O$18,INDEX('DATA FOR SUMMARY'!$C$8:$C$59,_xlfn.AGGREGATE(15,3,(('DATA FOR SUMMARY'!$I$7:$I$59=$O$16)/('DATA FOR SUMMARY'!$I$7:$I$59=$O$16)*ROW('DATA FOR SUMMARY'!$I$7:$I$59))-ROW('DATA FOR SUMMARY'!$I$7),ROWS($O$18:O290))),"")</f>
        <v/>
      </c>
      <c r="D299" s="102" t="str" cm="1">
        <f t="array" aca="1" ref="D299" ca="1">IF(ROWS($M$18:M290)&lt;=$O$18,INDEX('DATA FOR SUMMARY'!$D$8:$D$59,_xlfn.AGGREGATE(15,3,(('DATA FOR SUMMARY'!$I$7:$I$59=$O$16)/('DATA FOR SUMMARY'!$I$7:$I$59=$O$16)*ROW('DATA FOR SUMMARY'!$I$7:$I$59))-ROW('DATA FOR SUMMARY'!$I$7),ROWS($M$18:M290))),"")</f>
        <v/>
      </c>
      <c r="E299" s="140" t="str" cm="1">
        <f t="array" aca="1" ref="E299" ca="1">IF(ROWS($O$18:O290)&lt;=$O$18,INDEX('DATA FOR SUMMARY'!$E$8:$E$59,_xlfn.AGGREGATE(15,3,(('DATA FOR SUMMARY'!$I$7:$I$59=$O$16)/('DATA FOR SUMMARY'!$I$7:$I$59=$O$16)*ROW('DATA FOR SUMMARY'!$I$7:$I$59))-ROW('DATA FOR SUMMARY'!$I$7),ROWS($O$18:O290))),"")</f>
        <v/>
      </c>
      <c r="F299" s="103" t="str" cm="1">
        <f t="array" aca="1" ref="F299" ca="1">IF(ROWS($O$18:O290)&lt;=$O$18,INDEX('DATA FOR SUMMARY'!$F$8:$F$59,_xlfn.AGGREGATE(15,3,(('DATA FOR SUMMARY'!$I$7:$I$59=$O$16)/('DATA FOR SUMMARY'!$I$7:$I$59=$O$16)*ROW('DATA FOR SUMMARY'!$I$7:$I$59))-ROW('DATA FOR SUMMARY'!$I$7),ROWS($O$18:O290))),"")</f>
        <v/>
      </c>
      <c r="G299" s="102" t="str" cm="1">
        <f t="array" aca="1" ref="G299" ca="1">IF(ROWS($M$18:M290)&lt;=$O$18,INDEX('DATA FOR SUMMARY'!$G$8:$G$59,_xlfn.AGGREGATE(15,3,(('DATA FOR SUMMARY'!$I$7:$I$59=$O$16)/('DATA FOR SUMMARY'!$I$7:$I$59=$O$16)*ROW('DATA FOR SUMMARY'!$I$7:$I$59))-ROW('DATA FOR SUMMARY'!$I$7),ROWS($M$18:M290))),"")</f>
        <v/>
      </c>
      <c r="H299" s="140" t="str" cm="1">
        <f t="array" aca="1" ref="H299" ca="1">IF(ROWS($O$18:O290)&lt;=$O$18,INDEX('DATA FOR SUMMARY'!$H$8:$H$59,_xlfn.AGGREGATE(15,3,(('DATA FOR SUMMARY'!$I$7:$I$59=$O$16)/('DATA FOR SUMMARY'!$I$7:$I$59=$O$16)*ROW('DATA FOR SUMMARY'!$I$7:$I$59))-ROW('DATA FOR SUMMARY'!$I$7),ROWS($O$18:O290))),"")</f>
        <v/>
      </c>
      <c r="I299" s="46" t="str" cm="1">
        <f t="array" aca="1" ref="I299" ca="1">IF(ROWS($M$18:M290)&lt;=$O$18,INDEX('DATA FOR SUMMARY'!$I$8:$I$59,_xlfn.AGGREGATE(15,3,(('DATA FOR SUMMARY'!$I$7:$I$59=$O$16)/('DATA FOR SUMMARY'!$I$7:$I$59=$O$16)*ROW('DATA FOR SUMMARY'!$I$7:$I$59))-ROW('DATA FOR SUMMARY'!$I$7),ROWS($M$18:M290))),"")</f>
        <v/>
      </c>
      <c r="J299" s="46" t="str" cm="1">
        <f t="array" aca="1" ref="J299" ca="1">IF(ROWS($O$18:O290)&lt;=$O$18,INDEX('DATA FOR SUMMARY'!$J$8:$J$59,_xlfn.AGGREGATE(15,3,(('DATA FOR SUMMARY'!$I$7:$I$59=$O$16)/('DATA FOR SUMMARY'!$I$7:$I$59=$O$16)*ROW('DATA FOR SUMMARY'!$I$7:$I$59))-ROW('DATA FOR SUMMARY'!$I$7),ROWS($O$18:O290))),"")</f>
        <v/>
      </c>
      <c r="K299" s="46" t="str" cm="1">
        <f t="array" aca="1" ref="K299" ca="1">IF(ROWS($O$18:O290)&lt;=$O$18,INDEX('DATA FOR SUMMARY'!$K$8:$K$59,_xlfn.AGGREGATE(15,3,(('DATA FOR SUMMARY'!$I$7:$I$59=$O$16)/('DATA FOR SUMMARY'!$I$7:$I$59=$O$16)*ROW('DATA FOR SUMMARY'!$I$7:$I$59))-ROW('DATA FOR SUMMARY'!$I$7),ROWS($O$18:O290))),"")</f>
        <v/>
      </c>
    </row>
    <row r="300" spans="2:11">
      <c r="B300" t="str" cm="1">
        <f t="array" aca="1" ref="B300" ca="1">IF(ROWS($M$18:M291)&lt;=$O$18,INDEX('DATA FOR SUMMARY'!$B$8:$B$59,_xlfn.AGGREGATE(15,3,(('DATA FOR SUMMARY'!$I$7:$I$59=$O$16)/('DATA FOR SUMMARY'!$I$7:$I$59=$O$16)*ROW('DATA FOR SUMMARY'!$I$7:$I$59))-ROW('DATA FOR SUMMARY'!$I$7),ROWS($M$18:M291))),"")</f>
        <v/>
      </c>
      <c r="C300" s="102" t="str" cm="1">
        <f t="array" aca="1" ref="C300" ca="1">IF(ROWS($O$18:O291)&lt;=$O$18,INDEX('DATA FOR SUMMARY'!$C$8:$C$59,_xlfn.AGGREGATE(15,3,(('DATA FOR SUMMARY'!$I$7:$I$59=$O$16)/('DATA FOR SUMMARY'!$I$7:$I$59=$O$16)*ROW('DATA FOR SUMMARY'!$I$7:$I$59))-ROW('DATA FOR SUMMARY'!$I$7),ROWS($O$18:O291))),"")</f>
        <v/>
      </c>
      <c r="D300" s="102" t="str" cm="1">
        <f t="array" aca="1" ref="D300" ca="1">IF(ROWS($M$18:M291)&lt;=$O$18,INDEX('DATA FOR SUMMARY'!$D$8:$D$59,_xlfn.AGGREGATE(15,3,(('DATA FOR SUMMARY'!$I$7:$I$59=$O$16)/('DATA FOR SUMMARY'!$I$7:$I$59=$O$16)*ROW('DATA FOR SUMMARY'!$I$7:$I$59))-ROW('DATA FOR SUMMARY'!$I$7),ROWS($M$18:M291))),"")</f>
        <v/>
      </c>
      <c r="E300" s="140" t="str" cm="1">
        <f t="array" aca="1" ref="E300" ca="1">IF(ROWS($O$18:O291)&lt;=$O$18,INDEX('DATA FOR SUMMARY'!$E$8:$E$59,_xlfn.AGGREGATE(15,3,(('DATA FOR SUMMARY'!$I$7:$I$59=$O$16)/('DATA FOR SUMMARY'!$I$7:$I$59=$O$16)*ROW('DATA FOR SUMMARY'!$I$7:$I$59))-ROW('DATA FOR SUMMARY'!$I$7),ROWS($O$18:O291))),"")</f>
        <v/>
      </c>
      <c r="F300" s="103" t="str" cm="1">
        <f t="array" aca="1" ref="F300" ca="1">IF(ROWS($O$18:O291)&lt;=$O$18,INDEX('DATA FOR SUMMARY'!$F$8:$F$59,_xlfn.AGGREGATE(15,3,(('DATA FOR SUMMARY'!$I$7:$I$59=$O$16)/('DATA FOR SUMMARY'!$I$7:$I$59=$O$16)*ROW('DATA FOR SUMMARY'!$I$7:$I$59))-ROW('DATA FOR SUMMARY'!$I$7),ROWS($O$18:O291))),"")</f>
        <v/>
      </c>
      <c r="G300" s="102" t="str" cm="1">
        <f t="array" aca="1" ref="G300" ca="1">IF(ROWS($M$18:M291)&lt;=$O$18,INDEX('DATA FOR SUMMARY'!$G$8:$G$59,_xlfn.AGGREGATE(15,3,(('DATA FOR SUMMARY'!$I$7:$I$59=$O$16)/('DATA FOR SUMMARY'!$I$7:$I$59=$O$16)*ROW('DATA FOR SUMMARY'!$I$7:$I$59))-ROW('DATA FOR SUMMARY'!$I$7),ROWS($M$18:M291))),"")</f>
        <v/>
      </c>
      <c r="H300" s="140" t="str" cm="1">
        <f t="array" aca="1" ref="H300" ca="1">IF(ROWS($O$18:O291)&lt;=$O$18,INDEX('DATA FOR SUMMARY'!$H$8:$H$59,_xlfn.AGGREGATE(15,3,(('DATA FOR SUMMARY'!$I$7:$I$59=$O$16)/('DATA FOR SUMMARY'!$I$7:$I$59=$O$16)*ROW('DATA FOR SUMMARY'!$I$7:$I$59))-ROW('DATA FOR SUMMARY'!$I$7),ROWS($O$18:O291))),"")</f>
        <v/>
      </c>
      <c r="I300" s="46" t="str" cm="1">
        <f t="array" aca="1" ref="I300" ca="1">IF(ROWS($M$18:M291)&lt;=$O$18,INDEX('DATA FOR SUMMARY'!$I$8:$I$59,_xlfn.AGGREGATE(15,3,(('DATA FOR SUMMARY'!$I$7:$I$59=$O$16)/('DATA FOR SUMMARY'!$I$7:$I$59=$O$16)*ROW('DATA FOR SUMMARY'!$I$7:$I$59))-ROW('DATA FOR SUMMARY'!$I$7),ROWS($M$18:M291))),"")</f>
        <v/>
      </c>
      <c r="J300" s="46" t="str" cm="1">
        <f t="array" aca="1" ref="J300" ca="1">IF(ROWS($O$18:O291)&lt;=$O$18,INDEX('DATA FOR SUMMARY'!$J$8:$J$59,_xlfn.AGGREGATE(15,3,(('DATA FOR SUMMARY'!$I$7:$I$59=$O$16)/('DATA FOR SUMMARY'!$I$7:$I$59=$O$16)*ROW('DATA FOR SUMMARY'!$I$7:$I$59))-ROW('DATA FOR SUMMARY'!$I$7),ROWS($O$18:O291))),"")</f>
        <v/>
      </c>
      <c r="K300" s="46" t="str" cm="1">
        <f t="array" aca="1" ref="K300" ca="1">IF(ROWS($O$18:O291)&lt;=$O$18,INDEX('DATA FOR SUMMARY'!$K$8:$K$59,_xlfn.AGGREGATE(15,3,(('DATA FOR SUMMARY'!$I$7:$I$59=$O$16)/('DATA FOR SUMMARY'!$I$7:$I$59=$O$16)*ROW('DATA FOR SUMMARY'!$I$7:$I$59))-ROW('DATA FOR SUMMARY'!$I$7),ROWS($O$18:O291))),"")</f>
        <v/>
      </c>
    </row>
    <row r="301" spans="2:11">
      <c r="B301" t="str" cm="1">
        <f t="array" aca="1" ref="B301" ca="1">IF(ROWS($M$18:M292)&lt;=$O$18,INDEX('DATA FOR SUMMARY'!$B$8:$B$59,_xlfn.AGGREGATE(15,3,(('DATA FOR SUMMARY'!$I$7:$I$59=$O$16)/('DATA FOR SUMMARY'!$I$7:$I$59=$O$16)*ROW('DATA FOR SUMMARY'!$I$7:$I$59))-ROW('DATA FOR SUMMARY'!$I$7),ROWS($M$18:M292))),"")</f>
        <v/>
      </c>
      <c r="C301" s="102" t="str" cm="1">
        <f t="array" aca="1" ref="C301" ca="1">IF(ROWS($O$18:O292)&lt;=$O$18,INDEX('DATA FOR SUMMARY'!$C$8:$C$59,_xlfn.AGGREGATE(15,3,(('DATA FOR SUMMARY'!$I$7:$I$59=$O$16)/('DATA FOR SUMMARY'!$I$7:$I$59=$O$16)*ROW('DATA FOR SUMMARY'!$I$7:$I$59))-ROW('DATA FOR SUMMARY'!$I$7),ROWS($O$18:O292))),"")</f>
        <v/>
      </c>
      <c r="D301" s="102" t="str" cm="1">
        <f t="array" aca="1" ref="D301" ca="1">IF(ROWS($M$18:M292)&lt;=$O$18,INDEX('DATA FOR SUMMARY'!$D$8:$D$59,_xlfn.AGGREGATE(15,3,(('DATA FOR SUMMARY'!$I$7:$I$59=$O$16)/('DATA FOR SUMMARY'!$I$7:$I$59=$O$16)*ROW('DATA FOR SUMMARY'!$I$7:$I$59))-ROW('DATA FOR SUMMARY'!$I$7),ROWS($M$18:M292))),"")</f>
        <v/>
      </c>
      <c r="E301" s="140" t="str" cm="1">
        <f t="array" aca="1" ref="E301" ca="1">IF(ROWS($O$18:O292)&lt;=$O$18,INDEX('DATA FOR SUMMARY'!$E$8:$E$59,_xlfn.AGGREGATE(15,3,(('DATA FOR SUMMARY'!$I$7:$I$59=$O$16)/('DATA FOR SUMMARY'!$I$7:$I$59=$O$16)*ROW('DATA FOR SUMMARY'!$I$7:$I$59))-ROW('DATA FOR SUMMARY'!$I$7),ROWS($O$18:O292))),"")</f>
        <v/>
      </c>
      <c r="F301" s="103" t="str" cm="1">
        <f t="array" aca="1" ref="F301" ca="1">IF(ROWS($O$18:O292)&lt;=$O$18,INDEX('DATA FOR SUMMARY'!$F$8:$F$59,_xlfn.AGGREGATE(15,3,(('DATA FOR SUMMARY'!$I$7:$I$59=$O$16)/('DATA FOR SUMMARY'!$I$7:$I$59=$O$16)*ROW('DATA FOR SUMMARY'!$I$7:$I$59))-ROW('DATA FOR SUMMARY'!$I$7),ROWS($O$18:O292))),"")</f>
        <v/>
      </c>
      <c r="G301" s="102" t="str" cm="1">
        <f t="array" aca="1" ref="G301" ca="1">IF(ROWS($M$18:M292)&lt;=$O$18,INDEX('DATA FOR SUMMARY'!$G$8:$G$59,_xlfn.AGGREGATE(15,3,(('DATA FOR SUMMARY'!$I$7:$I$59=$O$16)/('DATA FOR SUMMARY'!$I$7:$I$59=$O$16)*ROW('DATA FOR SUMMARY'!$I$7:$I$59))-ROW('DATA FOR SUMMARY'!$I$7),ROWS($M$18:M292))),"")</f>
        <v/>
      </c>
      <c r="H301" s="140" t="str" cm="1">
        <f t="array" aca="1" ref="H301" ca="1">IF(ROWS($O$18:O292)&lt;=$O$18,INDEX('DATA FOR SUMMARY'!$H$8:$H$59,_xlfn.AGGREGATE(15,3,(('DATA FOR SUMMARY'!$I$7:$I$59=$O$16)/('DATA FOR SUMMARY'!$I$7:$I$59=$O$16)*ROW('DATA FOR SUMMARY'!$I$7:$I$59))-ROW('DATA FOR SUMMARY'!$I$7),ROWS($O$18:O292))),"")</f>
        <v/>
      </c>
      <c r="I301" s="46" t="str" cm="1">
        <f t="array" aca="1" ref="I301" ca="1">IF(ROWS($M$18:M292)&lt;=$O$18,INDEX('DATA FOR SUMMARY'!$I$8:$I$59,_xlfn.AGGREGATE(15,3,(('DATA FOR SUMMARY'!$I$7:$I$59=$O$16)/('DATA FOR SUMMARY'!$I$7:$I$59=$O$16)*ROW('DATA FOR SUMMARY'!$I$7:$I$59))-ROW('DATA FOR SUMMARY'!$I$7),ROWS($M$18:M292))),"")</f>
        <v/>
      </c>
      <c r="J301" s="46" t="str" cm="1">
        <f t="array" aca="1" ref="J301" ca="1">IF(ROWS($O$18:O292)&lt;=$O$18,INDEX('DATA FOR SUMMARY'!$J$8:$J$59,_xlfn.AGGREGATE(15,3,(('DATA FOR SUMMARY'!$I$7:$I$59=$O$16)/('DATA FOR SUMMARY'!$I$7:$I$59=$O$16)*ROW('DATA FOR SUMMARY'!$I$7:$I$59))-ROW('DATA FOR SUMMARY'!$I$7),ROWS($O$18:O292))),"")</f>
        <v/>
      </c>
      <c r="K301" s="46" t="str" cm="1">
        <f t="array" aca="1" ref="K301" ca="1">IF(ROWS($O$18:O292)&lt;=$O$18,INDEX('DATA FOR SUMMARY'!$K$8:$K$59,_xlfn.AGGREGATE(15,3,(('DATA FOR SUMMARY'!$I$7:$I$59=$O$16)/('DATA FOR SUMMARY'!$I$7:$I$59=$O$16)*ROW('DATA FOR SUMMARY'!$I$7:$I$59))-ROW('DATA FOR SUMMARY'!$I$7),ROWS($O$18:O292))),"")</f>
        <v/>
      </c>
    </row>
    <row r="302" spans="2:11">
      <c r="B302" t="str" cm="1">
        <f t="array" aca="1" ref="B302" ca="1">IF(ROWS($M$18:M293)&lt;=$O$18,INDEX('DATA FOR SUMMARY'!$B$8:$B$59,_xlfn.AGGREGATE(15,3,(('DATA FOR SUMMARY'!$I$7:$I$59=$O$16)/('DATA FOR SUMMARY'!$I$7:$I$59=$O$16)*ROW('DATA FOR SUMMARY'!$I$7:$I$59))-ROW('DATA FOR SUMMARY'!$I$7),ROWS($M$18:M293))),"")</f>
        <v/>
      </c>
      <c r="C302" s="102" t="str" cm="1">
        <f t="array" aca="1" ref="C302" ca="1">IF(ROWS($O$18:O293)&lt;=$O$18,INDEX('DATA FOR SUMMARY'!$C$8:$C$59,_xlfn.AGGREGATE(15,3,(('DATA FOR SUMMARY'!$I$7:$I$59=$O$16)/('DATA FOR SUMMARY'!$I$7:$I$59=$O$16)*ROW('DATA FOR SUMMARY'!$I$7:$I$59))-ROW('DATA FOR SUMMARY'!$I$7),ROWS($O$18:O293))),"")</f>
        <v/>
      </c>
      <c r="D302" s="102" t="str" cm="1">
        <f t="array" aca="1" ref="D302" ca="1">IF(ROWS($M$18:M293)&lt;=$O$18,INDEX('DATA FOR SUMMARY'!$D$8:$D$59,_xlfn.AGGREGATE(15,3,(('DATA FOR SUMMARY'!$I$7:$I$59=$O$16)/('DATA FOR SUMMARY'!$I$7:$I$59=$O$16)*ROW('DATA FOR SUMMARY'!$I$7:$I$59))-ROW('DATA FOR SUMMARY'!$I$7),ROWS($M$18:M293))),"")</f>
        <v/>
      </c>
      <c r="E302" s="140" t="str" cm="1">
        <f t="array" aca="1" ref="E302" ca="1">IF(ROWS($O$18:O293)&lt;=$O$18,INDEX('DATA FOR SUMMARY'!$E$8:$E$59,_xlfn.AGGREGATE(15,3,(('DATA FOR SUMMARY'!$I$7:$I$59=$O$16)/('DATA FOR SUMMARY'!$I$7:$I$59=$O$16)*ROW('DATA FOR SUMMARY'!$I$7:$I$59))-ROW('DATA FOR SUMMARY'!$I$7),ROWS($O$18:O293))),"")</f>
        <v/>
      </c>
      <c r="F302" s="103" t="str" cm="1">
        <f t="array" aca="1" ref="F302" ca="1">IF(ROWS($O$18:O293)&lt;=$O$18,INDEX('DATA FOR SUMMARY'!$F$8:$F$59,_xlfn.AGGREGATE(15,3,(('DATA FOR SUMMARY'!$I$7:$I$59=$O$16)/('DATA FOR SUMMARY'!$I$7:$I$59=$O$16)*ROW('DATA FOR SUMMARY'!$I$7:$I$59))-ROW('DATA FOR SUMMARY'!$I$7),ROWS($O$18:O293))),"")</f>
        <v/>
      </c>
      <c r="G302" s="102" t="str" cm="1">
        <f t="array" aca="1" ref="G302" ca="1">IF(ROWS($M$18:M293)&lt;=$O$18,INDEX('DATA FOR SUMMARY'!$G$8:$G$59,_xlfn.AGGREGATE(15,3,(('DATA FOR SUMMARY'!$I$7:$I$59=$O$16)/('DATA FOR SUMMARY'!$I$7:$I$59=$O$16)*ROW('DATA FOR SUMMARY'!$I$7:$I$59))-ROW('DATA FOR SUMMARY'!$I$7),ROWS($M$18:M293))),"")</f>
        <v/>
      </c>
      <c r="H302" s="140" t="str" cm="1">
        <f t="array" aca="1" ref="H302" ca="1">IF(ROWS($O$18:O293)&lt;=$O$18,INDEX('DATA FOR SUMMARY'!$H$8:$H$59,_xlfn.AGGREGATE(15,3,(('DATA FOR SUMMARY'!$I$7:$I$59=$O$16)/('DATA FOR SUMMARY'!$I$7:$I$59=$O$16)*ROW('DATA FOR SUMMARY'!$I$7:$I$59))-ROW('DATA FOR SUMMARY'!$I$7),ROWS($O$18:O293))),"")</f>
        <v/>
      </c>
      <c r="I302" s="46" t="str" cm="1">
        <f t="array" aca="1" ref="I302" ca="1">IF(ROWS($M$18:M293)&lt;=$O$18,INDEX('DATA FOR SUMMARY'!$I$8:$I$59,_xlfn.AGGREGATE(15,3,(('DATA FOR SUMMARY'!$I$7:$I$59=$O$16)/('DATA FOR SUMMARY'!$I$7:$I$59=$O$16)*ROW('DATA FOR SUMMARY'!$I$7:$I$59))-ROW('DATA FOR SUMMARY'!$I$7),ROWS($M$18:M293))),"")</f>
        <v/>
      </c>
      <c r="J302" s="46" t="str" cm="1">
        <f t="array" aca="1" ref="J302" ca="1">IF(ROWS($O$18:O293)&lt;=$O$18,INDEX('DATA FOR SUMMARY'!$J$8:$J$59,_xlfn.AGGREGATE(15,3,(('DATA FOR SUMMARY'!$I$7:$I$59=$O$16)/('DATA FOR SUMMARY'!$I$7:$I$59=$O$16)*ROW('DATA FOR SUMMARY'!$I$7:$I$59))-ROW('DATA FOR SUMMARY'!$I$7),ROWS($O$18:O293))),"")</f>
        <v/>
      </c>
      <c r="K302" s="46" t="str" cm="1">
        <f t="array" aca="1" ref="K302" ca="1">IF(ROWS($O$18:O293)&lt;=$O$18,INDEX('DATA FOR SUMMARY'!$K$8:$K$59,_xlfn.AGGREGATE(15,3,(('DATA FOR SUMMARY'!$I$7:$I$59=$O$16)/('DATA FOR SUMMARY'!$I$7:$I$59=$O$16)*ROW('DATA FOR SUMMARY'!$I$7:$I$59))-ROW('DATA FOR SUMMARY'!$I$7),ROWS($O$18:O293))),"")</f>
        <v/>
      </c>
    </row>
    <row r="303" spans="2:11">
      <c r="B303" t="str" cm="1">
        <f t="array" aca="1" ref="B303" ca="1">IF(ROWS($M$18:M294)&lt;=$O$18,INDEX('DATA FOR SUMMARY'!$B$8:$B$59,_xlfn.AGGREGATE(15,3,(('DATA FOR SUMMARY'!$I$7:$I$59=$O$16)/('DATA FOR SUMMARY'!$I$7:$I$59=$O$16)*ROW('DATA FOR SUMMARY'!$I$7:$I$59))-ROW('DATA FOR SUMMARY'!$I$7),ROWS($M$18:M294))),"")</f>
        <v/>
      </c>
      <c r="C303" s="102" t="str" cm="1">
        <f t="array" aca="1" ref="C303" ca="1">IF(ROWS($O$18:O294)&lt;=$O$18,INDEX('DATA FOR SUMMARY'!$C$8:$C$59,_xlfn.AGGREGATE(15,3,(('DATA FOR SUMMARY'!$I$7:$I$59=$O$16)/('DATA FOR SUMMARY'!$I$7:$I$59=$O$16)*ROW('DATA FOR SUMMARY'!$I$7:$I$59))-ROW('DATA FOR SUMMARY'!$I$7),ROWS($O$18:O294))),"")</f>
        <v/>
      </c>
      <c r="D303" s="102" t="str" cm="1">
        <f t="array" aca="1" ref="D303" ca="1">IF(ROWS($M$18:M294)&lt;=$O$18,INDEX('DATA FOR SUMMARY'!$D$8:$D$59,_xlfn.AGGREGATE(15,3,(('DATA FOR SUMMARY'!$I$7:$I$59=$O$16)/('DATA FOR SUMMARY'!$I$7:$I$59=$O$16)*ROW('DATA FOR SUMMARY'!$I$7:$I$59))-ROW('DATA FOR SUMMARY'!$I$7),ROWS($M$18:M294))),"")</f>
        <v/>
      </c>
      <c r="E303" s="140" t="str" cm="1">
        <f t="array" aca="1" ref="E303" ca="1">IF(ROWS($O$18:O294)&lt;=$O$18,INDEX('DATA FOR SUMMARY'!$E$8:$E$59,_xlfn.AGGREGATE(15,3,(('DATA FOR SUMMARY'!$I$7:$I$59=$O$16)/('DATA FOR SUMMARY'!$I$7:$I$59=$O$16)*ROW('DATA FOR SUMMARY'!$I$7:$I$59))-ROW('DATA FOR SUMMARY'!$I$7),ROWS($O$18:O294))),"")</f>
        <v/>
      </c>
      <c r="F303" s="103" t="str" cm="1">
        <f t="array" aca="1" ref="F303" ca="1">IF(ROWS($O$18:O294)&lt;=$O$18,INDEX('DATA FOR SUMMARY'!$F$8:$F$59,_xlfn.AGGREGATE(15,3,(('DATA FOR SUMMARY'!$I$7:$I$59=$O$16)/('DATA FOR SUMMARY'!$I$7:$I$59=$O$16)*ROW('DATA FOR SUMMARY'!$I$7:$I$59))-ROW('DATA FOR SUMMARY'!$I$7),ROWS($O$18:O294))),"")</f>
        <v/>
      </c>
      <c r="G303" s="102" t="str" cm="1">
        <f t="array" aca="1" ref="G303" ca="1">IF(ROWS($M$18:M294)&lt;=$O$18,INDEX('DATA FOR SUMMARY'!$G$8:$G$59,_xlfn.AGGREGATE(15,3,(('DATA FOR SUMMARY'!$I$7:$I$59=$O$16)/('DATA FOR SUMMARY'!$I$7:$I$59=$O$16)*ROW('DATA FOR SUMMARY'!$I$7:$I$59))-ROW('DATA FOR SUMMARY'!$I$7),ROWS($M$18:M294))),"")</f>
        <v/>
      </c>
      <c r="H303" s="140" t="str" cm="1">
        <f t="array" aca="1" ref="H303" ca="1">IF(ROWS($O$18:O294)&lt;=$O$18,INDEX('DATA FOR SUMMARY'!$H$8:$H$59,_xlfn.AGGREGATE(15,3,(('DATA FOR SUMMARY'!$I$7:$I$59=$O$16)/('DATA FOR SUMMARY'!$I$7:$I$59=$O$16)*ROW('DATA FOR SUMMARY'!$I$7:$I$59))-ROW('DATA FOR SUMMARY'!$I$7),ROWS($O$18:O294))),"")</f>
        <v/>
      </c>
      <c r="I303" s="46" t="str" cm="1">
        <f t="array" aca="1" ref="I303" ca="1">IF(ROWS($M$18:M294)&lt;=$O$18,INDEX('DATA FOR SUMMARY'!$I$8:$I$59,_xlfn.AGGREGATE(15,3,(('DATA FOR SUMMARY'!$I$7:$I$59=$O$16)/('DATA FOR SUMMARY'!$I$7:$I$59=$O$16)*ROW('DATA FOR SUMMARY'!$I$7:$I$59))-ROW('DATA FOR SUMMARY'!$I$7),ROWS($M$18:M294))),"")</f>
        <v/>
      </c>
      <c r="J303" s="46" t="str" cm="1">
        <f t="array" aca="1" ref="J303" ca="1">IF(ROWS($O$18:O294)&lt;=$O$18,INDEX('DATA FOR SUMMARY'!$J$8:$J$59,_xlfn.AGGREGATE(15,3,(('DATA FOR SUMMARY'!$I$7:$I$59=$O$16)/('DATA FOR SUMMARY'!$I$7:$I$59=$O$16)*ROW('DATA FOR SUMMARY'!$I$7:$I$59))-ROW('DATA FOR SUMMARY'!$I$7),ROWS($O$18:O294))),"")</f>
        <v/>
      </c>
      <c r="K303" s="46" t="str" cm="1">
        <f t="array" aca="1" ref="K303" ca="1">IF(ROWS($O$18:O294)&lt;=$O$18,INDEX('DATA FOR SUMMARY'!$K$8:$K$59,_xlfn.AGGREGATE(15,3,(('DATA FOR SUMMARY'!$I$7:$I$59=$O$16)/('DATA FOR SUMMARY'!$I$7:$I$59=$O$16)*ROW('DATA FOR SUMMARY'!$I$7:$I$59))-ROW('DATA FOR SUMMARY'!$I$7),ROWS($O$18:O294))),"")</f>
        <v/>
      </c>
    </row>
    <row r="304" spans="2:11">
      <c r="B304" t="str" cm="1">
        <f t="array" aca="1" ref="B304" ca="1">IF(ROWS($M$18:M295)&lt;=$O$18,INDEX('DATA FOR SUMMARY'!$B$8:$B$59,_xlfn.AGGREGATE(15,3,(('DATA FOR SUMMARY'!$I$7:$I$59=$O$16)/('DATA FOR SUMMARY'!$I$7:$I$59=$O$16)*ROW('DATA FOR SUMMARY'!$I$7:$I$59))-ROW('DATA FOR SUMMARY'!$I$7),ROWS($M$18:M295))),"")</f>
        <v/>
      </c>
      <c r="C304" s="102" t="str" cm="1">
        <f t="array" aca="1" ref="C304" ca="1">IF(ROWS($O$18:O295)&lt;=$O$18,INDEX('DATA FOR SUMMARY'!$C$8:$C$59,_xlfn.AGGREGATE(15,3,(('DATA FOR SUMMARY'!$I$7:$I$59=$O$16)/('DATA FOR SUMMARY'!$I$7:$I$59=$O$16)*ROW('DATA FOR SUMMARY'!$I$7:$I$59))-ROW('DATA FOR SUMMARY'!$I$7),ROWS($O$18:O295))),"")</f>
        <v/>
      </c>
      <c r="D304" s="102" t="str" cm="1">
        <f t="array" aca="1" ref="D304" ca="1">IF(ROWS($M$18:M295)&lt;=$O$18,INDEX('DATA FOR SUMMARY'!$D$8:$D$59,_xlfn.AGGREGATE(15,3,(('DATA FOR SUMMARY'!$I$7:$I$59=$O$16)/('DATA FOR SUMMARY'!$I$7:$I$59=$O$16)*ROW('DATA FOR SUMMARY'!$I$7:$I$59))-ROW('DATA FOR SUMMARY'!$I$7),ROWS($M$18:M295))),"")</f>
        <v/>
      </c>
      <c r="E304" s="140" t="str" cm="1">
        <f t="array" aca="1" ref="E304" ca="1">IF(ROWS($O$18:O295)&lt;=$O$18,INDEX('DATA FOR SUMMARY'!$E$8:$E$59,_xlfn.AGGREGATE(15,3,(('DATA FOR SUMMARY'!$I$7:$I$59=$O$16)/('DATA FOR SUMMARY'!$I$7:$I$59=$O$16)*ROW('DATA FOR SUMMARY'!$I$7:$I$59))-ROW('DATA FOR SUMMARY'!$I$7),ROWS($O$18:O295))),"")</f>
        <v/>
      </c>
      <c r="F304" s="103" t="str" cm="1">
        <f t="array" aca="1" ref="F304" ca="1">IF(ROWS($O$18:O295)&lt;=$O$18,INDEX('DATA FOR SUMMARY'!$F$8:$F$59,_xlfn.AGGREGATE(15,3,(('DATA FOR SUMMARY'!$I$7:$I$59=$O$16)/('DATA FOR SUMMARY'!$I$7:$I$59=$O$16)*ROW('DATA FOR SUMMARY'!$I$7:$I$59))-ROW('DATA FOR SUMMARY'!$I$7),ROWS($O$18:O295))),"")</f>
        <v/>
      </c>
      <c r="G304" s="102" t="str" cm="1">
        <f t="array" aca="1" ref="G304" ca="1">IF(ROWS($M$18:M295)&lt;=$O$18,INDEX('DATA FOR SUMMARY'!$G$8:$G$59,_xlfn.AGGREGATE(15,3,(('DATA FOR SUMMARY'!$I$7:$I$59=$O$16)/('DATA FOR SUMMARY'!$I$7:$I$59=$O$16)*ROW('DATA FOR SUMMARY'!$I$7:$I$59))-ROW('DATA FOR SUMMARY'!$I$7),ROWS($M$18:M295))),"")</f>
        <v/>
      </c>
      <c r="H304" s="140" t="str" cm="1">
        <f t="array" aca="1" ref="H304" ca="1">IF(ROWS($O$18:O295)&lt;=$O$18,INDEX('DATA FOR SUMMARY'!$H$8:$H$59,_xlfn.AGGREGATE(15,3,(('DATA FOR SUMMARY'!$I$7:$I$59=$O$16)/('DATA FOR SUMMARY'!$I$7:$I$59=$O$16)*ROW('DATA FOR SUMMARY'!$I$7:$I$59))-ROW('DATA FOR SUMMARY'!$I$7),ROWS($O$18:O295))),"")</f>
        <v/>
      </c>
      <c r="I304" s="46" t="str" cm="1">
        <f t="array" aca="1" ref="I304" ca="1">IF(ROWS($M$18:M295)&lt;=$O$18,INDEX('DATA FOR SUMMARY'!$I$8:$I$59,_xlfn.AGGREGATE(15,3,(('DATA FOR SUMMARY'!$I$7:$I$59=$O$16)/('DATA FOR SUMMARY'!$I$7:$I$59=$O$16)*ROW('DATA FOR SUMMARY'!$I$7:$I$59))-ROW('DATA FOR SUMMARY'!$I$7),ROWS($M$18:M295))),"")</f>
        <v/>
      </c>
      <c r="J304" s="46" t="str" cm="1">
        <f t="array" aca="1" ref="J304" ca="1">IF(ROWS($O$18:O295)&lt;=$O$18,INDEX('DATA FOR SUMMARY'!$J$8:$J$59,_xlfn.AGGREGATE(15,3,(('DATA FOR SUMMARY'!$I$7:$I$59=$O$16)/('DATA FOR SUMMARY'!$I$7:$I$59=$O$16)*ROW('DATA FOR SUMMARY'!$I$7:$I$59))-ROW('DATA FOR SUMMARY'!$I$7),ROWS($O$18:O295))),"")</f>
        <v/>
      </c>
      <c r="K304" s="46" t="str" cm="1">
        <f t="array" aca="1" ref="K304" ca="1">IF(ROWS($O$18:O295)&lt;=$O$18,INDEX('DATA FOR SUMMARY'!$K$8:$K$59,_xlfn.AGGREGATE(15,3,(('DATA FOR SUMMARY'!$I$7:$I$59=$O$16)/('DATA FOR SUMMARY'!$I$7:$I$59=$O$16)*ROW('DATA FOR SUMMARY'!$I$7:$I$59))-ROW('DATA FOR SUMMARY'!$I$7),ROWS($O$18:O295))),"")</f>
        <v/>
      </c>
    </row>
    <row r="305" spans="2:11">
      <c r="B305" t="str" cm="1">
        <f t="array" aca="1" ref="B305" ca="1">IF(ROWS($M$18:M296)&lt;=$O$18,INDEX('DATA FOR SUMMARY'!$B$8:$B$59,_xlfn.AGGREGATE(15,3,(('DATA FOR SUMMARY'!$I$7:$I$59=$O$16)/('DATA FOR SUMMARY'!$I$7:$I$59=$O$16)*ROW('DATA FOR SUMMARY'!$I$7:$I$59))-ROW('DATA FOR SUMMARY'!$I$7),ROWS($M$18:M296))),"")</f>
        <v/>
      </c>
      <c r="C305" s="102" t="str" cm="1">
        <f t="array" aca="1" ref="C305" ca="1">IF(ROWS($O$18:O296)&lt;=$O$18,INDEX('DATA FOR SUMMARY'!$C$8:$C$59,_xlfn.AGGREGATE(15,3,(('DATA FOR SUMMARY'!$I$7:$I$59=$O$16)/('DATA FOR SUMMARY'!$I$7:$I$59=$O$16)*ROW('DATA FOR SUMMARY'!$I$7:$I$59))-ROW('DATA FOR SUMMARY'!$I$7),ROWS($O$18:O296))),"")</f>
        <v/>
      </c>
      <c r="D305" s="102" t="str" cm="1">
        <f t="array" aca="1" ref="D305" ca="1">IF(ROWS($M$18:M296)&lt;=$O$18,INDEX('DATA FOR SUMMARY'!$D$8:$D$59,_xlfn.AGGREGATE(15,3,(('DATA FOR SUMMARY'!$I$7:$I$59=$O$16)/('DATA FOR SUMMARY'!$I$7:$I$59=$O$16)*ROW('DATA FOR SUMMARY'!$I$7:$I$59))-ROW('DATA FOR SUMMARY'!$I$7),ROWS($M$18:M296))),"")</f>
        <v/>
      </c>
      <c r="E305" s="140" t="str" cm="1">
        <f t="array" aca="1" ref="E305" ca="1">IF(ROWS($O$18:O296)&lt;=$O$18,INDEX('DATA FOR SUMMARY'!$E$8:$E$59,_xlfn.AGGREGATE(15,3,(('DATA FOR SUMMARY'!$I$7:$I$59=$O$16)/('DATA FOR SUMMARY'!$I$7:$I$59=$O$16)*ROW('DATA FOR SUMMARY'!$I$7:$I$59))-ROW('DATA FOR SUMMARY'!$I$7),ROWS($O$18:O296))),"")</f>
        <v/>
      </c>
      <c r="F305" s="103" t="str" cm="1">
        <f t="array" aca="1" ref="F305" ca="1">IF(ROWS($O$18:O296)&lt;=$O$18,INDEX('DATA FOR SUMMARY'!$F$8:$F$59,_xlfn.AGGREGATE(15,3,(('DATA FOR SUMMARY'!$I$7:$I$59=$O$16)/('DATA FOR SUMMARY'!$I$7:$I$59=$O$16)*ROW('DATA FOR SUMMARY'!$I$7:$I$59))-ROW('DATA FOR SUMMARY'!$I$7),ROWS($O$18:O296))),"")</f>
        <v/>
      </c>
      <c r="G305" s="102" t="str" cm="1">
        <f t="array" aca="1" ref="G305" ca="1">IF(ROWS($M$18:M296)&lt;=$O$18,INDEX('DATA FOR SUMMARY'!$G$8:$G$59,_xlfn.AGGREGATE(15,3,(('DATA FOR SUMMARY'!$I$7:$I$59=$O$16)/('DATA FOR SUMMARY'!$I$7:$I$59=$O$16)*ROW('DATA FOR SUMMARY'!$I$7:$I$59))-ROW('DATA FOR SUMMARY'!$I$7),ROWS($M$18:M296))),"")</f>
        <v/>
      </c>
      <c r="H305" s="140" t="str" cm="1">
        <f t="array" aca="1" ref="H305" ca="1">IF(ROWS($O$18:O296)&lt;=$O$18,INDEX('DATA FOR SUMMARY'!$H$8:$H$59,_xlfn.AGGREGATE(15,3,(('DATA FOR SUMMARY'!$I$7:$I$59=$O$16)/('DATA FOR SUMMARY'!$I$7:$I$59=$O$16)*ROW('DATA FOR SUMMARY'!$I$7:$I$59))-ROW('DATA FOR SUMMARY'!$I$7),ROWS($O$18:O296))),"")</f>
        <v/>
      </c>
      <c r="I305" s="46" t="str" cm="1">
        <f t="array" aca="1" ref="I305" ca="1">IF(ROWS($M$18:M296)&lt;=$O$18,INDEX('DATA FOR SUMMARY'!$I$8:$I$59,_xlfn.AGGREGATE(15,3,(('DATA FOR SUMMARY'!$I$7:$I$59=$O$16)/('DATA FOR SUMMARY'!$I$7:$I$59=$O$16)*ROW('DATA FOR SUMMARY'!$I$7:$I$59))-ROW('DATA FOR SUMMARY'!$I$7),ROWS($M$18:M296))),"")</f>
        <v/>
      </c>
      <c r="J305" s="46" t="str" cm="1">
        <f t="array" aca="1" ref="J305" ca="1">IF(ROWS($O$18:O296)&lt;=$O$18,INDEX('DATA FOR SUMMARY'!$J$8:$J$59,_xlfn.AGGREGATE(15,3,(('DATA FOR SUMMARY'!$I$7:$I$59=$O$16)/('DATA FOR SUMMARY'!$I$7:$I$59=$O$16)*ROW('DATA FOR SUMMARY'!$I$7:$I$59))-ROW('DATA FOR SUMMARY'!$I$7),ROWS($O$18:O296))),"")</f>
        <v/>
      </c>
      <c r="K305" s="46" t="str" cm="1">
        <f t="array" aca="1" ref="K305" ca="1">IF(ROWS($O$18:O296)&lt;=$O$18,INDEX('DATA FOR SUMMARY'!$K$8:$K$59,_xlfn.AGGREGATE(15,3,(('DATA FOR SUMMARY'!$I$7:$I$59=$O$16)/('DATA FOR SUMMARY'!$I$7:$I$59=$O$16)*ROW('DATA FOR SUMMARY'!$I$7:$I$59))-ROW('DATA FOR SUMMARY'!$I$7),ROWS($O$18:O296))),"")</f>
        <v/>
      </c>
    </row>
    <row r="306" spans="2:11">
      <c r="B306" t="str" cm="1">
        <f t="array" aca="1" ref="B306" ca="1">IF(ROWS($M$18:M297)&lt;=$O$18,INDEX('DATA FOR SUMMARY'!$B$8:$B$59,_xlfn.AGGREGATE(15,3,(('DATA FOR SUMMARY'!$I$7:$I$59=$O$16)/('DATA FOR SUMMARY'!$I$7:$I$59=$O$16)*ROW('DATA FOR SUMMARY'!$I$7:$I$59))-ROW('DATA FOR SUMMARY'!$I$7),ROWS($M$18:M297))),"")</f>
        <v/>
      </c>
      <c r="C306" s="102" t="str" cm="1">
        <f t="array" aca="1" ref="C306" ca="1">IF(ROWS($O$18:O297)&lt;=$O$18,INDEX('DATA FOR SUMMARY'!$C$8:$C$59,_xlfn.AGGREGATE(15,3,(('DATA FOR SUMMARY'!$I$7:$I$59=$O$16)/('DATA FOR SUMMARY'!$I$7:$I$59=$O$16)*ROW('DATA FOR SUMMARY'!$I$7:$I$59))-ROW('DATA FOR SUMMARY'!$I$7),ROWS($O$18:O297))),"")</f>
        <v/>
      </c>
      <c r="D306" s="102" t="str" cm="1">
        <f t="array" aca="1" ref="D306" ca="1">IF(ROWS($M$18:M297)&lt;=$O$18,INDEX('DATA FOR SUMMARY'!$D$8:$D$59,_xlfn.AGGREGATE(15,3,(('DATA FOR SUMMARY'!$I$7:$I$59=$O$16)/('DATA FOR SUMMARY'!$I$7:$I$59=$O$16)*ROW('DATA FOR SUMMARY'!$I$7:$I$59))-ROW('DATA FOR SUMMARY'!$I$7),ROWS($M$18:M297))),"")</f>
        <v/>
      </c>
      <c r="E306" s="140" t="str" cm="1">
        <f t="array" aca="1" ref="E306" ca="1">IF(ROWS($O$18:O297)&lt;=$O$18,INDEX('DATA FOR SUMMARY'!$E$8:$E$59,_xlfn.AGGREGATE(15,3,(('DATA FOR SUMMARY'!$I$7:$I$59=$O$16)/('DATA FOR SUMMARY'!$I$7:$I$59=$O$16)*ROW('DATA FOR SUMMARY'!$I$7:$I$59))-ROW('DATA FOR SUMMARY'!$I$7),ROWS($O$18:O297))),"")</f>
        <v/>
      </c>
      <c r="F306" s="103" t="str" cm="1">
        <f t="array" aca="1" ref="F306" ca="1">IF(ROWS($O$18:O297)&lt;=$O$18,INDEX('DATA FOR SUMMARY'!$F$8:$F$59,_xlfn.AGGREGATE(15,3,(('DATA FOR SUMMARY'!$I$7:$I$59=$O$16)/('DATA FOR SUMMARY'!$I$7:$I$59=$O$16)*ROW('DATA FOR SUMMARY'!$I$7:$I$59))-ROW('DATA FOR SUMMARY'!$I$7),ROWS($O$18:O297))),"")</f>
        <v/>
      </c>
      <c r="G306" s="102" t="str" cm="1">
        <f t="array" aca="1" ref="G306" ca="1">IF(ROWS($M$18:M297)&lt;=$O$18,INDEX('DATA FOR SUMMARY'!$G$8:$G$59,_xlfn.AGGREGATE(15,3,(('DATA FOR SUMMARY'!$I$7:$I$59=$O$16)/('DATA FOR SUMMARY'!$I$7:$I$59=$O$16)*ROW('DATA FOR SUMMARY'!$I$7:$I$59))-ROW('DATA FOR SUMMARY'!$I$7),ROWS($M$18:M297))),"")</f>
        <v/>
      </c>
      <c r="H306" s="140" t="str" cm="1">
        <f t="array" aca="1" ref="H306" ca="1">IF(ROWS($O$18:O297)&lt;=$O$18,INDEX('DATA FOR SUMMARY'!$H$8:$H$59,_xlfn.AGGREGATE(15,3,(('DATA FOR SUMMARY'!$I$7:$I$59=$O$16)/('DATA FOR SUMMARY'!$I$7:$I$59=$O$16)*ROW('DATA FOR SUMMARY'!$I$7:$I$59))-ROW('DATA FOR SUMMARY'!$I$7),ROWS($O$18:O297))),"")</f>
        <v/>
      </c>
      <c r="I306" s="46" t="str" cm="1">
        <f t="array" aca="1" ref="I306" ca="1">IF(ROWS($M$18:M297)&lt;=$O$18,INDEX('DATA FOR SUMMARY'!$I$8:$I$59,_xlfn.AGGREGATE(15,3,(('DATA FOR SUMMARY'!$I$7:$I$59=$O$16)/('DATA FOR SUMMARY'!$I$7:$I$59=$O$16)*ROW('DATA FOR SUMMARY'!$I$7:$I$59))-ROW('DATA FOR SUMMARY'!$I$7),ROWS($M$18:M297))),"")</f>
        <v/>
      </c>
      <c r="J306" s="46" t="str" cm="1">
        <f t="array" aca="1" ref="J306" ca="1">IF(ROWS($O$18:O297)&lt;=$O$18,INDEX('DATA FOR SUMMARY'!$J$8:$J$59,_xlfn.AGGREGATE(15,3,(('DATA FOR SUMMARY'!$I$7:$I$59=$O$16)/('DATA FOR SUMMARY'!$I$7:$I$59=$O$16)*ROW('DATA FOR SUMMARY'!$I$7:$I$59))-ROW('DATA FOR SUMMARY'!$I$7),ROWS($O$18:O297))),"")</f>
        <v/>
      </c>
      <c r="K306" s="46" t="str" cm="1">
        <f t="array" aca="1" ref="K306" ca="1">IF(ROWS($O$18:O297)&lt;=$O$18,INDEX('DATA FOR SUMMARY'!$K$8:$K$59,_xlfn.AGGREGATE(15,3,(('DATA FOR SUMMARY'!$I$7:$I$59=$O$16)/('DATA FOR SUMMARY'!$I$7:$I$59=$O$16)*ROW('DATA FOR SUMMARY'!$I$7:$I$59))-ROW('DATA FOR SUMMARY'!$I$7),ROWS($O$18:O297))),"")</f>
        <v/>
      </c>
    </row>
    <row r="307" spans="2:11">
      <c r="B307" t="str" cm="1">
        <f t="array" aca="1" ref="B307" ca="1">IF(ROWS($M$18:M298)&lt;=$O$18,INDEX('DATA FOR SUMMARY'!$B$8:$B$59,_xlfn.AGGREGATE(15,3,(('DATA FOR SUMMARY'!$I$7:$I$59=$O$16)/('DATA FOR SUMMARY'!$I$7:$I$59=$O$16)*ROW('DATA FOR SUMMARY'!$I$7:$I$59))-ROW('DATA FOR SUMMARY'!$I$7),ROWS($M$18:M298))),"")</f>
        <v/>
      </c>
      <c r="C307" s="102" t="str" cm="1">
        <f t="array" aca="1" ref="C307" ca="1">IF(ROWS($O$18:O298)&lt;=$O$18,INDEX('DATA FOR SUMMARY'!$C$8:$C$59,_xlfn.AGGREGATE(15,3,(('DATA FOR SUMMARY'!$I$7:$I$59=$O$16)/('DATA FOR SUMMARY'!$I$7:$I$59=$O$16)*ROW('DATA FOR SUMMARY'!$I$7:$I$59))-ROW('DATA FOR SUMMARY'!$I$7),ROWS($O$18:O298))),"")</f>
        <v/>
      </c>
      <c r="D307" s="102" t="str" cm="1">
        <f t="array" aca="1" ref="D307" ca="1">IF(ROWS($M$18:M298)&lt;=$O$18,INDEX('DATA FOR SUMMARY'!$D$8:$D$59,_xlfn.AGGREGATE(15,3,(('DATA FOR SUMMARY'!$I$7:$I$59=$O$16)/('DATA FOR SUMMARY'!$I$7:$I$59=$O$16)*ROW('DATA FOR SUMMARY'!$I$7:$I$59))-ROW('DATA FOR SUMMARY'!$I$7),ROWS($M$18:M298))),"")</f>
        <v/>
      </c>
      <c r="E307" s="140" t="str" cm="1">
        <f t="array" aca="1" ref="E307" ca="1">IF(ROWS($O$18:O298)&lt;=$O$18,INDEX('DATA FOR SUMMARY'!$E$8:$E$59,_xlfn.AGGREGATE(15,3,(('DATA FOR SUMMARY'!$I$7:$I$59=$O$16)/('DATA FOR SUMMARY'!$I$7:$I$59=$O$16)*ROW('DATA FOR SUMMARY'!$I$7:$I$59))-ROW('DATA FOR SUMMARY'!$I$7),ROWS($O$18:O298))),"")</f>
        <v/>
      </c>
      <c r="F307" s="103" t="str" cm="1">
        <f t="array" aca="1" ref="F307" ca="1">IF(ROWS($O$18:O298)&lt;=$O$18,INDEX('DATA FOR SUMMARY'!$F$8:$F$59,_xlfn.AGGREGATE(15,3,(('DATA FOR SUMMARY'!$I$7:$I$59=$O$16)/('DATA FOR SUMMARY'!$I$7:$I$59=$O$16)*ROW('DATA FOR SUMMARY'!$I$7:$I$59))-ROW('DATA FOR SUMMARY'!$I$7),ROWS($O$18:O298))),"")</f>
        <v/>
      </c>
      <c r="G307" s="102" t="str" cm="1">
        <f t="array" aca="1" ref="G307" ca="1">IF(ROWS($M$18:M298)&lt;=$O$18,INDEX('DATA FOR SUMMARY'!$G$8:$G$59,_xlfn.AGGREGATE(15,3,(('DATA FOR SUMMARY'!$I$7:$I$59=$O$16)/('DATA FOR SUMMARY'!$I$7:$I$59=$O$16)*ROW('DATA FOR SUMMARY'!$I$7:$I$59))-ROW('DATA FOR SUMMARY'!$I$7),ROWS($M$18:M298))),"")</f>
        <v/>
      </c>
      <c r="H307" s="140" t="str" cm="1">
        <f t="array" aca="1" ref="H307" ca="1">IF(ROWS($O$18:O298)&lt;=$O$18,INDEX('DATA FOR SUMMARY'!$H$8:$H$59,_xlfn.AGGREGATE(15,3,(('DATA FOR SUMMARY'!$I$7:$I$59=$O$16)/('DATA FOR SUMMARY'!$I$7:$I$59=$O$16)*ROW('DATA FOR SUMMARY'!$I$7:$I$59))-ROW('DATA FOR SUMMARY'!$I$7),ROWS($O$18:O298))),"")</f>
        <v/>
      </c>
      <c r="I307" s="46" t="str" cm="1">
        <f t="array" aca="1" ref="I307" ca="1">IF(ROWS($M$18:M298)&lt;=$O$18,INDEX('DATA FOR SUMMARY'!$I$8:$I$59,_xlfn.AGGREGATE(15,3,(('DATA FOR SUMMARY'!$I$7:$I$59=$O$16)/('DATA FOR SUMMARY'!$I$7:$I$59=$O$16)*ROW('DATA FOR SUMMARY'!$I$7:$I$59))-ROW('DATA FOR SUMMARY'!$I$7),ROWS($M$18:M298))),"")</f>
        <v/>
      </c>
      <c r="J307" s="46" t="str" cm="1">
        <f t="array" aca="1" ref="J307" ca="1">IF(ROWS($O$18:O298)&lt;=$O$18,INDEX('DATA FOR SUMMARY'!$J$8:$J$59,_xlfn.AGGREGATE(15,3,(('DATA FOR SUMMARY'!$I$7:$I$59=$O$16)/('DATA FOR SUMMARY'!$I$7:$I$59=$O$16)*ROW('DATA FOR SUMMARY'!$I$7:$I$59))-ROW('DATA FOR SUMMARY'!$I$7),ROWS($O$18:O298))),"")</f>
        <v/>
      </c>
      <c r="K307" s="46" t="str" cm="1">
        <f t="array" aca="1" ref="K307" ca="1">IF(ROWS($O$18:O298)&lt;=$O$18,INDEX('DATA FOR SUMMARY'!$K$8:$K$59,_xlfn.AGGREGATE(15,3,(('DATA FOR SUMMARY'!$I$7:$I$59=$O$16)/('DATA FOR SUMMARY'!$I$7:$I$59=$O$16)*ROW('DATA FOR SUMMARY'!$I$7:$I$59))-ROW('DATA FOR SUMMARY'!$I$7),ROWS($O$18:O298))),"")</f>
        <v/>
      </c>
    </row>
    <row r="308" spans="2:11">
      <c r="B308" t="str" cm="1">
        <f t="array" aca="1" ref="B308" ca="1">IF(ROWS($M$18:M299)&lt;=$O$18,INDEX('DATA FOR SUMMARY'!$B$8:$B$59,_xlfn.AGGREGATE(15,3,(('DATA FOR SUMMARY'!$I$7:$I$59=$O$16)/('DATA FOR SUMMARY'!$I$7:$I$59=$O$16)*ROW('DATA FOR SUMMARY'!$I$7:$I$59))-ROW('DATA FOR SUMMARY'!$I$7),ROWS($M$18:M299))),"")</f>
        <v/>
      </c>
      <c r="C308" s="102" t="str" cm="1">
        <f t="array" aca="1" ref="C308" ca="1">IF(ROWS($O$18:O299)&lt;=$O$18,INDEX('DATA FOR SUMMARY'!$C$8:$C$59,_xlfn.AGGREGATE(15,3,(('DATA FOR SUMMARY'!$I$7:$I$59=$O$16)/('DATA FOR SUMMARY'!$I$7:$I$59=$O$16)*ROW('DATA FOR SUMMARY'!$I$7:$I$59))-ROW('DATA FOR SUMMARY'!$I$7),ROWS($O$18:O299))),"")</f>
        <v/>
      </c>
      <c r="D308" s="102" t="str" cm="1">
        <f t="array" aca="1" ref="D308" ca="1">IF(ROWS($M$18:M299)&lt;=$O$18,INDEX('DATA FOR SUMMARY'!$D$8:$D$59,_xlfn.AGGREGATE(15,3,(('DATA FOR SUMMARY'!$I$7:$I$59=$O$16)/('DATA FOR SUMMARY'!$I$7:$I$59=$O$16)*ROW('DATA FOR SUMMARY'!$I$7:$I$59))-ROW('DATA FOR SUMMARY'!$I$7),ROWS($M$18:M299))),"")</f>
        <v/>
      </c>
      <c r="E308" s="140" t="str" cm="1">
        <f t="array" aca="1" ref="E308" ca="1">IF(ROWS($O$18:O299)&lt;=$O$18,INDEX('DATA FOR SUMMARY'!$E$8:$E$59,_xlfn.AGGREGATE(15,3,(('DATA FOR SUMMARY'!$I$7:$I$59=$O$16)/('DATA FOR SUMMARY'!$I$7:$I$59=$O$16)*ROW('DATA FOR SUMMARY'!$I$7:$I$59))-ROW('DATA FOR SUMMARY'!$I$7),ROWS($O$18:O299))),"")</f>
        <v/>
      </c>
      <c r="F308" s="103" t="str" cm="1">
        <f t="array" aca="1" ref="F308" ca="1">IF(ROWS($O$18:O299)&lt;=$O$18,INDEX('DATA FOR SUMMARY'!$F$8:$F$59,_xlfn.AGGREGATE(15,3,(('DATA FOR SUMMARY'!$I$7:$I$59=$O$16)/('DATA FOR SUMMARY'!$I$7:$I$59=$O$16)*ROW('DATA FOR SUMMARY'!$I$7:$I$59))-ROW('DATA FOR SUMMARY'!$I$7),ROWS($O$18:O299))),"")</f>
        <v/>
      </c>
      <c r="G308" s="102" t="str" cm="1">
        <f t="array" aca="1" ref="G308" ca="1">IF(ROWS($M$18:M299)&lt;=$O$18,INDEX('DATA FOR SUMMARY'!$G$8:$G$59,_xlfn.AGGREGATE(15,3,(('DATA FOR SUMMARY'!$I$7:$I$59=$O$16)/('DATA FOR SUMMARY'!$I$7:$I$59=$O$16)*ROW('DATA FOR SUMMARY'!$I$7:$I$59))-ROW('DATA FOR SUMMARY'!$I$7),ROWS($M$18:M299))),"")</f>
        <v/>
      </c>
      <c r="H308" s="140" t="str" cm="1">
        <f t="array" aca="1" ref="H308" ca="1">IF(ROWS($O$18:O299)&lt;=$O$18,INDEX('DATA FOR SUMMARY'!$H$8:$H$59,_xlfn.AGGREGATE(15,3,(('DATA FOR SUMMARY'!$I$7:$I$59=$O$16)/('DATA FOR SUMMARY'!$I$7:$I$59=$O$16)*ROW('DATA FOR SUMMARY'!$I$7:$I$59))-ROW('DATA FOR SUMMARY'!$I$7),ROWS($O$18:O299))),"")</f>
        <v/>
      </c>
      <c r="I308" s="46" t="str" cm="1">
        <f t="array" aca="1" ref="I308" ca="1">IF(ROWS($M$18:M299)&lt;=$O$18,INDEX('DATA FOR SUMMARY'!$I$8:$I$59,_xlfn.AGGREGATE(15,3,(('DATA FOR SUMMARY'!$I$7:$I$59=$O$16)/('DATA FOR SUMMARY'!$I$7:$I$59=$O$16)*ROW('DATA FOR SUMMARY'!$I$7:$I$59))-ROW('DATA FOR SUMMARY'!$I$7),ROWS($M$18:M299))),"")</f>
        <v/>
      </c>
      <c r="J308" s="46" t="str" cm="1">
        <f t="array" aca="1" ref="J308" ca="1">IF(ROWS($O$18:O299)&lt;=$O$18,INDEX('DATA FOR SUMMARY'!$J$8:$J$59,_xlfn.AGGREGATE(15,3,(('DATA FOR SUMMARY'!$I$7:$I$59=$O$16)/('DATA FOR SUMMARY'!$I$7:$I$59=$O$16)*ROW('DATA FOR SUMMARY'!$I$7:$I$59))-ROW('DATA FOR SUMMARY'!$I$7),ROWS($O$18:O299))),"")</f>
        <v/>
      </c>
      <c r="K308" s="46" t="str" cm="1">
        <f t="array" aca="1" ref="K308" ca="1">IF(ROWS($O$18:O299)&lt;=$O$18,INDEX('DATA FOR SUMMARY'!$K$8:$K$59,_xlfn.AGGREGATE(15,3,(('DATA FOR SUMMARY'!$I$7:$I$59=$O$16)/('DATA FOR SUMMARY'!$I$7:$I$59=$O$16)*ROW('DATA FOR SUMMARY'!$I$7:$I$59))-ROW('DATA FOR SUMMARY'!$I$7),ROWS($O$18:O299))),"")</f>
        <v/>
      </c>
    </row>
    <row r="309" spans="2:11">
      <c r="B309" t="str" cm="1">
        <f t="array" aca="1" ref="B309" ca="1">IF(ROWS($M$18:M300)&lt;=$O$18,INDEX('DATA FOR SUMMARY'!$B$8:$B$59,_xlfn.AGGREGATE(15,3,(('DATA FOR SUMMARY'!$I$7:$I$59=$O$16)/('DATA FOR SUMMARY'!$I$7:$I$59=$O$16)*ROW('DATA FOR SUMMARY'!$I$7:$I$59))-ROW('DATA FOR SUMMARY'!$I$7),ROWS($M$18:M300))),"")</f>
        <v/>
      </c>
      <c r="C309" s="102" t="str" cm="1">
        <f t="array" aca="1" ref="C309" ca="1">IF(ROWS($O$18:O300)&lt;=$O$18,INDEX('DATA FOR SUMMARY'!$C$8:$C$59,_xlfn.AGGREGATE(15,3,(('DATA FOR SUMMARY'!$I$7:$I$59=$O$16)/('DATA FOR SUMMARY'!$I$7:$I$59=$O$16)*ROW('DATA FOR SUMMARY'!$I$7:$I$59))-ROW('DATA FOR SUMMARY'!$I$7),ROWS($O$18:O300))),"")</f>
        <v/>
      </c>
      <c r="D309" s="102" t="str" cm="1">
        <f t="array" aca="1" ref="D309" ca="1">IF(ROWS($M$18:M300)&lt;=$O$18,INDEX('DATA FOR SUMMARY'!$D$8:$D$59,_xlfn.AGGREGATE(15,3,(('DATA FOR SUMMARY'!$I$7:$I$59=$O$16)/('DATA FOR SUMMARY'!$I$7:$I$59=$O$16)*ROW('DATA FOR SUMMARY'!$I$7:$I$59))-ROW('DATA FOR SUMMARY'!$I$7),ROWS($M$18:M300))),"")</f>
        <v/>
      </c>
      <c r="E309" s="140" t="str" cm="1">
        <f t="array" aca="1" ref="E309" ca="1">IF(ROWS($O$18:O300)&lt;=$O$18,INDEX('DATA FOR SUMMARY'!$E$8:$E$59,_xlfn.AGGREGATE(15,3,(('DATA FOR SUMMARY'!$I$7:$I$59=$O$16)/('DATA FOR SUMMARY'!$I$7:$I$59=$O$16)*ROW('DATA FOR SUMMARY'!$I$7:$I$59))-ROW('DATA FOR SUMMARY'!$I$7),ROWS($O$18:O300))),"")</f>
        <v/>
      </c>
      <c r="F309" s="103" t="str" cm="1">
        <f t="array" aca="1" ref="F309" ca="1">IF(ROWS($O$18:O300)&lt;=$O$18,INDEX('DATA FOR SUMMARY'!$F$8:$F$59,_xlfn.AGGREGATE(15,3,(('DATA FOR SUMMARY'!$I$7:$I$59=$O$16)/('DATA FOR SUMMARY'!$I$7:$I$59=$O$16)*ROW('DATA FOR SUMMARY'!$I$7:$I$59))-ROW('DATA FOR SUMMARY'!$I$7),ROWS($O$18:O300))),"")</f>
        <v/>
      </c>
      <c r="G309" s="102" t="str" cm="1">
        <f t="array" aca="1" ref="G309" ca="1">IF(ROWS($M$18:M300)&lt;=$O$18,INDEX('DATA FOR SUMMARY'!$G$8:$G$59,_xlfn.AGGREGATE(15,3,(('DATA FOR SUMMARY'!$I$7:$I$59=$O$16)/('DATA FOR SUMMARY'!$I$7:$I$59=$O$16)*ROW('DATA FOR SUMMARY'!$I$7:$I$59))-ROW('DATA FOR SUMMARY'!$I$7),ROWS($M$18:M300))),"")</f>
        <v/>
      </c>
      <c r="H309" s="140" t="str" cm="1">
        <f t="array" aca="1" ref="H309" ca="1">IF(ROWS($O$18:O300)&lt;=$O$18,INDEX('DATA FOR SUMMARY'!$H$8:$H$59,_xlfn.AGGREGATE(15,3,(('DATA FOR SUMMARY'!$I$7:$I$59=$O$16)/('DATA FOR SUMMARY'!$I$7:$I$59=$O$16)*ROW('DATA FOR SUMMARY'!$I$7:$I$59))-ROW('DATA FOR SUMMARY'!$I$7),ROWS($O$18:O300))),"")</f>
        <v/>
      </c>
      <c r="I309" s="46" t="str" cm="1">
        <f t="array" aca="1" ref="I309" ca="1">IF(ROWS($M$18:M300)&lt;=$O$18,INDEX('DATA FOR SUMMARY'!$I$8:$I$59,_xlfn.AGGREGATE(15,3,(('DATA FOR SUMMARY'!$I$7:$I$59=$O$16)/('DATA FOR SUMMARY'!$I$7:$I$59=$O$16)*ROW('DATA FOR SUMMARY'!$I$7:$I$59))-ROW('DATA FOR SUMMARY'!$I$7),ROWS($M$18:M300))),"")</f>
        <v/>
      </c>
      <c r="J309" s="46" t="str" cm="1">
        <f t="array" aca="1" ref="J309" ca="1">IF(ROWS($O$18:O300)&lt;=$O$18,INDEX('DATA FOR SUMMARY'!$J$8:$J$59,_xlfn.AGGREGATE(15,3,(('DATA FOR SUMMARY'!$I$7:$I$59=$O$16)/('DATA FOR SUMMARY'!$I$7:$I$59=$O$16)*ROW('DATA FOR SUMMARY'!$I$7:$I$59))-ROW('DATA FOR SUMMARY'!$I$7),ROWS($O$18:O300))),"")</f>
        <v/>
      </c>
      <c r="K309" s="46" t="str" cm="1">
        <f t="array" aca="1" ref="K309" ca="1">IF(ROWS($O$18:O300)&lt;=$O$18,INDEX('DATA FOR SUMMARY'!$K$8:$K$59,_xlfn.AGGREGATE(15,3,(('DATA FOR SUMMARY'!$I$7:$I$59=$O$16)/('DATA FOR SUMMARY'!$I$7:$I$59=$O$16)*ROW('DATA FOR SUMMARY'!$I$7:$I$59))-ROW('DATA FOR SUMMARY'!$I$7),ROWS($O$18:O300))),"")</f>
        <v/>
      </c>
    </row>
    <row r="310" spans="2:11">
      <c r="B310" t="str" cm="1">
        <f t="array" aca="1" ref="B310" ca="1">IF(ROWS($M$18:M301)&lt;=$O$18,INDEX('DATA FOR SUMMARY'!$B$8:$B$59,_xlfn.AGGREGATE(15,3,(('DATA FOR SUMMARY'!$I$7:$I$59=$O$16)/('DATA FOR SUMMARY'!$I$7:$I$59=$O$16)*ROW('DATA FOR SUMMARY'!$I$7:$I$59))-ROW('DATA FOR SUMMARY'!$I$7),ROWS($M$18:M301))),"")</f>
        <v/>
      </c>
      <c r="C310" s="102" t="str" cm="1">
        <f t="array" aca="1" ref="C310" ca="1">IF(ROWS($O$18:O301)&lt;=$O$18,INDEX('DATA FOR SUMMARY'!$C$8:$C$59,_xlfn.AGGREGATE(15,3,(('DATA FOR SUMMARY'!$I$7:$I$59=$O$16)/('DATA FOR SUMMARY'!$I$7:$I$59=$O$16)*ROW('DATA FOR SUMMARY'!$I$7:$I$59))-ROW('DATA FOR SUMMARY'!$I$7),ROWS($O$18:O301))),"")</f>
        <v/>
      </c>
      <c r="D310" s="102" t="str" cm="1">
        <f t="array" aca="1" ref="D310" ca="1">IF(ROWS($M$18:M301)&lt;=$O$18,INDEX('DATA FOR SUMMARY'!$D$8:$D$59,_xlfn.AGGREGATE(15,3,(('DATA FOR SUMMARY'!$I$7:$I$59=$O$16)/('DATA FOR SUMMARY'!$I$7:$I$59=$O$16)*ROW('DATA FOR SUMMARY'!$I$7:$I$59))-ROW('DATA FOR SUMMARY'!$I$7),ROWS($M$18:M301))),"")</f>
        <v/>
      </c>
      <c r="E310" s="140" t="str" cm="1">
        <f t="array" aca="1" ref="E310" ca="1">IF(ROWS($O$18:O301)&lt;=$O$18,INDEX('DATA FOR SUMMARY'!$E$8:$E$59,_xlfn.AGGREGATE(15,3,(('DATA FOR SUMMARY'!$I$7:$I$59=$O$16)/('DATA FOR SUMMARY'!$I$7:$I$59=$O$16)*ROW('DATA FOR SUMMARY'!$I$7:$I$59))-ROW('DATA FOR SUMMARY'!$I$7),ROWS($O$18:O301))),"")</f>
        <v/>
      </c>
      <c r="F310" s="103" t="str" cm="1">
        <f t="array" aca="1" ref="F310" ca="1">IF(ROWS($O$18:O301)&lt;=$O$18,INDEX('DATA FOR SUMMARY'!$F$8:$F$59,_xlfn.AGGREGATE(15,3,(('DATA FOR SUMMARY'!$I$7:$I$59=$O$16)/('DATA FOR SUMMARY'!$I$7:$I$59=$O$16)*ROW('DATA FOR SUMMARY'!$I$7:$I$59))-ROW('DATA FOR SUMMARY'!$I$7),ROWS($O$18:O301))),"")</f>
        <v/>
      </c>
      <c r="G310" s="102" t="str" cm="1">
        <f t="array" aca="1" ref="G310" ca="1">IF(ROWS($M$18:M301)&lt;=$O$18,INDEX('DATA FOR SUMMARY'!$G$8:$G$59,_xlfn.AGGREGATE(15,3,(('DATA FOR SUMMARY'!$I$7:$I$59=$O$16)/('DATA FOR SUMMARY'!$I$7:$I$59=$O$16)*ROW('DATA FOR SUMMARY'!$I$7:$I$59))-ROW('DATA FOR SUMMARY'!$I$7),ROWS($M$18:M301))),"")</f>
        <v/>
      </c>
      <c r="H310" s="140" t="str" cm="1">
        <f t="array" aca="1" ref="H310" ca="1">IF(ROWS($O$18:O301)&lt;=$O$18,INDEX('DATA FOR SUMMARY'!$H$8:$H$59,_xlfn.AGGREGATE(15,3,(('DATA FOR SUMMARY'!$I$7:$I$59=$O$16)/('DATA FOR SUMMARY'!$I$7:$I$59=$O$16)*ROW('DATA FOR SUMMARY'!$I$7:$I$59))-ROW('DATA FOR SUMMARY'!$I$7),ROWS($O$18:O301))),"")</f>
        <v/>
      </c>
      <c r="I310" s="46" t="str" cm="1">
        <f t="array" aca="1" ref="I310" ca="1">IF(ROWS($M$18:M301)&lt;=$O$18,INDEX('DATA FOR SUMMARY'!$I$8:$I$59,_xlfn.AGGREGATE(15,3,(('DATA FOR SUMMARY'!$I$7:$I$59=$O$16)/('DATA FOR SUMMARY'!$I$7:$I$59=$O$16)*ROW('DATA FOR SUMMARY'!$I$7:$I$59))-ROW('DATA FOR SUMMARY'!$I$7),ROWS($M$18:M301))),"")</f>
        <v/>
      </c>
      <c r="J310" s="46" t="str" cm="1">
        <f t="array" aca="1" ref="J310" ca="1">IF(ROWS($O$18:O301)&lt;=$O$18,INDEX('DATA FOR SUMMARY'!$J$8:$J$59,_xlfn.AGGREGATE(15,3,(('DATA FOR SUMMARY'!$I$7:$I$59=$O$16)/('DATA FOR SUMMARY'!$I$7:$I$59=$O$16)*ROW('DATA FOR SUMMARY'!$I$7:$I$59))-ROW('DATA FOR SUMMARY'!$I$7),ROWS($O$18:O301))),"")</f>
        <v/>
      </c>
      <c r="K310" s="46" t="str" cm="1">
        <f t="array" aca="1" ref="K310" ca="1">IF(ROWS($O$18:O301)&lt;=$O$18,INDEX('DATA FOR SUMMARY'!$K$8:$K$59,_xlfn.AGGREGATE(15,3,(('DATA FOR SUMMARY'!$I$7:$I$59=$O$16)/('DATA FOR SUMMARY'!$I$7:$I$59=$O$16)*ROW('DATA FOR SUMMARY'!$I$7:$I$59))-ROW('DATA FOR SUMMARY'!$I$7),ROWS($O$18:O301))),"")</f>
        <v/>
      </c>
    </row>
    <row r="311" spans="2:11">
      <c r="B311" t="str" cm="1">
        <f t="array" aca="1" ref="B311" ca="1">IF(ROWS($M$18:M302)&lt;=$O$18,INDEX('DATA FOR SUMMARY'!$B$8:$B$59,_xlfn.AGGREGATE(15,3,(('DATA FOR SUMMARY'!$I$7:$I$59=$O$16)/('DATA FOR SUMMARY'!$I$7:$I$59=$O$16)*ROW('DATA FOR SUMMARY'!$I$7:$I$59))-ROW('DATA FOR SUMMARY'!$I$7),ROWS($M$18:M302))),"")</f>
        <v/>
      </c>
      <c r="C311" s="102" t="str" cm="1">
        <f t="array" aca="1" ref="C311" ca="1">IF(ROWS($O$18:O302)&lt;=$O$18,INDEX('DATA FOR SUMMARY'!$C$8:$C$59,_xlfn.AGGREGATE(15,3,(('DATA FOR SUMMARY'!$I$7:$I$59=$O$16)/('DATA FOR SUMMARY'!$I$7:$I$59=$O$16)*ROW('DATA FOR SUMMARY'!$I$7:$I$59))-ROW('DATA FOR SUMMARY'!$I$7),ROWS($O$18:O302))),"")</f>
        <v/>
      </c>
      <c r="D311" s="102" t="str" cm="1">
        <f t="array" aca="1" ref="D311" ca="1">IF(ROWS($M$18:M302)&lt;=$O$18,INDEX('DATA FOR SUMMARY'!$D$8:$D$59,_xlfn.AGGREGATE(15,3,(('DATA FOR SUMMARY'!$I$7:$I$59=$O$16)/('DATA FOR SUMMARY'!$I$7:$I$59=$O$16)*ROW('DATA FOR SUMMARY'!$I$7:$I$59))-ROW('DATA FOR SUMMARY'!$I$7),ROWS($M$18:M302))),"")</f>
        <v/>
      </c>
      <c r="E311" s="140" t="str" cm="1">
        <f t="array" aca="1" ref="E311" ca="1">IF(ROWS($O$18:O302)&lt;=$O$18,INDEX('DATA FOR SUMMARY'!$E$8:$E$59,_xlfn.AGGREGATE(15,3,(('DATA FOR SUMMARY'!$I$7:$I$59=$O$16)/('DATA FOR SUMMARY'!$I$7:$I$59=$O$16)*ROW('DATA FOR SUMMARY'!$I$7:$I$59))-ROW('DATA FOR SUMMARY'!$I$7),ROWS($O$18:O302))),"")</f>
        <v/>
      </c>
      <c r="F311" s="103" t="str" cm="1">
        <f t="array" aca="1" ref="F311" ca="1">IF(ROWS($O$18:O302)&lt;=$O$18,INDEX('DATA FOR SUMMARY'!$F$8:$F$59,_xlfn.AGGREGATE(15,3,(('DATA FOR SUMMARY'!$I$7:$I$59=$O$16)/('DATA FOR SUMMARY'!$I$7:$I$59=$O$16)*ROW('DATA FOR SUMMARY'!$I$7:$I$59))-ROW('DATA FOR SUMMARY'!$I$7),ROWS($O$18:O302))),"")</f>
        <v/>
      </c>
      <c r="G311" s="102" t="str" cm="1">
        <f t="array" aca="1" ref="G311" ca="1">IF(ROWS($M$18:M302)&lt;=$O$18,INDEX('DATA FOR SUMMARY'!$G$8:$G$59,_xlfn.AGGREGATE(15,3,(('DATA FOR SUMMARY'!$I$7:$I$59=$O$16)/('DATA FOR SUMMARY'!$I$7:$I$59=$O$16)*ROW('DATA FOR SUMMARY'!$I$7:$I$59))-ROW('DATA FOR SUMMARY'!$I$7),ROWS($M$18:M302))),"")</f>
        <v/>
      </c>
      <c r="H311" s="140" t="str" cm="1">
        <f t="array" aca="1" ref="H311" ca="1">IF(ROWS($O$18:O302)&lt;=$O$18,INDEX('DATA FOR SUMMARY'!$H$8:$H$59,_xlfn.AGGREGATE(15,3,(('DATA FOR SUMMARY'!$I$7:$I$59=$O$16)/('DATA FOR SUMMARY'!$I$7:$I$59=$O$16)*ROW('DATA FOR SUMMARY'!$I$7:$I$59))-ROW('DATA FOR SUMMARY'!$I$7),ROWS($O$18:O302))),"")</f>
        <v/>
      </c>
      <c r="I311" s="46" t="str" cm="1">
        <f t="array" aca="1" ref="I311" ca="1">IF(ROWS($M$18:M302)&lt;=$O$18,INDEX('DATA FOR SUMMARY'!$I$8:$I$59,_xlfn.AGGREGATE(15,3,(('DATA FOR SUMMARY'!$I$7:$I$59=$O$16)/('DATA FOR SUMMARY'!$I$7:$I$59=$O$16)*ROW('DATA FOR SUMMARY'!$I$7:$I$59))-ROW('DATA FOR SUMMARY'!$I$7),ROWS($M$18:M302))),"")</f>
        <v/>
      </c>
      <c r="J311" s="46" t="str" cm="1">
        <f t="array" aca="1" ref="J311" ca="1">IF(ROWS($O$18:O302)&lt;=$O$18,INDEX('DATA FOR SUMMARY'!$J$8:$J$59,_xlfn.AGGREGATE(15,3,(('DATA FOR SUMMARY'!$I$7:$I$59=$O$16)/('DATA FOR SUMMARY'!$I$7:$I$59=$O$16)*ROW('DATA FOR SUMMARY'!$I$7:$I$59))-ROW('DATA FOR SUMMARY'!$I$7),ROWS($O$18:O302))),"")</f>
        <v/>
      </c>
      <c r="K311" s="46" t="str" cm="1">
        <f t="array" aca="1" ref="K311" ca="1">IF(ROWS($O$18:O302)&lt;=$O$18,INDEX('DATA FOR SUMMARY'!$K$8:$K$59,_xlfn.AGGREGATE(15,3,(('DATA FOR SUMMARY'!$I$7:$I$59=$O$16)/('DATA FOR SUMMARY'!$I$7:$I$59=$O$16)*ROW('DATA FOR SUMMARY'!$I$7:$I$59))-ROW('DATA FOR SUMMARY'!$I$7),ROWS($O$18:O302))),"")</f>
        <v/>
      </c>
    </row>
    <row r="312" spans="2:11">
      <c r="B312" t="str" cm="1">
        <f t="array" aca="1" ref="B312" ca="1">IF(ROWS($M$18:M303)&lt;=$O$18,INDEX('DATA FOR SUMMARY'!$B$8:$B$59,_xlfn.AGGREGATE(15,3,(('DATA FOR SUMMARY'!$I$7:$I$59=$O$16)/('DATA FOR SUMMARY'!$I$7:$I$59=$O$16)*ROW('DATA FOR SUMMARY'!$I$7:$I$59))-ROW('DATA FOR SUMMARY'!$I$7),ROWS($M$18:M303))),"")</f>
        <v/>
      </c>
      <c r="C312" s="102" t="str" cm="1">
        <f t="array" aca="1" ref="C312" ca="1">IF(ROWS($O$18:O303)&lt;=$O$18,INDEX('DATA FOR SUMMARY'!$C$8:$C$59,_xlfn.AGGREGATE(15,3,(('DATA FOR SUMMARY'!$I$7:$I$59=$O$16)/('DATA FOR SUMMARY'!$I$7:$I$59=$O$16)*ROW('DATA FOR SUMMARY'!$I$7:$I$59))-ROW('DATA FOR SUMMARY'!$I$7),ROWS($O$18:O303))),"")</f>
        <v/>
      </c>
      <c r="D312" s="102" t="str" cm="1">
        <f t="array" aca="1" ref="D312" ca="1">IF(ROWS($M$18:M303)&lt;=$O$18,INDEX('DATA FOR SUMMARY'!$D$8:$D$59,_xlfn.AGGREGATE(15,3,(('DATA FOR SUMMARY'!$I$7:$I$59=$O$16)/('DATA FOR SUMMARY'!$I$7:$I$59=$O$16)*ROW('DATA FOR SUMMARY'!$I$7:$I$59))-ROW('DATA FOR SUMMARY'!$I$7),ROWS($M$18:M303))),"")</f>
        <v/>
      </c>
      <c r="E312" s="140" t="str" cm="1">
        <f t="array" aca="1" ref="E312" ca="1">IF(ROWS($O$18:O303)&lt;=$O$18,INDEX('DATA FOR SUMMARY'!$E$8:$E$59,_xlfn.AGGREGATE(15,3,(('DATA FOR SUMMARY'!$I$7:$I$59=$O$16)/('DATA FOR SUMMARY'!$I$7:$I$59=$O$16)*ROW('DATA FOR SUMMARY'!$I$7:$I$59))-ROW('DATA FOR SUMMARY'!$I$7),ROWS($O$18:O303))),"")</f>
        <v/>
      </c>
      <c r="F312" s="103" t="str" cm="1">
        <f t="array" aca="1" ref="F312" ca="1">IF(ROWS($O$18:O303)&lt;=$O$18,INDEX('DATA FOR SUMMARY'!$F$8:$F$59,_xlfn.AGGREGATE(15,3,(('DATA FOR SUMMARY'!$I$7:$I$59=$O$16)/('DATA FOR SUMMARY'!$I$7:$I$59=$O$16)*ROW('DATA FOR SUMMARY'!$I$7:$I$59))-ROW('DATA FOR SUMMARY'!$I$7),ROWS($O$18:O303))),"")</f>
        <v/>
      </c>
      <c r="G312" s="102" t="str" cm="1">
        <f t="array" aca="1" ref="G312" ca="1">IF(ROWS($M$18:M303)&lt;=$O$18,INDEX('DATA FOR SUMMARY'!$G$8:$G$59,_xlfn.AGGREGATE(15,3,(('DATA FOR SUMMARY'!$I$7:$I$59=$O$16)/('DATA FOR SUMMARY'!$I$7:$I$59=$O$16)*ROW('DATA FOR SUMMARY'!$I$7:$I$59))-ROW('DATA FOR SUMMARY'!$I$7),ROWS($M$18:M303))),"")</f>
        <v/>
      </c>
      <c r="H312" s="140" t="str" cm="1">
        <f t="array" aca="1" ref="H312" ca="1">IF(ROWS($O$18:O303)&lt;=$O$18,INDEX('DATA FOR SUMMARY'!$H$8:$H$59,_xlfn.AGGREGATE(15,3,(('DATA FOR SUMMARY'!$I$7:$I$59=$O$16)/('DATA FOR SUMMARY'!$I$7:$I$59=$O$16)*ROW('DATA FOR SUMMARY'!$I$7:$I$59))-ROW('DATA FOR SUMMARY'!$I$7),ROWS($O$18:O303))),"")</f>
        <v/>
      </c>
      <c r="I312" s="46" t="str" cm="1">
        <f t="array" aca="1" ref="I312" ca="1">IF(ROWS($M$18:M303)&lt;=$O$18,INDEX('DATA FOR SUMMARY'!$I$8:$I$59,_xlfn.AGGREGATE(15,3,(('DATA FOR SUMMARY'!$I$7:$I$59=$O$16)/('DATA FOR SUMMARY'!$I$7:$I$59=$O$16)*ROW('DATA FOR SUMMARY'!$I$7:$I$59))-ROW('DATA FOR SUMMARY'!$I$7),ROWS($M$18:M303))),"")</f>
        <v/>
      </c>
      <c r="J312" s="46" t="str" cm="1">
        <f t="array" aca="1" ref="J312" ca="1">IF(ROWS($O$18:O303)&lt;=$O$18,INDEX('DATA FOR SUMMARY'!$J$8:$J$59,_xlfn.AGGREGATE(15,3,(('DATA FOR SUMMARY'!$I$7:$I$59=$O$16)/('DATA FOR SUMMARY'!$I$7:$I$59=$O$16)*ROW('DATA FOR SUMMARY'!$I$7:$I$59))-ROW('DATA FOR SUMMARY'!$I$7),ROWS($O$18:O303))),"")</f>
        <v/>
      </c>
      <c r="K312" s="46" t="str" cm="1">
        <f t="array" aca="1" ref="K312" ca="1">IF(ROWS($O$18:O303)&lt;=$O$18,INDEX('DATA FOR SUMMARY'!$K$8:$K$59,_xlfn.AGGREGATE(15,3,(('DATA FOR SUMMARY'!$I$7:$I$59=$O$16)/('DATA FOR SUMMARY'!$I$7:$I$59=$O$16)*ROW('DATA FOR SUMMARY'!$I$7:$I$59))-ROW('DATA FOR SUMMARY'!$I$7),ROWS($O$18:O303))),"")</f>
        <v/>
      </c>
    </row>
    <row r="313" spans="2:11">
      <c r="B313" t="str" cm="1">
        <f t="array" aca="1" ref="B313" ca="1">IF(ROWS($M$18:M304)&lt;=$O$18,INDEX('DATA FOR SUMMARY'!$B$8:$B$59,_xlfn.AGGREGATE(15,3,(('DATA FOR SUMMARY'!$I$7:$I$59=$O$16)/('DATA FOR SUMMARY'!$I$7:$I$59=$O$16)*ROW('DATA FOR SUMMARY'!$I$7:$I$59))-ROW('DATA FOR SUMMARY'!$I$7),ROWS($M$18:M304))),"")</f>
        <v/>
      </c>
      <c r="C313" s="102" t="str" cm="1">
        <f t="array" aca="1" ref="C313" ca="1">IF(ROWS($O$18:O304)&lt;=$O$18,INDEX('DATA FOR SUMMARY'!$C$8:$C$59,_xlfn.AGGREGATE(15,3,(('DATA FOR SUMMARY'!$I$7:$I$59=$O$16)/('DATA FOR SUMMARY'!$I$7:$I$59=$O$16)*ROW('DATA FOR SUMMARY'!$I$7:$I$59))-ROW('DATA FOR SUMMARY'!$I$7),ROWS($O$18:O304))),"")</f>
        <v/>
      </c>
      <c r="D313" s="102" t="str" cm="1">
        <f t="array" aca="1" ref="D313" ca="1">IF(ROWS($M$18:M304)&lt;=$O$18,INDEX('DATA FOR SUMMARY'!$D$8:$D$59,_xlfn.AGGREGATE(15,3,(('DATA FOR SUMMARY'!$I$7:$I$59=$O$16)/('DATA FOR SUMMARY'!$I$7:$I$59=$O$16)*ROW('DATA FOR SUMMARY'!$I$7:$I$59))-ROW('DATA FOR SUMMARY'!$I$7),ROWS($M$18:M304))),"")</f>
        <v/>
      </c>
      <c r="E313" s="140" t="str" cm="1">
        <f t="array" aca="1" ref="E313" ca="1">IF(ROWS($O$18:O304)&lt;=$O$18,INDEX('DATA FOR SUMMARY'!$E$8:$E$59,_xlfn.AGGREGATE(15,3,(('DATA FOR SUMMARY'!$I$7:$I$59=$O$16)/('DATA FOR SUMMARY'!$I$7:$I$59=$O$16)*ROW('DATA FOR SUMMARY'!$I$7:$I$59))-ROW('DATA FOR SUMMARY'!$I$7),ROWS($O$18:O304))),"")</f>
        <v/>
      </c>
      <c r="F313" s="103" t="str" cm="1">
        <f t="array" aca="1" ref="F313" ca="1">IF(ROWS($O$18:O304)&lt;=$O$18,INDEX('DATA FOR SUMMARY'!$F$8:$F$59,_xlfn.AGGREGATE(15,3,(('DATA FOR SUMMARY'!$I$7:$I$59=$O$16)/('DATA FOR SUMMARY'!$I$7:$I$59=$O$16)*ROW('DATA FOR SUMMARY'!$I$7:$I$59))-ROW('DATA FOR SUMMARY'!$I$7),ROWS($O$18:O304))),"")</f>
        <v/>
      </c>
      <c r="G313" s="102" t="str" cm="1">
        <f t="array" aca="1" ref="G313" ca="1">IF(ROWS($M$18:M304)&lt;=$O$18,INDEX('DATA FOR SUMMARY'!$G$8:$G$59,_xlfn.AGGREGATE(15,3,(('DATA FOR SUMMARY'!$I$7:$I$59=$O$16)/('DATA FOR SUMMARY'!$I$7:$I$59=$O$16)*ROW('DATA FOR SUMMARY'!$I$7:$I$59))-ROW('DATA FOR SUMMARY'!$I$7),ROWS($M$18:M304))),"")</f>
        <v/>
      </c>
      <c r="H313" s="140" t="str" cm="1">
        <f t="array" aca="1" ref="H313" ca="1">IF(ROWS($O$18:O304)&lt;=$O$18,INDEX('DATA FOR SUMMARY'!$H$8:$H$59,_xlfn.AGGREGATE(15,3,(('DATA FOR SUMMARY'!$I$7:$I$59=$O$16)/('DATA FOR SUMMARY'!$I$7:$I$59=$O$16)*ROW('DATA FOR SUMMARY'!$I$7:$I$59))-ROW('DATA FOR SUMMARY'!$I$7),ROWS($O$18:O304))),"")</f>
        <v/>
      </c>
      <c r="I313" s="46" t="str" cm="1">
        <f t="array" aca="1" ref="I313" ca="1">IF(ROWS($M$18:M304)&lt;=$O$18,INDEX('DATA FOR SUMMARY'!$I$8:$I$59,_xlfn.AGGREGATE(15,3,(('DATA FOR SUMMARY'!$I$7:$I$59=$O$16)/('DATA FOR SUMMARY'!$I$7:$I$59=$O$16)*ROW('DATA FOR SUMMARY'!$I$7:$I$59))-ROW('DATA FOR SUMMARY'!$I$7),ROWS($M$18:M304))),"")</f>
        <v/>
      </c>
      <c r="J313" s="46" t="str" cm="1">
        <f t="array" aca="1" ref="J313" ca="1">IF(ROWS($O$18:O304)&lt;=$O$18,INDEX('DATA FOR SUMMARY'!$J$8:$J$59,_xlfn.AGGREGATE(15,3,(('DATA FOR SUMMARY'!$I$7:$I$59=$O$16)/('DATA FOR SUMMARY'!$I$7:$I$59=$O$16)*ROW('DATA FOR SUMMARY'!$I$7:$I$59))-ROW('DATA FOR SUMMARY'!$I$7),ROWS($O$18:O304))),"")</f>
        <v/>
      </c>
      <c r="K313" s="46" t="str" cm="1">
        <f t="array" aca="1" ref="K313" ca="1">IF(ROWS($O$18:O304)&lt;=$O$18,INDEX('DATA FOR SUMMARY'!$K$8:$K$59,_xlfn.AGGREGATE(15,3,(('DATA FOR SUMMARY'!$I$7:$I$59=$O$16)/('DATA FOR SUMMARY'!$I$7:$I$59=$O$16)*ROW('DATA FOR SUMMARY'!$I$7:$I$59))-ROW('DATA FOR SUMMARY'!$I$7),ROWS($O$18:O304))),"")</f>
        <v/>
      </c>
    </row>
    <row r="314" spans="2:11">
      <c r="B314" t="str" cm="1">
        <f t="array" aca="1" ref="B314" ca="1">IF(ROWS($M$18:M305)&lt;=$O$18,INDEX('DATA FOR SUMMARY'!$B$8:$B$59,_xlfn.AGGREGATE(15,3,(('DATA FOR SUMMARY'!$I$7:$I$59=$O$16)/('DATA FOR SUMMARY'!$I$7:$I$59=$O$16)*ROW('DATA FOR SUMMARY'!$I$7:$I$59))-ROW('DATA FOR SUMMARY'!$I$7),ROWS($M$18:M305))),"")</f>
        <v/>
      </c>
      <c r="C314" s="102" t="str" cm="1">
        <f t="array" aca="1" ref="C314" ca="1">IF(ROWS($O$18:O305)&lt;=$O$18,INDEX('DATA FOR SUMMARY'!$C$8:$C$59,_xlfn.AGGREGATE(15,3,(('DATA FOR SUMMARY'!$I$7:$I$59=$O$16)/('DATA FOR SUMMARY'!$I$7:$I$59=$O$16)*ROW('DATA FOR SUMMARY'!$I$7:$I$59))-ROW('DATA FOR SUMMARY'!$I$7),ROWS($O$18:O305))),"")</f>
        <v/>
      </c>
      <c r="D314" s="102" t="str" cm="1">
        <f t="array" aca="1" ref="D314" ca="1">IF(ROWS($M$18:M305)&lt;=$O$18,INDEX('DATA FOR SUMMARY'!$D$8:$D$59,_xlfn.AGGREGATE(15,3,(('DATA FOR SUMMARY'!$I$7:$I$59=$O$16)/('DATA FOR SUMMARY'!$I$7:$I$59=$O$16)*ROW('DATA FOR SUMMARY'!$I$7:$I$59))-ROW('DATA FOR SUMMARY'!$I$7),ROWS($M$18:M305))),"")</f>
        <v/>
      </c>
      <c r="E314" s="140" t="str" cm="1">
        <f t="array" aca="1" ref="E314" ca="1">IF(ROWS($O$18:O305)&lt;=$O$18,INDEX('DATA FOR SUMMARY'!$E$8:$E$59,_xlfn.AGGREGATE(15,3,(('DATA FOR SUMMARY'!$I$7:$I$59=$O$16)/('DATA FOR SUMMARY'!$I$7:$I$59=$O$16)*ROW('DATA FOR SUMMARY'!$I$7:$I$59))-ROW('DATA FOR SUMMARY'!$I$7),ROWS($O$18:O305))),"")</f>
        <v/>
      </c>
      <c r="F314" s="103" t="str" cm="1">
        <f t="array" aca="1" ref="F314" ca="1">IF(ROWS($O$18:O305)&lt;=$O$18,INDEX('DATA FOR SUMMARY'!$F$8:$F$59,_xlfn.AGGREGATE(15,3,(('DATA FOR SUMMARY'!$I$7:$I$59=$O$16)/('DATA FOR SUMMARY'!$I$7:$I$59=$O$16)*ROW('DATA FOR SUMMARY'!$I$7:$I$59))-ROW('DATA FOR SUMMARY'!$I$7),ROWS($O$18:O305))),"")</f>
        <v/>
      </c>
      <c r="G314" s="102" t="str" cm="1">
        <f t="array" aca="1" ref="G314" ca="1">IF(ROWS($M$18:M305)&lt;=$O$18,INDEX('DATA FOR SUMMARY'!$G$8:$G$59,_xlfn.AGGREGATE(15,3,(('DATA FOR SUMMARY'!$I$7:$I$59=$O$16)/('DATA FOR SUMMARY'!$I$7:$I$59=$O$16)*ROW('DATA FOR SUMMARY'!$I$7:$I$59))-ROW('DATA FOR SUMMARY'!$I$7),ROWS($M$18:M305))),"")</f>
        <v/>
      </c>
      <c r="H314" s="140" t="str" cm="1">
        <f t="array" aca="1" ref="H314" ca="1">IF(ROWS($O$18:O305)&lt;=$O$18,INDEX('DATA FOR SUMMARY'!$H$8:$H$59,_xlfn.AGGREGATE(15,3,(('DATA FOR SUMMARY'!$I$7:$I$59=$O$16)/('DATA FOR SUMMARY'!$I$7:$I$59=$O$16)*ROW('DATA FOR SUMMARY'!$I$7:$I$59))-ROW('DATA FOR SUMMARY'!$I$7),ROWS($O$18:O305))),"")</f>
        <v/>
      </c>
      <c r="I314" s="46" t="str" cm="1">
        <f t="array" aca="1" ref="I314" ca="1">IF(ROWS($M$18:M305)&lt;=$O$18,INDEX('DATA FOR SUMMARY'!$I$8:$I$59,_xlfn.AGGREGATE(15,3,(('DATA FOR SUMMARY'!$I$7:$I$59=$O$16)/('DATA FOR SUMMARY'!$I$7:$I$59=$O$16)*ROW('DATA FOR SUMMARY'!$I$7:$I$59))-ROW('DATA FOR SUMMARY'!$I$7),ROWS($M$18:M305))),"")</f>
        <v/>
      </c>
      <c r="J314" s="46" t="str" cm="1">
        <f t="array" aca="1" ref="J314" ca="1">IF(ROWS($O$18:O305)&lt;=$O$18,INDEX('DATA FOR SUMMARY'!$J$8:$J$59,_xlfn.AGGREGATE(15,3,(('DATA FOR SUMMARY'!$I$7:$I$59=$O$16)/('DATA FOR SUMMARY'!$I$7:$I$59=$O$16)*ROW('DATA FOR SUMMARY'!$I$7:$I$59))-ROW('DATA FOR SUMMARY'!$I$7),ROWS($O$18:O305))),"")</f>
        <v/>
      </c>
      <c r="K314" s="46" t="str" cm="1">
        <f t="array" aca="1" ref="K314" ca="1">IF(ROWS($O$18:O305)&lt;=$O$18,INDEX('DATA FOR SUMMARY'!$K$8:$K$59,_xlfn.AGGREGATE(15,3,(('DATA FOR SUMMARY'!$I$7:$I$59=$O$16)/('DATA FOR SUMMARY'!$I$7:$I$59=$O$16)*ROW('DATA FOR SUMMARY'!$I$7:$I$59))-ROW('DATA FOR SUMMARY'!$I$7),ROWS($O$18:O305))),"")</f>
        <v/>
      </c>
    </row>
    <row r="315" spans="2:11">
      <c r="B315" t="str" cm="1">
        <f t="array" aca="1" ref="B315" ca="1">IF(ROWS($M$18:M306)&lt;=$O$18,INDEX('DATA FOR SUMMARY'!$B$8:$B$59,_xlfn.AGGREGATE(15,3,(('DATA FOR SUMMARY'!$I$7:$I$59=$O$16)/('DATA FOR SUMMARY'!$I$7:$I$59=$O$16)*ROW('DATA FOR SUMMARY'!$I$7:$I$59))-ROW('DATA FOR SUMMARY'!$I$7),ROWS($M$18:M306))),"")</f>
        <v/>
      </c>
      <c r="C315" s="102" t="str" cm="1">
        <f t="array" aca="1" ref="C315" ca="1">IF(ROWS($M$18:M306)&lt;=$O$18,INDEX('DATA FOR SUMMARY'!$C$8:$C$59,_xlfn.AGGREGATE(15,3,(('DATA FOR SUMMARY'!$I$7:$I$59=$O$16)/('DATA FOR SUMMARY'!$I$7:$I$59=$O$16)*ROW('DATA FOR SUMMARY'!$I$7:$I$59))-ROW('DATA FOR SUMMARY'!$I$7),ROWS($M$18:M306))),"")</f>
        <v/>
      </c>
      <c r="D315" s="102" t="str" cm="1">
        <f t="array" aca="1" ref="D315" ca="1">IF(ROWS($M$18:M306)&lt;=$O$18,INDEX('DATA FOR SUMMARY'!$D$8:$D$59,_xlfn.AGGREGATE(15,3,(('DATA FOR SUMMARY'!$I$7:$I$59=$O$16)/('DATA FOR SUMMARY'!$I$7:$I$59=$O$16)*ROW('DATA FOR SUMMARY'!$I$7:$I$59))-ROW('DATA FOR SUMMARY'!$I$7),ROWS($M$18:M306))),"")</f>
        <v/>
      </c>
      <c r="E315" s="140" t="str" cm="1">
        <f t="array" aca="1" ref="E315" ca="1">IF(ROWS($O$18:O306)&lt;=$O$18,INDEX('DATA FOR SUMMARY'!$E$8:$E$59,_xlfn.AGGREGATE(15,3,(('DATA FOR SUMMARY'!$I$7:$I$59=$O$16)/('DATA FOR SUMMARY'!$I$7:$I$59=$O$16)*ROW('DATA FOR SUMMARY'!$I$7:$I$59))-ROW('DATA FOR SUMMARY'!$I$7),ROWS($O$18:O306))),"")</f>
        <v/>
      </c>
      <c r="F315" s="103" t="str" cm="1">
        <f t="array" aca="1" ref="F315" ca="1">IF(ROWS($O$18:O306)&lt;=$O$18,INDEX('DATA FOR SUMMARY'!$F$8:$F$59,_xlfn.AGGREGATE(15,3,(('DATA FOR SUMMARY'!$I$7:$I$59=$O$16)/('DATA FOR SUMMARY'!$I$7:$I$59=$O$16)*ROW('DATA FOR SUMMARY'!$I$7:$I$59))-ROW('DATA FOR SUMMARY'!$I$7),ROWS($O$18:O306))),"")</f>
        <v/>
      </c>
      <c r="G315" s="102" t="str" cm="1">
        <f t="array" aca="1" ref="G315" ca="1">IF(ROWS($M$18:M306)&lt;=$O$18,INDEX('DATA FOR SUMMARY'!$G$8:$G$59,_xlfn.AGGREGATE(15,3,(('DATA FOR SUMMARY'!$I$7:$I$59=$O$16)/('DATA FOR SUMMARY'!$I$7:$I$59=$O$16)*ROW('DATA FOR SUMMARY'!$I$7:$I$59))-ROW('DATA FOR SUMMARY'!$I$7),ROWS($M$18:M306))),"")</f>
        <v/>
      </c>
      <c r="H315" s="140" t="str" cm="1">
        <f t="array" aca="1" ref="H315" ca="1">IF(ROWS($O$18:O306)&lt;=$O$18,INDEX('DATA FOR SUMMARY'!$H$8:$H$59,_xlfn.AGGREGATE(15,3,(('DATA FOR SUMMARY'!$I$7:$I$59=$O$16)/('DATA FOR SUMMARY'!$I$7:$I$59=$O$16)*ROW('DATA FOR SUMMARY'!$I$7:$I$59))-ROW('DATA FOR SUMMARY'!$I$7),ROWS($O$18:O306))),"")</f>
        <v/>
      </c>
      <c r="I315" s="46" t="str" cm="1">
        <f t="array" aca="1" ref="I315" ca="1">IF(ROWS($M$18:M306)&lt;=$O$18,INDEX('DATA FOR SUMMARY'!$I$8:$I$59,_xlfn.AGGREGATE(15,3,(('DATA FOR SUMMARY'!$I$7:$I$59=$O$16)/('DATA FOR SUMMARY'!$I$7:$I$59=$O$16)*ROW('DATA FOR SUMMARY'!$I$7:$I$59))-ROW('DATA FOR SUMMARY'!$I$7),ROWS($M$18:M306))),"")</f>
        <v/>
      </c>
      <c r="J315" s="46" t="str" cm="1">
        <f t="array" aca="1" ref="J315" ca="1">IF(ROWS($O$18:O306)&lt;=$O$18,INDEX('DATA FOR SUMMARY'!$J$8:$J$59,_xlfn.AGGREGATE(15,3,(('DATA FOR SUMMARY'!$I$7:$I$59=$O$16)/('DATA FOR SUMMARY'!$I$7:$I$59=$O$16)*ROW('DATA FOR SUMMARY'!$I$7:$I$59))-ROW('DATA FOR SUMMARY'!$I$7),ROWS($O$18:O306))),"")</f>
        <v/>
      </c>
      <c r="K315" s="46" t="str" cm="1">
        <f t="array" aca="1" ref="K315" ca="1">IF(ROWS($O$18:O306)&lt;=$O$18,INDEX('DATA FOR SUMMARY'!$K$8:$K$59,_xlfn.AGGREGATE(15,3,(('DATA FOR SUMMARY'!$I$7:$I$59=$O$16)/('DATA FOR SUMMARY'!$I$7:$I$59=$O$16)*ROW('DATA FOR SUMMARY'!$I$7:$I$59))-ROW('DATA FOR SUMMARY'!$I$7),ROWS($O$18:O306))),"")</f>
        <v/>
      </c>
    </row>
    <row r="316" spans="2:11">
      <c r="B316" t="str" cm="1">
        <f t="array" aca="1" ref="B316" ca="1">IF(ROWS($M$18:M307)&lt;=$O$18,INDEX('DATA FOR SUMMARY'!$B$8:$B$59,_xlfn.AGGREGATE(15,3,(('DATA FOR SUMMARY'!$I$7:$I$59=$O$16)/('DATA FOR SUMMARY'!$I$7:$I$59=$O$16)*ROW('DATA FOR SUMMARY'!$I$7:$I$59))-ROW('DATA FOR SUMMARY'!$I$7),ROWS($M$18:M307))),"")</f>
        <v/>
      </c>
      <c r="C316" s="102" t="str" cm="1">
        <f t="array" aca="1" ref="C316" ca="1">IF(ROWS($M$18:M307)&lt;=$O$18,INDEX('DATA FOR SUMMARY'!$C$8:$C$59,_xlfn.AGGREGATE(15,3,(('DATA FOR SUMMARY'!$I$7:$I$59=$O$16)/('DATA FOR SUMMARY'!$I$7:$I$59=$O$16)*ROW('DATA FOR SUMMARY'!$I$7:$I$59))-ROW('DATA FOR SUMMARY'!$I$7),ROWS($M$18:M307))),"")</f>
        <v/>
      </c>
      <c r="D316" s="102" t="str" cm="1">
        <f t="array" aca="1" ref="D316" ca="1">IF(ROWS($M$18:M307)&lt;=$O$18,INDEX('DATA FOR SUMMARY'!$D$8:$D$59,_xlfn.AGGREGATE(15,3,(('DATA FOR SUMMARY'!$I$7:$I$59=$O$16)/('DATA FOR SUMMARY'!$I$7:$I$59=$O$16)*ROW('DATA FOR SUMMARY'!$I$7:$I$59))-ROW('DATA FOR SUMMARY'!$I$7),ROWS($M$18:M307))),"")</f>
        <v/>
      </c>
      <c r="E316" s="140" t="str" cm="1">
        <f t="array" aca="1" ref="E316" ca="1">IF(ROWS($O$18:O307)&lt;=$O$18,INDEX('DATA FOR SUMMARY'!$E$8:$E$59,_xlfn.AGGREGATE(15,3,(('DATA FOR SUMMARY'!$I$7:$I$59=$O$16)/('DATA FOR SUMMARY'!$I$7:$I$59=$O$16)*ROW('DATA FOR SUMMARY'!$I$7:$I$59))-ROW('DATA FOR SUMMARY'!$I$7),ROWS($O$18:O307))),"")</f>
        <v/>
      </c>
      <c r="F316" s="103" t="str" cm="1">
        <f t="array" aca="1" ref="F316" ca="1">IF(ROWS($O$18:O307)&lt;=$O$18,INDEX('DATA FOR SUMMARY'!$F$8:$F$59,_xlfn.AGGREGATE(15,3,(('DATA FOR SUMMARY'!$I$7:$I$59=$O$16)/('DATA FOR SUMMARY'!$I$7:$I$59=$O$16)*ROW('DATA FOR SUMMARY'!$I$7:$I$59))-ROW('DATA FOR SUMMARY'!$I$7),ROWS($O$18:O307))),"")</f>
        <v/>
      </c>
      <c r="G316" s="102" t="str" cm="1">
        <f t="array" aca="1" ref="G316" ca="1">IF(ROWS($M$18:M307)&lt;=$O$18,INDEX('DATA FOR SUMMARY'!$G$8:$G$59,_xlfn.AGGREGATE(15,3,(('DATA FOR SUMMARY'!$I$7:$I$59=$O$16)/('DATA FOR SUMMARY'!$I$7:$I$59=$O$16)*ROW('DATA FOR SUMMARY'!$I$7:$I$59))-ROW('DATA FOR SUMMARY'!$I$7),ROWS($M$18:M307))),"")</f>
        <v/>
      </c>
      <c r="H316" s="140" t="str" cm="1">
        <f t="array" aca="1" ref="H316" ca="1">IF(ROWS($O$18:O307)&lt;=$O$18,INDEX('DATA FOR SUMMARY'!$H$8:$H$59,_xlfn.AGGREGATE(15,3,(('DATA FOR SUMMARY'!$I$7:$I$59=$O$16)/('DATA FOR SUMMARY'!$I$7:$I$59=$O$16)*ROW('DATA FOR SUMMARY'!$I$7:$I$59))-ROW('DATA FOR SUMMARY'!$I$7),ROWS($O$18:O307))),"")</f>
        <v/>
      </c>
      <c r="I316" s="46" t="str" cm="1">
        <f t="array" aca="1" ref="I316" ca="1">IF(ROWS($M$18:M307)&lt;=$O$18,INDEX('DATA FOR SUMMARY'!$I$8:$I$59,_xlfn.AGGREGATE(15,3,(('DATA FOR SUMMARY'!$I$7:$I$59=$O$16)/('DATA FOR SUMMARY'!$I$7:$I$59=$O$16)*ROW('DATA FOR SUMMARY'!$I$7:$I$59))-ROW('DATA FOR SUMMARY'!$I$7),ROWS($M$18:M307))),"")</f>
        <v/>
      </c>
      <c r="J316" s="46" t="str" cm="1">
        <f t="array" aca="1" ref="J316" ca="1">IF(ROWS($O$18:O307)&lt;=$O$18,INDEX('DATA FOR SUMMARY'!$J$8:$J$59,_xlfn.AGGREGATE(15,3,(('DATA FOR SUMMARY'!$I$7:$I$59=$O$16)/('DATA FOR SUMMARY'!$I$7:$I$59=$O$16)*ROW('DATA FOR SUMMARY'!$I$7:$I$59))-ROW('DATA FOR SUMMARY'!$I$7),ROWS($O$18:O307))),"")</f>
        <v/>
      </c>
      <c r="K316" s="46" t="str" cm="1">
        <f t="array" aca="1" ref="K316" ca="1">IF(ROWS($O$18:O307)&lt;=$O$18,INDEX('DATA FOR SUMMARY'!$K$8:$K$59,_xlfn.AGGREGATE(15,3,(('DATA FOR SUMMARY'!$I$7:$I$59=$O$16)/('DATA FOR SUMMARY'!$I$7:$I$59=$O$16)*ROW('DATA FOR SUMMARY'!$I$7:$I$59))-ROW('DATA FOR SUMMARY'!$I$7),ROWS($O$18:O307))),"")</f>
        <v/>
      </c>
    </row>
    <row r="317" spans="2:11">
      <c r="B317" t="str" cm="1">
        <f t="array" aca="1" ref="B317" ca="1">IF(ROWS($M$18:M308)&lt;=$O$18,INDEX('DATA FOR SUMMARY'!$B$8:$B$59,_xlfn.AGGREGATE(15,3,(('DATA FOR SUMMARY'!$I$7:$I$59=$O$16)/('DATA FOR SUMMARY'!$I$7:$I$59=$O$16)*ROW('DATA FOR SUMMARY'!$I$7:$I$59))-ROW('DATA FOR SUMMARY'!$I$7),ROWS($M$18:M308))),"")</f>
        <v/>
      </c>
      <c r="C317" s="102" t="str" cm="1">
        <f t="array" aca="1" ref="C317" ca="1">IF(ROWS($M$18:M308)&lt;=$O$18,INDEX('DATA FOR SUMMARY'!$C$8:$C$59,_xlfn.AGGREGATE(15,3,(('DATA FOR SUMMARY'!$I$7:$I$59=$O$16)/('DATA FOR SUMMARY'!$I$7:$I$59=$O$16)*ROW('DATA FOR SUMMARY'!$I$7:$I$59))-ROW('DATA FOR SUMMARY'!$I$7),ROWS($M$18:M308))),"")</f>
        <v/>
      </c>
      <c r="D317" s="102" t="str" cm="1">
        <f t="array" aca="1" ref="D317" ca="1">IF(ROWS($M$18:M308)&lt;=$O$18,INDEX('DATA FOR SUMMARY'!$D$8:$D$59,_xlfn.AGGREGATE(15,3,(('DATA FOR SUMMARY'!$I$7:$I$59=$O$16)/('DATA FOR SUMMARY'!$I$7:$I$59=$O$16)*ROW('DATA FOR SUMMARY'!$I$7:$I$59))-ROW('DATA FOR SUMMARY'!$I$7),ROWS($M$18:M308))),"")</f>
        <v/>
      </c>
      <c r="E317" s="140" t="str" cm="1">
        <f t="array" aca="1" ref="E317" ca="1">IF(ROWS($O$18:O308)&lt;=$O$18,INDEX('DATA FOR SUMMARY'!$E$8:$E$59,_xlfn.AGGREGATE(15,3,(('DATA FOR SUMMARY'!$I$7:$I$59=$O$16)/('DATA FOR SUMMARY'!$I$7:$I$59=$O$16)*ROW('DATA FOR SUMMARY'!$I$7:$I$59))-ROW('DATA FOR SUMMARY'!$I$7),ROWS($O$18:O308))),"")</f>
        <v/>
      </c>
      <c r="F317" s="103" t="str" cm="1">
        <f t="array" aca="1" ref="F317" ca="1">IF(ROWS($O$18:O308)&lt;=$O$18,INDEX('DATA FOR SUMMARY'!$F$8:$F$59,_xlfn.AGGREGATE(15,3,(('DATA FOR SUMMARY'!$I$7:$I$59=$O$16)/('DATA FOR SUMMARY'!$I$7:$I$59=$O$16)*ROW('DATA FOR SUMMARY'!$I$7:$I$59))-ROW('DATA FOR SUMMARY'!$I$7),ROWS($O$18:O308))),"")</f>
        <v/>
      </c>
      <c r="G317" s="102" t="str" cm="1">
        <f t="array" aca="1" ref="G317" ca="1">IF(ROWS($M$18:M308)&lt;=$O$18,INDEX('DATA FOR SUMMARY'!$G$8:$G$59,_xlfn.AGGREGATE(15,3,(('DATA FOR SUMMARY'!$I$7:$I$59=$O$16)/('DATA FOR SUMMARY'!$I$7:$I$59=$O$16)*ROW('DATA FOR SUMMARY'!$I$7:$I$59))-ROW('DATA FOR SUMMARY'!$I$7),ROWS($M$18:M308))),"")</f>
        <v/>
      </c>
      <c r="H317" s="140" t="str" cm="1">
        <f t="array" aca="1" ref="H317" ca="1">IF(ROWS($O$18:O308)&lt;=$O$18,INDEX('DATA FOR SUMMARY'!$H$8:$H$59,_xlfn.AGGREGATE(15,3,(('DATA FOR SUMMARY'!$I$7:$I$59=$O$16)/('DATA FOR SUMMARY'!$I$7:$I$59=$O$16)*ROW('DATA FOR SUMMARY'!$I$7:$I$59))-ROW('DATA FOR SUMMARY'!$I$7),ROWS($O$18:O308))),"")</f>
        <v/>
      </c>
      <c r="I317" s="46" t="str" cm="1">
        <f t="array" aca="1" ref="I317" ca="1">IF(ROWS($M$18:M308)&lt;=$O$18,INDEX('DATA FOR SUMMARY'!$I$8:$I$59,_xlfn.AGGREGATE(15,3,(('DATA FOR SUMMARY'!$I$7:$I$59=$O$16)/('DATA FOR SUMMARY'!$I$7:$I$59=$O$16)*ROW('DATA FOR SUMMARY'!$I$7:$I$59))-ROW('DATA FOR SUMMARY'!$I$7),ROWS($M$18:M308))),"")</f>
        <v/>
      </c>
      <c r="J317" s="46" t="str" cm="1">
        <f t="array" aca="1" ref="J317" ca="1">IF(ROWS($O$18:O308)&lt;=$O$18,INDEX('DATA FOR SUMMARY'!$J$8:$J$59,_xlfn.AGGREGATE(15,3,(('DATA FOR SUMMARY'!$I$7:$I$59=$O$16)/('DATA FOR SUMMARY'!$I$7:$I$59=$O$16)*ROW('DATA FOR SUMMARY'!$I$7:$I$59))-ROW('DATA FOR SUMMARY'!$I$7),ROWS($O$18:O308))),"")</f>
        <v/>
      </c>
      <c r="K317" s="46" t="str" cm="1">
        <f t="array" aca="1" ref="K317" ca="1">IF(ROWS($O$18:O308)&lt;=$O$18,INDEX('DATA FOR SUMMARY'!$K$8:$K$59,_xlfn.AGGREGATE(15,3,(('DATA FOR SUMMARY'!$I$7:$I$59=$O$16)/('DATA FOR SUMMARY'!$I$7:$I$59=$O$16)*ROW('DATA FOR SUMMARY'!$I$7:$I$59))-ROW('DATA FOR SUMMARY'!$I$7),ROWS($O$18:O308))),"")</f>
        <v/>
      </c>
    </row>
    <row r="318" spans="2:11">
      <c r="B318" t="str" cm="1">
        <f t="array" aca="1" ref="B318" ca="1">IF(ROWS($M$18:M309)&lt;=$O$18,INDEX('DATA FOR SUMMARY'!$B$8:$B$59,_xlfn.AGGREGATE(15,3,(('DATA FOR SUMMARY'!$I$7:$I$59=$O$16)/('DATA FOR SUMMARY'!$I$7:$I$59=$O$16)*ROW('DATA FOR SUMMARY'!$I$7:$I$59))-ROW('DATA FOR SUMMARY'!$I$7),ROWS($M$18:M309))),"")</f>
        <v/>
      </c>
      <c r="C318" s="102" t="str" cm="1">
        <f t="array" aca="1" ref="C318" ca="1">IF(ROWS($M$18:M309)&lt;=$O$18,INDEX('DATA FOR SUMMARY'!$C$8:$C$59,_xlfn.AGGREGATE(15,3,(('DATA FOR SUMMARY'!$I$7:$I$59=$O$16)/('DATA FOR SUMMARY'!$I$7:$I$59=$O$16)*ROW('DATA FOR SUMMARY'!$I$7:$I$59))-ROW('DATA FOR SUMMARY'!$I$7),ROWS($M$18:M309))),"")</f>
        <v/>
      </c>
      <c r="D318" s="102" t="str" cm="1">
        <f t="array" aca="1" ref="D318" ca="1">IF(ROWS($M$18:M309)&lt;=$O$18,INDEX('DATA FOR SUMMARY'!$D$8:$D$59,_xlfn.AGGREGATE(15,3,(('DATA FOR SUMMARY'!$I$7:$I$59=$O$16)/('DATA FOR SUMMARY'!$I$7:$I$59=$O$16)*ROW('DATA FOR SUMMARY'!$I$7:$I$59))-ROW('DATA FOR SUMMARY'!$I$7),ROWS($M$18:M309))),"")</f>
        <v/>
      </c>
      <c r="E318" s="140" t="str" cm="1">
        <f t="array" aca="1" ref="E318" ca="1">IF(ROWS($O$18:O309)&lt;=$O$18,INDEX('DATA FOR SUMMARY'!$E$8:$E$59,_xlfn.AGGREGATE(15,3,(('DATA FOR SUMMARY'!$I$7:$I$59=$O$16)/('DATA FOR SUMMARY'!$I$7:$I$59=$O$16)*ROW('DATA FOR SUMMARY'!$I$7:$I$59))-ROW('DATA FOR SUMMARY'!$I$7),ROWS($O$18:O309))),"")</f>
        <v/>
      </c>
      <c r="F318" s="103" t="str" cm="1">
        <f t="array" aca="1" ref="F318" ca="1">IF(ROWS($O$18:O309)&lt;=$O$18,INDEX('DATA FOR SUMMARY'!$F$8:$F$59,_xlfn.AGGREGATE(15,3,(('DATA FOR SUMMARY'!$I$7:$I$59=$O$16)/('DATA FOR SUMMARY'!$I$7:$I$59=$O$16)*ROW('DATA FOR SUMMARY'!$I$7:$I$59))-ROW('DATA FOR SUMMARY'!$I$7),ROWS($O$18:O309))),"")</f>
        <v/>
      </c>
      <c r="G318" s="102" t="str" cm="1">
        <f t="array" aca="1" ref="G318" ca="1">IF(ROWS($M$18:M309)&lt;=$O$18,INDEX('DATA FOR SUMMARY'!$G$8:$G$59,_xlfn.AGGREGATE(15,3,(('DATA FOR SUMMARY'!$I$7:$I$59=$O$16)/('DATA FOR SUMMARY'!$I$7:$I$59=$O$16)*ROW('DATA FOR SUMMARY'!$I$7:$I$59))-ROW('DATA FOR SUMMARY'!$I$7),ROWS($M$18:M309))),"")</f>
        <v/>
      </c>
      <c r="H318" s="140" t="str" cm="1">
        <f t="array" aca="1" ref="H318" ca="1">IF(ROWS($O$18:O309)&lt;=$O$18,INDEX('DATA FOR SUMMARY'!$H$8:$H$59,_xlfn.AGGREGATE(15,3,(('DATA FOR SUMMARY'!$I$7:$I$59=$O$16)/('DATA FOR SUMMARY'!$I$7:$I$59=$O$16)*ROW('DATA FOR SUMMARY'!$I$7:$I$59))-ROW('DATA FOR SUMMARY'!$I$7),ROWS($O$18:O309))),"")</f>
        <v/>
      </c>
      <c r="I318" s="46" t="str" cm="1">
        <f t="array" aca="1" ref="I318" ca="1">IF(ROWS($M$18:M309)&lt;=$O$18,INDEX('DATA FOR SUMMARY'!$I$8:$I$59,_xlfn.AGGREGATE(15,3,(('DATA FOR SUMMARY'!$I$7:$I$59=$O$16)/('DATA FOR SUMMARY'!$I$7:$I$59=$O$16)*ROW('DATA FOR SUMMARY'!$I$7:$I$59))-ROW('DATA FOR SUMMARY'!$I$7),ROWS($M$18:M309))),"")</f>
        <v/>
      </c>
      <c r="J318" s="46" t="str" cm="1">
        <f t="array" aca="1" ref="J318" ca="1">IF(ROWS($O$18:O309)&lt;=$O$18,INDEX('DATA FOR SUMMARY'!$J$8:$J$59,_xlfn.AGGREGATE(15,3,(('DATA FOR SUMMARY'!$I$7:$I$59=$O$16)/('DATA FOR SUMMARY'!$I$7:$I$59=$O$16)*ROW('DATA FOR SUMMARY'!$I$7:$I$59))-ROW('DATA FOR SUMMARY'!$I$7),ROWS($O$18:O309))),"")</f>
        <v/>
      </c>
      <c r="K318" s="46" t="str" cm="1">
        <f t="array" aca="1" ref="K318" ca="1">IF(ROWS($O$18:O309)&lt;=$O$18,INDEX('DATA FOR SUMMARY'!$K$8:$K$59,_xlfn.AGGREGATE(15,3,(('DATA FOR SUMMARY'!$I$7:$I$59=$O$16)/('DATA FOR SUMMARY'!$I$7:$I$59=$O$16)*ROW('DATA FOR SUMMARY'!$I$7:$I$59))-ROW('DATA FOR SUMMARY'!$I$7),ROWS($O$18:O309))),"")</f>
        <v/>
      </c>
    </row>
    <row r="319" spans="2:11">
      <c r="B319" t="str" cm="1">
        <f t="array" aca="1" ref="B319" ca="1">IF(ROWS($M$18:M310)&lt;=$O$18,INDEX('DATA FOR SUMMARY'!$B$8:$B$59,_xlfn.AGGREGATE(15,3,(('DATA FOR SUMMARY'!$I$7:$I$59=$O$16)/('DATA FOR SUMMARY'!$I$7:$I$59=$O$16)*ROW('DATA FOR SUMMARY'!$I$7:$I$59))-ROW('DATA FOR SUMMARY'!$I$7),ROWS($M$18:M310))),"")</f>
        <v/>
      </c>
      <c r="C319" s="102" t="str" cm="1">
        <f t="array" aca="1" ref="C319" ca="1">IF(ROWS($M$18:M310)&lt;=$O$18,INDEX('DATA FOR SUMMARY'!$C$8:$C$59,_xlfn.AGGREGATE(15,3,(('DATA FOR SUMMARY'!$I$7:$I$59=$O$16)/('DATA FOR SUMMARY'!$I$7:$I$59=$O$16)*ROW('DATA FOR SUMMARY'!$I$7:$I$59))-ROW('DATA FOR SUMMARY'!$I$7),ROWS($M$18:M310))),"")</f>
        <v/>
      </c>
      <c r="D319" s="102" t="str" cm="1">
        <f t="array" aca="1" ref="D319" ca="1">IF(ROWS($M$18:M310)&lt;=$O$18,INDEX('DATA FOR SUMMARY'!$D$8:$D$59,_xlfn.AGGREGATE(15,3,(('DATA FOR SUMMARY'!$I$7:$I$59=$O$16)/('DATA FOR SUMMARY'!$I$7:$I$59=$O$16)*ROW('DATA FOR SUMMARY'!$I$7:$I$59))-ROW('DATA FOR SUMMARY'!$I$7),ROWS($M$18:M310))),"")</f>
        <v/>
      </c>
      <c r="E319" s="140" t="str" cm="1">
        <f t="array" aca="1" ref="E319" ca="1">IF(ROWS($O$18:O310)&lt;=$O$18,INDEX('DATA FOR SUMMARY'!$E$8:$E$59,_xlfn.AGGREGATE(15,3,(('DATA FOR SUMMARY'!$I$7:$I$59=$O$16)/('DATA FOR SUMMARY'!$I$7:$I$59=$O$16)*ROW('DATA FOR SUMMARY'!$I$7:$I$59))-ROW('DATA FOR SUMMARY'!$I$7),ROWS($O$18:O310))),"")</f>
        <v/>
      </c>
      <c r="F319" s="103" t="str" cm="1">
        <f t="array" aca="1" ref="F319" ca="1">IF(ROWS($O$18:O310)&lt;=$O$18,INDEX('DATA FOR SUMMARY'!$F$8:$F$59,_xlfn.AGGREGATE(15,3,(('DATA FOR SUMMARY'!$I$7:$I$59=$O$16)/('DATA FOR SUMMARY'!$I$7:$I$59=$O$16)*ROW('DATA FOR SUMMARY'!$I$7:$I$59))-ROW('DATA FOR SUMMARY'!$I$7),ROWS($O$18:O310))),"")</f>
        <v/>
      </c>
      <c r="G319" s="102" t="str" cm="1">
        <f t="array" aca="1" ref="G319" ca="1">IF(ROWS($M$18:M310)&lt;=$O$18,INDEX('DATA FOR SUMMARY'!$G$8:$G$59,_xlfn.AGGREGATE(15,3,(('DATA FOR SUMMARY'!$I$7:$I$59=$O$16)/('DATA FOR SUMMARY'!$I$7:$I$59=$O$16)*ROW('DATA FOR SUMMARY'!$I$7:$I$59))-ROW('DATA FOR SUMMARY'!$I$7),ROWS($M$18:M310))),"")</f>
        <v/>
      </c>
      <c r="H319" s="140" t="str" cm="1">
        <f t="array" aca="1" ref="H319" ca="1">IF(ROWS($O$18:O310)&lt;=$O$18,INDEX('DATA FOR SUMMARY'!$H$8:$H$59,_xlfn.AGGREGATE(15,3,(('DATA FOR SUMMARY'!$I$7:$I$59=$O$16)/('DATA FOR SUMMARY'!$I$7:$I$59=$O$16)*ROW('DATA FOR SUMMARY'!$I$7:$I$59))-ROW('DATA FOR SUMMARY'!$I$7),ROWS($O$18:O310))),"")</f>
        <v/>
      </c>
      <c r="I319" s="46" t="str" cm="1">
        <f t="array" aca="1" ref="I319" ca="1">IF(ROWS($M$18:M310)&lt;=$O$18,INDEX('DATA FOR SUMMARY'!$I$8:$I$59,_xlfn.AGGREGATE(15,3,(('DATA FOR SUMMARY'!$I$7:$I$59=$O$16)/('DATA FOR SUMMARY'!$I$7:$I$59=$O$16)*ROW('DATA FOR SUMMARY'!$I$7:$I$59))-ROW('DATA FOR SUMMARY'!$I$7),ROWS($M$18:M310))),"")</f>
        <v/>
      </c>
      <c r="J319" s="46" t="str" cm="1">
        <f t="array" aca="1" ref="J319" ca="1">IF(ROWS($O$18:O310)&lt;=$O$18,INDEX('DATA FOR SUMMARY'!$J$8:$J$59,_xlfn.AGGREGATE(15,3,(('DATA FOR SUMMARY'!$I$7:$I$59=$O$16)/('DATA FOR SUMMARY'!$I$7:$I$59=$O$16)*ROW('DATA FOR SUMMARY'!$I$7:$I$59))-ROW('DATA FOR SUMMARY'!$I$7),ROWS($O$18:O310))),"")</f>
        <v/>
      </c>
      <c r="K319" s="46" t="str" cm="1">
        <f t="array" aca="1" ref="K319" ca="1">IF(ROWS($O$18:O310)&lt;=$O$18,INDEX('DATA FOR SUMMARY'!$K$8:$K$59,_xlfn.AGGREGATE(15,3,(('DATA FOR SUMMARY'!$I$7:$I$59=$O$16)/('DATA FOR SUMMARY'!$I$7:$I$59=$O$16)*ROW('DATA FOR SUMMARY'!$I$7:$I$59))-ROW('DATA FOR SUMMARY'!$I$7),ROWS($O$18:O310))),"")</f>
        <v/>
      </c>
    </row>
    <row r="320" spans="2:11">
      <c r="B320" t="str" cm="1">
        <f t="array" aca="1" ref="B320" ca="1">IF(ROWS($M$18:M311)&lt;=$O$18,INDEX('DATA FOR SUMMARY'!$B$8:$B$59,_xlfn.AGGREGATE(15,3,(('DATA FOR SUMMARY'!$I$7:$I$59=$O$16)/('DATA FOR SUMMARY'!$I$7:$I$59=$O$16)*ROW('DATA FOR SUMMARY'!$I$7:$I$59))-ROW('DATA FOR SUMMARY'!$I$7),ROWS($M$18:M311))),"")</f>
        <v/>
      </c>
      <c r="C320" s="102" t="str" cm="1">
        <f t="array" aca="1" ref="C320" ca="1">IF(ROWS($M$18:M311)&lt;=$O$18,INDEX('DATA FOR SUMMARY'!$C$8:$C$59,_xlfn.AGGREGATE(15,3,(('DATA FOR SUMMARY'!$I$7:$I$59=$O$16)/('DATA FOR SUMMARY'!$I$7:$I$59=$O$16)*ROW('DATA FOR SUMMARY'!$I$7:$I$59))-ROW('DATA FOR SUMMARY'!$I$7),ROWS($M$18:M311))),"")</f>
        <v/>
      </c>
      <c r="D320" s="102" t="str" cm="1">
        <f t="array" aca="1" ref="D320" ca="1">IF(ROWS($M$18:M311)&lt;=$O$18,INDEX('DATA FOR SUMMARY'!$D$8:$D$59,_xlfn.AGGREGATE(15,3,(('DATA FOR SUMMARY'!$I$7:$I$59=$O$16)/('DATA FOR SUMMARY'!$I$7:$I$59=$O$16)*ROW('DATA FOR SUMMARY'!$I$7:$I$59))-ROW('DATA FOR SUMMARY'!$I$7),ROWS($M$18:M311))),"")</f>
        <v/>
      </c>
      <c r="E320" s="140" t="str" cm="1">
        <f t="array" aca="1" ref="E320" ca="1">IF(ROWS($O$18:O311)&lt;=$O$18,INDEX('DATA FOR SUMMARY'!$E$8:$E$59,_xlfn.AGGREGATE(15,3,(('DATA FOR SUMMARY'!$I$7:$I$59=$O$16)/('DATA FOR SUMMARY'!$I$7:$I$59=$O$16)*ROW('DATA FOR SUMMARY'!$I$7:$I$59))-ROW('DATA FOR SUMMARY'!$I$7),ROWS($O$18:O311))),"")</f>
        <v/>
      </c>
      <c r="F320" s="103" t="str" cm="1">
        <f t="array" aca="1" ref="F320" ca="1">IF(ROWS($O$18:O311)&lt;=$O$18,INDEX('DATA FOR SUMMARY'!$F$8:$F$59,_xlfn.AGGREGATE(15,3,(('DATA FOR SUMMARY'!$I$7:$I$59=$O$16)/('DATA FOR SUMMARY'!$I$7:$I$59=$O$16)*ROW('DATA FOR SUMMARY'!$I$7:$I$59))-ROW('DATA FOR SUMMARY'!$I$7),ROWS($O$18:O311))),"")</f>
        <v/>
      </c>
      <c r="G320" s="102" t="str" cm="1">
        <f t="array" aca="1" ref="G320" ca="1">IF(ROWS($M$18:M311)&lt;=$O$18,INDEX('DATA FOR SUMMARY'!$G$8:$G$59,_xlfn.AGGREGATE(15,3,(('DATA FOR SUMMARY'!$I$7:$I$59=$O$16)/('DATA FOR SUMMARY'!$I$7:$I$59=$O$16)*ROW('DATA FOR SUMMARY'!$I$7:$I$59))-ROW('DATA FOR SUMMARY'!$I$7),ROWS($M$18:M311))),"")</f>
        <v/>
      </c>
      <c r="H320" s="140" t="str" cm="1">
        <f t="array" aca="1" ref="H320" ca="1">IF(ROWS($O$18:O311)&lt;=$O$18,INDEX('DATA FOR SUMMARY'!$H$8:$H$59,_xlfn.AGGREGATE(15,3,(('DATA FOR SUMMARY'!$I$7:$I$59=$O$16)/('DATA FOR SUMMARY'!$I$7:$I$59=$O$16)*ROW('DATA FOR SUMMARY'!$I$7:$I$59))-ROW('DATA FOR SUMMARY'!$I$7),ROWS($O$18:O311))),"")</f>
        <v/>
      </c>
      <c r="I320" s="46" t="str" cm="1">
        <f t="array" aca="1" ref="I320" ca="1">IF(ROWS($M$18:M311)&lt;=$O$18,INDEX('DATA FOR SUMMARY'!$I$8:$I$59,_xlfn.AGGREGATE(15,3,(('DATA FOR SUMMARY'!$I$7:$I$59=$O$16)/('DATA FOR SUMMARY'!$I$7:$I$59=$O$16)*ROW('DATA FOR SUMMARY'!$I$7:$I$59))-ROW('DATA FOR SUMMARY'!$I$7),ROWS($M$18:M311))),"")</f>
        <v/>
      </c>
      <c r="J320" s="46" t="str" cm="1">
        <f t="array" aca="1" ref="J320" ca="1">IF(ROWS($O$18:O311)&lt;=$O$18,INDEX('DATA FOR SUMMARY'!$J$8:$J$59,_xlfn.AGGREGATE(15,3,(('DATA FOR SUMMARY'!$I$7:$I$59=$O$16)/('DATA FOR SUMMARY'!$I$7:$I$59=$O$16)*ROW('DATA FOR SUMMARY'!$I$7:$I$59))-ROW('DATA FOR SUMMARY'!$I$7),ROWS($O$18:O311))),"")</f>
        <v/>
      </c>
      <c r="K320" s="46" t="str" cm="1">
        <f t="array" aca="1" ref="K320" ca="1">IF(ROWS($O$18:O311)&lt;=$O$18,INDEX('DATA FOR SUMMARY'!$K$8:$K$59,_xlfn.AGGREGATE(15,3,(('DATA FOR SUMMARY'!$I$7:$I$59=$O$16)/('DATA FOR SUMMARY'!$I$7:$I$59=$O$16)*ROW('DATA FOR SUMMARY'!$I$7:$I$59))-ROW('DATA FOR SUMMARY'!$I$7),ROWS($O$18:O311))),"")</f>
        <v/>
      </c>
    </row>
    <row r="321" spans="2:11">
      <c r="B321" t="str" cm="1">
        <f t="array" aca="1" ref="B321" ca="1">IF(ROWS($M$18:M312)&lt;=$O$18,INDEX('DATA FOR SUMMARY'!$B$8:$B$59,_xlfn.AGGREGATE(15,3,(('DATA FOR SUMMARY'!$I$7:$I$59=$O$16)/('DATA FOR SUMMARY'!$I$7:$I$59=$O$16)*ROW('DATA FOR SUMMARY'!$I$7:$I$59))-ROW('DATA FOR SUMMARY'!$I$7),ROWS($M$18:M312))),"")</f>
        <v/>
      </c>
      <c r="C321" s="102" t="str" cm="1">
        <f t="array" aca="1" ref="C321" ca="1">IF(ROWS($M$18:M312)&lt;=$O$18,INDEX('DATA FOR SUMMARY'!$C$8:$C$59,_xlfn.AGGREGATE(15,3,(('DATA FOR SUMMARY'!$I$7:$I$59=$O$16)/('DATA FOR SUMMARY'!$I$7:$I$59=$O$16)*ROW('DATA FOR SUMMARY'!$I$7:$I$59))-ROW('DATA FOR SUMMARY'!$I$7),ROWS($M$18:M312))),"")</f>
        <v/>
      </c>
      <c r="D321" s="102" t="str" cm="1">
        <f t="array" aca="1" ref="D321" ca="1">IF(ROWS($M$18:M312)&lt;=$O$18,INDEX('DATA FOR SUMMARY'!$D$8:$D$59,_xlfn.AGGREGATE(15,3,(('DATA FOR SUMMARY'!$I$7:$I$59=$O$16)/('DATA FOR SUMMARY'!$I$7:$I$59=$O$16)*ROW('DATA FOR SUMMARY'!$I$7:$I$59))-ROW('DATA FOR SUMMARY'!$I$7),ROWS($M$18:M312))),"")</f>
        <v/>
      </c>
      <c r="E321" s="140" t="str" cm="1">
        <f t="array" aca="1" ref="E321" ca="1">IF(ROWS($O$18:O312)&lt;=$O$18,INDEX('DATA FOR SUMMARY'!$E$8:$E$59,_xlfn.AGGREGATE(15,3,(('DATA FOR SUMMARY'!$I$7:$I$59=$O$16)/('DATA FOR SUMMARY'!$I$7:$I$59=$O$16)*ROW('DATA FOR SUMMARY'!$I$7:$I$59))-ROW('DATA FOR SUMMARY'!$I$7),ROWS($O$18:O312))),"")</f>
        <v/>
      </c>
      <c r="F321" s="103" t="str" cm="1">
        <f t="array" aca="1" ref="F321" ca="1">IF(ROWS($O$18:O312)&lt;=$O$18,INDEX('DATA FOR SUMMARY'!$F$8:$F$59,_xlfn.AGGREGATE(15,3,(('DATA FOR SUMMARY'!$I$7:$I$59=$O$16)/('DATA FOR SUMMARY'!$I$7:$I$59=$O$16)*ROW('DATA FOR SUMMARY'!$I$7:$I$59))-ROW('DATA FOR SUMMARY'!$I$7),ROWS($O$18:O312))),"")</f>
        <v/>
      </c>
      <c r="G321" s="102" t="str" cm="1">
        <f t="array" aca="1" ref="G321" ca="1">IF(ROWS($M$18:M312)&lt;=$O$18,INDEX('DATA FOR SUMMARY'!$G$8:$G$59,_xlfn.AGGREGATE(15,3,(('DATA FOR SUMMARY'!$I$7:$I$59=$O$16)/('DATA FOR SUMMARY'!$I$7:$I$59=$O$16)*ROW('DATA FOR SUMMARY'!$I$7:$I$59))-ROW('DATA FOR SUMMARY'!$I$7),ROWS($M$18:M312))),"")</f>
        <v/>
      </c>
      <c r="H321" s="140" t="str" cm="1">
        <f t="array" aca="1" ref="H321" ca="1">IF(ROWS($O$18:O312)&lt;=$O$18,INDEX('DATA FOR SUMMARY'!$H$8:$H$59,_xlfn.AGGREGATE(15,3,(('DATA FOR SUMMARY'!$I$7:$I$59=$O$16)/('DATA FOR SUMMARY'!$I$7:$I$59=$O$16)*ROW('DATA FOR SUMMARY'!$I$7:$I$59))-ROW('DATA FOR SUMMARY'!$I$7),ROWS($O$18:O312))),"")</f>
        <v/>
      </c>
      <c r="I321" s="46" t="str" cm="1">
        <f t="array" aca="1" ref="I321" ca="1">IF(ROWS($M$18:M312)&lt;=$O$18,INDEX('DATA FOR SUMMARY'!$I$8:$I$59,_xlfn.AGGREGATE(15,3,(('DATA FOR SUMMARY'!$I$7:$I$59=$O$16)/('DATA FOR SUMMARY'!$I$7:$I$59=$O$16)*ROW('DATA FOR SUMMARY'!$I$7:$I$59))-ROW('DATA FOR SUMMARY'!$I$7),ROWS($M$18:M312))),"")</f>
        <v/>
      </c>
      <c r="J321" s="46" t="str" cm="1">
        <f t="array" aca="1" ref="J321" ca="1">IF(ROWS($O$18:O312)&lt;=$O$18,INDEX('DATA FOR SUMMARY'!$J$8:$J$59,_xlfn.AGGREGATE(15,3,(('DATA FOR SUMMARY'!$I$7:$I$59=$O$16)/('DATA FOR SUMMARY'!$I$7:$I$59=$O$16)*ROW('DATA FOR SUMMARY'!$I$7:$I$59))-ROW('DATA FOR SUMMARY'!$I$7),ROWS($O$18:O312))),"")</f>
        <v/>
      </c>
      <c r="K321" s="46" t="str" cm="1">
        <f t="array" aca="1" ref="K321" ca="1">IF(ROWS($O$18:O312)&lt;=$O$18,INDEX('DATA FOR SUMMARY'!$K$8:$K$59,_xlfn.AGGREGATE(15,3,(('DATA FOR SUMMARY'!$I$7:$I$59=$O$16)/('DATA FOR SUMMARY'!$I$7:$I$59=$O$16)*ROW('DATA FOR SUMMARY'!$I$7:$I$59))-ROW('DATA FOR SUMMARY'!$I$7),ROWS($O$18:O312))),"")</f>
        <v/>
      </c>
    </row>
    <row r="322" spans="2:11">
      <c r="B322" t="str" cm="1">
        <f t="array" aca="1" ref="B322" ca="1">IF(ROWS($M$18:M313)&lt;=$O$18,INDEX('DATA FOR SUMMARY'!$B$8:$B$59,_xlfn.AGGREGATE(15,3,(('DATA FOR SUMMARY'!$I$7:$I$59=$O$16)/('DATA FOR SUMMARY'!$I$7:$I$59=$O$16)*ROW('DATA FOR SUMMARY'!$I$7:$I$59))-ROW('DATA FOR SUMMARY'!$I$7),ROWS($M$18:M313))),"")</f>
        <v/>
      </c>
      <c r="C322" s="102" t="str" cm="1">
        <f t="array" aca="1" ref="C322" ca="1">IF(ROWS($M$18:M313)&lt;=$O$18,INDEX('DATA FOR SUMMARY'!$C$8:$C$59,_xlfn.AGGREGATE(15,3,(('DATA FOR SUMMARY'!$I$7:$I$59=$O$16)/('DATA FOR SUMMARY'!$I$7:$I$59=$O$16)*ROW('DATA FOR SUMMARY'!$I$7:$I$59))-ROW('DATA FOR SUMMARY'!$I$7),ROWS($M$18:M313))),"")</f>
        <v/>
      </c>
      <c r="D322" s="102" t="str" cm="1">
        <f t="array" aca="1" ref="D322" ca="1">IF(ROWS($M$18:M313)&lt;=$O$18,INDEX('DATA FOR SUMMARY'!$D$8:$D$59,_xlfn.AGGREGATE(15,3,(('DATA FOR SUMMARY'!$I$7:$I$59=$O$16)/('DATA FOR SUMMARY'!$I$7:$I$59=$O$16)*ROW('DATA FOR SUMMARY'!$I$7:$I$59))-ROW('DATA FOR SUMMARY'!$I$7),ROWS($M$18:M313))),"")</f>
        <v/>
      </c>
      <c r="E322" s="140" t="str" cm="1">
        <f t="array" aca="1" ref="E322" ca="1">IF(ROWS($O$18:O313)&lt;=$O$18,INDEX('DATA FOR SUMMARY'!$E$8:$E$59,_xlfn.AGGREGATE(15,3,(('DATA FOR SUMMARY'!$I$7:$I$59=$O$16)/('DATA FOR SUMMARY'!$I$7:$I$59=$O$16)*ROW('DATA FOR SUMMARY'!$I$7:$I$59))-ROW('DATA FOR SUMMARY'!$I$7),ROWS($O$18:O313))),"")</f>
        <v/>
      </c>
      <c r="F322" s="103" t="str" cm="1">
        <f t="array" aca="1" ref="F322" ca="1">IF(ROWS($O$18:O313)&lt;=$O$18,INDEX('DATA FOR SUMMARY'!$F$8:$F$59,_xlfn.AGGREGATE(15,3,(('DATA FOR SUMMARY'!$I$7:$I$59=$O$16)/('DATA FOR SUMMARY'!$I$7:$I$59=$O$16)*ROW('DATA FOR SUMMARY'!$I$7:$I$59))-ROW('DATA FOR SUMMARY'!$I$7),ROWS($O$18:O313))),"")</f>
        <v/>
      </c>
      <c r="G322" s="102" t="str" cm="1">
        <f t="array" aca="1" ref="G322" ca="1">IF(ROWS($M$18:M313)&lt;=$O$18,INDEX('DATA FOR SUMMARY'!$G$8:$G$59,_xlfn.AGGREGATE(15,3,(('DATA FOR SUMMARY'!$I$7:$I$59=$O$16)/('DATA FOR SUMMARY'!$I$7:$I$59=$O$16)*ROW('DATA FOR SUMMARY'!$I$7:$I$59))-ROW('DATA FOR SUMMARY'!$I$7),ROWS($M$18:M313))),"")</f>
        <v/>
      </c>
      <c r="H322" s="140" t="str" cm="1">
        <f t="array" aca="1" ref="H322" ca="1">IF(ROWS($O$18:O313)&lt;=$O$18,INDEX('DATA FOR SUMMARY'!$H$8:$H$59,_xlfn.AGGREGATE(15,3,(('DATA FOR SUMMARY'!$I$7:$I$59=$O$16)/('DATA FOR SUMMARY'!$I$7:$I$59=$O$16)*ROW('DATA FOR SUMMARY'!$I$7:$I$59))-ROW('DATA FOR SUMMARY'!$I$7),ROWS($O$18:O313))),"")</f>
        <v/>
      </c>
      <c r="I322" s="46" t="str" cm="1">
        <f t="array" aca="1" ref="I322" ca="1">IF(ROWS($M$18:M313)&lt;=$O$18,INDEX('DATA FOR SUMMARY'!$I$8:$I$59,_xlfn.AGGREGATE(15,3,(('DATA FOR SUMMARY'!$I$7:$I$59=$O$16)/('DATA FOR SUMMARY'!$I$7:$I$59=$O$16)*ROW('DATA FOR SUMMARY'!$I$7:$I$59))-ROW('DATA FOR SUMMARY'!$I$7),ROWS($M$18:M313))),"")</f>
        <v/>
      </c>
      <c r="J322" s="46" t="str" cm="1">
        <f t="array" aca="1" ref="J322" ca="1">IF(ROWS($O$18:O313)&lt;=$O$18,INDEX('DATA FOR SUMMARY'!$J$8:$J$59,_xlfn.AGGREGATE(15,3,(('DATA FOR SUMMARY'!$I$7:$I$59=$O$16)/('DATA FOR SUMMARY'!$I$7:$I$59=$O$16)*ROW('DATA FOR SUMMARY'!$I$7:$I$59))-ROW('DATA FOR SUMMARY'!$I$7),ROWS($O$18:O313))),"")</f>
        <v/>
      </c>
      <c r="K322" s="46" t="str" cm="1">
        <f t="array" aca="1" ref="K322" ca="1">IF(ROWS($O$18:O313)&lt;=$O$18,INDEX('DATA FOR SUMMARY'!$K$8:$K$59,_xlfn.AGGREGATE(15,3,(('DATA FOR SUMMARY'!$I$7:$I$59=$O$16)/('DATA FOR SUMMARY'!$I$7:$I$59=$O$16)*ROW('DATA FOR SUMMARY'!$I$7:$I$59))-ROW('DATA FOR SUMMARY'!$I$7),ROWS($O$18:O313))),"")</f>
        <v/>
      </c>
    </row>
    <row r="323" spans="2:11">
      <c r="B323" t="str" cm="1">
        <f t="array" aca="1" ref="B323" ca="1">IF(ROWS($M$18:M314)&lt;=$O$18,INDEX('DATA FOR SUMMARY'!$B$8:$B$59,_xlfn.AGGREGATE(15,3,(('DATA FOR SUMMARY'!$I$7:$I$59=$O$16)/('DATA FOR SUMMARY'!$I$7:$I$59=$O$16)*ROW('DATA FOR SUMMARY'!$I$7:$I$59))-ROW('DATA FOR SUMMARY'!$I$7),ROWS($M$18:M314))),"")</f>
        <v/>
      </c>
      <c r="C323" s="102" t="str" cm="1">
        <f t="array" aca="1" ref="C323" ca="1">IF(ROWS($M$18:M314)&lt;=$O$18,INDEX('DATA FOR SUMMARY'!$C$8:$C$59,_xlfn.AGGREGATE(15,3,(('DATA FOR SUMMARY'!$I$7:$I$59=$O$16)/('DATA FOR SUMMARY'!$I$7:$I$59=$O$16)*ROW('DATA FOR SUMMARY'!$I$7:$I$59))-ROW('DATA FOR SUMMARY'!$I$7),ROWS($M$18:M314))),"")</f>
        <v/>
      </c>
      <c r="D323" s="102" t="str" cm="1">
        <f t="array" aca="1" ref="D323" ca="1">IF(ROWS($M$18:M314)&lt;=$O$18,INDEX('DATA FOR SUMMARY'!$D$8:$D$59,_xlfn.AGGREGATE(15,3,(('DATA FOR SUMMARY'!$I$7:$I$59=$O$16)/('DATA FOR SUMMARY'!$I$7:$I$59=$O$16)*ROW('DATA FOR SUMMARY'!$I$7:$I$59))-ROW('DATA FOR SUMMARY'!$I$7),ROWS($M$18:M314))),"")</f>
        <v/>
      </c>
      <c r="E323" s="140" t="str" cm="1">
        <f t="array" aca="1" ref="E323" ca="1">IF(ROWS($O$18:O314)&lt;=$O$18,INDEX('DATA FOR SUMMARY'!$E$8:$E$59,_xlfn.AGGREGATE(15,3,(('DATA FOR SUMMARY'!$I$7:$I$59=$O$16)/('DATA FOR SUMMARY'!$I$7:$I$59=$O$16)*ROW('DATA FOR SUMMARY'!$I$7:$I$59))-ROW('DATA FOR SUMMARY'!$I$7),ROWS($O$18:O314))),"")</f>
        <v/>
      </c>
      <c r="F323" s="103" t="str" cm="1">
        <f t="array" aca="1" ref="F323" ca="1">IF(ROWS($O$18:O314)&lt;=$O$18,INDEX('DATA FOR SUMMARY'!$F$8:$F$59,_xlfn.AGGREGATE(15,3,(('DATA FOR SUMMARY'!$I$7:$I$59=$O$16)/('DATA FOR SUMMARY'!$I$7:$I$59=$O$16)*ROW('DATA FOR SUMMARY'!$I$7:$I$59))-ROW('DATA FOR SUMMARY'!$I$7),ROWS($O$18:O314))),"")</f>
        <v/>
      </c>
      <c r="G323" s="102" t="str" cm="1">
        <f t="array" aca="1" ref="G323" ca="1">IF(ROWS($M$18:M314)&lt;=$O$18,INDEX('DATA FOR SUMMARY'!$G$8:$G$59,_xlfn.AGGREGATE(15,3,(('DATA FOR SUMMARY'!$I$7:$I$59=$O$16)/('DATA FOR SUMMARY'!$I$7:$I$59=$O$16)*ROW('DATA FOR SUMMARY'!$I$7:$I$59))-ROW('DATA FOR SUMMARY'!$I$7),ROWS($M$18:M314))),"")</f>
        <v/>
      </c>
      <c r="H323" s="140" t="str" cm="1">
        <f t="array" aca="1" ref="H323" ca="1">IF(ROWS($O$18:O314)&lt;=$O$18,INDEX('DATA FOR SUMMARY'!$H$8:$H$59,_xlfn.AGGREGATE(15,3,(('DATA FOR SUMMARY'!$I$7:$I$59=$O$16)/('DATA FOR SUMMARY'!$I$7:$I$59=$O$16)*ROW('DATA FOR SUMMARY'!$I$7:$I$59))-ROW('DATA FOR SUMMARY'!$I$7),ROWS($O$18:O314))),"")</f>
        <v/>
      </c>
      <c r="I323" s="46" t="str" cm="1">
        <f t="array" aca="1" ref="I323" ca="1">IF(ROWS($M$18:M314)&lt;=$O$18,INDEX('DATA FOR SUMMARY'!$I$8:$I$59,_xlfn.AGGREGATE(15,3,(('DATA FOR SUMMARY'!$I$7:$I$59=$O$16)/('DATA FOR SUMMARY'!$I$7:$I$59=$O$16)*ROW('DATA FOR SUMMARY'!$I$7:$I$59))-ROW('DATA FOR SUMMARY'!$I$7),ROWS($M$18:M314))),"")</f>
        <v/>
      </c>
      <c r="J323" s="46" t="str" cm="1">
        <f t="array" aca="1" ref="J323" ca="1">IF(ROWS($O$18:O314)&lt;=$O$18,INDEX('DATA FOR SUMMARY'!$J$8:$J$59,_xlfn.AGGREGATE(15,3,(('DATA FOR SUMMARY'!$I$7:$I$59=$O$16)/('DATA FOR SUMMARY'!$I$7:$I$59=$O$16)*ROW('DATA FOR SUMMARY'!$I$7:$I$59))-ROW('DATA FOR SUMMARY'!$I$7),ROWS($O$18:O314))),"")</f>
        <v/>
      </c>
      <c r="K323" s="46" t="str" cm="1">
        <f t="array" aca="1" ref="K323" ca="1">IF(ROWS($O$18:O314)&lt;=$O$18,INDEX('DATA FOR SUMMARY'!$K$8:$K$59,_xlfn.AGGREGATE(15,3,(('DATA FOR SUMMARY'!$I$7:$I$59=$O$16)/('DATA FOR SUMMARY'!$I$7:$I$59=$O$16)*ROW('DATA FOR SUMMARY'!$I$7:$I$59))-ROW('DATA FOR SUMMARY'!$I$7),ROWS($O$18:O314))),"")</f>
        <v/>
      </c>
    </row>
    <row r="324" spans="2:11">
      <c r="B324" t="str" cm="1">
        <f t="array" aca="1" ref="B324" ca="1">IF(ROWS($M$18:M315)&lt;=$O$18,INDEX('DATA FOR SUMMARY'!$B$8:$B$59,_xlfn.AGGREGATE(15,3,(('DATA FOR SUMMARY'!$I$7:$I$59=$O$16)/('DATA FOR SUMMARY'!$I$7:$I$59=$O$16)*ROW('DATA FOR SUMMARY'!$I$7:$I$59))-ROW('DATA FOR SUMMARY'!$I$7),ROWS($M$18:M315))),"")</f>
        <v/>
      </c>
      <c r="C324" s="102" t="str" cm="1">
        <f t="array" aca="1" ref="C324" ca="1">IF(ROWS($M$18:M315)&lt;=$O$18,INDEX('DATA FOR SUMMARY'!$C$8:$C$59,_xlfn.AGGREGATE(15,3,(('DATA FOR SUMMARY'!$I$7:$I$59=$O$16)/('DATA FOR SUMMARY'!$I$7:$I$59=$O$16)*ROW('DATA FOR SUMMARY'!$I$7:$I$59))-ROW('DATA FOR SUMMARY'!$I$7),ROWS($M$18:M315))),"")</f>
        <v/>
      </c>
      <c r="D324" s="102" t="str" cm="1">
        <f t="array" aca="1" ref="D324" ca="1">IF(ROWS($M$18:M315)&lt;=$O$18,INDEX('DATA FOR SUMMARY'!$D$8:$D$59,_xlfn.AGGREGATE(15,3,(('DATA FOR SUMMARY'!$I$7:$I$59=$O$16)/('DATA FOR SUMMARY'!$I$7:$I$59=$O$16)*ROW('DATA FOR SUMMARY'!$I$7:$I$59))-ROW('DATA FOR SUMMARY'!$I$7),ROWS($M$18:M315))),"")</f>
        <v/>
      </c>
      <c r="E324" s="140" t="str" cm="1">
        <f t="array" aca="1" ref="E324" ca="1">IF(ROWS($O$18:O315)&lt;=$O$18,INDEX('DATA FOR SUMMARY'!$E$8:$E$59,_xlfn.AGGREGATE(15,3,(('DATA FOR SUMMARY'!$I$7:$I$59=$O$16)/('DATA FOR SUMMARY'!$I$7:$I$59=$O$16)*ROW('DATA FOR SUMMARY'!$I$7:$I$59))-ROW('DATA FOR SUMMARY'!$I$7),ROWS($O$18:O315))),"")</f>
        <v/>
      </c>
      <c r="F324" s="103" t="str" cm="1">
        <f t="array" aca="1" ref="F324" ca="1">IF(ROWS($O$18:O315)&lt;=$O$18,INDEX('DATA FOR SUMMARY'!$F$8:$F$59,_xlfn.AGGREGATE(15,3,(('DATA FOR SUMMARY'!$I$7:$I$59=$O$16)/('DATA FOR SUMMARY'!$I$7:$I$59=$O$16)*ROW('DATA FOR SUMMARY'!$I$7:$I$59))-ROW('DATA FOR SUMMARY'!$I$7),ROWS($O$18:O315))),"")</f>
        <v/>
      </c>
      <c r="G324" s="102" t="str" cm="1">
        <f t="array" aca="1" ref="G324" ca="1">IF(ROWS($M$18:M315)&lt;=$O$18,INDEX('DATA FOR SUMMARY'!$G$8:$G$59,_xlfn.AGGREGATE(15,3,(('DATA FOR SUMMARY'!$I$7:$I$59=$O$16)/('DATA FOR SUMMARY'!$I$7:$I$59=$O$16)*ROW('DATA FOR SUMMARY'!$I$7:$I$59))-ROW('DATA FOR SUMMARY'!$I$7),ROWS($M$18:M315))),"")</f>
        <v/>
      </c>
      <c r="H324" s="140" t="str" cm="1">
        <f t="array" aca="1" ref="H324" ca="1">IF(ROWS($O$18:O315)&lt;=$O$18,INDEX('DATA FOR SUMMARY'!$H$8:$H$59,_xlfn.AGGREGATE(15,3,(('DATA FOR SUMMARY'!$I$7:$I$59=$O$16)/('DATA FOR SUMMARY'!$I$7:$I$59=$O$16)*ROW('DATA FOR SUMMARY'!$I$7:$I$59))-ROW('DATA FOR SUMMARY'!$I$7),ROWS($O$18:O315))),"")</f>
        <v/>
      </c>
      <c r="I324" s="46" t="str" cm="1">
        <f t="array" aca="1" ref="I324" ca="1">IF(ROWS($M$18:M315)&lt;=$O$18,INDEX('DATA FOR SUMMARY'!$I$8:$I$59,_xlfn.AGGREGATE(15,3,(('DATA FOR SUMMARY'!$I$7:$I$59=$O$16)/('DATA FOR SUMMARY'!$I$7:$I$59=$O$16)*ROW('DATA FOR SUMMARY'!$I$7:$I$59))-ROW('DATA FOR SUMMARY'!$I$7),ROWS($M$18:M315))),"")</f>
        <v/>
      </c>
      <c r="J324" s="46" t="str" cm="1">
        <f t="array" aca="1" ref="J324" ca="1">IF(ROWS($O$18:O315)&lt;=$O$18,INDEX('DATA FOR SUMMARY'!$J$8:$J$59,_xlfn.AGGREGATE(15,3,(('DATA FOR SUMMARY'!$I$7:$I$59=$O$16)/('DATA FOR SUMMARY'!$I$7:$I$59=$O$16)*ROW('DATA FOR SUMMARY'!$I$7:$I$59))-ROW('DATA FOR SUMMARY'!$I$7),ROWS($O$18:O315))),"")</f>
        <v/>
      </c>
      <c r="K324" s="46" t="str" cm="1">
        <f t="array" aca="1" ref="K324" ca="1">IF(ROWS($O$18:O315)&lt;=$O$18,INDEX('DATA FOR SUMMARY'!$K$8:$K$59,_xlfn.AGGREGATE(15,3,(('DATA FOR SUMMARY'!$I$7:$I$59=$O$16)/('DATA FOR SUMMARY'!$I$7:$I$59=$O$16)*ROW('DATA FOR SUMMARY'!$I$7:$I$59))-ROW('DATA FOR SUMMARY'!$I$7),ROWS($O$18:O315))),"")</f>
        <v/>
      </c>
    </row>
    <row r="325" spans="2:11">
      <c r="B325" t="str" cm="1">
        <f t="array" aca="1" ref="B325" ca="1">IF(ROWS($M$18:M316)&lt;=$O$18,INDEX('DATA FOR SUMMARY'!$B$8:$B$59,_xlfn.AGGREGATE(15,3,(('DATA FOR SUMMARY'!$I$7:$I$59=$O$16)/('DATA FOR SUMMARY'!$I$7:$I$59=$O$16)*ROW('DATA FOR SUMMARY'!$I$7:$I$59))-ROW('DATA FOR SUMMARY'!$I$7),ROWS($M$18:M316))),"")</f>
        <v/>
      </c>
      <c r="C325" s="102" t="str" cm="1">
        <f t="array" aca="1" ref="C325" ca="1">IF(ROWS($M$18:M316)&lt;=$O$18,INDEX('DATA FOR SUMMARY'!$C$8:$C$59,_xlfn.AGGREGATE(15,3,(('DATA FOR SUMMARY'!$I$7:$I$59=$O$16)/('DATA FOR SUMMARY'!$I$7:$I$59=$O$16)*ROW('DATA FOR SUMMARY'!$I$7:$I$59))-ROW('DATA FOR SUMMARY'!$I$7),ROWS($M$18:M316))),"")</f>
        <v/>
      </c>
      <c r="D325" s="102" t="str" cm="1">
        <f t="array" aca="1" ref="D325" ca="1">IF(ROWS($M$18:M316)&lt;=$O$18,INDEX('DATA FOR SUMMARY'!$D$8:$D$59,_xlfn.AGGREGATE(15,3,(('DATA FOR SUMMARY'!$I$7:$I$59=$O$16)/('DATA FOR SUMMARY'!$I$7:$I$59=$O$16)*ROW('DATA FOR SUMMARY'!$I$7:$I$59))-ROW('DATA FOR SUMMARY'!$I$7),ROWS($M$18:M316))),"")</f>
        <v/>
      </c>
      <c r="E325" s="140" t="str" cm="1">
        <f t="array" aca="1" ref="E325" ca="1">IF(ROWS($O$18:O316)&lt;=$O$18,INDEX('DATA FOR SUMMARY'!$E$8:$E$59,_xlfn.AGGREGATE(15,3,(('DATA FOR SUMMARY'!$I$7:$I$59=$O$16)/('DATA FOR SUMMARY'!$I$7:$I$59=$O$16)*ROW('DATA FOR SUMMARY'!$I$7:$I$59))-ROW('DATA FOR SUMMARY'!$I$7),ROWS($O$18:O316))),"")</f>
        <v/>
      </c>
      <c r="F325" s="103" t="str" cm="1">
        <f t="array" aca="1" ref="F325" ca="1">IF(ROWS($O$18:O316)&lt;=$O$18,INDEX('DATA FOR SUMMARY'!$F$8:$F$59,_xlfn.AGGREGATE(15,3,(('DATA FOR SUMMARY'!$I$7:$I$59=$O$16)/('DATA FOR SUMMARY'!$I$7:$I$59=$O$16)*ROW('DATA FOR SUMMARY'!$I$7:$I$59))-ROW('DATA FOR SUMMARY'!$I$7),ROWS($O$18:O316))),"")</f>
        <v/>
      </c>
      <c r="G325" s="102" t="str" cm="1">
        <f t="array" aca="1" ref="G325" ca="1">IF(ROWS($M$18:M316)&lt;=$O$18,INDEX('DATA FOR SUMMARY'!$G$8:$G$59,_xlfn.AGGREGATE(15,3,(('DATA FOR SUMMARY'!$I$7:$I$59=$O$16)/('DATA FOR SUMMARY'!$I$7:$I$59=$O$16)*ROW('DATA FOR SUMMARY'!$I$7:$I$59))-ROW('DATA FOR SUMMARY'!$I$7),ROWS($M$18:M316))),"")</f>
        <v/>
      </c>
      <c r="H325" s="140" t="str" cm="1">
        <f t="array" aca="1" ref="H325" ca="1">IF(ROWS($O$18:O316)&lt;=$O$18,INDEX('DATA FOR SUMMARY'!$H$8:$H$59,_xlfn.AGGREGATE(15,3,(('DATA FOR SUMMARY'!$I$7:$I$59=$O$16)/('DATA FOR SUMMARY'!$I$7:$I$59=$O$16)*ROW('DATA FOR SUMMARY'!$I$7:$I$59))-ROW('DATA FOR SUMMARY'!$I$7),ROWS($O$18:O316))),"")</f>
        <v/>
      </c>
      <c r="I325" s="46" t="str" cm="1">
        <f t="array" aca="1" ref="I325" ca="1">IF(ROWS($M$18:M316)&lt;=$O$18,INDEX('DATA FOR SUMMARY'!$I$8:$I$59,_xlfn.AGGREGATE(15,3,(('DATA FOR SUMMARY'!$I$7:$I$59=$O$16)/('DATA FOR SUMMARY'!$I$7:$I$59=$O$16)*ROW('DATA FOR SUMMARY'!$I$7:$I$59))-ROW('DATA FOR SUMMARY'!$I$7),ROWS($M$18:M316))),"")</f>
        <v/>
      </c>
      <c r="J325" s="46" t="str" cm="1">
        <f t="array" aca="1" ref="J325" ca="1">IF(ROWS($O$18:O316)&lt;=$O$18,INDEX('DATA FOR SUMMARY'!$J$8:$J$59,_xlfn.AGGREGATE(15,3,(('DATA FOR SUMMARY'!$I$7:$I$59=$O$16)/('DATA FOR SUMMARY'!$I$7:$I$59=$O$16)*ROW('DATA FOR SUMMARY'!$I$7:$I$59))-ROW('DATA FOR SUMMARY'!$I$7),ROWS($O$18:O316))),"")</f>
        <v/>
      </c>
      <c r="K325" s="46" t="str" cm="1">
        <f t="array" aca="1" ref="K325" ca="1">IF(ROWS($O$18:O316)&lt;=$O$18,INDEX('DATA FOR SUMMARY'!$K$8:$K$59,_xlfn.AGGREGATE(15,3,(('DATA FOR SUMMARY'!$I$7:$I$59=$O$16)/('DATA FOR SUMMARY'!$I$7:$I$59=$O$16)*ROW('DATA FOR SUMMARY'!$I$7:$I$59))-ROW('DATA FOR SUMMARY'!$I$7),ROWS($O$18:O316))),"")</f>
        <v/>
      </c>
    </row>
    <row r="326" spans="2:11">
      <c r="B326" t="str" cm="1">
        <f t="array" aca="1" ref="B326" ca="1">IF(ROWS($M$18:M317)&lt;=$O$18,INDEX('DATA FOR SUMMARY'!$B$8:$B$59,_xlfn.AGGREGATE(15,3,(('DATA FOR SUMMARY'!$I$7:$I$59=$O$16)/('DATA FOR SUMMARY'!$I$7:$I$59=$O$16)*ROW('DATA FOR SUMMARY'!$I$7:$I$59))-ROW('DATA FOR SUMMARY'!$I$7),ROWS($M$18:M317))),"")</f>
        <v/>
      </c>
      <c r="C326" s="102" t="str" cm="1">
        <f t="array" aca="1" ref="C326" ca="1">IF(ROWS($M$18:M317)&lt;=$O$18,INDEX('DATA FOR SUMMARY'!$C$8:$C$59,_xlfn.AGGREGATE(15,3,(('DATA FOR SUMMARY'!$I$7:$I$59=$O$16)/('DATA FOR SUMMARY'!$I$7:$I$59=$O$16)*ROW('DATA FOR SUMMARY'!$I$7:$I$59))-ROW('DATA FOR SUMMARY'!$I$7),ROWS($M$18:M317))),"")</f>
        <v/>
      </c>
      <c r="D326" s="102" t="str" cm="1">
        <f t="array" aca="1" ref="D326" ca="1">IF(ROWS($M$18:M317)&lt;=$O$18,INDEX('DATA FOR SUMMARY'!$D$8:$D$59,_xlfn.AGGREGATE(15,3,(('DATA FOR SUMMARY'!$I$7:$I$59=$O$16)/('DATA FOR SUMMARY'!$I$7:$I$59=$O$16)*ROW('DATA FOR SUMMARY'!$I$7:$I$59))-ROW('DATA FOR SUMMARY'!$I$7),ROWS($M$18:M317))),"")</f>
        <v/>
      </c>
      <c r="E326" s="140" t="str" cm="1">
        <f t="array" aca="1" ref="E326" ca="1">IF(ROWS($O$18:O317)&lt;=$O$18,INDEX('DATA FOR SUMMARY'!$E$8:$E$59,_xlfn.AGGREGATE(15,3,(('DATA FOR SUMMARY'!$I$7:$I$59=$O$16)/('DATA FOR SUMMARY'!$I$7:$I$59=$O$16)*ROW('DATA FOR SUMMARY'!$I$7:$I$59))-ROW('DATA FOR SUMMARY'!$I$7),ROWS($O$18:O317))),"")</f>
        <v/>
      </c>
      <c r="F326" s="103" t="str" cm="1">
        <f t="array" aca="1" ref="F326" ca="1">IF(ROWS($O$18:O317)&lt;=$O$18,INDEX('DATA FOR SUMMARY'!$F$8:$F$59,_xlfn.AGGREGATE(15,3,(('DATA FOR SUMMARY'!$I$7:$I$59=$O$16)/('DATA FOR SUMMARY'!$I$7:$I$59=$O$16)*ROW('DATA FOR SUMMARY'!$I$7:$I$59))-ROW('DATA FOR SUMMARY'!$I$7),ROWS($O$18:O317))),"")</f>
        <v/>
      </c>
      <c r="G326" s="102" t="str" cm="1">
        <f t="array" aca="1" ref="G326" ca="1">IF(ROWS($M$18:M317)&lt;=$O$18,INDEX('DATA FOR SUMMARY'!$G$8:$G$59,_xlfn.AGGREGATE(15,3,(('DATA FOR SUMMARY'!$I$7:$I$59=$O$16)/('DATA FOR SUMMARY'!$I$7:$I$59=$O$16)*ROW('DATA FOR SUMMARY'!$I$7:$I$59))-ROW('DATA FOR SUMMARY'!$I$7),ROWS($M$18:M317))),"")</f>
        <v/>
      </c>
      <c r="H326" s="140" t="str" cm="1">
        <f t="array" aca="1" ref="H326" ca="1">IF(ROWS($O$18:O317)&lt;=$O$18,INDEX('DATA FOR SUMMARY'!$H$8:$H$59,_xlfn.AGGREGATE(15,3,(('DATA FOR SUMMARY'!$I$7:$I$59=$O$16)/('DATA FOR SUMMARY'!$I$7:$I$59=$O$16)*ROW('DATA FOR SUMMARY'!$I$7:$I$59))-ROW('DATA FOR SUMMARY'!$I$7),ROWS($O$18:O317))),"")</f>
        <v/>
      </c>
      <c r="I326" s="46" t="str" cm="1">
        <f t="array" aca="1" ref="I326" ca="1">IF(ROWS($M$18:M317)&lt;=$O$18,INDEX('DATA FOR SUMMARY'!$I$8:$I$59,_xlfn.AGGREGATE(15,3,(('DATA FOR SUMMARY'!$I$7:$I$59=$O$16)/('DATA FOR SUMMARY'!$I$7:$I$59=$O$16)*ROW('DATA FOR SUMMARY'!$I$7:$I$59))-ROW('DATA FOR SUMMARY'!$I$7),ROWS($M$18:M317))),"")</f>
        <v/>
      </c>
      <c r="J326" s="46" t="str" cm="1">
        <f t="array" aca="1" ref="J326" ca="1">IF(ROWS($O$18:O317)&lt;=$O$18,INDEX('DATA FOR SUMMARY'!$J$8:$J$59,_xlfn.AGGREGATE(15,3,(('DATA FOR SUMMARY'!$I$7:$I$59=$O$16)/('DATA FOR SUMMARY'!$I$7:$I$59=$O$16)*ROW('DATA FOR SUMMARY'!$I$7:$I$59))-ROW('DATA FOR SUMMARY'!$I$7),ROWS($O$18:O317))),"")</f>
        <v/>
      </c>
      <c r="K326" s="46" t="str" cm="1">
        <f t="array" aca="1" ref="K326" ca="1">IF(ROWS($O$18:O317)&lt;=$O$18,INDEX('DATA FOR SUMMARY'!$K$8:$K$59,_xlfn.AGGREGATE(15,3,(('DATA FOR SUMMARY'!$I$7:$I$59=$O$16)/('DATA FOR SUMMARY'!$I$7:$I$59=$O$16)*ROW('DATA FOR SUMMARY'!$I$7:$I$59))-ROW('DATA FOR SUMMARY'!$I$7),ROWS($O$18:O317))),"")</f>
        <v/>
      </c>
    </row>
    <row r="327" spans="2:11">
      <c r="B327" t="str" cm="1">
        <f t="array" aca="1" ref="B327" ca="1">IF(ROWS($M$18:M318)&lt;=$O$18,INDEX('DATA FOR SUMMARY'!$B$8:$B$59,_xlfn.AGGREGATE(15,3,(('DATA FOR SUMMARY'!$I$7:$I$59=$O$16)/('DATA FOR SUMMARY'!$I$7:$I$59=$O$16)*ROW('DATA FOR SUMMARY'!$I$7:$I$59))-ROW('DATA FOR SUMMARY'!$I$7),ROWS($M$18:M318))),"")</f>
        <v/>
      </c>
      <c r="C327" s="102" t="str" cm="1">
        <f t="array" aca="1" ref="C327" ca="1">IF(ROWS($M$18:M318)&lt;=$O$18,INDEX('DATA FOR SUMMARY'!$C$8:$C$59,_xlfn.AGGREGATE(15,3,(('DATA FOR SUMMARY'!$I$7:$I$59=$O$16)/('DATA FOR SUMMARY'!$I$7:$I$59=$O$16)*ROW('DATA FOR SUMMARY'!$I$7:$I$59))-ROW('DATA FOR SUMMARY'!$I$7),ROWS($M$18:M318))),"")</f>
        <v/>
      </c>
      <c r="D327" s="102" t="str" cm="1">
        <f t="array" aca="1" ref="D327" ca="1">IF(ROWS($M$18:M318)&lt;=$O$18,INDEX('DATA FOR SUMMARY'!$D$8:$D$59,_xlfn.AGGREGATE(15,3,(('DATA FOR SUMMARY'!$I$7:$I$59=$O$16)/('DATA FOR SUMMARY'!$I$7:$I$59=$O$16)*ROW('DATA FOR SUMMARY'!$I$7:$I$59))-ROW('DATA FOR SUMMARY'!$I$7),ROWS($M$18:M318))),"")</f>
        <v/>
      </c>
      <c r="E327" s="140" t="str" cm="1">
        <f t="array" aca="1" ref="E327" ca="1">IF(ROWS($O$18:O318)&lt;=$O$18,INDEX('DATA FOR SUMMARY'!$E$8:$E$59,_xlfn.AGGREGATE(15,3,(('DATA FOR SUMMARY'!$I$7:$I$59=$O$16)/('DATA FOR SUMMARY'!$I$7:$I$59=$O$16)*ROW('DATA FOR SUMMARY'!$I$7:$I$59))-ROW('DATA FOR SUMMARY'!$I$7),ROWS($O$18:O318))),"")</f>
        <v/>
      </c>
      <c r="F327" s="103" t="str" cm="1">
        <f t="array" aca="1" ref="F327" ca="1">IF(ROWS($O$18:O318)&lt;=$O$18,INDEX('DATA FOR SUMMARY'!$F$8:$F$59,_xlfn.AGGREGATE(15,3,(('DATA FOR SUMMARY'!$I$7:$I$59=$O$16)/('DATA FOR SUMMARY'!$I$7:$I$59=$O$16)*ROW('DATA FOR SUMMARY'!$I$7:$I$59))-ROW('DATA FOR SUMMARY'!$I$7),ROWS($O$18:O318))),"")</f>
        <v/>
      </c>
      <c r="G327" s="102" t="str" cm="1">
        <f t="array" aca="1" ref="G327" ca="1">IF(ROWS($M$18:M318)&lt;=$O$18,INDEX('DATA FOR SUMMARY'!$G$8:$G$59,_xlfn.AGGREGATE(15,3,(('DATA FOR SUMMARY'!$I$7:$I$59=$O$16)/('DATA FOR SUMMARY'!$I$7:$I$59=$O$16)*ROW('DATA FOR SUMMARY'!$I$7:$I$59))-ROW('DATA FOR SUMMARY'!$I$7),ROWS($M$18:M318))),"")</f>
        <v/>
      </c>
      <c r="H327" s="140" t="str" cm="1">
        <f t="array" aca="1" ref="H327" ca="1">IF(ROWS($O$18:O318)&lt;=$O$18,INDEX('DATA FOR SUMMARY'!$H$8:$H$59,_xlfn.AGGREGATE(15,3,(('DATA FOR SUMMARY'!$I$7:$I$59=$O$16)/('DATA FOR SUMMARY'!$I$7:$I$59=$O$16)*ROW('DATA FOR SUMMARY'!$I$7:$I$59))-ROW('DATA FOR SUMMARY'!$I$7),ROWS($O$18:O318))),"")</f>
        <v/>
      </c>
      <c r="I327" s="46" t="str" cm="1">
        <f t="array" aca="1" ref="I327" ca="1">IF(ROWS($M$18:M318)&lt;=$O$18,INDEX('DATA FOR SUMMARY'!$I$8:$I$59,_xlfn.AGGREGATE(15,3,(('DATA FOR SUMMARY'!$I$7:$I$59=$O$16)/('DATA FOR SUMMARY'!$I$7:$I$59=$O$16)*ROW('DATA FOR SUMMARY'!$I$7:$I$59))-ROW('DATA FOR SUMMARY'!$I$7),ROWS($M$18:M318))),"")</f>
        <v/>
      </c>
      <c r="J327" s="46" t="str" cm="1">
        <f t="array" aca="1" ref="J327" ca="1">IF(ROWS($O$18:O318)&lt;=$O$18,INDEX('DATA FOR SUMMARY'!$J$8:$J$59,_xlfn.AGGREGATE(15,3,(('DATA FOR SUMMARY'!$I$7:$I$59=$O$16)/('DATA FOR SUMMARY'!$I$7:$I$59=$O$16)*ROW('DATA FOR SUMMARY'!$I$7:$I$59))-ROW('DATA FOR SUMMARY'!$I$7),ROWS($O$18:O318))),"")</f>
        <v/>
      </c>
      <c r="K327" s="46" t="str" cm="1">
        <f t="array" aca="1" ref="K327" ca="1">IF(ROWS($O$18:O318)&lt;=$O$18,INDEX('DATA FOR SUMMARY'!$K$8:$K$59,_xlfn.AGGREGATE(15,3,(('DATA FOR SUMMARY'!$I$7:$I$59=$O$16)/('DATA FOR SUMMARY'!$I$7:$I$59=$O$16)*ROW('DATA FOR SUMMARY'!$I$7:$I$59))-ROW('DATA FOR SUMMARY'!$I$7),ROWS($O$18:O318))),"")</f>
        <v/>
      </c>
    </row>
    <row r="328" spans="2:11">
      <c r="B328" t="str" cm="1">
        <f t="array" aca="1" ref="B328" ca="1">IF(ROWS($M$18:M319)&lt;=$O$18,INDEX('DATA FOR SUMMARY'!$B$8:$B$59,_xlfn.AGGREGATE(15,3,(('DATA FOR SUMMARY'!$I$7:$I$59=$O$16)/('DATA FOR SUMMARY'!$I$7:$I$59=$O$16)*ROW('DATA FOR SUMMARY'!$I$7:$I$59))-ROW('DATA FOR SUMMARY'!$I$7),ROWS($M$18:M319))),"")</f>
        <v/>
      </c>
      <c r="C328" s="102" t="str" cm="1">
        <f t="array" aca="1" ref="C328" ca="1">IF(ROWS($M$18:M319)&lt;=$O$18,INDEX('DATA FOR SUMMARY'!$C$8:$C$59,_xlfn.AGGREGATE(15,3,(('DATA FOR SUMMARY'!$I$7:$I$59=$O$16)/('DATA FOR SUMMARY'!$I$7:$I$59=$O$16)*ROW('DATA FOR SUMMARY'!$I$7:$I$59))-ROW('DATA FOR SUMMARY'!$I$7),ROWS($M$18:M319))),"")</f>
        <v/>
      </c>
      <c r="D328" s="102" t="str" cm="1">
        <f t="array" aca="1" ref="D328" ca="1">IF(ROWS($M$18:M319)&lt;=$O$18,INDEX('DATA FOR SUMMARY'!$D$8:$D$59,_xlfn.AGGREGATE(15,3,(('DATA FOR SUMMARY'!$I$7:$I$59=$O$16)/('DATA FOR SUMMARY'!$I$7:$I$59=$O$16)*ROW('DATA FOR SUMMARY'!$I$7:$I$59))-ROW('DATA FOR SUMMARY'!$I$7),ROWS($M$18:M319))),"")</f>
        <v/>
      </c>
      <c r="E328" s="140" t="str" cm="1">
        <f t="array" aca="1" ref="E328" ca="1">IF(ROWS($O$18:O319)&lt;=$O$18,INDEX('DATA FOR SUMMARY'!$E$8:$E$59,_xlfn.AGGREGATE(15,3,(('DATA FOR SUMMARY'!$I$7:$I$59=$O$16)/('DATA FOR SUMMARY'!$I$7:$I$59=$O$16)*ROW('DATA FOR SUMMARY'!$I$7:$I$59))-ROW('DATA FOR SUMMARY'!$I$7),ROWS($O$18:O319))),"")</f>
        <v/>
      </c>
      <c r="F328" s="103" t="str" cm="1">
        <f t="array" aca="1" ref="F328" ca="1">IF(ROWS($O$18:O319)&lt;=$O$18,INDEX('DATA FOR SUMMARY'!$F$8:$F$59,_xlfn.AGGREGATE(15,3,(('DATA FOR SUMMARY'!$I$7:$I$59=$O$16)/('DATA FOR SUMMARY'!$I$7:$I$59=$O$16)*ROW('DATA FOR SUMMARY'!$I$7:$I$59))-ROW('DATA FOR SUMMARY'!$I$7),ROWS($O$18:O319))),"")</f>
        <v/>
      </c>
      <c r="G328" s="102" t="str" cm="1">
        <f t="array" aca="1" ref="G328" ca="1">IF(ROWS($M$18:M319)&lt;=$O$18,INDEX('DATA FOR SUMMARY'!$G$8:$G$59,_xlfn.AGGREGATE(15,3,(('DATA FOR SUMMARY'!$I$7:$I$59=$O$16)/('DATA FOR SUMMARY'!$I$7:$I$59=$O$16)*ROW('DATA FOR SUMMARY'!$I$7:$I$59))-ROW('DATA FOR SUMMARY'!$I$7),ROWS($M$18:M319))),"")</f>
        <v/>
      </c>
      <c r="H328" s="140" t="str" cm="1">
        <f t="array" aca="1" ref="H328" ca="1">IF(ROWS($O$18:O319)&lt;=$O$18,INDEX('DATA FOR SUMMARY'!$H$8:$H$59,_xlfn.AGGREGATE(15,3,(('DATA FOR SUMMARY'!$I$7:$I$59=$O$16)/('DATA FOR SUMMARY'!$I$7:$I$59=$O$16)*ROW('DATA FOR SUMMARY'!$I$7:$I$59))-ROW('DATA FOR SUMMARY'!$I$7),ROWS($O$18:O319))),"")</f>
        <v/>
      </c>
      <c r="I328" s="46" t="str" cm="1">
        <f t="array" aca="1" ref="I328" ca="1">IF(ROWS($M$18:M319)&lt;=$O$18,INDEX('DATA FOR SUMMARY'!$I$8:$I$59,_xlfn.AGGREGATE(15,3,(('DATA FOR SUMMARY'!$I$7:$I$59=$O$16)/('DATA FOR SUMMARY'!$I$7:$I$59=$O$16)*ROW('DATA FOR SUMMARY'!$I$7:$I$59))-ROW('DATA FOR SUMMARY'!$I$7),ROWS($M$18:M319))),"")</f>
        <v/>
      </c>
      <c r="J328" s="46" t="str" cm="1">
        <f t="array" aca="1" ref="J328" ca="1">IF(ROWS($O$18:O319)&lt;=$O$18,INDEX('DATA FOR SUMMARY'!$J$8:$J$59,_xlfn.AGGREGATE(15,3,(('DATA FOR SUMMARY'!$I$7:$I$59=$O$16)/('DATA FOR SUMMARY'!$I$7:$I$59=$O$16)*ROW('DATA FOR SUMMARY'!$I$7:$I$59))-ROW('DATA FOR SUMMARY'!$I$7),ROWS($O$18:O319))),"")</f>
        <v/>
      </c>
      <c r="K328" s="46" t="str" cm="1">
        <f t="array" aca="1" ref="K328" ca="1">IF(ROWS($O$18:O319)&lt;=$O$18,INDEX('DATA FOR SUMMARY'!$K$8:$K$59,_xlfn.AGGREGATE(15,3,(('DATA FOR SUMMARY'!$I$7:$I$59=$O$16)/('DATA FOR SUMMARY'!$I$7:$I$59=$O$16)*ROW('DATA FOR SUMMARY'!$I$7:$I$59))-ROW('DATA FOR SUMMARY'!$I$7),ROWS($O$18:O319))),"")</f>
        <v/>
      </c>
    </row>
    <row r="329" spans="2:11">
      <c r="B329" t="str" cm="1">
        <f t="array" aca="1" ref="B329" ca="1">IF(ROWS($M$18:M320)&lt;=$O$18,INDEX('DATA FOR SUMMARY'!$B$8:$B$59,_xlfn.AGGREGATE(15,3,(('DATA FOR SUMMARY'!$I$7:$I$59=$O$16)/('DATA FOR SUMMARY'!$I$7:$I$59=$O$16)*ROW('DATA FOR SUMMARY'!$I$7:$I$59))-ROW('DATA FOR SUMMARY'!$I$7),ROWS($M$18:M320))),"")</f>
        <v/>
      </c>
      <c r="C329" s="102" t="str" cm="1">
        <f t="array" aca="1" ref="C329" ca="1">IF(ROWS($M$18:M320)&lt;=$O$18,INDEX('DATA FOR SUMMARY'!$C$8:$C$59,_xlfn.AGGREGATE(15,3,(('DATA FOR SUMMARY'!$I$7:$I$59=$O$16)/('DATA FOR SUMMARY'!$I$7:$I$59=$O$16)*ROW('DATA FOR SUMMARY'!$I$7:$I$59))-ROW('DATA FOR SUMMARY'!$I$7),ROWS($M$18:M320))),"")</f>
        <v/>
      </c>
      <c r="D329" s="102" t="str" cm="1">
        <f t="array" aca="1" ref="D329" ca="1">IF(ROWS($M$18:M320)&lt;=$O$18,INDEX('DATA FOR SUMMARY'!$D$8:$D$59,_xlfn.AGGREGATE(15,3,(('DATA FOR SUMMARY'!$I$7:$I$59=$O$16)/('DATA FOR SUMMARY'!$I$7:$I$59=$O$16)*ROW('DATA FOR SUMMARY'!$I$7:$I$59))-ROW('DATA FOR SUMMARY'!$I$7),ROWS($M$18:M320))),"")</f>
        <v/>
      </c>
      <c r="E329" s="140" t="str" cm="1">
        <f t="array" aca="1" ref="E329" ca="1">IF(ROWS($O$18:O320)&lt;=$O$18,INDEX('DATA FOR SUMMARY'!$E$8:$E$59,_xlfn.AGGREGATE(15,3,(('DATA FOR SUMMARY'!$I$7:$I$59=$O$16)/('DATA FOR SUMMARY'!$I$7:$I$59=$O$16)*ROW('DATA FOR SUMMARY'!$I$7:$I$59))-ROW('DATA FOR SUMMARY'!$I$7),ROWS($O$18:O320))),"")</f>
        <v/>
      </c>
      <c r="F329" s="103" t="str" cm="1">
        <f t="array" aca="1" ref="F329" ca="1">IF(ROWS($O$18:O320)&lt;=$O$18,INDEX('DATA FOR SUMMARY'!$F$8:$F$59,_xlfn.AGGREGATE(15,3,(('DATA FOR SUMMARY'!$I$7:$I$59=$O$16)/('DATA FOR SUMMARY'!$I$7:$I$59=$O$16)*ROW('DATA FOR SUMMARY'!$I$7:$I$59))-ROW('DATA FOR SUMMARY'!$I$7),ROWS($O$18:O320))),"")</f>
        <v/>
      </c>
      <c r="G329" s="102" t="str" cm="1">
        <f t="array" aca="1" ref="G329" ca="1">IF(ROWS($M$18:M320)&lt;=$O$18,INDEX('DATA FOR SUMMARY'!$G$8:$G$59,_xlfn.AGGREGATE(15,3,(('DATA FOR SUMMARY'!$I$7:$I$59=$O$16)/('DATA FOR SUMMARY'!$I$7:$I$59=$O$16)*ROW('DATA FOR SUMMARY'!$I$7:$I$59))-ROW('DATA FOR SUMMARY'!$I$7),ROWS($M$18:M320))),"")</f>
        <v/>
      </c>
      <c r="H329" s="140" t="str" cm="1">
        <f t="array" aca="1" ref="H329" ca="1">IF(ROWS($O$18:O320)&lt;=$O$18,INDEX('DATA FOR SUMMARY'!$H$8:$H$59,_xlfn.AGGREGATE(15,3,(('DATA FOR SUMMARY'!$I$7:$I$59=$O$16)/('DATA FOR SUMMARY'!$I$7:$I$59=$O$16)*ROW('DATA FOR SUMMARY'!$I$7:$I$59))-ROW('DATA FOR SUMMARY'!$I$7),ROWS($O$18:O320))),"")</f>
        <v/>
      </c>
      <c r="I329" s="46" t="str" cm="1">
        <f t="array" aca="1" ref="I329" ca="1">IF(ROWS($M$18:M320)&lt;=$O$18,INDEX('DATA FOR SUMMARY'!$I$8:$I$59,_xlfn.AGGREGATE(15,3,(('DATA FOR SUMMARY'!$I$7:$I$59=$O$16)/('DATA FOR SUMMARY'!$I$7:$I$59=$O$16)*ROW('DATA FOR SUMMARY'!$I$7:$I$59))-ROW('DATA FOR SUMMARY'!$I$7),ROWS($M$18:M320))),"")</f>
        <v/>
      </c>
      <c r="J329" s="46" t="str" cm="1">
        <f t="array" aca="1" ref="J329" ca="1">IF(ROWS($O$18:O320)&lt;=$O$18,INDEX('DATA FOR SUMMARY'!$J$8:$J$59,_xlfn.AGGREGATE(15,3,(('DATA FOR SUMMARY'!$I$7:$I$59=$O$16)/('DATA FOR SUMMARY'!$I$7:$I$59=$O$16)*ROW('DATA FOR SUMMARY'!$I$7:$I$59))-ROW('DATA FOR SUMMARY'!$I$7),ROWS($O$18:O320))),"")</f>
        <v/>
      </c>
      <c r="K329" s="46" t="str" cm="1">
        <f t="array" aca="1" ref="K329" ca="1">IF(ROWS($O$18:O320)&lt;=$O$18,INDEX('DATA FOR SUMMARY'!$K$8:$K$59,_xlfn.AGGREGATE(15,3,(('DATA FOR SUMMARY'!$I$7:$I$59=$O$16)/('DATA FOR SUMMARY'!$I$7:$I$59=$O$16)*ROW('DATA FOR SUMMARY'!$I$7:$I$59))-ROW('DATA FOR SUMMARY'!$I$7),ROWS($O$18:O320))),"")</f>
        <v/>
      </c>
    </row>
    <row r="330" spans="2:11">
      <c r="B330" t="str" cm="1">
        <f t="array" aca="1" ref="B330" ca="1">IF(ROWS($M$18:M321)&lt;=$O$18,INDEX('DATA FOR SUMMARY'!$B$8:$B$59,_xlfn.AGGREGATE(15,3,(('DATA FOR SUMMARY'!$I$7:$I$59=$O$16)/('DATA FOR SUMMARY'!$I$7:$I$59=$O$16)*ROW('DATA FOR SUMMARY'!$I$7:$I$59))-ROW('DATA FOR SUMMARY'!$I$7),ROWS($M$18:M321))),"")</f>
        <v/>
      </c>
      <c r="C330" s="102" t="str" cm="1">
        <f t="array" aca="1" ref="C330" ca="1">IF(ROWS($M$18:M321)&lt;=$O$18,INDEX('DATA FOR SUMMARY'!$C$8:$C$59,_xlfn.AGGREGATE(15,3,(('DATA FOR SUMMARY'!$I$7:$I$59=$O$16)/('DATA FOR SUMMARY'!$I$7:$I$59=$O$16)*ROW('DATA FOR SUMMARY'!$I$7:$I$59))-ROW('DATA FOR SUMMARY'!$I$7),ROWS($M$18:M321))),"")</f>
        <v/>
      </c>
      <c r="D330" s="102" t="str" cm="1">
        <f t="array" aca="1" ref="D330" ca="1">IF(ROWS($M$18:M321)&lt;=$O$18,INDEX('DATA FOR SUMMARY'!$D$8:$D$59,_xlfn.AGGREGATE(15,3,(('DATA FOR SUMMARY'!$I$7:$I$59=$O$16)/('DATA FOR SUMMARY'!$I$7:$I$59=$O$16)*ROW('DATA FOR SUMMARY'!$I$7:$I$59))-ROW('DATA FOR SUMMARY'!$I$7),ROWS($M$18:M321))),"")</f>
        <v/>
      </c>
      <c r="E330" s="140" t="str" cm="1">
        <f t="array" aca="1" ref="E330" ca="1">IF(ROWS($O$18:O321)&lt;=$O$18,INDEX('DATA FOR SUMMARY'!$E$8:$E$59,_xlfn.AGGREGATE(15,3,(('DATA FOR SUMMARY'!$I$7:$I$59=$O$16)/('DATA FOR SUMMARY'!$I$7:$I$59=$O$16)*ROW('DATA FOR SUMMARY'!$I$7:$I$59))-ROW('DATA FOR SUMMARY'!$I$7),ROWS($O$18:O321))),"")</f>
        <v/>
      </c>
      <c r="F330" s="103" t="str" cm="1">
        <f t="array" aca="1" ref="F330" ca="1">IF(ROWS($O$18:O321)&lt;=$O$18,INDEX('DATA FOR SUMMARY'!$F$8:$F$59,_xlfn.AGGREGATE(15,3,(('DATA FOR SUMMARY'!$I$7:$I$59=$O$16)/('DATA FOR SUMMARY'!$I$7:$I$59=$O$16)*ROW('DATA FOR SUMMARY'!$I$7:$I$59))-ROW('DATA FOR SUMMARY'!$I$7),ROWS($O$18:O321))),"")</f>
        <v/>
      </c>
      <c r="G330" s="102" t="str" cm="1">
        <f t="array" aca="1" ref="G330" ca="1">IF(ROWS($M$18:M321)&lt;=$O$18,INDEX('DATA FOR SUMMARY'!$G$8:$G$59,_xlfn.AGGREGATE(15,3,(('DATA FOR SUMMARY'!$I$7:$I$59=$O$16)/('DATA FOR SUMMARY'!$I$7:$I$59=$O$16)*ROW('DATA FOR SUMMARY'!$I$7:$I$59))-ROW('DATA FOR SUMMARY'!$I$7),ROWS($M$18:M321))),"")</f>
        <v/>
      </c>
      <c r="H330" s="140" t="str" cm="1">
        <f t="array" aca="1" ref="H330" ca="1">IF(ROWS($O$18:O321)&lt;=$O$18,INDEX('DATA FOR SUMMARY'!$H$8:$H$59,_xlfn.AGGREGATE(15,3,(('DATA FOR SUMMARY'!$I$7:$I$59=$O$16)/('DATA FOR SUMMARY'!$I$7:$I$59=$O$16)*ROW('DATA FOR SUMMARY'!$I$7:$I$59))-ROW('DATA FOR SUMMARY'!$I$7),ROWS($O$18:O321))),"")</f>
        <v/>
      </c>
      <c r="I330" s="46" t="str" cm="1">
        <f t="array" aca="1" ref="I330" ca="1">IF(ROWS($M$18:M321)&lt;=$O$18,INDEX('DATA FOR SUMMARY'!$I$8:$I$59,_xlfn.AGGREGATE(15,3,(('DATA FOR SUMMARY'!$I$7:$I$59=$O$16)/('DATA FOR SUMMARY'!$I$7:$I$59=$O$16)*ROW('DATA FOR SUMMARY'!$I$7:$I$59))-ROW('DATA FOR SUMMARY'!$I$7),ROWS($M$18:M321))),"")</f>
        <v/>
      </c>
      <c r="J330" s="46" t="str" cm="1">
        <f t="array" aca="1" ref="J330" ca="1">IF(ROWS($O$18:O321)&lt;=$O$18,INDEX('DATA FOR SUMMARY'!$J$8:$J$59,_xlfn.AGGREGATE(15,3,(('DATA FOR SUMMARY'!$I$7:$I$59=$O$16)/('DATA FOR SUMMARY'!$I$7:$I$59=$O$16)*ROW('DATA FOR SUMMARY'!$I$7:$I$59))-ROW('DATA FOR SUMMARY'!$I$7),ROWS($O$18:O321))),"")</f>
        <v/>
      </c>
      <c r="K330" s="46" t="str" cm="1">
        <f t="array" aca="1" ref="K330" ca="1">IF(ROWS($O$18:O321)&lt;=$O$18,INDEX('DATA FOR SUMMARY'!$K$8:$K$59,_xlfn.AGGREGATE(15,3,(('DATA FOR SUMMARY'!$I$7:$I$59=$O$16)/('DATA FOR SUMMARY'!$I$7:$I$59=$O$16)*ROW('DATA FOR SUMMARY'!$I$7:$I$59))-ROW('DATA FOR SUMMARY'!$I$7),ROWS($O$18:O321))),"")</f>
        <v/>
      </c>
    </row>
    <row r="331" spans="2:11">
      <c r="B331" t="str" cm="1">
        <f t="array" aca="1" ref="B331" ca="1">IF(ROWS($M$18:M322)&lt;=$O$18,INDEX('DATA FOR SUMMARY'!$B$8:$B$59,_xlfn.AGGREGATE(15,3,(('DATA FOR SUMMARY'!$I$7:$I$59=$O$16)/('DATA FOR SUMMARY'!$I$7:$I$59=$O$16)*ROW('DATA FOR SUMMARY'!$I$7:$I$59))-ROW('DATA FOR SUMMARY'!$I$7),ROWS($M$18:M322))),"")</f>
        <v/>
      </c>
      <c r="C331" s="102" t="str" cm="1">
        <f t="array" aca="1" ref="C331" ca="1">IF(ROWS($M$18:M322)&lt;=$O$18,INDEX('DATA FOR SUMMARY'!$C$8:$C$59,_xlfn.AGGREGATE(15,3,(('DATA FOR SUMMARY'!$I$7:$I$59=$O$16)/('DATA FOR SUMMARY'!$I$7:$I$59=$O$16)*ROW('DATA FOR SUMMARY'!$I$7:$I$59))-ROW('DATA FOR SUMMARY'!$I$7),ROWS($M$18:M322))),"")</f>
        <v/>
      </c>
      <c r="D331" s="102" t="str" cm="1">
        <f t="array" aca="1" ref="D331" ca="1">IF(ROWS($M$18:M322)&lt;=$O$18,INDEX('DATA FOR SUMMARY'!$D$8:$D$59,_xlfn.AGGREGATE(15,3,(('DATA FOR SUMMARY'!$I$7:$I$59=$O$16)/('DATA FOR SUMMARY'!$I$7:$I$59=$O$16)*ROW('DATA FOR SUMMARY'!$I$7:$I$59))-ROW('DATA FOR SUMMARY'!$I$7),ROWS($M$18:M322))),"")</f>
        <v/>
      </c>
      <c r="E331" s="140" t="str" cm="1">
        <f t="array" aca="1" ref="E331" ca="1">IF(ROWS($O$18:O322)&lt;=$O$18,INDEX('DATA FOR SUMMARY'!$E$8:$E$59,_xlfn.AGGREGATE(15,3,(('DATA FOR SUMMARY'!$I$7:$I$59=$O$16)/('DATA FOR SUMMARY'!$I$7:$I$59=$O$16)*ROW('DATA FOR SUMMARY'!$I$7:$I$59))-ROW('DATA FOR SUMMARY'!$I$7),ROWS($O$18:O322))),"")</f>
        <v/>
      </c>
      <c r="F331" s="103" t="str" cm="1">
        <f t="array" aca="1" ref="F331" ca="1">IF(ROWS($O$18:O322)&lt;=$O$18,INDEX('DATA FOR SUMMARY'!$F$8:$F$59,_xlfn.AGGREGATE(15,3,(('DATA FOR SUMMARY'!$I$7:$I$59=$O$16)/('DATA FOR SUMMARY'!$I$7:$I$59=$O$16)*ROW('DATA FOR SUMMARY'!$I$7:$I$59))-ROW('DATA FOR SUMMARY'!$I$7),ROWS($O$18:O322))),"")</f>
        <v/>
      </c>
      <c r="G331" s="102" t="str" cm="1">
        <f t="array" aca="1" ref="G331" ca="1">IF(ROWS($M$18:M322)&lt;=$O$18,INDEX('DATA FOR SUMMARY'!$G$8:$G$59,_xlfn.AGGREGATE(15,3,(('DATA FOR SUMMARY'!$I$7:$I$59=$O$16)/('DATA FOR SUMMARY'!$I$7:$I$59=$O$16)*ROW('DATA FOR SUMMARY'!$I$7:$I$59))-ROW('DATA FOR SUMMARY'!$I$7),ROWS($M$18:M322))),"")</f>
        <v/>
      </c>
      <c r="H331" s="140" t="str" cm="1">
        <f t="array" aca="1" ref="H331" ca="1">IF(ROWS($O$18:O322)&lt;=$O$18,INDEX('DATA FOR SUMMARY'!$H$8:$H$59,_xlfn.AGGREGATE(15,3,(('DATA FOR SUMMARY'!$I$7:$I$59=$O$16)/('DATA FOR SUMMARY'!$I$7:$I$59=$O$16)*ROW('DATA FOR SUMMARY'!$I$7:$I$59))-ROW('DATA FOR SUMMARY'!$I$7),ROWS($O$18:O322))),"")</f>
        <v/>
      </c>
      <c r="I331" s="46" t="str" cm="1">
        <f t="array" aca="1" ref="I331" ca="1">IF(ROWS($M$18:M322)&lt;=$O$18,INDEX('DATA FOR SUMMARY'!$I$8:$I$59,_xlfn.AGGREGATE(15,3,(('DATA FOR SUMMARY'!$I$7:$I$59=$O$16)/('DATA FOR SUMMARY'!$I$7:$I$59=$O$16)*ROW('DATA FOR SUMMARY'!$I$7:$I$59))-ROW('DATA FOR SUMMARY'!$I$7),ROWS($M$18:M322))),"")</f>
        <v/>
      </c>
      <c r="J331" s="46" t="str" cm="1">
        <f t="array" aca="1" ref="J331" ca="1">IF(ROWS($O$18:O322)&lt;=$O$18,INDEX('DATA FOR SUMMARY'!$J$8:$J$59,_xlfn.AGGREGATE(15,3,(('DATA FOR SUMMARY'!$I$7:$I$59=$O$16)/('DATA FOR SUMMARY'!$I$7:$I$59=$O$16)*ROW('DATA FOR SUMMARY'!$I$7:$I$59))-ROW('DATA FOR SUMMARY'!$I$7),ROWS($O$18:O322))),"")</f>
        <v/>
      </c>
      <c r="K331" s="46" t="str" cm="1">
        <f t="array" aca="1" ref="K331" ca="1">IF(ROWS($O$18:O322)&lt;=$O$18,INDEX('DATA FOR SUMMARY'!$K$8:$K$59,_xlfn.AGGREGATE(15,3,(('DATA FOR SUMMARY'!$I$7:$I$59=$O$16)/('DATA FOR SUMMARY'!$I$7:$I$59=$O$16)*ROW('DATA FOR SUMMARY'!$I$7:$I$59))-ROW('DATA FOR SUMMARY'!$I$7),ROWS($O$18:O322))),"")</f>
        <v/>
      </c>
    </row>
    <row r="332" spans="2:11">
      <c r="B332" t="str" cm="1">
        <f t="array" aca="1" ref="B332" ca="1">IF(ROWS($M$18:M323)&lt;=$O$18,INDEX('DATA FOR SUMMARY'!$B$8:$B$59,_xlfn.AGGREGATE(15,3,(('DATA FOR SUMMARY'!$I$7:$I$59=$O$16)/('DATA FOR SUMMARY'!$I$7:$I$59=$O$16)*ROW('DATA FOR SUMMARY'!$I$7:$I$59))-ROW('DATA FOR SUMMARY'!$I$7),ROWS($M$18:M323))),"")</f>
        <v/>
      </c>
      <c r="C332" s="102" t="str" cm="1">
        <f t="array" aca="1" ref="C332" ca="1">IF(ROWS($M$18:M323)&lt;=$O$18,INDEX('DATA FOR SUMMARY'!$C$8:$C$59,_xlfn.AGGREGATE(15,3,(('DATA FOR SUMMARY'!$I$7:$I$59=$O$16)/('DATA FOR SUMMARY'!$I$7:$I$59=$O$16)*ROW('DATA FOR SUMMARY'!$I$7:$I$59))-ROW('DATA FOR SUMMARY'!$I$7),ROWS($M$18:M323))),"")</f>
        <v/>
      </c>
      <c r="D332" s="102" t="str" cm="1">
        <f t="array" aca="1" ref="D332" ca="1">IF(ROWS($M$18:M323)&lt;=$O$18,INDEX('DATA FOR SUMMARY'!$D$8:$D$59,_xlfn.AGGREGATE(15,3,(('DATA FOR SUMMARY'!$I$7:$I$59=$O$16)/('DATA FOR SUMMARY'!$I$7:$I$59=$O$16)*ROW('DATA FOR SUMMARY'!$I$7:$I$59))-ROW('DATA FOR SUMMARY'!$I$7),ROWS($M$18:M323))),"")</f>
        <v/>
      </c>
      <c r="E332" s="140" t="str" cm="1">
        <f t="array" aca="1" ref="E332" ca="1">IF(ROWS($O$18:O323)&lt;=$O$18,INDEX('DATA FOR SUMMARY'!$E$8:$E$59,_xlfn.AGGREGATE(15,3,(('DATA FOR SUMMARY'!$I$7:$I$59=$O$16)/('DATA FOR SUMMARY'!$I$7:$I$59=$O$16)*ROW('DATA FOR SUMMARY'!$I$7:$I$59))-ROW('DATA FOR SUMMARY'!$I$7),ROWS($O$18:O323))),"")</f>
        <v/>
      </c>
      <c r="F332" s="103" t="str" cm="1">
        <f t="array" aca="1" ref="F332" ca="1">IF(ROWS($O$18:O323)&lt;=$O$18,INDEX('DATA FOR SUMMARY'!$F$8:$F$59,_xlfn.AGGREGATE(15,3,(('DATA FOR SUMMARY'!$I$7:$I$59=$O$16)/('DATA FOR SUMMARY'!$I$7:$I$59=$O$16)*ROW('DATA FOR SUMMARY'!$I$7:$I$59))-ROW('DATA FOR SUMMARY'!$I$7),ROWS($O$18:O323))),"")</f>
        <v/>
      </c>
      <c r="G332" s="102" t="str" cm="1">
        <f t="array" aca="1" ref="G332" ca="1">IF(ROWS($M$18:M323)&lt;=$O$18,INDEX('DATA FOR SUMMARY'!$G$8:$G$59,_xlfn.AGGREGATE(15,3,(('DATA FOR SUMMARY'!$I$7:$I$59=$O$16)/('DATA FOR SUMMARY'!$I$7:$I$59=$O$16)*ROW('DATA FOR SUMMARY'!$I$7:$I$59))-ROW('DATA FOR SUMMARY'!$I$7),ROWS($M$18:M323))),"")</f>
        <v/>
      </c>
      <c r="H332" s="140" t="str" cm="1">
        <f t="array" aca="1" ref="H332" ca="1">IF(ROWS($O$18:O323)&lt;=$O$18,INDEX('DATA FOR SUMMARY'!$H$8:$H$59,_xlfn.AGGREGATE(15,3,(('DATA FOR SUMMARY'!$I$7:$I$59=$O$16)/('DATA FOR SUMMARY'!$I$7:$I$59=$O$16)*ROW('DATA FOR SUMMARY'!$I$7:$I$59))-ROW('DATA FOR SUMMARY'!$I$7),ROWS($O$18:O323))),"")</f>
        <v/>
      </c>
      <c r="I332" s="46" t="str" cm="1">
        <f t="array" aca="1" ref="I332" ca="1">IF(ROWS($M$18:M323)&lt;=$O$18,INDEX('DATA FOR SUMMARY'!$I$8:$I$59,_xlfn.AGGREGATE(15,3,(('DATA FOR SUMMARY'!$I$7:$I$59=$O$16)/('DATA FOR SUMMARY'!$I$7:$I$59=$O$16)*ROW('DATA FOR SUMMARY'!$I$7:$I$59))-ROW('DATA FOR SUMMARY'!$I$7),ROWS($M$18:M323))),"")</f>
        <v/>
      </c>
      <c r="J332" s="46" t="str" cm="1">
        <f t="array" aca="1" ref="J332" ca="1">IF(ROWS($O$18:O323)&lt;=$O$18,INDEX('DATA FOR SUMMARY'!$J$8:$J$59,_xlfn.AGGREGATE(15,3,(('DATA FOR SUMMARY'!$I$7:$I$59=$O$16)/('DATA FOR SUMMARY'!$I$7:$I$59=$O$16)*ROW('DATA FOR SUMMARY'!$I$7:$I$59))-ROW('DATA FOR SUMMARY'!$I$7),ROWS($O$18:O323))),"")</f>
        <v/>
      </c>
      <c r="K332" s="46" t="str" cm="1">
        <f t="array" aca="1" ref="K332" ca="1">IF(ROWS($O$18:O323)&lt;=$O$18,INDEX('DATA FOR SUMMARY'!$K$8:$K$59,_xlfn.AGGREGATE(15,3,(('DATA FOR SUMMARY'!$I$7:$I$59=$O$16)/('DATA FOR SUMMARY'!$I$7:$I$59=$O$16)*ROW('DATA FOR SUMMARY'!$I$7:$I$59))-ROW('DATA FOR SUMMARY'!$I$7),ROWS($O$18:O323))),"")</f>
        <v/>
      </c>
    </row>
    <row r="333" spans="2:11">
      <c r="B333" t="str" cm="1">
        <f t="array" aca="1" ref="B333" ca="1">IF(ROWS($M$18:M324)&lt;=$O$18,INDEX('DATA FOR SUMMARY'!$B$8:$B$59,_xlfn.AGGREGATE(15,3,(('DATA FOR SUMMARY'!$I$7:$I$59=$O$16)/('DATA FOR SUMMARY'!$I$7:$I$59=$O$16)*ROW('DATA FOR SUMMARY'!$I$7:$I$59))-ROW('DATA FOR SUMMARY'!$I$7),ROWS($M$18:M324))),"")</f>
        <v/>
      </c>
      <c r="C333" s="102" t="str" cm="1">
        <f t="array" aca="1" ref="C333" ca="1">IF(ROWS($M$18:M324)&lt;=$O$18,INDEX('DATA FOR SUMMARY'!$C$8:$C$59,_xlfn.AGGREGATE(15,3,(('DATA FOR SUMMARY'!$I$7:$I$59=$O$16)/('DATA FOR SUMMARY'!$I$7:$I$59=$O$16)*ROW('DATA FOR SUMMARY'!$I$7:$I$59))-ROW('DATA FOR SUMMARY'!$I$7),ROWS($M$18:M324))),"")</f>
        <v/>
      </c>
      <c r="D333" s="102" t="str" cm="1">
        <f t="array" aca="1" ref="D333" ca="1">IF(ROWS($M$18:M324)&lt;=$O$18,INDEX('DATA FOR SUMMARY'!$D$8:$D$59,_xlfn.AGGREGATE(15,3,(('DATA FOR SUMMARY'!$I$7:$I$59=$O$16)/('DATA FOR SUMMARY'!$I$7:$I$59=$O$16)*ROW('DATA FOR SUMMARY'!$I$7:$I$59))-ROW('DATA FOR SUMMARY'!$I$7),ROWS($M$18:M324))),"")</f>
        <v/>
      </c>
      <c r="E333" s="140" t="str" cm="1">
        <f t="array" aca="1" ref="E333" ca="1">IF(ROWS($O$18:O324)&lt;=$O$18,INDEX('DATA FOR SUMMARY'!$E$8:$E$59,_xlfn.AGGREGATE(15,3,(('DATA FOR SUMMARY'!$I$7:$I$59=$O$16)/('DATA FOR SUMMARY'!$I$7:$I$59=$O$16)*ROW('DATA FOR SUMMARY'!$I$7:$I$59))-ROW('DATA FOR SUMMARY'!$I$7),ROWS($O$18:O324))),"")</f>
        <v/>
      </c>
      <c r="F333" s="103" t="str" cm="1">
        <f t="array" aca="1" ref="F333" ca="1">IF(ROWS($O$18:O324)&lt;=$O$18,INDEX('DATA FOR SUMMARY'!$F$8:$F$59,_xlfn.AGGREGATE(15,3,(('DATA FOR SUMMARY'!$I$7:$I$59=$O$16)/('DATA FOR SUMMARY'!$I$7:$I$59=$O$16)*ROW('DATA FOR SUMMARY'!$I$7:$I$59))-ROW('DATA FOR SUMMARY'!$I$7),ROWS($O$18:O324))),"")</f>
        <v/>
      </c>
      <c r="G333" s="102" t="str" cm="1">
        <f t="array" aca="1" ref="G333" ca="1">IF(ROWS($M$18:M324)&lt;=$O$18,INDEX('DATA FOR SUMMARY'!$G$8:$G$59,_xlfn.AGGREGATE(15,3,(('DATA FOR SUMMARY'!$I$7:$I$59=$O$16)/('DATA FOR SUMMARY'!$I$7:$I$59=$O$16)*ROW('DATA FOR SUMMARY'!$I$7:$I$59))-ROW('DATA FOR SUMMARY'!$I$7),ROWS($M$18:M324))),"")</f>
        <v/>
      </c>
      <c r="H333" s="140" t="str" cm="1">
        <f t="array" aca="1" ref="H333" ca="1">IF(ROWS($O$18:O324)&lt;=$O$18,INDEX('DATA FOR SUMMARY'!$H$8:$H$59,_xlfn.AGGREGATE(15,3,(('DATA FOR SUMMARY'!$I$7:$I$59=$O$16)/('DATA FOR SUMMARY'!$I$7:$I$59=$O$16)*ROW('DATA FOR SUMMARY'!$I$7:$I$59))-ROW('DATA FOR SUMMARY'!$I$7),ROWS($O$18:O324))),"")</f>
        <v/>
      </c>
      <c r="I333" s="46" t="str" cm="1">
        <f t="array" aca="1" ref="I333" ca="1">IF(ROWS($M$18:M324)&lt;=$O$18,INDEX('DATA FOR SUMMARY'!$I$8:$I$59,_xlfn.AGGREGATE(15,3,(('DATA FOR SUMMARY'!$I$7:$I$59=$O$16)/('DATA FOR SUMMARY'!$I$7:$I$59=$O$16)*ROW('DATA FOR SUMMARY'!$I$7:$I$59))-ROW('DATA FOR SUMMARY'!$I$7),ROWS($M$18:M324))),"")</f>
        <v/>
      </c>
      <c r="J333" s="46" t="str" cm="1">
        <f t="array" aca="1" ref="J333" ca="1">IF(ROWS($O$18:O324)&lt;=$O$18,INDEX('DATA FOR SUMMARY'!$J$8:$J$59,_xlfn.AGGREGATE(15,3,(('DATA FOR SUMMARY'!$I$7:$I$59=$O$16)/('DATA FOR SUMMARY'!$I$7:$I$59=$O$16)*ROW('DATA FOR SUMMARY'!$I$7:$I$59))-ROW('DATA FOR SUMMARY'!$I$7),ROWS($O$18:O324))),"")</f>
        <v/>
      </c>
      <c r="K333" s="46" t="str" cm="1">
        <f t="array" aca="1" ref="K333" ca="1">IF(ROWS($O$18:O324)&lt;=$O$18,INDEX('DATA FOR SUMMARY'!$K$8:$K$59,_xlfn.AGGREGATE(15,3,(('DATA FOR SUMMARY'!$I$7:$I$59=$O$16)/('DATA FOR SUMMARY'!$I$7:$I$59=$O$16)*ROW('DATA FOR SUMMARY'!$I$7:$I$59))-ROW('DATA FOR SUMMARY'!$I$7),ROWS($O$18:O324))),"")</f>
        <v/>
      </c>
    </row>
    <row r="334" spans="2:11">
      <c r="B334" t="str" cm="1">
        <f t="array" aca="1" ref="B334" ca="1">IF(ROWS($M$18:M325)&lt;=$O$18,INDEX('DATA FOR SUMMARY'!$B$8:$B$59,_xlfn.AGGREGATE(15,3,(('DATA FOR SUMMARY'!$I$7:$I$59=$O$16)/('DATA FOR SUMMARY'!$I$7:$I$59=$O$16)*ROW('DATA FOR SUMMARY'!$I$7:$I$59))-ROW('DATA FOR SUMMARY'!$I$7),ROWS($M$18:M325))),"")</f>
        <v/>
      </c>
      <c r="C334" s="102" t="str" cm="1">
        <f t="array" aca="1" ref="C334" ca="1">IF(ROWS($M$18:M325)&lt;=$O$18,INDEX('DATA FOR SUMMARY'!$C$8:$C$59,_xlfn.AGGREGATE(15,3,(('DATA FOR SUMMARY'!$I$7:$I$59=$O$16)/('DATA FOR SUMMARY'!$I$7:$I$59=$O$16)*ROW('DATA FOR SUMMARY'!$I$7:$I$59))-ROW('DATA FOR SUMMARY'!$I$7),ROWS($M$18:M325))),"")</f>
        <v/>
      </c>
      <c r="D334" s="102" t="str" cm="1">
        <f t="array" aca="1" ref="D334" ca="1">IF(ROWS($M$18:M325)&lt;=$O$18,INDEX('DATA FOR SUMMARY'!$D$8:$D$59,_xlfn.AGGREGATE(15,3,(('DATA FOR SUMMARY'!$I$7:$I$59=$O$16)/('DATA FOR SUMMARY'!$I$7:$I$59=$O$16)*ROW('DATA FOR SUMMARY'!$I$7:$I$59))-ROW('DATA FOR SUMMARY'!$I$7),ROWS($M$18:M325))),"")</f>
        <v/>
      </c>
      <c r="E334" s="140" t="str" cm="1">
        <f t="array" aca="1" ref="E334" ca="1">IF(ROWS($O$18:O325)&lt;=$O$18,INDEX('DATA FOR SUMMARY'!$E$8:$E$59,_xlfn.AGGREGATE(15,3,(('DATA FOR SUMMARY'!$I$7:$I$59=$O$16)/('DATA FOR SUMMARY'!$I$7:$I$59=$O$16)*ROW('DATA FOR SUMMARY'!$I$7:$I$59))-ROW('DATA FOR SUMMARY'!$I$7),ROWS($O$18:O325))),"")</f>
        <v/>
      </c>
      <c r="F334" s="103" t="str" cm="1">
        <f t="array" aca="1" ref="F334" ca="1">IF(ROWS($O$18:O325)&lt;=$O$18,INDEX('DATA FOR SUMMARY'!$F$8:$F$59,_xlfn.AGGREGATE(15,3,(('DATA FOR SUMMARY'!$I$7:$I$59=$O$16)/('DATA FOR SUMMARY'!$I$7:$I$59=$O$16)*ROW('DATA FOR SUMMARY'!$I$7:$I$59))-ROW('DATA FOR SUMMARY'!$I$7),ROWS($O$18:O325))),"")</f>
        <v/>
      </c>
      <c r="G334" s="102" t="str" cm="1">
        <f t="array" aca="1" ref="G334" ca="1">IF(ROWS($M$18:M325)&lt;=$O$18,INDEX('DATA FOR SUMMARY'!$G$8:$G$59,_xlfn.AGGREGATE(15,3,(('DATA FOR SUMMARY'!$I$7:$I$59=$O$16)/('DATA FOR SUMMARY'!$I$7:$I$59=$O$16)*ROW('DATA FOR SUMMARY'!$I$7:$I$59))-ROW('DATA FOR SUMMARY'!$I$7),ROWS($M$18:M325))),"")</f>
        <v/>
      </c>
      <c r="H334" s="140" t="str" cm="1">
        <f t="array" aca="1" ref="H334" ca="1">IF(ROWS($O$18:O325)&lt;=$O$18,INDEX('DATA FOR SUMMARY'!$H$8:$H$59,_xlfn.AGGREGATE(15,3,(('DATA FOR SUMMARY'!$I$7:$I$59=$O$16)/('DATA FOR SUMMARY'!$I$7:$I$59=$O$16)*ROW('DATA FOR SUMMARY'!$I$7:$I$59))-ROW('DATA FOR SUMMARY'!$I$7),ROWS($O$18:O325))),"")</f>
        <v/>
      </c>
      <c r="I334" s="46" t="str" cm="1">
        <f t="array" aca="1" ref="I334" ca="1">IF(ROWS($M$18:M325)&lt;=$O$18,INDEX('DATA FOR SUMMARY'!$I$8:$I$59,_xlfn.AGGREGATE(15,3,(('DATA FOR SUMMARY'!$I$7:$I$59=$O$16)/('DATA FOR SUMMARY'!$I$7:$I$59=$O$16)*ROW('DATA FOR SUMMARY'!$I$7:$I$59))-ROW('DATA FOR SUMMARY'!$I$7),ROWS($M$18:M325))),"")</f>
        <v/>
      </c>
      <c r="J334" s="46" t="str" cm="1">
        <f t="array" aca="1" ref="J334" ca="1">IF(ROWS($O$18:O325)&lt;=$O$18,INDEX('DATA FOR SUMMARY'!$J$8:$J$59,_xlfn.AGGREGATE(15,3,(('DATA FOR SUMMARY'!$I$7:$I$59=$O$16)/('DATA FOR SUMMARY'!$I$7:$I$59=$O$16)*ROW('DATA FOR SUMMARY'!$I$7:$I$59))-ROW('DATA FOR SUMMARY'!$I$7),ROWS($O$18:O325))),"")</f>
        <v/>
      </c>
      <c r="K334" s="46" t="str" cm="1">
        <f t="array" aca="1" ref="K334" ca="1">IF(ROWS($O$18:O325)&lt;=$O$18,INDEX('DATA FOR SUMMARY'!$K$8:$K$59,_xlfn.AGGREGATE(15,3,(('DATA FOR SUMMARY'!$I$7:$I$59=$O$16)/('DATA FOR SUMMARY'!$I$7:$I$59=$O$16)*ROW('DATA FOR SUMMARY'!$I$7:$I$59))-ROW('DATA FOR SUMMARY'!$I$7),ROWS($O$18:O325))),"")</f>
        <v/>
      </c>
    </row>
    <row r="335" spans="2:11">
      <c r="B335" t="str" cm="1">
        <f t="array" aca="1" ref="B335" ca="1">IF(ROWS($M$18:M326)&lt;=$O$18,INDEX('DATA FOR SUMMARY'!$B$8:$B$59,_xlfn.AGGREGATE(15,3,(('DATA FOR SUMMARY'!$I$7:$I$59=$O$16)/('DATA FOR SUMMARY'!$I$7:$I$59=$O$16)*ROW('DATA FOR SUMMARY'!$I$7:$I$59))-ROW('DATA FOR SUMMARY'!$I$7),ROWS($M$18:M326))),"")</f>
        <v/>
      </c>
      <c r="C335" s="102" t="str" cm="1">
        <f t="array" aca="1" ref="C335" ca="1">IF(ROWS($M$18:M326)&lt;=$O$18,INDEX('DATA FOR SUMMARY'!$C$8:$C$59,_xlfn.AGGREGATE(15,3,(('DATA FOR SUMMARY'!$I$7:$I$59=$O$16)/('DATA FOR SUMMARY'!$I$7:$I$59=$O$16)*ROW('DATA FOR SUMMARY'!$I$7:$I$59))-ROW('DATA FOR SUMMARY'!$I$7),ROWS($M$18:M326))),"")</f>
        <v/>
      </c>
      <c r="D335" s="102" t="str" cm="1">
        <f t="array" aca="1" ref="D335" ca="1">IF(ROWS($M$18:M326)&lt;=$O$18,INDEX('DATA FOR SUMMARY'!$D$8:$D$59,_xlfn.AGGREGATE(15,3,(('DATA FOR SUMMARY'!$I$7:$I$59=$O$16)/('DATA FOR SUMMARY'!$I$7:$I$59=$O$16)*ROW('DATA FOR SUMMARY'!$I$7:$I$59))-ROW('DATA FOR SUMMARY'!$I$7),ROWS($M$18:M326))),"")</f>
        <v/>
      </c>
      <c r="E335" s="140" t="str" cm="1">
        <f t="array" aca="1" ref="E335" ca="1">IF(ROWS($O$18:O326)&lt;=$O$18,INDEX('DATA FOR SUMMARY'!$E$8:$E$59,_xlfn.AGGREGATE(15,3,(('DATA FOR SUMMARY'!$I$7:$I$59=$O$16)/('DATA FOR SUMMARY'!$I$7:$I$59=$O$16)*ROW('DATA FOR SUMMARY'!$I$7:$I$59))-ROW('DATA FOR SUMMARY'!$I$7),ROWS($O$18:O326))),"")</f>
        <v/>
      </c>
      <c r="F335" s="103" t="str" cm="1">
        <f t="array" aca="1" ref="F335" ca="1">IF(ROWS($O$18:O326)&lt;=$O$18,INDEX('DATA FOR SUMMARY'!$F$8:$F$59,_xlfn.AGGREGATE(15,3,(('DATA FOR SUMMARY'!$I$7:$I$59=$O$16)/('DATA FOR SUMMARY'!$I$7:$I$59=$O$16)*ROW('DATA FOR SUMMARY'!$I$7:$I$59))-ROW('DATA FOR SUMMARY'!$I$7),ROWS($O$18:O326))),"")</f>
        <v/>
      </c>
      <c r="G335" s="102" t="str" cm="1">
        <f t="array" aca="1" ref="G335" ca="1">IF(ROWS($M$18:M326)&lt;=$O$18,INDEX('DATA FOR SUMMARY'!$G$8:$G$59,_xlfn.AGGREGATE(15,3,(('DATA FOR SUMMARY'!$I$7:$I$59=$O$16)/('DATA FOR SUMMARY'!$I$7:$I$59=$O$16)*ROW('DATA FOR SUMMARY'!$I$7:$I$59))-ROW('DATA FOR SUMMARY'!$I$7),ROWS($M$18:M326))),"")</f>
        <v/>
      </c>
      <c r="H335" s="140" t="str" cm="1">
        <f t="array" aca="1" ref="H335" ca="1">IF(ROWS($O$18:O326)&lt;=$O$18,INDEX('DATA FOR SUMMARY'!$H$8:$H$59,_xlfn.AGGREGATE(15,3,(('DATA FOR SUMMARY'!$I$7:$I$59=$O$16)/('DATA FOR SUMMARY'!$I$7:$I$59=$O$16)*ROW('DATA FOR SUMMARY'!$I$7:$I$59))-ROW('DATA FOR SUMMARY'!$I$7),ROWS($O$18:O326))),"")</f>
        <v/>
      </c>
      <c r="I335" s="46" t="str" cm="1">
        <f t="array" aca="1" ref="I335" ca="1">IF(ROWS($M$18:M326)&lt;=$O$18,INDEX('DATA FOR SUMMARY'!$I$8:$I$59,_xlfn.AGGREGATE(15,3,(('DATA FOR SUMMARY'!$I$7:$I$59=$O$16)/('DATA FOR SUMMARY'!$I$7:$I$59=$O$16)*ROW('DATA FOR SUMMARY'!$I$7:$I$59))-ROW('DATA FOR SUMMARY'!$I$7),ROWS($M$18:M326))),"")</f>
        <v/>
      </c>
      <c r="J335" s="46" t="str" cm="1">
        <f t="array" aca="1" ref="J335" ca="1">IF(ROWS($O$18:O326)&lt;=$O$18,INDEX('DATA FOR SUMMARY'!$J$8:$J$59,_xlfn.AGGREGATE(15,3,(('DATA FOR SUMMARY'!$I$7:$I$59=$O$16)/('DATA FOR SUMMARY'!$I$7:$I$59=$O$16)*ROW('DATA FOR SUMMARY'!$I$7:$I$59))-ROW('DATA FOR SUMMARY'!$I$7),ROWS($O$18:O326))),"")</f>
        <v/>
      </c>
      <c r="K335" s="46" t="str" cm="1">
        <f t="array" aca="1" ref="K335" ca="1">IF(ROWS($O$18:O326)&lt;=$O$18,INDEX('DATA FOR SUMMARY'!$K$8:$K$59,_xlfn.AGGREGATE(15,3,(('DATA FOR SUMMARY'!$I$7:$I$59=$O$16)/('DATA FOR SUMMARY'!$I$7:$I$59=$O$16)*ROW('DATA FOR SUMMARY'!$I$7:$I$59))-ROW('DATA FOR SUMMARY'!$I$7),ROWS($O$18:O326))),"")</f>
        <v/>
      </c>
    </row>
    <row r="336" spans="2:11">
      <c r="B336" t="str" cm="1">
        <f t="array" aca="1" ref="B336" ca="1">IF(ROWS($M$18:M327)&lt;=$O$18,INDEX('DATA FOR SUMMARY'!$B$8:$B$59,_xlfn.AGGREGATE(15,3,(('DATA FOR SUMMARY'!$I$7:$I$59=$O$16)/('DATA FOR SUMMARY'!$I$7:$I$59=$O$16)*ROW('DATA FOR SUMMARY'!$I$7:$I$59))-ROW('DATA FOR SUMMARY'!$I$7),ROWS($M$18:M327))),"")</f>
        <v/>
      </c>
      <c r="C336" s="102" t="str" cm="1">
        <f t="array" aca="1" ref="C336" ca="1">IF(ROWS($M$18:M327)&lt;=$O$18,INDEX('DATA FOR SUMMARY'!$C$8:$C$59,_xlfn.AGGREGATE(15,3,(('DATA FOR SUMMARY'!$I$7:$I$59=$O$16)/('DATA FOR SUMMARY'!$I$7:$I$59=$O$16)*ROW('DATA FOR SUMMARY'!$I$7:$I$59))-ROW('DATA FOR SUMMARY'!$I$7),ROWS($M$18:M327))),"")</f>
        <v/>
      </c>
      <c r="D336" s="102" t="str" cm="1">
        <f t="array" aca="1" ref="D336" ca="1">IF(ROWS($M$18:M327)&lt;=$O$18,INDEX('DATA FOR SUMMARY'!$D$8:$D$59,_xlfn.AGGREGATE(15,3,(('DATA FOR SUMMARY'!$I$7:$I$59=$O$16)/('DATA FOR SUMMARY'!$I$7:$I$59=$O$16)*ROW('DATA FOR SUMMARY'!$I$7:$I$59))-ROW('DATA FOR SUMMARY'!$I$7),ROWS($M$18:M327))),"")</f>
        <v/>
      </c>
      <c r="E336" s="140" t="str" cm="1">
        <f t="array" aca="1" ref="E336" ca="1">IF(ROWS($O$18:O327)&lt;=$O$18,INDEX('DATA FOR SUMMARY'!$E$8:$E$59,_xlfn.AGGREGATE(15,3,(('DATA FOR SUMMARY'!$I$7:$I$59=$O$16)/('DATA FOR SUMMARY'!$I$7:$I$59=$O$16)*ROW('DATA FOR SUMMARY'!$I$7:$I$59))-ROW('DATA FOR SUMMARY'!$I$7),ROWS($O$18:O327))),"")</f>
        <v/>
      </c>
      <c r="F336" s="103" t="str" cm="1">
        <f t="array" aca="1" ref="F336" ca="1">IF(ROWS($O$18:O327)&lt;=$O$18,INDEX('DATA FOR SUMMARY'!$F$8:$F$59,_xlfn.AGGREGATE(15,3,(('DATA FOR SUMMARY'!$I$7:$I$59=$O$16)/('DATA FOR SUMMARY'!$I$7:$I$59=$O$16)*ROW('DATA FOR SUMMARY'!$I$7:$I$59))-ROW('DATA FOR SUMMARY'!$I$7),ROWS($O$18:O327))),"")</f>
        <v/>
      </c>
      <c r="G336" s="102" t="str" cm="1">
        <f t="array" aca="1" ref="G336" ca="1">IF(ROWS($M$18:M327)&lt;=$O$18,INDEX('DATA FOR SUMMARY'!$G$8:$G$59,_xlfn.AGGREGATE(15,3,(('DATA FOR SUMMARY'!$I$7:$I$59=$O$16)/('DATA FOR SUMMARY'!$I$7:$I$59=$O$16)*ROW('DATA FOR SUMMARY'!$I$7:$I$59))-ROW('DATA FOR SUMMARY'!$I$7),ROWS($M$18:M327))),"")</f>
        <v/>
      </c>
      <c r="H336" s="140" t="str" cm="1">
        <f t="array" aca="1" ref="H336" ca="1">IF(ROWS($O$18:O327)&lt;=$O$18,INDEX('DATA FOR SUMMARY'!$H$8:$H$59,_xlfn.AGGREGATE(15,3,(('DATA FOR SUMMARY'!$I$7:$I$59=$O$16)/('DATA FOR SUMMARY'!$I$7:$I$59=$O$16)*ROW('DATA FOR SUMMARY'!$I$7:$I$59))-ROW('DATA FOR SUMMARY'!$I$7),ROWS($O$18:O327))),"")</f>
        <v/>
      </c>
      <c r="I336" s="46" t="str" cm="1">
        <f t="array" aca="1" ref="I336" ca="1">IF(ROWS($M$18:M327)&lt;=$O$18,INDEX('DATA FOR SUMMARY'!$I$8:$I$59,_xlfn.AGGREGATE(15,3,(('DATA FOR SUMMARY'!$I$7:$I$59=$O$16)/('DATA FOR SUMMARY'!$I$7:$I$59=$O$16)*ROW('DATA FOR SUMMARY'!$I$7:$I$59))-ROW('DATA FOR SUMMARY'!$I$7),ROWS($M$18:M327))),"")</f>
        <v/>
      </c>
      <c r="J336" s="46" t="str" cm="1">
        <f t="array" aca="1" ref="J336" ca="1">IF(ROWS($O$18:O327)&lt;=$O$18,INDEX('DATA FOR SUMMARY'!$J$8:$J$59,_xlfn.AGGREGATE(15,3,(('DATA FOR SUMMARY'!$I$7:$I$59=$O$16)/('DATA FOR SUMMARY'!$I$7:$I$59=$O$16)*ROW('DATA FOR SUMMARY'!$I$7:$I$59))-ROW('DATA FOR SUMMARY'!$I$7),ROWS($O$18:O327))),"")</f>
        <v/>
      </c>
      <c r="K336" s="46" t="str" cm="1">
        <f t="array" aca="1" ref="K336" ca="1">IF(ROWS($O$18:O327)&lt;=$O$18,INDEX('DATA FOR SUMMARY'!$K$8:$K$59,_xlfn.AGGREGATE(15,3,(('DATA FOR SUMMARY'!$I$7:$I$59=$O$16)/('DATA FOR SUMMARY'!$I$7:$I$59=$O$16)*ROW('DATA FOR SUMMARY'!$I$7:$I$59))-ROW('DATA FOR SUMMARY'!$I$7),ROWS($O$18:O327))),"")</f>
        <v/>
      </c>
    </row>
    <row r="337" spans="2:11">
      <c r="B337" t="str" cm="1">
        <f t="array" aca="1" ref="B337" ca="1">IF(ROWS($M$18:M328)&lt;=$O$18,INDEX('DATA FOR SUMMARY'!$B$8:$B$59,_xlfn.AGGREGATE(15,3,(('DATA FOR SUMMARY'!$I$7:$I$59=$O$16)/('DATA FOR SUMMARY'!$I$7:$I$59=$O$16)*ROW('DATA FOR SUMMARY'!$I$7:$I$59))-ROW('DATA FOR SUMMARY'!$I$7),ROWS($M$18:M328))),"")</f>
        <v/>
      </c>
      <c r="C337" s="102" t="str" cm="1">
        <f t="array" aca="1" ref="C337" ca="1">IF(ROWS($M$18:M328)&lt;=$O$18,INDEX('DATA FOR SUMMARY'!$C$8:$C$59,_xlfn.AGGREGATE(15,3,(('DATA FOR SUMMARY'!$I$7:$I$59=$O$16)/('DATA FOR SUMMARY'!$I$7:$I$59=$O$16)*ROW('DATA FOR SUMMARY'!$I$7:$I$59))-ROW('DATA FOR SUMMARY'!$I$7),ROWS($M$18:M328))),"")</f>
        <v/>
      </c>
      <c r="D337" s="102" t="str" cm="1">
        <f t="array" aca="1" ref="D337" ca="1">IF(ROWS($M$18:M328)&lt;=$O$18,INDEX('DATA FOR SUMMARY'!$D$8:$D$59,_xlfn.AGGREGATE(15,3,(('DATA FOR SUMMARY'!$I$7:$I$59=$O$16)/('DATA FOR SUMMARY'!$I$7:$I$59=$O$16)*ROW('DATA FOR SUMMARY'!$I$7:$I$59))-ROW('DATA FOR SUMMARY'!$I$7),ROWS($M$18:M328))),"")</f>
        <v/>
      </c>
      <c r="E337" s="140" t="str" cm="1">
        <f t="array" aca="1" ref="E337" ca="1">IF(ROWS($O$18:O328)&lt;=$O$18,INDEX('DATA FOR SUMMARY'!$E$8:$E$59,_xlfn.AGGREGATE(15,3,(('DATA FOR SUMMARY'!$I$7:$I$59=$O$16)/('DATA FOR SUMMARY'!$I$7:$I$59=$O$16)*ROW('DATA FOR SUMMARY'!$I$7:$I$59))-ROW('DATA FOR SUMMARY'!$I$7),ROWS($O$18:O328))),"")</f>
        <v/>
      </c>
      <c r="F337" s="103" t="str" cm="1">
        <f t="array" aca="1" ref="F337" ca="1">IF(ROWS($O$18:O328)&lt;=$O$18,INDEX('DATA FOR SUMMARY'!$F$8:$F$59,_xlfn.AGGREGATE(15,3,(('DATA FOR SUMMARY'!$I$7:$I$59=$O$16)/('DATA FOR SUMMARY'!$I$7:$I$59=$O$16)*ROW('DATA FOR SUMMARY'!$I$7:$I$59))-ROW('DATA FOR SUMMARY'!$I$7),ROWS($O$18:O328))),"")</f>
        <v/>
      </c>
      <c r="G337" s="102" t="str" cm="1">
        <f t="array" aca="1" ref="G337" ca="1">IF(ROWS($M$18:M328)&lt;=$O$18,INDEX('DATA FOR SUMMARY'!$G$8:$G$59,_xlfn.AGGREGATE(15,3,(('DATA FOR SUMMARY'!$I$7:$I$59=$O$16)/('DATA FOR SUMMARY'!$I$7:$I$59=$O$16)*ROW('DATA FOR SUMMARY'!$I$7:$I$59))-ROW('DATA FOR SUMMARY'!$I$7),ROWS($M$18:M328))),"")</f>
        <v/>
      </c>
      <c r="H337" s="140" t="str" cm="1">
        <f t="array" aca="1" ref="H337" ca="1">IF(ROWS($O$18:O328)&lt;=$O$18,INDEX('DATA FOR SUMMARY'!$H$8:$H$59,_xlfn.AGGREGATE(15,3,(('DATA FOR SUMMARY'!$I$7:$I$59=$O$16)/('DATA FOR SUMMARY'!$I$7:$I$59=$O$16)*ROW('DATA FOR SUMMARY'!$I$7:$I$59))-ROW('DATA FOR SUMMARY'!$I$7),ROWS($O$18:O328))),"")</f>
        <v/>
      </c>
      <c r="I337" s="46" t="str" cm="1">
        <f t="array" aca="1" ref="I337" ca="1">IF(ROWS($M$18:M328)&lt;=$O$18,INDEX('DATA FOR SUMMARY'!$I$8:$I$59,_xlfn.AGGREGATE(15,3,(('DATA FOR SUMMARY'!$I$7:$I$59=$O$16)/('DATA FOR SUMMARY'!$I$7:$I$59=$O$16)*ROW('DATA FOR SUMMARY'!$I$7:$I$59))-ROW('DATA FOR SUMMARY'!$I$7),ROWS($M$18:M328))),"")</f>
        <v/>
      </c>
      <c r="J337" s="46" t="str" cm="1">
        <f t="array" aca="1" ref="J337" ca="1">IF(ROWS($O$18:O328)&lt;=$O$18,INDEX('DATA FOR SUMMARY'!$J$8:$J$59,_xlfn.AGGREGATE(15,3,(('DATA FOR SUMMARY'!$I$7:$I$59=$O$16)/('DATA FOR SUMMARY'!$I$7:$I$59=$O$16)*ROW('DATA FOR SUMMARY'!$I$7:$I$59))-ROW('DATA FOR SUMMARY'!$I$7),ROWS($O$18:O328))),"")</f>
        <v/>
      </c>
      <c r="K337" s="46" t="str" cm="1">
        <f t="array" aca="1" ref="K337" ca="1">IF(ROWS($O$18:O328)&lt;=$O$18,INDEX('DATA FOR SUMMARY'!$K$8:$K$59,_xlfn.AGGREGATE(15,3,(('DATA FOR SUMMARY'!$I$7:$I$59=$O$16)/('DATA FOR SUMMARY'!$I$7:$I$59=$O$16)*ROW('DATA FOR SUMMARY'!$I$7:$I$59))-ROW('DATA FOR SUMMARY'!$I$7),ROWS($O$18:O328))),"")</f>
        <v/>
      </c>
    </row>
    <row r="338" spans="2:11">
      <c r="B338" t="str" cm="1">
        <f t="array" aca="1" ref="B338" ca="1">IF(ROWS($M$18:M329)&lt;=$O$18,INDEX('DATA FOR SUMMARY'!$B$8:$B$59,_xlfn.AGGREGATE(15,3,(('DATA FOR SUMMARY'!$I$7:$I$59=$O$16)/('DATA FOR SUMMARY'!$I$7:$I$59=$O$16)*ROW('DATA FOR SUMMARY'!$I$7:$I$59))-ROW('DATA FOR SUMMARY'!$I$7),ROWS($M$18:M329))),"")</f>
        <v/>
      </c>
      <c r="C338" s="102" t="str" cm="1">
        <f t="array" aca="1" ref="C338" ca="1">IF(ROWS($M$18:M329)&lt;=$O$18,INDEX('DATA FOR SUMMARY'!$C$8:$C$59,_xlfn.AGGREGATE(15,3,(('DATA FOR SUMMARY'!$I$7:$I$59=$O$16)/('DATA FOR SUMMARY'!$I$7:$I$59=$O$16)*ROW('DATA FOR SUMMARY'!$I$7:$I$59))-ROW('DATA FOR SUMMARY'!$I$7),ROWS($M$18:M329))),"")</f>
        <v/>
      </c>
      <c r="D338" s="102" t="str" cm="1">
        <f t="array" aca="1" ref="D338" ca="1">IF(ROWS($M$18:M329)&lt;=$O$18,INDEX('DATA FOR SUMMARY'!$D$8:$D$59,_xlfn.AGGREGATE(15,3,(('DATA FOR SUMMARY'!$I$7:$I$59=$O$16)/('DATA FOR SUMMARY'!$I$7:$I$59=$O$16)*ROW('DATA FOR SUMMARY'!$I$7:$I$59))-ROW('DATA FOR SUMMARY'!$I$7),ROWS($M$18:M329))),"")</f>
        <v/>
      </c>
      <c r="E338" s="140" t="str" cm="1">
        <f t="array" aca="1" ref="E338" ca="1">IF(ROWS($O$18:O329)&lt;=$O$18,INDEX('DATA FOR SUMMARY'!$E$8:$E$59,_xlfn.AGGREGATE(15,3,(('DATA FOR SUMMARY'!$I$7:$I$59=$O$16)/('DATA FOR SUMMARY'!$I$7:$I$59=$O$16)*ROW('DATA FOR SUMMARY'!$I$7:$I$59))-ROW('DATA FOR SUMMARY'!$I$7),ROWS($O$18:O329))),"")</f>
        <v/>
      </c>
      <c r="F338" s="103" t="str" cm="1">
        <f t="array" aca="1" ref="F338" ca="1">IF(ROWS($O$18:O329)&lt;=$O$18,INDEX('DATA FOR SUMMARY'!$F$8:$F$59,_xlfn.AGGREGATE(15,3,(('DATA FOR SUMMARY'!$I$7:$I$59=$O$16)/('DATA FOR SUMMARY'!$I$7:$I$59=$O$16)*ROW('DATA FOR SUMMARY'!$I$7:$I$59))-ROW('DATA FOR SUMMARY'!$I$7),ROWS($O$18:O329))),"")</f>
        <v/>
      </c>
      <c r="G338" s="102" t="str" cm="1">
        <f t="array" aca="1" ref="G338" ca="1">IF(ROWS($M$18:M329)&lt;=$O$18,INDEX('DATA FOR SUMMARY'!$G$8:$G$59,_xlfn.AGGREGATE(15,3,(('DATA FOR SUMMARY'!$I$7:$I$59=$O$16)/('DATA FOR SUMMARY'!$I$7:$I$59=$O$16)*ROW('DATA FOR SUMMARY'!$I$7:$I$59))-ROW('DATA FOR SUMMARY'!$I$7),ROWS($M$18:M329))),"")</f>
        <v/>
      </c>
      <c r="H338" s="140" t="str" cm="1">
        <f t="array" aca="1" ref="H338" ca="1">IF(ROWS($O$18:O329)&lt;=$O$18,INDEX('DATA FOR SUMMARY'!$H$8:$H$59,_xlfn.AGGREGATE(15,3,(('DATA FOR SUMMARY'!$I$7:$I$59=$O$16)/('DATA FOR SUMMARY'!$I$7:$I$59=$O$16)*ROW('DATA FOR SUMMARY'!$I$7:$I$59))-ROW('DATA FOR SUMMARY'!$I$7),ROWS($O$18:O329))),"")</f>
        <v/>
      </c>
      <c r="I338" s="46" t="str" cm="1">
        <f t="array" aca="1" ref="I338" ca="1">IF(ROWS($M$18:M329)&lt;=$O$18,INDEX('DATA FOR SUMMARY'!$I$8:$I$59,_xlfn.AGGREGATE(15,3,(('DATA FOR SUMMARY'!$I$7:$I$59=$O$16)/('DATA FOR SUMMARY'!$I$7:$I$59=$O$16)*ROW('DATA FOR SUMMARY'!$I$7:$I$59))-ROW('DATA FOR SUMMARY'!$I$7),ROWS($M$18:M329))),"")</f>
        <v/>
      </c>
      <c r="J338" s="46" t="str" cm="1">
        <f t="array" aca="1" ref="J338" ca="1">IF(ROWS($O$18:O329)&lt;=$O$18,INDEX('DATA FOR SUMMARY'!$J$8:$J$59,_xlfn.AGGREGATE(15,3,(('DATA FOR SUMMARY'!$I$7:$I$59=$O$16)/('DATA FOR SUMMARY'!$I$7:$I$59=$O$16)*ROW('DATA FOR SUMMARY'!$I$7:$I$59))-ROW('DATA FOR SUMMARY'!$I$7),ROWS($O$18:O329))),"")</f>
        <v/>
      </c>
      <c r="K338" s="46" t="str" cm="1">
        <f t="array" aca="1" ref="K338" ca="1">IF(ROWS($O$18:O329)&lt;=$O$18,INDEX('DATA FOR SUMMARY'!$K$8:$K$59,_xlfn.AGGREGATE(15,3,(('DATA FOR SUMMARY'!$I$7:$I$59=$O$16)/('DATA FOR SUMMARY'!$I$7:$I$59=$O$16)*ROW('DATA FOR SUMMARY'!$I$7:$I$59))-ROW('DATA FOR SUMMARY'!$I$7),ROWS($O$18:O329))),"")</f>
        <v/>
      </c>
    </row>
    <row r="339" spans="2:11">
      <c r="B339" t="str" cm="1">
        <f t="array" aca="1" ref="B339" ca="1">IF(ROWS($M$18:M330)&lt;=$O$18,INDEX('DATA FOR SUMMARY'!$B$8:$B$59,_xlfn.AGGREGATE(15,3,(('DATA FOR SUMMARY'!$I$7:$I$59=$O$16)/('DATA FOR SUMMARY'!$I$7:$I$59=$O$16)*ROW('DATA FOR SUMMARY'!$I$7:$I$59))-ROW('DATA FOR SUMMARY'!$I$7),ROWS($M$18:M330))),"")</f>
        <v/>
      </c>
      <c r="C339" s="102" t="str" cm="1">
        <f t="array" aca="1" ref="C339" ca="1">IF(ROWS($M$18:M330)&lt;=$O$18,INDEX('DATA FOR SUMMARY'!$C$8:$C$59,_xlfn.AGGREGATE(15,3,(('DATA FOR SUMMARY'!$I$7:$I$59=$O$16)/('DATA FOR SUMMARY'!$I$7:$I$59=$O$16)*ROW('DATA FOR SUMMARY'!$I$7:$I$59))-ROW('DATA FOR SUMMARY'!$I$7),ROWS($M$18:M330))),"")</f>
        <v/>
      </c>
      <c r="D339" s="102" t="str" cm="1">
        <f t="array" aca="1" ref="D339" ca="1">IF(ROWS($M$18:M330)&lt;=$O$18,INDEX('DATA FOR SUMMARY'!$D$8:$D$59,_xlfn.AGGREGATE(15,3,(('DATA FOR SUMMARY'!$I$7:$I$59=$O$16)/('DATA FOR SUMMARY'!$I$7:$I$59=$O$16)*ROW('DATA FOR SUMMARY'!$I$7:$I$59))-ROW('DATA FOR SUMMARY'!$I$7),ROWS($M$18:M330))),"")</f>
        <v/>
      </c>
      <c r="E339" s="140" t="str" cm="1">
        <f t="array" aca="1" ref="E339" ca="1">IF(ROWS($O$18:O330)&lt;=$O$18,INDEX('DATA FOR SUMMARY'!$E$8:$E$59,_xlfn.AGGREGATE(15,3,(('DATA FOR SUMMARY'!$I$7:$I$59=$O$16)/('DATA FOR SUMMARY'!$I$7:$I$59=$O$16)*ROW('DATA FOR SUMMARY'!$I$7:$I$59))-ROW('DATA FOR SUMMARY'!$I$7),ROWS($O$18:O330))),"")</f>
        <v/>
      </c>
      <c r="F339" s="103" t="str" cm="1">
        <f t="array" aca="1" ref="F339" ca="1">IF(ROWS($O$18:O330)&lt;=$O$18,INDEX('DATA FOR SUMMARY'!$F$8:$F$59,_xlfn.AGGREGATE(15,3,(('DATA FOR SUMMARY'!$I$7:$I$59=$O$16)/('DATA FOR SUMMARY'!$I$7:$I$59=$O$16)*ROW('DATA FOR SUMMARY'!$I$7:$I$59))-ROW('DATA FOR SUMMARY'!$I$7),ROWS($O$18:O330))),"")</f>
        <v/>
      </c>
      <c r="G339" s="102" t="str" cm="1">
        <f t="array" aca="1" ref="G339" ca="1">IF(ROWS($M$18:M330)&lt;=$O$18,INDEX('DATA FOR SUMMARY'!$G$8:$G$59,_xlfn.AGGREGATE(15,3,(('DATA FOR SUMMARY'!$I$7:$I$59=$O$16)/('DATA FOR SUMMARY'!$I$7:$I$59=$O$16)*ROW('DATA FOR SUMMARY'!$I$7:$I$59))-ROW('DATA FOR SUMMARY'!$I$7),ROWS($M$18:M330))),"")</f>
        <v/>
      </c>
      <c r="H339" s="140" t="str" cm="1">
        <f t="array" aca="1" ref="H339" ca="1">IF(ROWS($O$18:O330)&lt;=$O$18,INDEX('DATA FOR SUMMARY'!$H$8:$H$59,_xlfn.AGGREGATE(15,3,(('DATA FOR SUMMARY'!$I$7:$I$59=$O$16)/('DATA FOR SUMMARY'!$I$7:$I$59=$O$16)*ROW('DATA FOR SUMMARY'!$I$7:$I$59))-ROW('DATA FOR SUMMARY'!$I$7),ROWS($O$18:O330))),"")</f>
        <v/>
      </c>
      <c r="I339" s="46" t="str" cm="1">
        <f t="array" aca="1" ref="I339" ca="1">IF(ROWS($M$18:M330)&lt;=$O$18,INDEX('DATA FOR SUMMARY'!$I$8:$I$59,_xlfn.AGGREGATE(15,3,(('DATA FOR SUMMARY'!$I$7:$I$59=$O$16)/('DATA FOR SUMMARY'!$I$7:$I$59=$O$16)*ROW('DATA FOR SUMMARY'!$I$7:$I$59))-ROW('DATA FOR SUMMARY'!$I$7),ROWS($M$18:M330))),"")</f>
        <v/>
      </c>
      <c r="J339" s="46" t="str" cm="1">
        <f t="array" aca="1" ref="J339" ca="1">IF(ROWS($O$18:O330)&lt;=$O$18,INDEX('DATA FOR SUMMARY'!$J$8:$J$59,_xlfn.AGGREGATE(15,3,(('DATA FOR SUMMARY'!$I$7:$I$59=$O$16)/('DATA FOR SUMMARY'!$I$7:$I$59=$O$16)*ROW('DATA FOR SUMMARY'!$I$7:$I$59))-ROW('DATA FOR SUMMARY'!$I$7),ROWS($O$18:O330))),"")</f>
        <v/>
      </c>
      <c r="K339" s="46" t="str" cm="1">
        <f t="array" aca="1" ref="K339" ca="1">IF(ROWS($O$18:O330)&lt;=$O$18,INDEX('DATA FOR SUMMARY'!$K$8:$K$59,_xlfn.AGGREGATE(15,3,(('DATA FOR SUMMARY'!$I$7:$I$59=$O$16)/('DATA FOR SUMMARY'!$I$7:$I$59=$O$16)*ROW('DATA FOR SUMMARY'!$I$7:$I$59))-ROW('DATA FOR SUMMARY'!$I$7),ROWS($O$18:O330))),"")</f>
        <v/>
      </c>
    </row>
    <row r="340" spans="2:11">
      <c r="B340" t="str" cm="1">
        <f t="array" aca="1" ref="B340" ca="1">IF(ROWS($M$18:M331)&lt;=$O$18,INDEX('DATA FOR SUMMARY'!$B$8:$B$59,_xlfn.AGGREGATE(15,3,(('DATA FOR SUMMARY'!$I$7:$I$59=$O$16)/('DATA FOR SUMMARY'!$I$7:$I$59=$O$16)*ROW('DATA FOR SUMMARY'!$I$7:$I$59))-ROW('DATA FOR SUMMARY'!$I$7),ROWS($M$18:M331))),"")</f>
        <v/>
      </c>
      <c r="C340" s="102" t="str" cm="1">
        <f t="array" aca="1" ref="C340" ca="1">IF(ROWS($M$18:M331)&lt;=$O$18,INDEX('DATA FOR SUMMARY'!$C$8:$C$59,_xlfn.AGGREGATE(15,3,(('DATA FOR SUMMARY'!$I$7:$I$59=$O$16)/('DATA FOR SUMMARY'!$I$7:$I$59=$O$16)*ROW('DATA FOR SUMMARY'!$I$7:$I$59))-ROW('DATA FOR SUMMARY'!$I$7),ROWS($M$18:M331))),"")</f>
        <v/>
      </c>
      <c r="D340" s="102" t="str" cm="1">
        <f t="array" aca="1" ref="D340" ca="1">IF(ROWS($M$18:M331)&lt;=$O$18,INDEX('DATA FOR SUMMARY'!$D$8:$D$59,_xlfn.AGGREGATE(15,3,(('DATA FOR SUMMARY'!$I$7:$I$59=$O$16)/('DATA FOR SUMMARY'!$I$7:$I$59=$O$16)*ROW('DATA FOR SUMMARY'!$I$7:$I$59))-ROW('DATA FOR SUMMARY'!$I$7),ROWS($M$18:M331))),"")</f>
        <v/>
      </c>
      <c r="E340" s="140" t="str" cm="1">
        <f t="array" aca="1" ref="E340" ca="1">IF(ROWS($O$18:O331)&lt;=$O$18,INDEX('DATA FOR SUMMARY'!$E$8:$E$59,_xlfn.AGGREGATE(15,3,(('DATA FOR SUMMARY'!$I$7:$I$59=$O$16)/('DATA FOR SUMMARY'!$I$7:$I$59=$O$16)*ROW('DATA FOR SUMMARY'!$I$7:$I$59))-ROW('DATA FOR SUMMARY'!$I$7),ROWS($O$18:O331))),"")</f>
        <v/>
      </c>
      <c r="F340" s="103" t="str" cm="1">
        <f t="array" aca="1" ref="F340" ca="1">IF(ROWS($O$18:O331)&lt;=$O$18,INDEX('DATA FOR SUMMARY'!$F$8:$F$59,_xlfn.AGGREGATE(15,3,(('DATA FOR SUMMARY'!$I$7:$I$59=$O$16)/('DATA FOR SUMMARY'!$I$7:$I$59=$O$16)*ROW('DATA FOR SUMMARY'!$I$7:$I$59))-ROW('DATA FOR SUMMARY'!$I$7),ROWS($O$18:O331))),"")</f>
        <v/>
      </c>
      <c r="G340" s="102" t="str" cm="1">
        <f t="array" aca="1" ref="G340" ca="1">IF(ROWS($M$18:M331)&lt;=$O$18,INDEX('DATA FOR SUMMARY'!$G$8:$G$59,_xlfn.AGGREGATE(15,3,(('DATA FOR SUMMARY'!$I$7:$I$59=$O$16)/('DATA FOR SUMMARY'!$I$7:$I$59=$O$16)*ROW('DATA FOR SUMMARY'!$I$7:$I$59))-ROW('DATA FOR SUMMARY'!$I$7),ROWS($M$18:M331))),"")</f>
        <v/>
      </c>
      <c r="H340" s="140" t="str" cm="1">
        <f t="array" aca="1" ref="H340" ca="1">IF(ROWS($O$18:O331)&lt;=$O$18,INDEX('DATA FOR SUMMARY'!$H$8:$H$59,_xlfn.AGGREGATE(15,3,(('DATA FOR SUMMARY'!$I$7:$I$59=$O$16)/('DATA FOR SUMMARY'!$I$7:$I$59=$O$16)*ROW('DATA FOR SUMMARY'!$I$7:$I$59))-ROW('DATA FOR SUMMARY'!$I$7),ROWS($O$18:O331))),"")</f>
        <v/>
      </c>
      <c r="I340" s="46" t="str" cm="1">
        <f t="array" aca="1" ref="I340" ca="1">IF(ROWS($M$18:M331)&lt;=$O$18,INDEX('DATA FOR SUMMARY'!$I$8:$I$59,_xlfn.AGGREGATE(15,3,(('DATA FOR SUMMARY'!$I$7:$I$59=$O$16)/('DATA FOR SUMMARY'!$I$7:$I$59=$O$16)*ROW('DATA FOR SUMMARY'!$I$7:$I$59))-ROW('DATA FOR SUMMARY'!$I$7),ROWS($M$18:M331))),"")</f>
        <v/>
      </c>
      <c r="J340" s="46" t="str" cm="1">
        <f t="array" aca="1" ref="J340" ca="1">IF(ROWS($O$18:O331)&lt;=$O$18,INDEX('DATA FOR SUMMARY'!$J$8:$J$59,_xlfn.AGGREGATE(15,3,(('DATA FOR SUMMARY'!$I$7:$I$59=$O$16)/('DATA FOR SUMMARY'!$I$7:$I$59=$O$16)*ROW('DATA FOR SUMMARY'!$I$7:$I$59))-ROW('DATA FOR SUMMARY'!$I$7),ROWS($O$18:O331))),"")</f>
        <v/>
      </c>
      <c r="K340" s="46" t="str" cm="1">
        <f t="array" aca="1" ref="K340" ca="1">IF(ROWS($O$18:O331)&lt;=$O$18,INDEX('DATA FOR SUMMARY'!$K$8:$K$59,_xlfn.AGGREGATE(15,3,(('DATA FOR SUMMARY'!$I$7:$I$59=$O$16)/('DATA FOR SUMMARY'!$I$7:$I$59=$O$16)*ROW('DATA FOR SUMMARY'!$I$7:$I$59))-ROW('DATA FOR SUMMARY'!$I$7),ROWS($O$18:O331))),"")</f>
        <v/>
      </c>
    </row>
    <row r="341" spans="2:11">
      <c r="B341" t="str" cm="1">
        <f t="array" aca="1" ref="B341" ca="1">IF(ROWS($M$18:M332)&lt;=$O$18,INDEX('DATA FOR SUMMARY'!$B$8:$B$59,_xlfn.AGGREGATE(15,3,(('DATA FOR SUMMARY'!$I$7:$I$59=$O$16)/('DATA FOR SUMMARY'!$I$7:$I$59=$O$16)*ROW('DATA FOR SUMMARY'!$I$7:$I$59))-ROW('DATA FOR SUMMARY'!$I$7),ROWS($M$18:M332))),"")</f>
        <v/>
      </c>
      <c r="C341" s="102" t="str" cm="1">
        <f t="array" aca="1" ref="C341" ca="1">IF(ROWS($M$18:M332)&lt;=$O$18,INDEX('DATA FOR SUMMARY'!$C$8:$C$59,_xlfn.AGGREGATE(15,3,(('DATA FOR SUMMARY'!$I$7:$I$59=$O$16)/('DATA FOR SUMMARY'!$I$7:$I$59=$O$16)*ROW('DATA FOR SUMMARY'!$I$7:$I$59))-ROW('DATA FOR SUMMARY'!$I$7),ROWS($M$18:M332))),"")</f>
        <v/>
      </c>
      <c r="D341" s="102" t="str" cm="1">
        <f t="array" aca="1" ref="D341" ca="1">IF(ROWS($M$18:M332)&lt;=$O$18,INDEX('DATA FOR SUMMARY'!$D$8:$D$59,_xlfn.AGGREGATE(15,3,(('DATA FOR SUMMARY'!$I$7:$I$59=$O$16)/('DATA FOR SUMMARY'!$I$7:$I$59=$O$16)*ROW('DATA FOR SUMMARY'!$I$7:$I$59))-ROW('DATA FOR SUMMARY'!$I$7),ROWS($M$18:M332))),"")</f>
        <v/>
      </c>
      <c r="E341" s="140" t="str" cm="1">
        <f t="array" aca="1" ref="E341" ca="1">IF(ROWS($O$18:O332)&lt;=$O$18,INDEX('DATA FOR SUMMARY'!$E$8:$E$59,_xlfn.AGGREGATE(15,3,(('DATA FOR SUMMARY'!$I$7:$I$59=$O$16)/('DATA FOR SUMMARY'!$I$7:$I$59=$O$16)*ROW('DATA FOR SUMMARY'!$I$7:$I$59))-ROW('DATA FOR SUMMARY'!$I$7),ROWS($O$18:O332))),"")</f>
        <v/>
      </c>
      <c r="F341" s="103" t="str" cm="1">
        <f t="array" aca="1" ref="F341" ca="1">IF(ROWS($O$18:O332)&lt;=$O$18,INDEX('DATA FOR SUMMARY'!$F$8:$F$59,_xlfn.AGGREGATE(15,3,(('DATA FOR SUMMARY'!$I$7:$I$59=$O$16)/('DATA FOR SUMMARY'!$I$7:$I$59=$O$16)*ROW('DATA FOR SUMMARY'!$I$7:$I$59))-ROW('DATA FOR SUMMARY'!$I$7),ROWS($O$18:O332))),"")</f>
        <v/>
      </c>
      <c r="G341" s="102" t="str" cm="1">
        <f t="array" aca="1" ref="G341" ca="1">IF(ROWS($M$18:M332)&lt;=$O$18,INDEX('DATA FOR SUMMARY'!$G$8:$G$59,_xlfn.AGGREGATE(15,3,(('DATA FOR SUMMARY'!$I$7:$I$59=$O$16)/('DATA FOR SUMMARY'!$I$7:$I$59=$O$16)*ROW('DATA FOR SUMMARY'!$I$7:$I$59))-ROW('DATA FOR SUMMARY'!$I$7),ROWS($M$18:M332))),"")</f>
        <v/>
      </c>
      <c r="H341" s="140" t="str" cm="1">
        <f t="array" aca="1" ref="H341" ca="1">IF(ROWS($O$18:O332)&lt;=$O$18,INDEX('DATA FOR SUMMARY'!$H$8:$H$59,_xlfn.AGGREGATE(15,3,(('DATA FOR SUMMARY'!$I$7:$I$59=$O$16)/('DATA FOR SUMMARY'!$I$7:$I$59=$O$16)*ROW('DATA FOR SUMMARY'!$I$7:$I$59))-ROW('DATA FOR SUMMARY'!$I$7),ROWS($O$18:O332))),"")</f>
        <v/>
      </c>
      <c r="I341" s="46" t="str" cm="1">
        <f t="array" aca="1" ref="I341" ca="1">IF(ROWS($M$18:M332)&lt;=$O$18,INDEX('DATA FOR SUMMARY'!$I$8:$I$59,_xlfn.AGGREGATE(15,3,(('DATA FOR SUMMARY'!$I$7:$I$59=$O$16)/('DATA FOR SUMMARY'!$I$7:$I$59=$O$16)*ROW('DATA FOR SUMMARY'!$I$7:$I$59))-ROW('DATA FOR SUMMARY'!$I$7),ROWS($M$18:M332))),"")</f>
        <v/>
      </c>
      <c r="J341" s="46" t="str" cm="1">
        <f t="array" aca="1" ref="J341" ca="1">IF(ROWS($O$18:O332)&lt;=$O$18,INDEX('DATA FOR SUMMARY'!$J$8:$J$59,_xlfn.AGGREGATE(15,3,(('DATA FOR SUMMARY'!$I$7:$I$59=$O$16)/('DATA FOR SUMMARY'!$I$7:$I$59=$O$16)*ROW('DATA FOR SUMMARY'!$I$7:$I$59))-ROW('DATA FOR SUMMARY'!$I$7),ROWS($O$18:O332))),"")</f>
        <v/>
      </c>
      <c r="K341" s="46" t="str" cm="1">
        <f t="array" aca="1" ref="K341" ca="1">IF(ROWS($O$18:O332)&lt;=$O$18,INDEX('DATA FOR SUMMARY'!$K$8:$K$59,_xlfn.AGGREGATE(15,3,(('DATA FOR SUMMARY'!$I$7:$I$59=$O$16)/('DATA FOR SUMMARY'!$I$7:$I$59=$O$16)*ROW('DATA FOR SUMMARY'!$I$7:$I$59))-ROW('DATA FOR SUMMARY'!$I$7),ROWS($O$18:O332))),"")</f>
        <v/>
      </c>
    </row>
    <row r="342" spans="2:11">
      <c r="B342" t="str" cm="1">
        <f t="array" aca="1" ref="B342" ca="1">IF(ROWS($M$18:M333)&lt;=$O$18,INDEX('DATA FOR SUMMARY'!$B$8:$B$59,_xlfn.AGGREGATE(15,3,(('DATA FOR SUMMARY'!$I$7:$I$59=$O$16)/('DATA FOR SUMMARY'!$I$7:$I$59=$O$16)*ROW('DATA FOR SUMMARY'!$I$7:$I$59))-ROW('DATA FOR SUMMARY'!$I$7),ROWS($M$18:M333))),"")</f>
        <v/>
      </c>
      <c r="C342" s="102" t="str" cm="1">
        <f t="array" aca="1" ref="C342" ca="1">IF(ROWS($M$18:M333)&lt;=$O$18,INDEX('DATA FOR SUMMARY'!$C$8:$C$59,_xlfn.AGGREGATE(15,3,(('DATA FOR SUMMARY'!$I$7:$I$59=$O$16)/('DATA FOR SUMMARY'!$I$7:$I$59=$O$16)*ROW('DATA FOR SUMMARY'!$I$7:$I$59))-ROW('DATA FOR SUMMARY'!$I$7),ROWS($M$18:M333))),"")</f>
        <v/>
      </c>
      <c r="D342" s="102" t="str" cm="1">
        <f t="array" aca="1" ref="D342" ca="1">IF(ROWS($M$18:M333)&lt;=$O$18,INDEX('DATA FOR SUMMARY'!$D$8:$D$59,_xlfn.AGGREGATE(15,3,(('DATA FOR SUMMARY'!$I$7:$I$59=$O$16)/('DATA FOR SUMMARY'!$I$7:$I$59=$O$16)*ROW('DATA FOR SUMMARY'!$I$7:$I$59))-ROW('DATA FOR SUMMARY'!$I$7),ROWS($M$18:M333))),"")</f>
        <v/>
      </c>
      <c r="E342" s="140" t="str" cm="1">
        <f t="array" aca="1" ref="E342" ca="1">IF(ROWS($O$18:O333)&lt;=$O$18,INDEX('DATA FOR SUMMARY'!$E$8:$E$59,_xlfn.AGGREGATE(15,3,(('DATA FOR SUMMARY'!$I$7:$I$59=$O$16)/('DATA FOR SUMMARY'!$I$7:$I$59=$O$16)*ROW('DATA FOR SUMMARY'!$I$7:$I$59))-ROW('DATA FOR SUMMARY'!$I$7),ROWS($O$18:O333))),"")</f>
        <v/>
      </c>
      <c r="F342" s="103" t="str" cm="1">
        <f t="array" aca="1" ref="F342" ca="1">IF(ROWS($O$18:O333)&lt;=$O$18,INDEX('DATA FOR SUMMARY'!$F$8:$F$59,_xlfn.AGGREGATE(15,3,(('DATA FOR SUMMARY'!$I$7:$I$59=$O$16)/('DATA FOR SUMMARY'!$I$7:$I$59=$O$16)*ROW('DATA FOR SUMMARY'!$I$7:$I$59))-ROW('DATA FOR SUMMARY'!$I$7),ROWS($O$18:O333))),"")</f>
        <v/>
      </c>
      <c r="G342" s="102" t="str" cm="1">
        <f t="array" aca="1" ref="G342" ca="1">IF(ROWS($M$18:M333)&lt;=$O$18,INDEX('DATA FOR SUMMARY'!$G$8:$G$59,_xlfn.AGGREGATE(15,3,(('DATA FOR SUMMARY'!$I$7:$I$59=$O$16)/('DATA FOR SUMMARY'!$I$7:$I$59=$O$16)*ROW('DATA FOR SUMMARY'!$I$7:$I$59))-ROW('DATA FOR SUMMARY'!$I$7),ROWS($M$18:M333))),"")</f>
        <v/>
      </c>
      <c r="H342" s="140" t="str" cm="1">
        <f t="array" aca="1" ref="H342" ca="1">IF(ROWS($O$18:O333)&lt;=$O$18,INDEX('DATA FOR SUMMARY'!$H$8:$H$59,_xlfn.AGGREGATE(15,3,(('DATA FOR SUMMARY'!$I$7:$I$59=$O$16)/('DATA FOR SUMMARY'!$I$7:$I$59=$O$16)*ROW('DATA FOR SUMMARY'!$I$7:$I$59))-ROW('DATA FOR SUMMARY'!$I$7),ROWS($O$18:O333))),"")</f>
        <v/>
      </c>
      <c r="I342" s="46" t="str" cm="1">
        <f t="array" aca="1" ref="I342" ca="1">IF(ROWS($M$18:M333)&lt;=$O$18,INDEX('DATA FOR SUMMARY'!$I$8:$I$59,_xlfn.AGGREGATE(15,3,(('DATA FOR SUMMARY'!$I$7:$I$59=$O$16)/('DATA FOR SUMMARY'!$I$7:$I$59=$O$16)*ROW('DATA FOR SUMMARY'!$I$7:$I$59))-ROW('DATA FOR SUMMARY'!$I$7),ROWS($M$18:M333))),"")</f>
        <v/>
      </c>
      <c r="J342" s="46" t="str" cm="1">
        <f t="array" aca="1" ref="J342" ca="1">IF(ROWS($O$18:O333)&lt;=$O$18,INDEX('DATA FOR SUMMARY'!$J$8:$J$59,_xlfn.AGGREGATE(15,3,(('DATA FOR SUMMARY'!$I$7:$I$59=$O$16)/('DATA FOR SUMMARY'!$I$7:$I$59=$O$16)*ROW('DATA FOR SUMMARY'!$I$7:$I$59))-ROW('DATA FOR SUMMARY'!$I$7),ROWS($O$18:O333))),"")</f>
        <v/>
      </c>
      <c r="K342" s="46" t="str" cm="1">
        <f t="array" aca="1" ref="K342" ca="1">IF(ROWS($O$18:O333)&lt;=$O$18,INDEX('DATA FOR SUMMARY'!$K$8:$K$59,_xlfn.AGGREGATE(15,3,(('DATA FOR SUMMARY'!$I$7:$I$59=$O$16)/('DATA FOR SUMMARY'!$I$7:$I$59=$O$16)*ROW('DATA FOR SUMMARY'!$I$7:$I$59))-ROW('DATA FOR SUMMARY'!$I$7),ROWS($O$18:O333))),"")</f>
        <v/>
      </c>
    </row>
    <row r="343" spans="2:11">
      <c r="B343" t="str" cm="1">
        <f t="array" aca="1" ref="B343" ca="1">IF(ROWS($M$18:M334)&lt;=$O$18,INDEX('DATA FOR SUMMARY'!$B$8:$B$59,_xlfn.AGGREGATE(15,3,(('DATA FOR SUMMARY'!$I$7:$I$59=$O$16)/('DATA FOR SUMMARY'!$I$7:$I$59=$O$16)*ROW('DATA FOR SUMMARY'!$I$7:$I$59))-ROW('DATA FOR SUMMARY'!$I$7),ROWS($M$18:M334))),"")</f>
        <v/>
      </c>
      <c r="C343" s="102" t="str" cm="1">
        <f t="array" aca="1" ref="C343" ca="1">IF(ROWS($M$18:M334)&lt;=$O$18,INDEX('DATA FOR SUMMARY'!$C$8:$C$59,_xlfn.AGGREGATE(15,3,(('DATA FOR SUMMARY'!$I$7:$I$59=$O$16)/('DATA FOR SUMMARY'!$I$7:$I$59=$O$16)*ROW('DATA FOR SUMMARY'!$I$7:$I$59))-ROW('DATA FOR SUMMARY'!$I$7),ROWS($M$18:M334))),"")</f>
        <v/>
      </c>
      <c r="D343" s="102" t="str" cm="1">
        <f t="array" aca="1" ref="D343" ca="1">IF(ROWS($M$18:M334)&lt;=$O$18,INDEX('DATA FOR SUMMARY'!$D$8:$D$59,_xlfn.AGGREGATE(15,3,(('DATA FOR SUMMARY'!$I$7:$I$59=$O$16)/('DATA FOR SUMMARY'!$I$7:$I$59=$O$16)*ROW('DATA FOR SUMMARY'!$I$7:$I$59))-ROW('DATA FOR SUMMARY'!$I$7),ROWS($M$18:M334))),"")</f>
        <v/>
      </c>
      <c r="E343" s="140" t="str" cm="1">
        <f t="array" aca="1" ref="E343" ca="1">IF(ROWS($O$18:O334)&lt;=$O$18,INDEX('DATA FOR SUMMARY'!$E$8:$E$59,_xlfn.AGGREGATE(15,3,(('DATA FOR SUMMARY'!$I$7:$I$59=$O$16)/('DATA FOR SUMMARY'!$I$7:$I$59=$O$16)*ROW('DATA FOR SUMMARY'!$I$7:$I$59))-ROW('DATA FOR SUMMARY'!$I$7),ROWS($O$18:O334))),"")</f>
        <v/>
      </c>
      <c r="F343" s="103" t="str" cm="1">
        <f t="array" aca="1" ref="F343" ca="1">IF(ROWS($O$18:O334)&lt;=$O$18,INDEX('DATA FOR SUMMARY'!$F$8:$F$59,_xlfn.AGGREGATE(15,3,(('DATA FOR SUMMARY'!$I$7:$I$59=$O$16)/('DATA FOR SUMMARY'!$I$7:$I$59=$O$16)*ROW('DATA FOR SUMMARY'!$I$7:$I$59))-ROW('DATA FOR SUMMARY'!$I$7),ROWS($O$18:O334))),"")</f>
        <v/>
      </c>
      <c r="G343" s="102" t="str" cm="1">
        <f t="array" aca="1" ref="G343" ca="1">IF(ROWS($M$18:M334)&lt;=$O$18,INDEX('DATA FOR SUMMARY'!$G$8:$G$59,_xlfn.AGGREGATE(15,3,(('DATA FOR SUMMARY'!$I$7:$I$59=$O$16)/('DATA FOR SUMMARY'!$I$7:$I$59=$O$16)*ROW('DATA FOR SUMMARY'!$I$7:$I$59))-ROW('DATA FOR SUMMARY'!$I$7),ROWS($M$18:M334))),"")</f>
        <v/>
      </c>
      <c r="H343" s="140" t="str" cm="1">
        <f t="array" aca="1" ref="H343" ca="1">IF(ROWS($O$18:O334)&lt;=$O$18,INDEX('DATA FOR SUMMARY'!$H$8:$H$59,_xlfn.AGGREGATE(15,3,(('DATA FOR SUMMARY'!$I$7:$I$59=$O$16)/('DATA FOR SUMMARY'!$I$7:$I$59=$O$16)*ROW('DATA FOR SUMMARY'!$I$7:$I$59))-ROW('DATA FOR SUMMARY'!$I$7),ROWS($O$18:O334))),"")</f>
        <v/>
      </c>
      <c r="I343" s="46" t="str" cm="1">
        <f t="array" aca="1" ref="I343" ca="1">IF(ROWS($M$18:M334)&lt;=$O$18,INDEX('DATA FOR SUMMARY'!$I$8:$I$59,_xlfn.AGGREGATE(15,3,(('DATA FOR SUMMARY'!$I$7:$I$59=$O$16)/('DATA FOR SUMMARY'!$I$7:$I$59=$O$16)*ROW('DATA FOR SUMMARY'!$I$7:$I$59))-ROW('DATA FOR SUMMARY'!$I$7),ROWS($M$18:M334))),"")</f>
        <v/>
      </c>
      <c r="J343" s="46" t="str" cm="1">
        <f t="array" aca="1" ref="J343" ca="1">IF(ROWS($O$18:O334)&lt;=$O$18,INDEX('DATA FOR SUMMARY'!$J$8:$J$59,_xlfn.AGGREGATE(15,3,(('DATA FOR SUMMARY'!$I$7:$I$59=$O$16)/('DATA FOR SUMMARY'!$I$7:$I$59=$O$16)*ROW('DATA FOR SUMMARY'!$I$7:$I$59))-ROW('DATA FOR SUMMARY'!$I$7),ROWS($O$18:O334))),"")</f>
        <v/>
      </c>
      <c r="K343" s="46" t="str" cm="1">
        <f t="array" aca="1" ref="K343" ca="1">IF(ROWS($O$18:O334)&lt;=$O$18,INDEX('DATA FOR SUMMARY'!$K$8:$K$59,_xlfn.AGGREGATE(15,3,(('DATA FOR SUMMARY'!$I$7:$I$59=$O$16)/('DATA FOR SUMMARY'!$I$7:$I$59=$O$16)*ROW('DATA FOR SUMMARY'!$I$7:$I$59))-ROW('DATA FOR SUMMARY'!$I$7),ROWS($O$18:O334))),"")</f>
        <v/>
      </c>
    </row>
    <row r="344" spans="2:11">
      <c r="B344" t="str" cm="1">
        <f t="array" aca="1" ref="B344" ca="1">IF(ROWS($M$18:M335)&lt;=$O$18,INDEX('DATA FOR SUMMARY'!$B$8:$B$59,_xlfn.AGGREGATE(15,3,(('DATA FOR SUMMARY'!$I$7:$I$59=$O$16)/('DATA FOR SUMMARY'!$I$7:$I$59=$O$16)*ROW('DATA FOR SUMMARY'!$I$7:$I$59))-ROW('DATA FOR SUMMARY'!$I$7),ROWS($M$18:M335))),"")</f>
        <v/>
      </c>
      <c r="C344" s="102" t="str" cm="1">
        <f t="array" aca="1" ref="C344" ca="1">IF(ROWS($M$18:M335)&lt;=$O$18,INDEX('DATA FOR SUMMARY'!$C$8:$C$59,_xlfn.AGGREGATE(15,3,(('DATA FOR SUMMARY'!$I$7:$I$59=$O$16)/('DATA FOR SUMMARY'!$I$7:$I$59=$O$16)*ROW('DATA FOR SUMMARY'!$I$7:$I$59))-ROW('DATA FOR SUMMARY'!$I$7),ROWS($M$18:M335))),"")</f>
        <v/>
      </c>
      <c r="D344" s="102" t="str" cm="1">
        <f t="array" aca="1" ref="D344" ca="1">IF(ROWS($M$18:M335)&lt;=$O$18,INDEX('DATA FOR SUMMARY'!$D$8:$D$59,_xlfn.AGGREGATE(15,3,(('DATA FOR SUMMARY'!$I$7:$I$59=$O$16)/('DATA FOR SUMMARY'!$I$7:$I$59=$O$16)*ROW('DATA FOR SUMMARY'!$I$7:$I$59))-ROW('DATA FOR SUMMARY'!$I$7),ROWS($M$18:M335))),"")</f>
        <v/>
      </c>
      <c r="E344" s="140" t="str" cm="1">
        <f t="array" aca="1" ref="E344" ca="1">IF(ROWS($O$18:O335)&lt;=$O$18,INDEX('DATA FOR SUMMARY'!$E$8:$E$59,_xlfn.AGGREGATE(15,3,(('DATA FOR SUMMARY'!$I$7:$I$59=$O$16)/('DATA FOR SUMMARY'!$I$7:$I$59=$O$16)*ROW('DATA FOR SUMMARY'!$I$7:$I$59))-ROW('DATA FOR SUMMARY'!$I$7),ROWS($O$18:O335))),"")</f>
        <v/>
      </c>
      <c r="F344" s="103" t="str" cm="1">
        <f t="array" aca="1" ref="F344" ca="1">IF(ROWS($O$18:O335)&lt;=$O$18,INDEX('DATA FOR SUMMARY'!$F$8:$F$59,_xlfn.AGGREGATE(15,3,(('DATA FOR SUMMARY'!$I$7:$I$59=$O$16)/('DATA FOR SUMMARY'!$I$7:$I$59=$O$16)*ROW('DATA FOR SUMMARY'!$I$7:$I$59))-ROW('DATA FOR SUMMARY'!$I$7),ROWS($O$18:O335))),"")</f>
        <v/>
      </c>
      <c r="G344" s="102" t="str" cm="1">
        <f t="array" aca="1" ref="G344" ca="1">IF(ROWS($M$18:M335)&lt;=$O$18,INDEX('DATA FOR SUMMARY'!$G$8:$G$59,_xlfn.AGGREGATE(15,3,(('DATA FOR SUMMARY'!$I$7:$I$59=$O$16)/('DATA FOR SUMMARY'!$I$7:$I$59=$O$16)*ROW('DATA FOR SUMMARY'!$I$7:$I$59))-ROW('DATA FOR SUMMARY'!$I$7),ROWS($M$18:M335))),"")</f>
        <v/>
      </c>
      <c r="H344" s="140" t="str" cm="1">
        <f t="array" aca="1" ref="H344" ca="1">IF(ROWS($O$18:O335)&lt;=$O$18,INDEX('DATA FOR SUMMARY'!$H$8:$H$59,_xlfn.AGGREGATE(15,3,(('DATA FOR SUMMARY'!$I$7:$I$59=$O$16)/('DATA FOR SUMMARY'!$I$7:$I$59=$O$16)*ROW('DATA FOR SUMMARY'!$I$7:$I$59))-ROW('DATA FOR SUMMARY'!$I$7),ROWS($O$18:O335))),"")</f>
        <v/>
      </c>
      <c r="I344" s="46" t="str" cm="1">
        <f t="array" aca="1" ref="I344" ca="1">IF(ROWS($M$18:M335)&lt;=$O$18,INDEX('DATA FOR SUMMARY'!$I$8:$I$59,_xlfn.AGGREGATE(15,3,(('DATA FOR SUMMARY'!$I$7:$I$59=$O$16)/('DATA FOR SUMMARY'!$I$7:$I$59=$O$16)*ROW('DATA FOR SUMMARY'!$I$7:$I$59))-ROW('DATA FOR SUMMARY'!$I$7),ROWS($M$18:M335))),"")</f>
        <v/>
      </c>
      <c r="J344" s="46" t="str" cm="1">
        <f t="array" aca="1" ref="J344" ca="1">IF(ROWS($O$18:O335)&lt;=$O$18,INDEX('DATA FOR SUMMARY'!$J$8:$J$59,_xlfn.AGGREGATE(15,3,(('DATA FOR SUMMARY'!$I$7:$I$59=$O$16)/('DATA FOR SUMMARY'!$I$7:$I$59=$O$16)*ROW('DATA FOR SUMMARY'!$I$7:$I$59))-ROW('DATA FOR SUMMARY'!$I$7),ROWS($O$18:O335))),"")</f>
        <v/>
      </c>
      <c r="K344" s="46" t="str" cm="1">
        <f t="array" aca="1" ref="K344" ca="1">IF(ROWS($O$18:O335)&lt;=$O$18,INDEX('DATA FOR SUMMARY'!$K$8:$K$59,_xlfn.AGGREGATE(15,3,(('DATA FOR SUMMARY'!$I$7:$I$59=$O$16)/('DATA FOR SUMMARY'!$I$7:$I$59=$O$16)*ROW('DATA FOR SUMMARY'!$I$7:$I$59))-ROW('DATA FOR SUMMARY'!$I$7),ROWS($O$18:O335))),"")</f>
        <v/>
      </c>
    </row>
    <row r="345" spans="2:11">
      <c r="B345" t="str" cm="1">
        <f t="array" aca="1" ref="B345" ca="1">IF(ROWS($M$18:M336)&lt;=$O$18,INDEX('DATA FOR SUMMARY'!$B$8:$B$59,_xlfn.AGGREGATE(15,3,(('DATA FOR SUMMARY'!$I$7:$I$59=$O$16)/('DATA FOR SUMMARY'!$I$7:$I$59=$O$16)*ROW('DATA FOR SUMMARY'!$I$7:$I$59))-ROW('DATA FOR SUMMARY'!$I$7),ROWS($M$18:M336))),"")</f>
        <v/>
      </c>
      <c r="C345" s="102" t="str" cm="1">
        <f t="array" aca="1" ref="C345" ca="1">IF(ROWS($M$18:M336)&lt;=$O$18,INDEX('DATA FOR SUMMARY'!$C$8:$C$59,_xlfn.AGGREGATE(15,3,(('DATA FOR SUMMARY'!$I$7:$I$59=$O$16)/('DATA FOR SUMMARY'!$I$7:$I$59=$O$16)*ROW('DATA FOR SUMMARY'!$I$7:$I$59))-ROW('DATA FOR SUMMARY'!$I$7),ROWS($M$18:M336))),"")</f>
        <v/>
      </c>
      <c r="D345" s="102" t="str" cm="1">
        <f t="array" aca="1" ref="D345" ca="1">IF(ROWS($M$18:M336)&lt;=$O$18,INDEX('DATA FOR SUMMARY'!$D$8:$D$59,_xlfn.AGGREGATE(15,3,(('DATA FOR SUMMARY'!$I$7:$I$59=$O$16)/('DATA FOR SUMMARY'!$I$7:$I$59=$O$16)*ROW('DATA FOR SUMMARY'!$I$7:$I$59))-ROW('DATA FOR SUMMARY'!$I$7),ROWS($M$18:M336))),"")</f>
        <v/>
      </c>
      <c r="E345" s="140" t="str" cm="1">
        <f t="array" aca="1" ref="E345" ca="1">IF(ROWS($O$18:O336)&lt;=$O$18,INDEX('DATA FOR SUMMARY'!$E$8:$E$59,_xlfn.AGGREGATE(15,3,(('DATA FOR SUMMARY'!$I$7:$I$59=$O$16)/('DATA FOR SUMMARY'!$I$7:$I$59=$O$16)*ROW('DATA FOR SUMMARY'!$I$7:$I$59))-ROW('DATA FOR SUMMARY'!$I$7),ROWS($O$18:O336))),"")</f>
        <v/>
      </c>
      <c r="F345" s="103" t="str" cm="1">
        <f t="array" aca="1" ref="F345" ca="1">IF(ROWS($O$18:O336)&lt;=$O$18,INDEX('DATA FOR SUMMARY'!$F$8:$F$59,_xlfn.AGGREGATE(15,3,(('DATA FOR SUMMARY'!$I$7:$I$59=$O$16)/('DATA FOR SUMMARY'!$I$7:$I$59=$O$16)*ROW('DATA FOR SUMMARY'!$I$7:$I$59))-ROW('DATA FOR SUMMARY'!$I$7),ROWS($O$18:O336))),"")</f>
        <v/>
      </c>
      <c r="G345" s="102" t="str" cm="1">
        <f t="array" aca="1" ref="G345" ca="1">IF(ROWS($M$18:M336)&lt;=$O$18,INDEX('DATA FOR SUMMARY'!$G$8:$G$59,_xlfn.AGGREGATE(15,3,(('DATA FOR SUMMARY'!$I$7:$I$59=$O$16)/('DATA FOR SUMMARY'!$I$7:$I$59=$O$16)*ROW('DATA FOR SUMMARY'!$I$7:$I$59))-ROW('DATA FOR SUMMARY'!$I$7),ROWS($M$18:M336))),"")</f>
        <v/>
      </c>
      <c r="H345" s="140" t="str" cm="1">
        <f t="array" aca="1" ref="H345" ca="1">IF(ROWS($O$18:O336)&lt;=$O$18,INDEX('DATA FOR SUMMARY'!$H$8:$H$59,_xlfn.AGGREGATE(15,3,(('DATA FOR SUMMARY'!$I$7:$I$59=$O$16)/('DATA FOR SUMMARY'!$I$7:$I$59=$O$16)*ROW('DATA FOR SUMMARY'!$I$7:$I$59))-ROW('DATA FOR SUMMARY'!$I$7),ROWS($O$18:O336))),"")</f>
        <v/>
      </c>
      <c r="I345" s="46" t="str" cm="1">
        <f t="array" aca="1" ref="I345" ca="1">IF(ROWS($M$18:M336)&lt;=$O$18,INDEX('DATA FOR SUMMARY'!$I$8:$I$59,_xlfn.AGGREGATE(15,3,(('DATA FOR SUMMARY'!$I$7:$I$59=$O$16)/('DATA FOR SUMMARY'!$I$7:$I$59=$O$16)*ROW('DATA FOR SUMMARY'!$I$7:$I$59))-ROW('DATA FOR SUMMARY'!$I$7),ROWS($M$18:M336))),"")</f>
        <v/>
      </c>
      <c r="J345" s="46" t="str" cm="1">
        <f t="array" aca="1" ref="J345" ca="1">IF(ROWS($O$18:O336)&lt;=$O$18,INDEX('DATA FOR SUMMARY'!$J$8:$J$59,_xlfn.AGGREGATE(15,3,(('DATA FOR SUMMARY'!$I$7:$I$59=$O$16)/('DATA FOR SUMMARY'!$I$7:$I$59=$O$16)*ROW('DATA FOR SUMMARY'!$I$7:$I$59))-ROW('DATA FOR SUMMARY'!$I$7),ROWS($O$18:O336))),"")</f>
        <v/>
      </c>
      <c r="K345" s="46" t="str" cm="1">
        <f t="array" aca="1" ref="K345" ca="1">IF(ROWS($O$18:O336)&lt;=$O$18,INDEX('DATA FOR SUMMARY'!$K$8:$K$59,_xlfn.AGGREGATE(15,3,(('DATA FOR SUMMARY'!$I$7:$I$59=$O$16)/('DATA FOR SUMMARY'!$I$7:$I$59=$O$16)*ROW('DATA FOR SUMMARY'!$I$7:$I$59))-ROW('DATA FOR SUMMARY'!$I$7),ROWS($O$18:O336))),"")</f>
        <v/>
      </c>
    </row>
    <row r="346" spans="2:11">
      <c r="B346" t="str" cm="1">
        <f t="array" aca="1" ref="B346" ca="1">IF(ROWS($M$18:M337)&lt;=$O$18,INDEX('DATA FOR SUMMARY'!$B$8:$B$59,_xlfn.AGGREGATE(15,3,(('DATA FOR SUMMARY'!$I$7:$I$59=$O$16)/('DATA FOR SUMMARY'!$I$7:$I$59=$O$16)*ROW('DATA FOR SUMMARY'!$I$7:$I$59))-ROW('DATA FOR SUMMARY'!$I$7),ROWS($M$18:M337))),"")</f>
        <v/>
      </c>
      <c r="C346" s="102" t="str" cm="1">
        <f t="array" aca="1" ref="C346" ca="1">IF(ROWS($M$18:M337)&lt;=$O$18,INDEX('DATA FOR SUMMARY'!$C$8:$C$59,_xlfn.AGGREGATE(15,3,(('DATA FOR SUMMARY'!$I$7:$I$59=$O$16)/('DATA FOR SUMMARY'!$I$7:$I$59=$O$16)*ROW('DATA FOR SUMMARY'!$I$7:$I$59))-ROW('DATA FOR SUMMARY'!$I$7),ROWS($M$18:M337))),"")</f>
        <v/>
      </c>
      <c r="D346" s="102" t="str" cm="1">
        <f t="array" aca="1" ref="D346" ca="1">IF(ROWS($M$18:M337)&lt;=$O$18,INDEX('DATA FOR SUMMARY'!$D$8:$D$59,_xlfn.AGGREGATE(15,3,(('DATA FOR SUMMARY'!$I$7:$I$59=$O$16)/('DATA FOR SUMMARY'!$I$7:$I$59=$O$16)*ROW('DATA FOR SUMMARY'!$I$7:$I$59))-ROW('DATA FOR SUMMARY'!$I$7),ROWS($M$18:M337))),"")</f>
        <v/>
      </c>
      <c r="E346" s="140" t="str" cm="1">
        <f t="array" aca="1" ref="E346" ca="1">IF(ROWS($O$18:O337)&lt;=$O$18,INDEX('DATA FOR SUMMARY'!$E$8:$E$59,_xlfn.AGGREGATE(15,3,(('DATA FOR SUMMARY'!$I$7:$I$59=$O$16)/('DATA FOR SUMMARY'!$I$7:$I$59=$O$16)*ROW('DATA FOR SUMMARY'!$I$7:$I$59))-ROW('DATA FOR SUMMARY'!$I$7),ROWS($O$18:O337))),"")</f>
        <v/>
      </c>
      <c r="F346" s="103" t="str" cm="1">
        <f t="array" aca="1" ref="F346" ca="1">IF(ROWS($O$18:O337)&lt;=$O$18,INDEX('DATA FOR SUMMARY'!$F$8:$F$59,_xlfn.AGGREGATE(15,3,(('DATA FOR SUMMARY'!$I$7:$I$59=$O$16)/('DATA FOR SUMMARY'!$I$7:$I$59=$O$16)*ROW('DATA FOR SUMMARY'!$I$7:$I$59))-ROW('DATA FOR SUMMARY'!$I$7),ROWS($O$18:O337))),"")</f>
        <v/>
      </c>
      <c r="G346" s="102" t="str" cm="1">
        <f t="array" aca="1" ref="G346" ca="1">IF(ROWS($M$18:M337)&lt;=$O$18,INDEX('DATA FOR SUMMARY'!$G$8:$G$59,_xlfn.AGGREGATE(15,3,(('DATA FOR SUMMARY'!$I$7:$I$59=$O$16)/('DATA FOR SUMMARY'!$I$7:$I$59=$O$16)*ROW('DATA FOR SUMMARY'!$I$7:$I$59))-ROW('DATA FOR SUMMARY'!$I$7),ROWS($M$18:M337))),"")</f>
        <v/>
      </c>
      <c r="H346" s="140" t="str" cm="1">
        <f t="array" aca="1" ref="H346" ca="1">IF(ROWS($O$18:O337)&lt;=$O$18,INDEX('DATA FOR SUMMARY'!$H$8:$H$59,_xlfn.AGGREGATE(15,3,(('DATA FOR SUMMARY'!$I$7:$I$59=$O$16)/('DATA FOR SUMMARY'!$I$7:$I$59=$O$16)*ROW('DATA FOR SUMMARY'!$I$7:$I$59))-ROW('DATA FOR SUMMARY'!$I$7),ROWS($O$18:O337))),"")</f>
        <v/>
      </c>
      <c r="I346" s="46" t="str" cm="1">
        <f t="array" aca="1" ref="I346" ca="1">IF(ROWS($M$18:M337)&lt;=$O$18,INDEX('DATA FOR SUMMARY'!$I$8:$I$59,_xlfn.AGGREGATE(15,3,(('DATA FOR SUMMARY'!$I$7:$I$59=$O$16)/('DATA FOR SUMMARY'!$I$7:$I$59=$O$16)*ROW('DATA FOR SUMMARY'!$I$7:$I$59))-ROW('DATA FOR SUMMARY'!$I$7),ROWS($M$18:M337))),"")</f>
        <v/>
      </c>
      <c r="J346" s="46" t="str" cm="1">
        <f t="array" aca="1" ref="J346" ca="1">IF(ROWS($O$18:O337)&lt;=$O$18,INDEX('DATA FOR SUMMARY'!$J$8:$J$59,_xlfn.AGGREGATE(15,3,(('DATA FOR SUMMARY'!$I$7:$I$59=$O$16)/('DATA FOR SUMMARY'!$I$7:$I$59=$O$16)*ROW('DATA FOR SUMMARY'!$I$7:$I$59))-ROW('DATA FOR SUMMARY'!$I$7),ROWS($O$18:O337))),"")</f>
        <v/>
      </c>
      <c r="K346" s="46" t="str" cm="1">
        <f t="array" aca="1" ref="K346" ca="1">IF(ROWS($O$18:O337)&lt;=$O$18,INDEX('DATA FOR SUMMARY'!$K$8:$K$59,_xlfn.AGGREGATE(15,3,(('DATA FOR SUMMARY'!$I$7:$I$59=$O$16)/('DATA FOR SUMMARY'!$I$7:$I$59=$O$16)*ROW('DATA FOR SUMMARY'!$I$7:$I$59))-ROW('DATA FOR SUMMARY'!$I$7),ROWS($O$18:O337))),"")</f>
        <v/>
      </c>
    </row>
    <row r="347" spans="2:11">
      <c r="B347" t="str" cm="1">
        <f t="array" aca="1" ref="B347" ca="1">IF(ROWS($M$18:M338)&lt;=$O$18,INDEX('DATA FOR SUMMARY'!$B$8:$B$59,_xlfn.AGGREGATE(15,3,(('DATA FOR SUMMARY'!$I$7:$I$59=$O$16)/('DATA FOR SUMMARY'!$I$7:$I$59=$O$16)*ROW('DATA FOR SUMMARY'!$I$7:$I$59))-ROW('DATA FOR SUMMARY'!$I$7),ROWS($M$18:M338))),"")</f>
        <v/>
      </c>
      <c r="C347" s="102" t="str" cm="1">
        <f t="array" aca="1" ref="C347" ca="1">IF(ROWS($M$18:M338)&lt;=$O$18,INDEX('DATA FOR SUMMARY'!$C$8:$C$59,_xlfn.AGGREGATE(15,3,(('DATA FOR SUMMARY'!$I$7:$I$59=$O$16)/('DATA FOR SUMMARY'!$I$7:$I$59=$O$16)*ROW('DATA FOR SUMMARY'!$I$7:$I$59))-ROW('DATA FOR SUMMARY'!$I$7),ROWS($M$18:M338))),"")</f>
        <v/>
      </c>
      <c r="D347" s="102" t="str" cm="1">
        <f t="array" aca="1" ref="D347" ca="1">IF(ROWS($M$18:M338)&lt;=$O$18,INDEX('DATA FOR SUMMARY'!$D$8:$D$59,_xlfn.AGGREGATE(15,3,(('DATA FOR SUMMARY'!$I$7:$I$59=$O$16)/('DATA FOR SUMMARY'!$I$7:$I$59=$O$16)*ROW('DATA FOR SUMMARY'!$I$7:$I$59))-ROW('DATA FOR SUMMARY'!$I$7),ROWS($M$18:M338))),"")</f>
        <v/>
      </c>
      <c r="E347" s="140" t="str" cm="1">
        <f t="array" aca="1" ref="E347" ca="1">IF(ROWS($O$18:O338)&lt;=$O$18,INDEX('DATA FOR SUMMARY'!$E$8:$E$59,_xlfn.AGGREGATE(15,3,(('DATA FOR SUMMARY'!$I$7:$I$59=$O$16)/('DATA FOR SUMMARY'!$I$7:$I$59=$O$16)*ROW('DATA FOR SUMMARY'!$I$7:$I$59))-ROW('DATA FOR SUMMARY'!$I$7),ROWS($O$18:O338))),"")</f>
        <v/>
      </c>
      <c r="F347" s="103" t="str" cm="1">
        <f t="array" aca="1" ref="F347" ca="1">IF(ROWS($O$18:O338)&lt;=$O$18,INDEX('DATA FOR SUMMARY'!$F$8:$F$59,_xlfn.AGGREGATE(15,3,(('DATA FOR SUMMARY'!$I$7:$I$59=$O$16)/('DATA FOR SUMMARY'!$I$7:$I$59=$O$16)*ROW('DATA FOR SUMMARY'!$I$7:$I$59))-ROW('DATA FOR SUMMARY'!$I$7),ROWS($O$18:O338))),"")</f>
        <v/>
      </c>
      <c r="G347" s="102" t="str" cm="1">
        <f t="array" aca="1" ref="G347" ca="1">IF(ROWS($M$18:M338)&lt;=$O$18,INDEX('DATA FOR SUMMARY'!$G$8:$G$59,_xlfn.AGGREGATE(15,3,(('DATA FOR SUMMARY'!$I$7:$I$59=$O$16)/('DATA FOR SUMMARY'!$I$7:$I$59=$O$16)*ROW('DATA FOR SUMMARY'!$I$7:$I$59))-ROW('DATA FOR SUMMARY'!$I$7),ROWS($M$18:M338))),"")</f>
        <v/>
      </c>
      <c r="H347" s="140" t="str" cm="1">
        <f t="array" aca="1" ref="H347" ca="1">IF(ROWS($O$18:O338)&lt;=$O$18,INDEX('DATA FOR SUMMARY'!$H$8:$H$59,_xlfn.AGGREGATE(15,3,(('DATA FOR SUMMARY'!$I$7:$I$59=$O$16)/('DATA FOR SUMMARY'!$I$7:$I$59=$O$16)*ROW('DATA FOR SUMMARY'!$I$7:$I$59))-ROW('DATA FOR SUMMARY'!$I$7),ROWS($O$18:O338))),"")</f>
        <v/>
      </c>
      <c r="I347" s="46" t="str" cm="1">
        <f t="array" aca="1" ref="I347" ca="1">IF(ROWS($M$18:M338)&lt;=$O$18,INDEX('DATA FOR SUMMARY'!$I$8:$I$59,_xlfn.AGGREGATE(15,3,(('DATA FOR SUMMARY'!$I$7:$I$59=$O$16)/('DATA FOR SUMMARY'!$I$7:$I$59=$O$16)*ROW('DATA FOR SUMMARY'!$I$7:$I$59))-ROW('DATA FOR SUMMARY'!$I$7),ROWS($M$18:M338))),"")</f>
        <v/>
      </c>
      <c r="J347" s="46" t="str" cm="1">
        <f t="array" aca="1" ref="J347" ca="1">IF(ROWS($O$18:O338)&lt;=$O$18,INDEX('DATA FOR SUMMARY'!$J$8:$J$59,_xlfn.AGGREGATE(15,3,(('DATA FOR SUMMARY'!$I$7:$I$59=$O$16)/('DATA FOR SUMMARY'!$I$7:$I$59=$O$16)*ROW('DATA FOR SUMMARY'!$I$7:$I$59))-ROW('DATA FOR SUMMARY'!$I$7),ROWS($O$18:O338))),"")</f>
        <v/>
      </c>
      <c r="K347" s="46" t="str" cm="1">
        <f t="array" aca="1" ref="K347" ca="1">IF(ROWS($O$18:O338)&lt;=$O$18,INDEX('DATA FOR SUMMARY'!$K$8:$K$59,_xlfn.AGGREGATE(15,3,(('DATA FOR SUMMARY'!$I$7:$I$59=$O$16)/('DATA FOR SUMMARY'!$I$7:$I$59=$O$16)*ROW('DATA FOR SUMMARY'!$I$7:$I$59))-ROW('DATA FOR SUMMARY'!$I$7),ROWS($O$18:O338))),"")</f>
        <v/>
      </c>
    </row>
    <row r="348" spans="2:11">
      <c r="B348" t="str" cm="1">
        <f t="array" aca="1" ref="B348" ca="1">IF(ROWS($M$18:M339)&lt;=$O$18,INDEX('DATA FOR SUMMARY'!$B$8:$B$59,_xlfn.AGGREGATE(15,3,(('DATA FOR SUMMARY'!$I$7:$I$59=$O$16)/('DATA FOR SUMMARY'!$I$7:$I$59=$O$16)*ROW('DATA FOR SUMMARY'!$I$7:$I$59))-ROW('DATA FOR SUMMARY'!$I$7),ROWS($M$18:M339))),"")</f>
        <v/>
      </c>
      <c r="C348" s="102" t="str" cm="1">
        <f t="array" aca="1" ref="C348" ca="1">IF(ROWS($M$18:M339)&lt;=$O$18,INDEX('DATA FOR SUMMARY'!$C$8:$C$59,_xlfn.AGGREGATE(15,3,(('DATA FOR SUMMARY'!$I$7:$I$59=$O$16)/('DATA FOR SUMMARY'!$I$7:$I$59=$O$16)*ROW('DATA FOR SUMMARY'!$I$7:$I$59))-ROW('DATA FOR SUMMARY'!$I$7),ROWS($M$18:M339))),"")</f>
        <v/>
      </c>
      <c r="D348" s="102" t="str" cm="1">
        <f t="array" aca="1" ref="D348" ca="1">IF(ROWS($M$18:M339)&lt;=$O$18,INDEX('DATA FOR SUMMARY'!$D$8:$D$59,_xlfn.AGGREGATE(15,3,(('DATA FOR SUMMARY'!$I$7:$I$59=$O$16)/('DATA FOR SUMMARY'!$I$7:$I$59=$O$16)*ROW('DATA FOR SUMMARY'!$I$7:$I$59))-ROW('DATA FOR SUMMARY'!$I$7),ROWS($M$18:M339))),"")</f>
        <v/>
      </c>
      <c r="E348" s="140" t="str" cm="1">
        <f t="array" aca="1" ref="E348" ca="1">IF(ROWS($O$18:O339)&lt;=$O$18,INDEX('DATA FOR SUMMARY'!$E$8:$E$59,_xlfn.AGGREGATE(15,3,(('DATA FOR SUMMARY'!$I$7:$I$59=$O$16)/('DATA FOR SUMMARY'!$I$7:$I$59=$O$16)*ROW('DATA FOR SUMMARY'!$I$7:$I$59))-ROW('DATA FOR SUMMARY'!$I$7),ROWS($O$18:O339))),"")</f>
        <v/>
      </c>
      <c r="F348" s="103" t="str" cm="1">
        <f t="array" aca="1" ref="F348" ca="1">IF(ROWS($O$18:O339)&lt;=$O$18,INDEX('DATA FOR SUMMARY'!$F$8:$F$59,_xlfn.AGGREGATE(15,3,(('DATA FOR SUMMARY'!$I$7:$I$59=$O$16)/('DATA FOR SUMMARY'!$I$7:$I$59=$O$16)*ROW('DATA FOR SUMMARY'!$I$7:$I$59))-ROW('DATA FOR SUMMARY'!$I$7),ROWS($O$18:O339))),"")</f>
        <v/>
      </c>
      <c r="G348" s="102" t="str" cm="1">
        <f t="array" aca="1" ref="G348" ca="1">IF(ROWS($M$18:M339)&lt;=$O$18,INDEX('DATA FOR SUMMARY'!$G$8:$G$59,_xlfn.AGGREGATE(15,3,(('DATA FOR SUMMARY'!$I$7:$I$59=$O$16)/('DATA FOR SUMMARY'!$I$7:$I$59=$O$16)*ROW('DATA FOR SUMMARY'!$I$7:$I$59))-ROW('DATA FOR SUMMARY'!$I$7),ROWS($M$18:M339))),"")</f>
        <v/>
      </c>
      <c r="H348" s="140" t="str" cm="1">
        <f t="array" aca="1" ref="H348" ca="1">IF(ROWS($O$18:O339)&lt;=$O$18,INDEX('DATA FOR SUMMARY'!$H$8:$H$59,_xlfn.AGGREGATE(15,3,(('DATA FOR SUMMARY'!$I$7:$I$59=$O$16)/('DATA FOR SUMMARY'!$I$7:$I$59=$O$16)*ROW('DATA FOR SUMMARY'!$I$7:$I$59))-ROW('DATA FOR SUMMARY'!$I$7),ROWS($O$18:O339))),"")</f>
        <v/>
      </c>
      <c r="I348" s="46" t="str" cm="1">
        <f t="array" aca="1" ref="I348" ca="1">IF(ROWS($M$18:M339)&lt;=$O$18,INDEX('DATA FOR SUMMARY'!$I$8:$I$59,_xlfn.AGGREGATE(15,3,(('DATA FOR SUMMARY'!$I$7:$I$59=$O$16)/('DATA FOR SUMMARY'!$I$7:$I$59=$O$16)*ROW('DATA FOR SUMMARY'!$I$7:$I$59))-ROW('DATA FOR SUMMARY'!$I$7),ROWS($M$18:M339))),"")</f>
        <v/>
      </c>
      <c r="J348" s="46" t="str" cm="1">
        <f t="array" aca="1" ref="J348" ca="1">IF(ROWS($O$18:O339)&lt;=$O$18,INDEX('DATA FOR SUMMARY'!$J$8:$J$59,_xlfn.AGGREGATE(15,3,(('DATA FOR SUMMARY'!$I$7:$I$59=$O$16)/('DATA FOR SUMMARY'!$I$7:$I$59=$O$16)*ROW('DATA FOR SUMMARY'!$I$7:$I$59))-ROW('DATA FOR SUMMARY'!$I$7),ROWS($O$18:O339))),"")</f>
        <v/>
      </c>
      <c r="K348" s="46" t="str" cm="1">
        <f t="array" aca="1" ref="K348" ca="1">IF(ROWS($O$18:O339)&lt;=$O$18,INDEX('DATA FOR SUMMARY'!$K$8:$K$59,_xlfn.AGGREGATE(15,3,(('DATA FOR SUMMARY'!$I$7:$I$59=$O$16)/('DATA FOR SUMMARY'!$I$7:$I$59=$O$16)*ROW('DATA FOR SUMMARY'!$I$7:$I$59))-ROW('DATA FOR SUMMARY'!$I$7),ROWS($O$18:O339))),"")</f>
        <v/>
      </c>
    </row>
    <row r="349" spans="2:11">
      <c r="B349" t="str" cm="1">
        <f t="array" aca="1" ref="B349" ca="1">IF(ROWS($M$18:M340)&lt;=$O$18,INDEX('DATA FOR SUMMARY'!$B$8:$B$59,_xlfn.AGGREGATE(15,3,(('DATA FOR SUMMARY'!$I$7:$I$59=$O$16)/('DATA FOR SUMMARY'!$I$7:$I$59=$O$16)*ROW('DATA FOR SUMMARY'!$I$7:$I$59))-ROW('DATA FOR SUMMARY'!$I$7),ROWS($M$18:M340))),"")</f>
        <v/>
      </c>
      <c r="C349" s="102" t="str" cm="1">
        <f t="array" aca="1" ref="C349" ca="1">IF(ROWS($M$18:M340)&lt;=$O$18,INDEX('DATA FOR SUMMARY'!$C$8:$C$59,_xlfn.AGGREGATE(15,3,(('DATA FOR SUMMARY'!$I$7:$I$59=$O$16)/('DATA FOR SUMMARY'!$I$7:$I$59=$O$16)*ROW('DATA FOR SUMMARY'!$I$7:$I$59))-ROW('DATA FOR SUMMARY'!$I$7),ROWS($M$18:M340))),"")</f>
        <v/>
      </c>
      <c r="D349" s="102" t="str" cm="1">
        <f t="array" aca="1" ref="D349" ca="1">IF(ROWS($M$18:M340)&lt;=$O$18,INDEX('DATA FOR SUMMARY'!$D$8:$D$59,_xlfn.AGGREGATE(15,3,(('DATA FOR SUMMARY'!$I$7:$I$59=$O$16)/('DATA FOR SUMMARY'!$I$7:$I$59=$O$16)*ROW('DATA FOR SUMMARY'!$I$7:$I$59))-ROW('DATA FOR SUMMARY'!$I$7),ROWS($M$18:M340))),"")</f>
        <v/>
      </c>
      <c r="E349" s="140" t="str" cm="1">
        <f t="array" aca="1" ref="E349" ca="1">IF(ROWS($O$18:O340)&lt;=$O$18,INDEX('DATA FOR SUMMARY'!$E$8:$E$59,_xlfn.AGGREGATE(15,3,(('DATA FOR SUMMARY'!$I$7:$I$59=$O$16)/('DATA FOR SUMMARY'!$I$7:$I$59=$O$16)*ROW('DATA FOR SUMMARY'!$I$7:$I$59))-ROW('DATA FOR SUMMARY'!$I$7),ROWS($O$18:O340))),"")</f>
        <v/>
      </c>
      <c r="F349" s="103" t="str" cm="1">
        <f t="array" aca="1" ref="F349" ca="1">IF(ROWS($O$18:O340)&lt;=$O$18,INDEX('DATA FOR SUMMARY'!$F$8:$F$59,_xlfn.AGGREGATE(15,3,(('DATA FOR SUMMARY'!$I$7:$I$59=$O$16)/('DATA FOR SUMMARY'!$I$7:$I$59=$O$16)*ROW('DATA FOR SUMMARY'!$I$7:$I$59))-ROW('DATA FOR SUMMARY'!$I$7),ROWS($O$18:O340))),"")</f>
        <v/>
      </c>
      <c r="G349" s="102" t="str" cm="1">
        <f t="array" aca="1" ref="G349" ca="1">IF(ROWS($M$18:M340)&lt;=$O$18,INDEX('DATA FOR SUMMARY'!$G$8:$G$59,_xlfn.AGGREGATE(15,3,(('DATA FOR SUMMARY'!$I$7:$I$59=$O$16)/('DATA FOR SUMMARY'!$I$7:$I$59=$O$16)*ROW('DATA FOR SUMMARY'!$I$7:$I$59))-ROW('DATA FOR SUMMARY'!$I$7),ROWS($M$18:M340))),"")</f>
        <v/>
      </c>
      <c r="H349" s="140" t="str" cm="1">
        <f t="array" aca="1" ref="H349" ca="1">IF(ROWS($O$18:O340)&lt;=$O$18,INDEX('DATA FOR SUMMARY'!$H$8:$H$59,_xlfn.AGGREGATE(15,3,(('DATA FOR SUMMARY'!$I$7:$I$59=$O$16)/('DATA FOR SUMMARY'!$I$7:$I$59=$O$16)*ROW('DATA FOR SUMMARY'!$I$7:$I$59))-ROW('DATA FOR SUMMARY'!$I$7),ROWS($O$18:O340))),"")</f>
        <v/>
      </c>
      <c r="I349" s="46" t="str" cm="1">
        <f t="array" aca="1" ref="I349" ca="1">IF(ROWS($M$18:M340)&lt;=$O$18,INDEX('DATA FOR SUMMARY'!$I$8:$I$59,_xlfn.AGGREGATE(15,3,(('DATA FOR SUMMARY'!$I$7:$I$59=$O$16)/('DATA FOR SUMMARY'!$I$7:$I$59=$O$16)*ROW('DATA FOR SUMMARY'!$I$7:$I$59))-ROW('DATA FOR SUMMARY'!$I$7),ROWS($M$18:M340))),"")</f>
        <v/>
      </c>
      <c r="J349" s="46" t="str" cm="1">
        <f t="array" aca="1" ref="J349" ca="1">IF(ROWS($O$18:O340)&lt;=$O$18,INDEX('DATA FOR SUMMARY'!$J$8:$J$59,_xlfn.AGGREGATE(15,3,(('DATA FOR SUMMARY'!$I$7:$I$59=$O$16)/('DATA FOR SUMMARY'!$I$7:$I$59=$O$16)*ROW('DATA FOR SUMMARY'!$I$7:$I$59))-ROW('DATA FOR SUMMARY'!$I$7),ROWS($O$18:O340))),"")</f>
        <v/>
      </c>
      <c r="K349" s="46" t="str" cm="1">
        <f t="array" aca="1" ref="K349" ca="1">IF(ROWS($O$18:O340)&lt;=$O$18,INDEX('DATA FOR SUMMARY'!$K$8:$K$59,_xlfn.AGGREGATE(15,3,(('DATA FOR SUMMARY'!$I$7:$I$59=$O$16)/('DATA FOR SUMMARY'!$I$7:$I$59=$O$16)*ROW('DATA FOR SUMMARY'!$I$7:$I$59))-ROW('DATA FOR SUMMARY'!$I$7),ROWS($O$18:O340))),"")</f>
        <v/>
      </c>
    </row>
    <row r="350" spans="2:11">
      <c r="B350" t="str" cm="1">
        <f t="array" aca="1" ref="B350" ca="1">IF(ROWS($M$18:M341)&lt;=$O$18,INDEX('DATA FOR SUMMARY'!$B$8:$B$59,_xlfn.AGGREGATE(15,3,(('DATA FOR SUMMARY'!$I$7:$I$59=$O$16)/('DATA FOR SUMMARY'!$I$7:$I$59=$O$16)*ROW('DATA FOR SUMMARY'!$I$7:$I$59))-ROW('DATA FOR SUMMARY'!$I$7),ROWS($M$18:M341))),"")</f>
        <v/>
      </c>
      <c r="C350" s="102" t="str" cm="1">
        <f t="array" aca="1" ref="C350" ca="1">IF(ROWS($M$18:M341)&lt;=$O$18,INDEX('DATA FOR SUMMARY'!$C$8:$C$59,_xlfn.AGGREGATE(15,3,(('DATA FOR SUMMARY'!$I$7:$I$59=$O$16)/('DATA FOR SUMMARY'!$I$7:$I$59=$O$16)*ROW('DATA FOR SUMMARY'!$I$7:$I$59))-ROW('DATA FOR SUMMARY'!$I$7),ROWS($M$18:M341))),"")</f>
        <v/>
      </c>
      <c r="D350" s="102" t="str" cm="1">
        <f t="array" aca="1" ref="D350" ca="1">IF(ROWS($M$18:M341)&lt;=$O$18,INDEX('DATA FOR SUMMARY'!$D$8:$D$59,_xlfn.AGGREGATE(15,3,(('DATA FOR SUMMARY'!$I$7:$I$59=$O$16)/('DATA FOR SUMMARY'!$I$7:$I$59=$O$16)*ROW('DATA FOR SUMMARY'!$I$7:$I$59))-ROW('DATA FOR SUMMARY'!$I$7),ROWS($M$18:M341))),"")</f>
        <v/>
      </c>
      <c r="E350" s="140" t="str" cm="1">
        <f t="array" aca="1" ref="E350" ca="1">IF(ROWS($O$18:O341)&lt;=$O$18,INDEX('DATA FOR SUMMARY'!$E$8:$E$59,_xlfn.AGGREGATE(15,3,(('DATA FOR SUMMARY'!$I$7:$I$59=$O$16)/('DATA FOR SUMMARY'!$I$7:$I$59=$O$16)*ROW('DATA FOR SUMMARY'!$I$7:$I$59))-ROW('DATA FOR SUMMARY'!$I$7),ROWS($O$18:O341))),"")</f>
        <v/>
      </c>
      <c r="F350" s="103" t="str" cm="1">
        <f t="array" aca="1" ref="F350" ca="1">IF(ROWS($O$18:O341)&lt;=$O$18,INDEX('DATA FOR SUMMARY'!$F$8:$F$59,_xlfn.AGGREGATE(15,3,(('DATA FOR SUMMARY'!$I$7:$I$59=$O$16)/('DATA FOR SUMMARY'!$I$7:$I$59=$O$16)*ROW('DATA FOR SUMMARY'!$I$7:$I$59))-ROW('DATA FOR SUMMARY'!$I$7),ROWS($O$18:O341))),"")</f>
        <v/>
      </c>
      <c r="G350" s="102" t="str" cm="1">
        <f t="array" aca="1" ref="G350" ca="1">IF(ROWS($M$18:M341)&lt;=$O$18,INDEX('DATA FOR SUMMARY'!$G$8:$G$59,_xlfn.AGGREGATE(15,3,(('DATA FOR SUMMARY'!$I$7:$I$59=$O$16)/('DATA FOR SUMMARY'!$I$7:$I$59=$O$16)*ROW('DATA FOR SUMMARY'!$I$7:$I$59))-ROW('DATA FOR SUMMARY'!$I$7),ROWS($M$18:M341))),"")</f>
        <v/>
      </c>
      <c r="H350" s="140" t="str" cm="1">
        <f t="array" aca="1" ref="H350" ca="1">IF(ROWS($O$18:O341)&lt;=$O$18,INDEX('DATA FOR SUMMARY'!$H$8:$H$59,_xlfn.AGGREGATE(15,3,(('DATA FOR SUMMARY'!$I$7:$I$59=$O$16)/('DATA FOR SUMMARY'!$I$7:$I$59=$O$16)*ROW('DATA FOR SUMMARY'!$I$7:$I$59))-ROW('DATA FOR SUMMARY'!$I$7),ROWS($O$18:O341))),"")</f>
        <v/>
      </c>
      <c r="I350" s="46" t="str" cm="1">
        <f t="array" aca="1" ref="I350" ca="1">IF(ROWS($M$18:M341)&lt;=$O$18,INDEX('DATA FOR SUMMARY'!$I$8:$I$59,_xlfn.AGGREGATE(15,3,(('DATA FOR SUMMARY'!$I$7:$I$59=$O$16)/('DATA FOR SUMMARY'!$I$7:$I$59=$O$16)*ROW('DATA FOR SUMMARY'!$I$7:$I$59))-ROW('DATA FOR SUMMARY'!$I$7),ROWS($M$18:M341))),"")</f>
        <v/>
      </c>
      <c r="J350" s="46" t="str" cm="1">
        <f t="array" aca="1" ref="J350" ca="1">IF(ROWS($O$18:O341)&lt;=$O$18,INDEX('DATA FOR SUMMARY'!$J$8:$J$59,_xlfn.AGGREGATE(15,3,(('DATA FOR SUMMARY'!$I$7:$I$59=$O$16)/('DATA FOR SUMMARY'!$I$7:$I$59=$O$16)*ROW('DATA FOR SUMMARY'!$I$7:$I$59))-ROW('DATA FOR SUMMARY'!$I$7),ROWS($O$18:O341))),"")</f>
        <v/>
      </c>
      <c r="K350" s="46" t="str" cm="1">
        <f t="array" aca="1" ref="K350" ca="1">IF(ROWS($O$18:O341)&lt;=$O$18,INDEX('DATA FOR SUMMARY'!$K$8:$K$59,_xlfn.AGGREGATE(15,3,(('DATA FOR SUMMARY'!$I$7:$I$59=$O$16)/('DATA FOR SUMMARY'!$I$7:$I$59=$O$16)*ROW('DATA FOR SUMMARY'!$I$7:$I$59))-ROW('DATA FOR SUMMARY'!$I$7),ROWS($O$18:O341))),"")</f>
        <v/>
      </c>
    </row>
    <row r="351" spans="2:11">
      <c r="B351" t="str" cm="1">
        <f t="array" aca="1" ref="B351" ca="1">IF(ROWS($M$18:M342)&lt;=$O$18,INDEX('DATA FOR SUMMARY'!$B$8:$B$59,_xlfn.AGGREGATE(15,3,(('DATA FOR SUMMARY'!$I$7:$I$59=$O$16)/('DATA FOR SUMMARY'!$I$7:$I$59=$O$16)*ROW('DATA FOR SUMMARY'!$I$7:$I$59))-ROW('DATA FOR SUMMARY'!$I$7),ROWS($M$18:M342))),"")</f>
        <v/>
      </c>
      <c r="C351" s="102" t="str" cm="1">
        <f t="array" aca="1" ref="C351" ca="1">IF(ROWS($M$18:M342)&lt;=$O$18,INDEX('DATA FOR SUMMARY'!$C$8:$C$59,_xlfn.AGGREGATE(15,3,(('DATA FOR SUMMARY'!$I$7:$I$59=$O$16)/('DATA FOR SUMMARY'!$I$7:$I$59=$O$16)*ROW('DATA FOR SUMMARY'!$I$7:$I$59))-ROW('DATA FOR SUMMARY'!$I$7),ROWS($M$18:M342))),"")</f>
        <v/>
      </c>
      <c r="D351" s="102" t="str" cm="1">
        <f t="array" aca="1" ref="D351" ca="1">IF(ROWS($M$18:M342)&lt;=$O$18,INDEX('DATA FOR SUMMARY'!$D$8:$D$59,_xlfn.AGGREGATE(15,3,(('DATA FOR SUMMARY'!$I$7:$I$59=$O$16)/('DATA FOR SUMMARY'!$I$7:$I$59=$O$16)*ROW('DATA FOR SUMMARY'!$I$7:$I$59))-ROW('DATA FOR SUMMARY'!$I$7),ROWS($M$18:M342))),"")</f>
        <v/>
      </c>
      <c r="E351" s="140" t="str" cm="1">
        <f t="array" aca="1" ref="E351" ca="1">IF(ROWS($O$18:O342)&lt;=$O$18,INDEX('DATA FOR SUMMARY'!$E$8:$E$59,_xlfn.AGGREGATE(15,3,(('DATA FOR SUMMARY'!$I$7:$I$59=$O$16)/('DATA FOR SUMMARY'!$I$7:$I$59=$O$16)*ROW('DATA FOR SUMMARY'!$I$7:$I$59))-ROW('DATA FOR SUMMARY'!$I$7),ROWS($O$18:O342))),"")</f>
        <v/>
      </c>
      <c r="F351" s="103" t="str" cm="1">
        <f t="array" aca="1" ref="F351" ca="1">IF(ROWS($O$18:O342)&lt;=$O$18,INDEX('DATA FOR SUMMARY'!$F$8:$F$59,_xlfn.AGGREGATE(15,3,(('DATA FOR SUMMARY'!$I$7:$I$59=$O$16)/('DATA FOR SUMMARY'!$I$7:$I$59=$O$16)*ROW('DATA FOR SUMMARY'!$I$7:$I$59))-ROW('DATA FOR SUMMARY'!$I$7),ROWS($O$18:O342))),"")</f>
        <v/>
      </c>
      <c r="G351" s="102" t="str" cm="1">
        <f t="array" aca="1" ref="G351" ca="1">IF(ROWS($M$18:M342)&lt;=$O$18,INDEX('DATA FOR SUMMARY'!$G$8:$G$59,_xlfn.AGGREGATE(15,3,(('DATA FOR SUMMARY'!$I$7:$I$59=$O$16)/('DATA FOR SUMMARY'!$I$7:$I$59=$O$16)*ROW('DATA FOR SUMMARY'!$I$7:$I$59))-ROW('DATA FOR SUMMARY'!$I$7),ROWS($M$18:M342))),"")</f>
        <v/>
      </c>
      <c r="H351" s="140" t="str" cm="1">
        <f t="array" aca="1" ref="H351" ca="1">IF(ROWS($O$18:O342)&lt;=$O$18,INDEX('DATA FOR SUMMARY'!$H$8:$H$59,_xlfn.AGGREGATE(15,3,(('DATA FOR SUMMARY'!$I$7:$I$59=$O$16)/('DATA FOR SUMMARY'!$I$7:$I$59=$O$16)*ROW('DATA FOR SUMMARY'!$I$7:$I$59))-ROW('DATA FOR SUMMARY'!$I$7),ROWS($O$18:O342))),"")</f>
        <v/>
      </c>
      <c r="I351" s="46" t="str" cm="1">
        <f t="array" aca="1" ref="I351" ca="1">IF(ROWS($M$18:M342)&lt;=$O$18,INDEX('DATA FOR SUMMARY'!$I$8:$I$59,_xlfn.AGGREGATE(15,3,(('DATA FOR SUMMARY'!$I$7:$I$59=$O$16)/('DATA FOR SUMMARY'!$I$7:$I$59=$O$16)*ROW('DATA FOR SUMMARY'!$I$7:$I$59))-ROW('DATA FOR SUMMARY'!$I$7),ROWS($M$18:M342))),"")</f>
        <v/>
      </c>
      <c r="J351" s="46" t="str" cm="1">
        <f t="array" aca="1" ref="J351" ca="1">IF(ROWS($O$18:O342)&lt;=$O$18,INDEX('DATA FOR SUMMARY'!$J$8:$J$59,_xlfn.AGGREGATE(15,3,(('DATA FOR SUMMARY'!$I$7:$I$59=$O$16)/('DATA FOR SUMMARY'!$I$7:$I$59=$O$16)*ROW('DATA FOR SUMMARY'!$I$7:$I$59))-ROW('DATA FOR SUMMARY'!$I$7),ROWS($O$18:O342))),"")</f>
        <v/>
      </c>
      <c r="K351" s="46" t="str" cm="1">
        <f t="array" aca="1" ref="K351" ca="1">IF(ROWS($O$18:O342)&lt;=$O$18,INDEX('DATA FOR SUMMARY'!$K$8:$K$59,_xlfn.AGGREGATE(15,3,(('DATA FOR SUMMARY'!$I$7:$I$59=$O$16)/('DATA FOR SUMMARY'!$I$7:$I$59=$O$16)*ROW('DATA FOR SUMMARY'!$I$7:$I$59))-ROW('DATA FOR SUMMARY'!$I$7),ROWS($O$18:O342))),"")</f>
        <v/>
      </c>
    </row>
    <row r="352" spans="2:11">
      <c r="B352" t="str" cm="1">
        <f t="array" aca="1" ref="B352" ca="1">IF(ROWS($M$18:M343)&lt;=$O$18,INDEX('DATA FOR SUMMARY'!$B$8:$B$59,_xlfn.AGGREGATE(15,3,(('DATA FOR SUMMARY'!$I$7:$I$59=$O$16)/('DATA FOR SUMMARY'!$I$7:$I$59=$O$16)*ROW('DATA FOR SUMMARY'!$I$7:$I$59))-ROW('DATA FOR SUMMARY'!$I$7),ROWS($M$18:M343))),"")</f>
        <v/>
      </c>
      <c r="C352" s="102" t="str" cm="1">
        <f t="array" aca="1" ref="C352" ca="1">IF(ROWS($M$18:M343)&lt;=$O$18,INDEX('DATA FOR SUMMARY'!$C$8:$C$59,_xlfn.AGGREGATE(15,3,(('DATA FOR SUMMARY'!$I$7:$I$59=$O$16)/('DATA FOR SUMMARY'!$I$7:$I$59=$O$16)*ROW('DATA FOR SUMMARY'!$I$7:$I$59))-ROW('DATA FOR SUMMARY'!$I$7),ROWS($M$18:M343))),"")</f>
        <v/>
      </c>
      <c r="D352" s="102" t="str" cm="1">
        <f t="array" aca="1" ref="D352" ca="1">IF(ROWS($M$18:M343)&lt;=$O$18,INDEX('DATA FOR SUMMARY'!$D$8:$D$59,_xlfn.AGGREGATE(15,3,(('DATA FOR SUMMARY'!$I$7:$I$59=$O$16)/('DATA FOR SUMMARY'!$I$7:$I$59=$O$16)*ROW('DATA FOR SUMMARY'!$I$7:$I$59))-ROW('DATA FOR SUMMARY'!$I$7),ROWS($M$18:M343))),"")</f>
        <v/>
      </c>
      <c r="E352" s="140" t="str" cm="1">
        <f t="array" aca="1" ref="E352" ca="1">IF(ROWS($O$18:O343)&lt;=$O$18,INDEX('DATA FOR SUMMARY'!$E$8:$E$59,_xlfn.AGGREGATE(15,3,(('DATA FOR SUMMARY'!$I$7:$I$59=$O$16)/('DATA FOR SUMMARY'!$I$7:$I$59=$O$16)*ROW('DATA FOR SUMMARY'!$I$7:$I$59))-ROW('DATA FOR SUMMARY'!$I$7),ROWS($O$18:O343))),"")</f>
        <v/>
      </c>
      <c r="F352" s="103" t="str" cm="1">
        <f t="array" aca="1" ref="F352" ca="1">IF(ROWS($O$18:O343)&lt;=$O$18,INDEX('DATA FOR SUMMARY'!$F$8:$F$59,_xlfn.AGGREGATE(15,3,(('DATA FOR SUMMARY'!$I$7:$I$59=$O$16)/('DATA FOR SUMMARY'!$I$7:$I$59=$O$16)*ROW('DATA FOR SUMMARY'!$I$7:$I$59))-ROW('DATA FOR SUMMARY'!$I$7),ROWS($O$18:O343))),"")</f>
        <v/>
      </c>
      <c r="G352" s="102" t="str" cm="1">
        <f t="array" aca="1" ref="G352" ca="1">IF(ROWS($M$18:M343)&lt;=$O$18,INDEX('DATA FOR SUMMARY'!$G$8:$G$59,_xlfn.AGGREGATE(15,3,(('DATA FOR SUMMARY'!$I$7:$I$59=$O$16)/('DATA FOR SUMMARY'!$I$7:$I$59=$O$16)*ROW('DATA FOR SUMMARY'!$I$7:$I$59))-ROW('DATA FOR SUMMARY'!$I$7),ROWS($M$18:M343))),"")</f>
        <v/>
      </c>
      <c r="H352" s="140" t="str" cm="1">
        <f t="array" aca="1" ref="H352" ca="1">IF(ROWS($O$18:O343)&lt;=$O$18,INDEX('DATA FOR SUMMARY'!$H$8:$H$59,_xlfn.AGGREGATE(15,3,(('DATA FOR SUMMARY'!$I$7:$I$59=$O$16)/('DATA FOR SUMMARY'!$I$7:$I$59=$O$16)*ROW('DATA FOR SUMMARY'!$I$7:$I$59))-ROW('DATA FOR SUMMARY'!$I$7),ROWS($O$18:O343))),"")</f>
        <v/>
      </c>
      <c r="I352" s="46" t="str" cm="1">
        <f t="array" aca="1" ref="I352" ca="1">IF(ROWS($M$18:M343)&lt;=$O$18,INDEX('DATA FOR SUMMARY'!$I$8:$I$59,_xlfn.AGGREGATE(15,3,(('DATA FOR SUMMARY'!$I$7:$I$59=$O$16)/('DATA FOR SUMMARY'!$I$7:$I$59=$O$16)*ROW('DATA FOR SUMMARY'!$I$7:$I$59))-ROW('DATA FOR SUMMARY'!$I$7),ROWS($M$18:M343))),"")</f>
        <v/>
      </c>
      <c r="J352" s="46" t="str" cm="1">
        <f t="array" aca="1" ref="J352" ca="1">IF(ROWS($O$18:O343)&lt;=$O$18,INDEX('DATA FOR SUMMARY'!$J$8:$J$59,_xlfn.AGGREGATE(15,3,(('DATA FOR SUMMARY'!$I$7:$I$59=$O$16)/('DATA FOR SUMMARY'!$I$7:$I$59=$O$16)*ROW('DATA FOR SUMMARY'!$I$7:$I$59))-ROW('DATA FOR SUMMARY'!$I$7),ROWS($O$18:O343))),"")</f>
        <v/>
      </c>
      <c r="K352" s="46" t="str" cm="1">
        <f t="array" aca="1" ref="K352" ca="1">IF(ROWS($O$18:O343)&lt;=$O$18,INDEX('DATA FOR SUMMARY'!$K$8:$K$59,_xlfn.AGGREGATE(15,3,(('DATA FOR SUMMARY'!$I$7:$I$59=$O$16)/('DATA FOR SUMMARY'!$I$7:$I$59=$O$16)*ROW('DATA FOR SUMMARY'!$I$7:$I$59))-ROW('DATA FOR SUMMARY'!$I$7),ROWS($O$18:O343))),"")</f>
        <v/>
      </c>
    </row>
    <row r="353" spans="2:11">
      <c r="B353" t="str" cm="1">
        <f t="array" aca="1" ref="B353" ca="1">IF(ROWS($M$18:M344)&lt;=$O$18,INDEX('DATA FOR SUMMARY'!$B$8:$B$59,_xlfn.AGGREGATE(15,3,(('DATA FOR SUMMARY'!$I$7:$I$59=$O$16)/('DATA FOR SUMMARY'!$I$7:$I$59=$O$16)*ROW('DATA FOR SUMMARY'!$I$7:$I$59))-ROW('DATA FOR SUMMARY'!$I$7),ROWS($M$18:M344))),"")</f>
        <v/>
      </c>
      <c r="C353" s="102" t="str" cm="1">
        <f t="array" aca="1" ref="C353" ca="1">IF(ROWS($M$18:M344)&lt;=$O$18,INDEX('DATA FOR SUMMARY'!$C$8:$C$59,_xlfn.AGGREGATE(15,3,(('DATA FOR SUMMARY'!$I$7:$I$59=$O$16)/('DATA FOR SUMMARY'!$I$7:$I$59=$O$16)*ROW('DATA FOR SUMMARY'!$I$7:$I$59))-ROW('DATA FOR SUMMARY'!$I$7),ROWS($M$18:M344))),"")</f>
        <v/>
      </c>
      <c r="D353" s="102" t="str" cm="1">
        <f t="array" aca="1" ref="D353" ca="1">IF(ROWS($M$18:M344)&lt;=$O$18,INDEX('DATA FOR SUMMARY'!$D$8:$D$59,_xlfn.AGGREGATE(15,3,(('DATA FOR SUMMARY'!$I$7:$I$59=$O$16)/('DATA FOR SUMMARY'!$I$7:$I$59=$O$16)*ROW('DATA FOR SUMMARY'!$I$7:$I$59))-ROW('DATA FOR SUMMARY'!$I$7),ROWS($M$18:M344))),"")</f>
        <v/>
      </c>
      <c r="E353" s="140" t="str" cm="1">
        <f t="array" aca="1" ref="E353" ca="1">IF(ROWS($O$18:O344)&lt;=$O$18,INDEX('DATA FOR SUMMARY'!$E$8:$E$59,_xlfn.AGGREGATE(15,3,(('DATA FOR SUMMARY'!$I$7:$I$59=$O$16)/('DATA FOR SUMMARY'!$I$7:$I$59=$O$16)*ROW('DATA FOR SUMMARY'!$I$7:$I$59))-ROW('DATA FOR SUMMARY'!$I$7),ROWS($O$18:O344))),"")</f>
        <v/>
      </c>
      <c r="F353" s="103" t="str" cm="1">
        <f t="array" aca="1" ref="F353" ca="1">IF(ROWS($O$18:O344)&lt;=$O$18,INDEX('DATA FOR SUMMARY'!$F$8:$F$59,_xlfn.AGGREGATE(15,3,(('DATA FOR SUMMARY'!$I$7:$I$59=$O$16)/('DATA FOR SUMMARY'!$I$7:$I$59=$O$16)*ROW('DATA FOR SUMMARY'!$I$7:$I$59))-ROW('DATA FOR SUMMARY'!$I$7),ROWS($O$18:O344))),"")</f>
        <v/>
      </c>
      <c r="G353" s="102" t="str" cm="1">
        <f t="array" aca="1" ref="G353" ca="1">IF(ROWS($M$18:M344)&lt;=$O$18,INDEX('DATA FOR SUMMARY'!$G$8:$G$59,_xlfn.AGGREGATE(15,3,(('DATA FOR SUMMARY'!$I$7:$I$59=$O$16)/('DATA FOR SUMMARY'!$I$7:$I$59=$O$16)*ROW('DATA FOR SUMMARY'!$I$7:$I$59))-ROW('DATA FOR SUMMARY'!$I$7),ROWS($M$18:M344))),"")</f>
        <v/>
      </c>
      <c r="H353" s="140" t="str" cm="1">
        <f t="array" aca="1" ref="H353" ca="1">IF(ROWS($O$18:O344)&lt;=$O$18,INDEX('DATA FOR SUMMARY'!$H$8:$H$59,_xlfn.AGGREGATE(15,3,(('DATA FOR SUMMARY'!$I$7:$I$59=$O$16)/('DATA FOR SUMMARY'!$I$7:$I$59=$O$16)*ROW('DATA FOR SUMMARY'!$I$7:$I$59))-ROW('DATA FOR SUMMARY'!$I$7),ROWS($O$18:O344))),"")</f>
        <v/>
      </c>
      <c r="I353" s="46" t="str" cm="1">
        <f t="array" aca="1" ref="I353" ca="1">IF(ROWS($M$18:M344)&lt;=$O$18,INDEX('DATA FOR SUMMARY'!$I$8:$I$59,_xlfn.AGGREGATE(15,3,(('DATA FOR SUMMARY'!$I$7:$I$59=$O$16)/('DATA FOR SUMMARY'!$I$7:$I$59=$O$16)*ROW('DATA FOR SUMMARY'!$I$7:$I$59))-ROW('DATA FOR SUMMARY'!$I$7),ROWS($M$18:M344))),"")</f>
        <v/>
      </c>
      <c r="J353" s="46" t="str" cm="1">
        <f t="array" aca="1" ref="J353" ca="1">IF(ROWS($O$18:O344)&lt;=$O$18,INDEX('DATA FOR SUMMARY'!$J$8:$J$59,_xlfn.AGGREGATE(15,3,(('DATA FOR SUMMARY'!$I$7:$I$59=$O$16)/('DATA FOR SUMMARY'!$I$7:$I$59=$O$16)*ROW('DATA FOR SUMMARY'!$I$7:$I$59))-ROW('DATA FOR SUMMARY'!$I$7),ROWS($O$18:O344))),"")</f>
        <v/>
      </c>
      <c r="K353" s="46" t="str" cm="1">
        <f t="array" aca="1" ref="K353" ca="1">IF(ROWS($O$18:O344)&lt;=$O$18,INDEX('DATA FOR SUMMARY'!$K$8:$K$59,_xlfn.AGGREGATE(15,3,(('DATA FOR SUMMARY'!$I$7:$I$59=$O$16)/('DATA FOR SUMMARY'!$I$7:$I$59=$O$16)*ROW('DATA FOR SUMMARY'!$I$7:$I$59))-ROW('DATA FOR SUMMARY'!$I$7),ROWS($O$18:O344))),"")</f>
        <v/>
      </c>
    </row>
    <row r="354" spans="2:11">
      <c r="B354" t="str" cm="1">
        <f t="array" aca="1" ref="B354" ca="1">IF(ROWS($M$18:M345)&lt;=$O$18,INDEX('DATA FOR SUMMARY'!$B$8:$B$59,_xlfn.AGGREGATE(15,3,(('DATA FOR SUMMARY'!$I$7:$I$59=$O$16)/('DATA FOR SUMMARY'!$I$7:$I$59=$O$16)*ROW('DATA FOR SUMMARY'!$I$7:$I$59))-ROW('DATA FOR SUMMARY'!$I$7),ROWS($M$18:M345))),"")</f>
        <v/>
      </c>
      <c r="C354" s="102" t="str" cm="1">
        <f t="array" aca="1" ref="C354" ca="1">IF(ROWS($M$18:M345)&lt;=$O$18,INDEX('DATA FOR SUMMARY'!$C$8:$C$59,_xlfn.AGGREGATE(15,3,(('DATA FOR SUMMARY'!$I$7:$I$59=$O$16)/('DATA FOR SUMMARY'!$I$7:$I$59=$O$16)*ROW('DATA FOR SUMMARY'!$I$7:$I$59))-ROW('DATA FOR SUMMARY'!$I$7),ROWS($M$18:M345))),"")</f>
        <v/>
      </c>
      <c r="D354" s="102" t="str" cm="1">
        <f t="array" aca="1" ref="D354" ca="1">IF(ROWS($M$18:M345)&lt;=$O$18,INDEX('DATA FOR SUMMARY'!$D$8:$D$59,_xlfn.AGGREGATE(15,3,(('DATA FOR SUMMARY'!$I$7:$I$59=$O$16)/('DATA FOR SUMMARY'!$I$7:$I$59=$O$16)*ROW('DATA FOR SUMMARY'!$I$7:$I$59))-ROW('DATA FOR SUMMARY'!$I$7),ROWS($M$18:M345))),"")</f>
        <v/>
      </c>
      <c r="E354" s="140" t="str" cm="1">
        <f t="array" aca="1" ref="E354" ca="1">IF(ROWS($O$18:O345)&lt;=$O$18,INDEX('DATA FOR SUMMARY'!$E$8:$E$59,_xlfn.AGGREGATE(15,3,(('DATA FOR SUMMARY'!$I$7:$I$59=$O$16)/('DATA FOR SUMMARY'!$I$7:$I$59=$O$16)*ROW('DATA FOR SUMMARY'!$I$7:$I$59))-ROW('DATA FOR SUMMARY'!$I$7),ROWS($O$18:O345))),"")</f>
        <v/>
      </c>
      <c r="F354" s="103" t="str" cm="1">
        <f t="array" aca="1" ref="F354" ca="1">IF(ROWS($O$18:O345)&lt;=$O$18,INDEX('DATA FOR SUMMARY'!$F$8:$F$59,_xlfn.AGGREGATE(15,3,(('DATA FOR SUMMARY'!$I$7:$I$59=$O$16)/('DATA FOR SUMMARY'!$I$7:$I$59=$O$16)*ROW('DATA FOR SUMMARY'!$I$7:$I$59))-ROW('DATA FOR SUMMARY'!$I$7),ROWS($O$18:O345))),"")</f>
        <v/>
      </c>
      <c r="G354" s="102" t="str" cm="1">
        <f t="array" aca="1" ref="G354" ca="1">IF(ROWS($M$18:M345)&lt;=$O$18,INDEX('DATA FOR SUMMARY'!$G$8:$G$59,_xlfn.AGGREGATE(15,3,(('DATA FOR SUMMARY'!$I$7:$I$59=$O$16)/('DATA FOR SUMMARY'!$I$7:$I$59=$O$16)*ROW('DATA FOR SUMMARY'!$I$7:$I$59))-ROW('DATA FOR SUMMARY'!$I$7),ROWS($M$18:M345))),"")</f>
        <v/>
      </c>
      <c r="H354" s="140" t="str" cm="1">
        <f t="array" aca="1" ref="H354" ca="1">IF(ROWS($O$18:O345)&lt;=$O$18,INDEX('DATA FOR SUMMARY'!$H$8:$H$59,_xlfn.AGGREGATE(15,3,(('DATA FOR SUMMARY'!$I$7:$I$59=$O$16)/('DATA FOR SUMMARY'!$I$7:$I$59=$O$16)*ROW('DATA FOR SUMMARY'!$I$7:$I$59))-ROW('DATA FOR SUMMARY'!$I$7),ROWS($O$18:O345))),"")</f>
        <v/>
      </c>
      <c r="I354" s="46" t="str" cm="1">
        <f t="array" aca="1" ref="I354" ca="1">IF(ROWS($M$18:M345)&lt;=$O$18,INDEX('DATA FOR SUMMARY'!$I$8:$I$59,_xlfn.AGGREGATE(15,3,(('DATA FOR SUMMARY'!$I$7:$I$59=$O$16)/('DATA FOR SUMMARY'!$I$7:$I$59=$O$16)*ROW('DATA FOR SUMMARY'!$I$7:$I$59))-ROW('DATA FOR SUMMARY'!$I$7),ROWS($M$18:M345))),"")</f>
        <v/>
      </c>
      <c r="J354" s="46" t="str" cm="1">
        <f t="array" aca="1" ref="J354" ca="1">IF(ROWS($O$18:O345)&lt;=$O$18,INDEX('DATA FOR SUMMARY'!$J$8:$J$59,_xlfn.AGGREGATE(15,3,(('DATA FOR SUMMARY'!$I$7:$I$59=$O$16)/('DATA FOR SUMMARY'!$I$7:$I$59=$O$16)*ROW('DATA FOR SUMMARY'!$I$7:$I$59))-ROW('DATA FOR SUMMARY'!$I$7),ROWS($O$18:O345))),"")</f>
        <v/>
      </c>
      <c r="K354" s="46" t="str" cm="1">
        <f t="array" aca="1" ref="K354" ca="1">IF(ROWS($O$18:O345)&lt;=$O$18,INDEX('DATA FOR SUMMARY'!$K$8:$K$59,_xlfn.AGGREGATE(15,3,(('DATA FOR SUMMARY'!$I$7:$I$59=$O$16)/('DATA FOR SUMMARY'!$I$7:$I$59=$O$16)*ROW('DATA FOR SUMMARY'!$I$7:$I$59))-ROW('DATA FOR SUMMARY'!$I$7),ROWS($O$18:O345))),"")</f>
        <v/>
      </c>
    </row>
    <row r="355" spans="2:11">
      <c r="B355" t="str" cm="1">
        <f t="array" aca="1" ref="B355" ca="1">IF(ROWS($M$18:M346)&lt;=$O$18,INDEX('DATA FOR SUMMARY'!$B$8:$B$59,_xlfn.AGGREGATE(15,3,(('DATA FOR SUMMARY'!$I$7:$I$59=$O$16)/('DATA FOR SUMMARY'!$I$7:$I$59=$O$16)*ROW('DATA FOR SUMMARY'!$I$7:$I$59))-ROW('DATA FOR SUMMARY'!$I$7),ROWS($M$18:M346))),"")</f>
        <v/>
      </c>
      <c r="C355" s="102" t="str" cm="1">
        <f t="array" aca="1" ref="C355" ca="1">IF(ROWS($M$18:M346)&lt;=$O$18,INDEX('DATA FOR SUMMARY'!$C$8:$C$59,_xlfn.AGGREGATE(15,3,(('DATA FOR SUMMARY'!$I$7:$I$59=$O$16)/('DATA FOR SUMMARY'!$I$7:$I$59=$O$16)*ROW('DATA FOR SUMMARY'!$I$7:$I$59))-ROW('DATA FOR SUMMARY'!$I$7),ROWS($M$18:M346))),"")</f>
        <v/>
      </c>
      <c r="D355" s="102" t="str" cm="1">
        <f t="array" aca="1" ref="D355" ca="1">IF(ROWS($M$18:M346)&lt;=$O$18,INDEX('DATA FOR SUMMARY'!$D$8:$D$59,_xlfn.AGGREGATE(15,3,(('DATA FOR SUMMARY'!$I$7:$I$59=$O$16)/('DATA FOR SUMMARY'!$I$7:$I$59=$O$16)*ROW('DATA FOR SUMMARY'!$I$7:$I$59))-ROW('DATA FOR SUMMARY'!$I$7),ROWS($M$18:M346))),"")</f>
        <v/>
      </c>
      <c r="E355" s="140" t="str" cm="1">
        <f t="array" aca="1" ref="E355" ca="1">IF(ROWS($O$18:O346)&lt;=$O$18,INDEX('DATA FOR SUMMARY'!$E$8:$E$59,_xlfn.AGGREGATE(15,3,(('DATA FOR SUMMARY'!$I$7:$I$59=$O$16)/('DATA FOR SUMMARY'!$I$7:$I$59=$O$16)*ROW('DATA FOR SUMMARY'!$I$7:$I$59))-ROW('DATA FOR SUMMARY'!$I$7),ROWS($O$18:O346))),"")</f>
        <v/>
      </c>
      <c r="F355" s="103" t="str" cm="1">
        <f t="array" aca="1" ref="F355" ca="1">IF(ROWS($O$18:O346)&lt;=$O$18,INDEX('DATA FOR SUMMARY'!$F$8:$F$59,_xlfn.AGGREGATE(15,3,(('DATA FOR SUMMARY'!$I$7:$I$59=$O$16)/('DATA FOR SUMMARY'!$I$7:$I$59=$O$16)*ROW('DATA FOR SUMMARY'!$I$7:$I$59))-ROW('DATA FOR SUMMARY'!$I$7),ROWS($O$18:O346))),"")</f>
        <v/>
      </c>
      <c r="G355" s="102" t="str" cm="1">
        <f t="array" aca="1" ref="G355" ca="1">IF(ROWS($M$18:M346)&lt;=$O$18,INDEX('DATA FOR SUMMARY'!$G$8:$G$59,_xlfn.AGGREGATE(15,3,(('DATA FOR SUMMARY'!$I$7:$I$59=$O$16)/('DATA FOR SUMMARY'!$I$7:$I$59=$O$16)*ROW('DATA FOR SUMMARY'!$I$7:$I$59))-ROW('DATA FOR SUMMARY'!$I$7),ROWS($M$18:M346))),"")</f>
        <v/>
      </c>
      <c r="H355" s="140" t="str" cm="1">
        <f t="array" aca="1" ref="H355" ca="1">IF(ROWS($O$18:O346)&lt;=$O$18,INDEX('DATA FOR SUMMARY'!$H$8:$H$59,_xlfn.AGGREGATE(15,3,(('DATA FOR SUMMARY'!$I$7:$I$59=$O$16)/('DATA FOR SUMMARY'!$I$7:$I$59=$O$16)*ROW('DATA FOR SUMMARY'!$I$7:$I$59))-ROW('DATA FOR SUMMARY'!$I$7),ROWS($O$18:O346))),"")</f>
        <v/>
      </c>
      <c r="I355" s="46" t="str" cm="1">
        <f t="array" aca="1" ref="I355" ca="1">IF(ROWS($M$18:M346)&lt;=$O$18,INDEX('DATA FOR SUMMARY'!$I$8:$I$59,_xlfn.AGGREGATE(15,3,(('DATA FOR SUMMARY'!$I$7:$I$59=$O$16)/('DATA FOR SUMMARY'!$I$7:$I$59=$O$16)*ROW('DATA FOR SUMMARY'!$I$7:$I$59))-ROW('DATA FOR SUMMARY'!$I$7),ROWS($M$18:M346))),"")</f>
        <v/>
      </c>
      <c r="J355" s="46" t="str" cm="1">
        <f t="array" aca="1" ref="J355" ca="1">IF(ROWS($O$18:O346)&lt;=$O$18,INDEX('DATA FOR SUMMARY'!$J$8:$J$59,_xlfn.AGGREGATE(15,3,(('DATA FOR SUMMARY'!$I$7:$I$59=$O$16)/('DATA FOR SUMMARY'!$I$7:$I$59=$O$16)*ROW('DATA FOR SUMMARY'!$I$7:$I$59))-ROW('DATA FOR SUMMARY'!$I$7),ROWS($O$18:O346))),"")</f>
        <v/>
      </c>
      <c r="K355" s="46" t="str" cm="1">
        <f t="array" aca="1" ref="K355" ca="1">IF(ROWS($O$18:O346)&lt;=$O$18,INDEX('DATA FOR SUMMARY'!$K$8:$K$59,_xlfn.AGGREGATE(15,3,(('DATA FOR SUMMARY'!$I$7:$I$59=$O$16)/('DATA FOR SUMMARY'!$I$7:$I$59=$O$16)*ROW('DATA FOR SUMMARY'!$I$7:$I$59))-ROW('DATA FOR SUMMARY'!$I$7),ROWS($O$18:O346))),"")</f>
        <v/>
      </c>
    </row>
    <row r="356" spans="2:11">
      <c r="B356" t="str" cm="1">
        <f t="array" aca="1" ref="B356" ca="1">IF(ROWS($M$18:M347)&lt;=$O$18,INDEX('DATA FOR SUMMARY'!$B$8:$B$59,_xlfn.AGGREGATE(15,3,(('DATA FOR SUMMARY'!$I$7:$I$59=$O$16)/('DATA FOR SUMMARY'!$I$7:$I$59=$O$16)*ROW('DATA FOR SUMMARY'!$I$7:$I$59))-ROW('DATA FOR SUMMARY'!$I$7),ROWS($M$18:M347))),"")</f>
        <v/>
      </c>
      <c r="C356" s="102" t="str" cm="1">
        <f t="array" aca="1" ref="C356" ca="1">IF(ROWS($M$18:M347)&lt;=$O$18,INDEX('DATA FOR SUMMARY'!$C$8:$C$59,_xlfn.AGGREGATE(15,3,(('DATA FOR SUMMARY'!$I$7:$I$59=$O$16)/('DATA FOR SUMMARY'!$I$7:$I$59=$O$16)*ROW('DATA FOR SUMMARY'!$I$7:$I$59))-ROW('DATA FOR SUMMARY'!$I$7),ROWS($M$18:M347))),"")</f>
        <v/>
      </c>
      <c r="D356" s="102" t="str" cm="1">
        <f t="array" aca="1" ref="D356" ca="1">IF(ROWS($M$18:M347)&lt;=$O$18,INDEX('DATA FOR SUMMARY'!$D$8:$D$59,_xlfn.AGGREGATE(15,3,(('DATA FOR SUMMARY'!$I$7:$I$59=$O$16)/('DATA FOR SUMMARY'!$I$7:$I$59=$O$16)*ROW('DATA FOR SUMMARY'!$I$7:$I$59))-ROW('DATA FOR SUMMARY'!$I$7),ROWS($M$18:M347))),"")</f>
        <v/>
      </c>
      <c r="E356" s="140" t="str" cm="1">
        <f t="array" aca="1" ref="E356" ca="1">IF(ROWS($O$18:O347)&lt;=$O$18,INDEX('DATA FOR SUMMARY'!$E$8:$E$59,_xlfn.AGGREGATE(15,3,(('DATA FOR SUMMARY'!$I$7:$I$59=$O$16)/('DATA FOR SUMMARY'!$I$7:$I$59=$O$16)*ROW('DATA FOR SUMMARY'!$I$7:$I$59))-ROW('DATA FOR SUMMARY'!$I$7),ROWS($O$18:O347))),"")</f>
        <v/>
      </c>
      <c r="F356" s="103" t="str" cm="1">
        <f t="array" aca="1" ref="F356" ca="1">IF(ROWS($O$18:O347)&lt;=$O$18,INDEX('DATA FOR SUMMARY'!$F$8:$F$59,_xlfn.AGGREGATE(15,3,(('DATA FOR SUMMARY'!$I$7:$I$59=$O$16)/('DATA FOR SUMMARY'!$I$7:$I$59=$O$16)*ROW('DATA FOR SUMMARY'!$I$7:$I$59))-ROW('DATA FOR SUMMARY'!$I$7),ROWS($O$18:O347))),"")</f>
        <v/>
      </c>
      <c r="G356" s="102" t="str" cm="1">
        <f t="array" aca="1" ref="G356" ca="1">IF(ROWS($M$18:M347)&lt;=$O$18,INDEX('DATA FOR SUMMARY'!$G$8:$G$59,_xlfn.AGGREGATE(15,3,(('DATA FOR SUMMARY'!$I$7:$I$59=$O$16)/('DATA FOR SUMMARY'!$I$7:$I$59=$O$16)*ROW('DATA FOR SUMMARY'!$I$7:$I$59))-ROW('DATA FOR SUMMARY'!$I$7),ROWS($M$18:M347))),"")</f>
        <v/>
      </c>
      <c r="H356" s="140" t="str" cm="1">
        <f t="array" aca="1" ref="H356" ca="1">IF(ROWS($O$18:O347)&lt;=$O$18,INDEX('DATA FOR SUMMARY'!$H$8:$H$59,_xlfn.AGGREGATE(15,3,(('DATA FOR SUMMARY'!$I$7:$I$59=$O$16)/('DATA FOR SUMMARY'!$I$7:$I$59=$O$16)*ROW('DATA FOR SUMMARY'!$I$7:$I$59))-ROW('DATA FOR SUMMARY'!$I$7),ROWS($O$18:O347))),"")</f>
        <v/>
      </c>
      <c r="I356" s="46" t="str" cm="1">
        <f t="array" aca="1" ref="I356" ca="1">IF(ROWS($M$18:M347)&lt;=$O$18,INDEX('DATA FOR SUMMARY'!$I$8:$I$59,_xlfn.AGGREGATE(15,3,(('DATA FOR SUMMARY'!$I$7:$I$59=$O$16)/('DATA FOR SUMMARY'!$I$7:$I$59=$O$16)*ROW('DATA FOR SUMMARY'!$I$7:$I$59))-ROW('DATA FOR SUMMARY'!$I$7),ROWS($M$18:M347))),"")</f>
        <v/>
      </c>
      <c r="J356" s="46" t="str" cm="1">
        <f t="array" aca="1" ref="J356" ca="1">IF(ROWS($O$18:O347)&lt;=$O$18,INDEX('DATA FOR SUMMARY'!$J$8:$J$59,_xlfn.AGGREGATE(15,3,(('DATA FOR SUMMARY'!$I$7:$I$59=$O$16)/('DATA FOR SUMMARY'!$I$7:$I$59=$O$16)*ROW('DATA FOR SUMMARY'!$I$7:$I$59))-ROW('DATA FOR SUMMARY'!$I$7),ROWS($O$18:O347))),"")</f>
        <v/>
      </c>
      <c r="K356" s="46" t="str" cm="1">
        <f t="array" aca="1" ref="K356" ca="1">IF(ROWS($O$18:O347)&lt;=$O$18,INDEX('DATA FOR SUMMARY'!$K$8:$K$59,_xlfn.AGGREGATE(15,3,(('DATA FOR SUMMARY'!$I$7:$I$59=$O$16)/('DATA FOR SUMMARY'!$I$7:$I$59=$O$16)*ROW('DATA FOR SUMMARY'!$I$7:$I$59))-ROW('DATA FOR SUMMARY'!$I$7),ROWS($O$18:O347))),"")</f>
        <v/>
      </c>
    </row>
    <row r="357" spans="2:11">
      <c r="B357" t="str" cm="1">
        <f t="array" aca="1" ref="B357" ca="1">IF(ROWS($M$18:M348)&lt;=$O$18,INDEX('DATA FOR SUMMARY'!$B$8:$B$59,_xlfn.AGGREGATE(15,3,(('DATA FOR SUMMARY'!$I$7:$I$59=$O$16)/('DATA FOR SUMMARY'!$I$7:$I$59=$O$16)*ROW('DATA FOR SUMMARY'!$I$7:$I$59))-ROW('DATA FOR SUMMARY'!$I$7),ROWS($M$18:M348))),"")</f>
        <v/>
      </c>
      <c r="C357" s="102" t="str" cm="1">
        <f t="array" aca="1" ref="C357" ca="1">IF(ROWS($M$18:M348)&lt;=$O$18,INDEX('DATA FOR SUMMARY'!$C$8:$C$59,_xlfn.AGGREGATE(15,3,(('DATA FOR SUMMARY'!$I$7:$I$59=$O$16)/('DATA FOR SUMMARY'!$I$7:$I$59=$O$16)*ROW('DATA FOR SUMMARY'!$I$7:$I$59))-ROW('DATA FOR SUMMARY'!$I$7),ROWS($M$18:M348))),"")</f>
        <v/>
      </c>
      <c r="D357" s="102" t="str" cm="1">
        <f t="array" aca="1" ref="D357" ca="1">IF(ROWS($M$18:M348)&lt;=$O$18,INDEX('DATA FOR SUMMARY'!$D$8:$D$59,_xlfn.AGGREGATE(15,3,(('DATA FOR SUMMARY'!$I$7:$I$59=$O$16)/('DATA FOR SUMMARY'!$I$7:$I$59=$O$16)*ROW('DATA FOR SUMMARY'!$I$7:$I$59))-ROW('DATA FOR SUMMARY'!$I$7),ROWS($M$18:M348))),"")</f>
        <v/>
      </c>
      <c r="E357" s="140" t="str" cm="1">
        <f t="array" aca="1" ref="E357" ca="1">IF(ROWS($O$18:O348)&lt;=$O$18,INDEX('DATA FOR SUMMARY'!$E$8:$E$59,_xlfn.AGGREGATE(15,3,(('DATA FOR SUMMARY'!$I$7:$I$59=$O$16)/('DATA FOR SUMMARY'!$I$7:$I$59=$O$16)*ROW('DATA FOR SUMMARY'!$I$7:$I$59))-ROW('DATA FOR SUMMARY'!$I$7),ROWS($O$18:O348))),"")</f>
        <v/>
      </c>
      <c r="F357" s="103" t="str" cm="1">
        <f t="array" aca="1" ref="F357" ca="1">IF(ROWS($O$18:O348)&lt;=$O$18,INDEX('DATA FOR SUMMARY'!$F$8:$F$59,_xlfn.AGGREGATE(15,3,(('DATA FOR SUMMARY'!$I$7:$I$59=$O$16)/('DATA FOR SUMMARY'!$I$7:$I$59=$O$16)*ROW('DATA FOR SUMMARY'!$I$7:$I$59))-ROW('DATA FOR SUMMARY'!$I$7),ROWS($O$18:O348))),"")</f>
        <v/>
      </c>
      <c r="G357" s="102" t="str" cm="1">
        <f t="array" aca="1" ref="G357" ca="1">IF(ROWS($M$18:M348)&lt;=$O$18,INDEX('DATA FOR SUMMARY'!$G$8:$G$59,_xlfn.AGGREGATE(15,3,(('DATA FOR SUMMARY'!$I$7:$I$59=$O$16)/('DATA FOR SUMMARY'!$I$7:$I$59=$O$16)*ROW('DATA FOR SUMMARY'!$I$7:$I$59))-ROW('DATA FOR SUMMARY'!$I$7),ROWS($M$18:M348))),"")</f>
        <v/>
      </c>
      <c r="H357" s="140" t="str" cm="1">
        <f t="array" aca="1" ref="H357" ca="1">IF(ROWS($O$18:O348)&lt;=$O$18,INDEX('DATA FOR SUMMARY'!$H$8:$H$59,_xlfn.AGGREGATE(15,3,(('DATA FOR SUMMARY'!$I$7:$I$59=$O$16)/('DATA FOR SUMMARY'!$I$7:$I$59=$O$16)*ROW('DATA FOR SUMMARY'!$I$7:$I$59))-ROW('DATA FOR SUMMARY'!$I$7),ROWS($O$18:O348))),"")</f>
        <v/>
      </c>
      <c r="I357" s="46" t="str" cm="1">
        <f t="array" aca="1" ref="I357" ca="1">IF(ROWS($M$18:M348)&lt;=$O$18,INDEX('DATA FOR SUMMARY'!$I$8:$I$59,_xlfn.AGGREGATE(15,3,(('DATA FOR SUMMARY'!$I$7:$I$59=$O$16)/('DATA FOR SUMMARY'!$I$7:$I$59=$O$16)*ROW('DATA FOR SUMMARY'!$I$7:$I$59))-ROW('DATA FOR SUMMARY'!$I$7),ROWS($M$18:M348))),"")</f>
        <v/>
      </c>
      <c r="J357" s="46" t="str" cm="1">
        <f t="array" aca="1" ref="J357" ca="1">IF(ROWS($O$18:O348)&lt;=$O$18,INDEX('DATA FOR SUMMARY'!$J$8:$J$59,_xlfn.AGGREGATE(15,3,(('DATA FOR SUMMARY'!$I$7:$I$59=$O$16)/('DATA FOR SUMMARY'!$I$7:$I$59=$O$16)*ROW('DATA FOR SUMMARY'!$I$7:$I$59))-ROW('DATA FOR SUMMARY'!$I$7),ROWS($O$18:O348))),"")</f>
        <v/>
      </c>
      <c r="K357" s="46" t="str" cm="1">
        <f t="array" aca="1" ref="K357" ca="1">IF(ROWS($O$18:O348)&lt;=$O$18,INDEX('DATA FOR SUMMARY'!$K$8:$K$59,_xlfn.AGGREGATE(15,3,(('DATA FOR SUMMARY'!$I$7:$I$59=$O$16)/('DATA FOR SUMMARY'!$I$7:$I$59=$O$16)*ROW('DATA FOR SUMMARY'!$I$7:$I$59))-ROW('DATA FOR SUMMARY'!$I$7),ROWS($O$18:O348))),"")</f>
        <v/>
      </c>
    </row>
    <row r="358" spans="2:11">
      <c r="B358" t="str" cm="1">
        <f t="array" aca="1" ref="B358" ca="1">IF(ROWS($M$18:M349)&lt;=$O$18,INDEX('DATA FOR SUMMARY'!$B$8:$B$59,_xlfn.AGGREGATE(15,3,(('DATA FOR SUMMARY'!$I$7:$I$59=$O$16)/('DATA FOR SUMMARY'!$I$7:$I$59=$O$16)*ROW('DATA FOR SUMMARY'!$I$7:$I$59))-ROW('DATA FOR SUMMARY'!$I$7),ROWS($M$18:M349))),"")</f>
        <v/>
      </c>
      <c r="C358" s="102" t="str" cm="1">
        <f t="array" aca="1" ref="C358" ca="1">IF(ROWS($M$18:M349)&lt;=$O$18,INDEX('DATA FOR SUMMARY'!$C$8:$C$59,_xlfn.AGGREGATE(15,3,(('DATA FOR SUMMARY'!$I$7:$I$59=$O$16)/('DATA FOR SUMMARY'!$I$7:$I$59=$O$16)*ROW('DATA FOR SUMMARY'!$I$7:$I$59))-ROW('DATA FOR SUMMARY'!$I$7),ROWS($M$18:M349))),"")</f>
        <v/>
      </c>
      <c r="D358" s="102" t="str" cm="1">
        <f t="array" aca="1" ref="D358" ca="1">IF(ROWS($M$18:M349)&lt;=$O$18,INDEX('DATA FOR SUMMARY'!$D$8:$D$59,_xlfn.AGGREGATE(15,3,(('DATA FOR SUMMARY'!$I$7:$I$59=$O$16)/('DATA FOR SUMMARY'!$I$7:$I$59=$O$16)*ROW('DATA FOR SUMMARY'!$I$7:$I$59))-ROW('DATA FOR SUMMARY'!$I$7),ROWS($M$18:M349))),"")</f>
        <v/>
      </c>
      <c r="E358" s="140" t="str" cm="1">
        <f t="array" aca="1" ref="E358" ca="1">IF(ROWS($O$18:O349)&lt;=$O$18,INDEX('DATA FOR SUMMARY'!$E$8:$E$59,_xlfn.AGGREGATE(15,3,(('DATA FOR SUMMARY'!$I$7:$I$59=$O$16)/('DATA FOR SUMMARY'!$I$7:$I$59=$O$16)*ROW('DATA FOR SUMMARY'!$I$7:$I$59))-ROW('DATA FOR SUMMARY'!$I$7),ROWS($O$18:O349))),"")</f>
        <v/>
      </c>
      <c r="F358" s="103" t="str" cm="1">
        <f t="array" aca="1" ref="F358" ca="1">IF(ROWS($O$18:O349)&lt;=$O$18,INDEX('DATA FOR SUMMARY'!$F$8:$F$59,_xlfn.AGGREGATE(15,3,(('DATA FOR SUMMARY'!$I$7:$I$59=$O$16)/('DATA FOR SUMMARY'!$I$7:$I$59=$O$16)*ROW('DATA FOR SUMMARY'!$I$7:$I$59))-ROW('DATA FOR SUMMARY'!$I$7),ROWS($O$18:O349))),"")</f>
        <v/>
      </c>
      <c r="G358" s="102" t="str" cm="1">
        <f t="array" aca="1" ref="G358" ca="1">IF(ROWS($M$18:M349)&lt;=$O$18,INDEX('DATA FOR SUMMARY'!$G$8:$G$59,_xlfn.AGGREGATE(15,3,(('DATA FOR SUMMARY'!$I$7:$I$59=$O$16)/('DATA FOR SUMMARY'!$I$7:$I$59=$O$16)*ROW('DATA FOR SUMMARY'!$I$7:$I$59))-ROW('DATA FOR SUMMARY'!$I$7),ROWS($M$18:M349))),"")</f>
        <v/>
      </c>
      <c r="H358" s="140" t="str" cm="1">
        <f t="array" aca="1" ref="H358" ca="1">IF(ROWS($O$18:O349)&lt;=$O$18,INDEX('DATA FOR SUMMARY'!$H$8:$H$59,_xlfn.AGGREGATE(15,3,(('DATA FOR SUMMARY'!$I$7:$I$59=$O$16)/('DATA FOR SUMMARY'!$I$7:$I$59=$O$16)*ROW('DATA FOR SUMMARY'!$I$7:$I$59))-ROW('DATA FOR SUMMARY'!$I$7),ROWS($O$18:O349))),"")</f>
        <v/>
      </c>
      <c r="I358" s="46" t="str" cm="1">
        <f t="array" aca="1" ref="I358" ca="1">IF(ROWS($M$18:M349)&lt;=$O$18,INDEX('DATA FOR SUMMARY'!$I$8:$I$59,_xlfn.AGGREGATE(15,3,(('DATA FOR SUMMARY'!$I$7:$I$59=$O$16)/('DATA FOR SUMMARY'!$I$7:$I$59=$O$16)*ROW('DATA FOR SUMMARY'!$I$7:$I$59))-ROW('DATA FOR SUMMARY'!$I$7),ROWS($M$18:M349))),"")</f>
        <v/>
      </c>
      <c r="J358" s="46" t="str" cm="1">
        <f t="array" aca="1" ref="J358" ca="1">IF(ROWS($O$18:O349)&lt;=$O$18,INDEX('DATA FOR SUMMARY'!$J$8:$J$59,_xlfn.AGGREGATE(15,3,(('DATA FOR SUMMARY'!$I$7:$I$59=$O$16)/('DATA FOR SUMMARY'!$I$7:$I$59=$O$16)*ROW('DATA FOR SUMMARY'!$I$7:$I$59))-ROW('DATA FOR SUMMARY'!$I$7),ROWS($O$18:O349))),"")</f>
        <v/>
      </c>
      <c r="K358" s="46" t="str" cm="1">
        <f t="array" aca="1" ref="K358" ca="1">IF(ROWS($O$18:O349)&lt;=$O$18,INDEX('DATA FOR SUMMARY'!$K$8:$K$59,_xlfn.AGGREGATE(15,3,(('DATA FOR SUMMARY'!$I$7:$I$59=$O$16)/('DATA FOR SUMMARY'!$I$7:$I$59=$O$16)*ROW('DATA FOR SUMMARY'!$I$7:$I$59))-ROW('DATA FOR SUMMARY'!$I$7),ROWS($O$18:O349))),"")</f>
        <v/>
      </c>
    </row>
    <row r="359" spans="2:11">
      <c r="B359" t="str" cm="1">
        <f t="array" aca="1" ref="B359" ca="1">IF(ROWS($M$18:M350)&lt;=$O$18,INDEX('DATA FOR SUMMARY'!$B$8:$B$59,_xlfn.AGGREGATE(15,3,(('DATA FOR SUMMARY'!$I$7:$I$59=$O$16)/('DATA FOR SUMMARY'!$I$7:$I$59=$O$16)*ROW('DATA FOR SUMMARY'!$I$7:$I$59))-ROW('DATA FOR SUMMARY'!$I$7),ROWS($M$18:M350))),"")</f>
        <v/>
      </c>
      <c r="C359" s="102" t="str" cm="1">
        <f t="array" aca="1" ref="C359" ca="1">IF(ROWS($M$18:M350)&lt;=$O$18,INDEX('DATA FOR SUMMARY'!$C$8:$C$59,_xlfn.AGGREGATE(15,3,(('DATA FOR SUMMARY'!$I$7:$I$59=$O$16)/('DATA FOR SUMMARY'!$I$7:$I$59=$O$16)*ROW('DATA FOR SUMMARY'!$I$7:$I$59))-ROW('DATA FOR SUMMARY'!$I$7),ROWS($M$18:M350))),"")</f>
        <v/>
      </c>
      <c r="D359" s="102" t="str" cm="1">
        <f t="array" aca="1" ref="D359" ca="1">IF(ROWS($M$18:M350)&lt;=$O$18,INDEX('DATA FOR SUMMARY'!$D$8:$D$59,_xlfn.AGGREGATE(15,3,(('DATA FOR SUMMARY'!$I$7:$I$59=$O$16)/('DATA FOR SUMMARY'!$I$7:$I$59=$O$16)*ROW('DATA FOR SUMMARY'!$I$7:$I$59))-ROW('DATA FOR SUMMARY'!$I$7),ROWS($M$18:M350))),"")</f>
        <v/>
      </c>
      <c r="E359" s="140" t="str" cm="1">
        <f t="array" aca="1" ref="E359" ca="1">IF(ROWS($O$18:O350)&lt;=$O$18,INDEX('DATA FOR SUMMARY'!$E$8:$E$59,_xlfn.AGGREGATE(15,3,(('DATA FOR SUMMARY'!$I$7:$I$59=$O$16)/('DATA FOR SUMMARY'!$I$7:$I$59=$O$16)*ROW('DATA FOR SUMMARY'!$I$7:$I$59))-ROW('DATA FOR SUMMARY'!$I$7),ROWS($O$18:O350))),"")</f>
        <v/>
      </c>
      <c r="F359" s="103" t="str" cm="1">
        <f t="array" aca="1" ref="F359" ca="1">IF(ROWS($O$18:O350)&lt;=$O$18,INDEX('DATA FOR SUMMARY'!$F$8:$F$59,_xlfn.AGGREGATE(15,3,(('DATA FOR SUMMARY'!$I$7:$I$59=$O$16)/('DATA FOR SUMMARY'!$I$7:$I$59=$O$16)*ROW('DATA FOR SUMMARY'!$I$7:$I$59))-ROW('DATA FOR SUMMARY'!$I$7),ROWS($O$18:O350))),"")</f>
        <v/>
      </c>
      <c r="G359" s="102" t="str" cm="1">
        <f t="array" aca="1" ref="G359" ca="1">IF(ROWS($M$18:M350)&lt;=$O$18,INDEX('DATA FOR SUMMARY'!$G$8:$G$59,_xlfn.AGGREGATE(15,3,(('DATA FOR SUMMARY'!$I$7:$I$59=$O$16)/('DATA FOR SUMMARY'!$I$7:$I$59=$O$16)*ROW('DATA FOR SUMMARY'!$I$7:$I$59))-ROW('DATA FOR SUMMARY'!$I$7),ROWS($M$18:M350))),"")</f>
        <v/>
      </c>
      <c r="H359" s="107" t="str" cm="1">
        <f t="array" aca="1" ref="H359" ca="1">IF(ROWS($M$18:M350)&lt;=$O$18,INDEX('DATA FOR SUMMARY'!$H$8:$H$59,_xlfn.AGGREGATE(15,3,(('DATA FOR SUMMARY'!$I$7:$I$59=$O$16)/('DATA FOR SUMMARY'!$I$7:$I$59=$O$16)*ROW('DATA FOR SUMMARY'!$I$7:$I$59))-ROW('DATA FOR SUMMARY'!$I$7),ROWS($M$18:M350))),"")</f>
        <v/>
      </c>
      <c r="I359" s="46" t="str" cm="1">
        <f t="array" aca="1" ref="I359" ca="1">IF(ROWS($M$18:M350)&lt;=$O$18,INDEX('DATA FOR SUMMARY'!$I$8:$I$59,_xlfn.AGGREGATE(15,3,(('DATA FOR SUMMARY'!$I$7:$I$59=$O$16)/('DATA FOR SUMMARY'!$I$7:$I$59=$O$16)*ROW('DATA FOR SUMMARY'!$I$7:$I$59))-ROW('DATA FOR SUMMARY'!$I$7),ROWS($M$18:M350))),"")</f>
        <v/>
      </c>
      <c r="J359" s="46" t="str" cm="1">
        <f t="array" aca="1" ref="J359" ca="1">IF(ROWS($O$18:O350)&lt;=$O$18,INDEX('DATA FOR SUMMARY'!$J$8:$J$59,_xlfn.AGGREGATE(15,3,(('DATA FOR SUMMARY'!$I$7:$I$59=$O$16)/('DATA FOR SUMMARY'!$I$7:$I$59=$O$16)*ROW('DATA FOR SUMMARY'!$I$7:$I$59))-ROW('DATA FOR SUMMARY'!$I$7),ROWS($O$18:O350))),"")</f>
        <v/>
      </c>
      <c r="K359" s="46" t="str" cm="1">
        <f t="array" aca="1" ref="K359" ca="1">IF(ROWS($O$18:O350)&lt;=$O$18,INDEX('DATA FOR SUMMARY'!$K$8:$K$59,_xlfn.AGGREGATE(15,3,(('DATA FOR SUMMARY'!$I$7:$I$59=$O$16)/('DATA FOR SUMMARY'!$I$7:$I$59=$O$16)*ROW('DATA FOR SUMMARY'!$I$7:$I$59))-ROW('DATA FOR SUMMARY'!$I$7),ROWS($O$18:O350))),"")</f>
        <v/>
      </c>
    </row>
    <row r="360" spans="2:11">
      <c r="B360" t="str" cm="1">
        <f t="array" aca="1" ref="B360" ca="1">IF(ROWS($M$18:M351)&lt;=$O$18,INDEX('DATA FOR SUMMARY'!$B$8:$B$59,_xlfn.AGGREGATE(15,3,(('DATA FOR SUMMARY'!$I$7:$I$59=$O$16)/('DATA FOR SUMMARY'!$I$7:$I$59=$O$16)*ROW('DATA FOR SUMMARY'!$I$7:$I$59))-ROW('DATA FOR SUMMARY'!$I$7),ROWS($M$18:M351))),"")</f>
        <v/>
      </c>
      <c r="C360" s="102" t="str" cm="1">
        <f t="array" aca="1" ref="C360" ca="1">IF(ROWS($M$18:M351)&lt;=$O$18,INDEX('DATA FOR SUMMARY'!$C$8:$C$59,_xlfn.AGGREGATE(15,3,(('DATA FOR SUMMARY'!$I$7:$I$59=$O$16)/('DATA FOR SUMMARY'!$I$7:$I$59=$O$16)*ROW('DATA FOR SUMMARY'!$I$7:$I$59))-ROW('DATA FOR SUMMARY'!$I$7),ROWS($M$18:M351))),"")</f>
        <v/>
      </c>
      <c r="D360" s="102" t="str" cm="1">
        <f t="array" aca="1" ref="D360" ca="1">IF(ROWS($M$18:M351)&lt;=$O$18,INDEX('DATA FOR SUMMARY'!$D$8:$D$59,_xlfn.AGGREGATE(15,3,(('DATA FOR SUMMARY'!$I$7:$I$59=$O$16)/('DATA FOR SUMMARY'!$I$7:$I$59=$O$16)*ROW('DATA FOR SUMMARY'!$I$7:$I$59))-ROW('DATA FOR SUMMARY'!$I$7),ROWS($M$18:M351))),"")</f>
        <v/>
      </c>
      <c r="E360" s="140" t="str" cm="1">
        <f t="array" aca="1" ref="E360" ca="1">IF(ROWS($O$18:O351)&lt;=$O$18,INDEX('DATA FOR SUMMARY'!$E$8:$E$59,_xlfn.AGGREGATE(15,3,(('DATA FOR SUMMARY'!$I$7:$I$59=$O$16)/('DATA FOR SUMMARY'!$I$7:$I$59=$O$16)*ROW('DATA FOR SUMMARY'!$I$7:$I$59))-ROW('DATA FOR SUMMARY'!$I$7),ROWS($O$18:O351))),"")</f>
        <v/>
      </c>
      <c r="F360" s="103" t="str" cm="1">
        <f t="array" aca="1" ref="F360" ca="1">IF(ROWS($O$18:O351)&lt;=$O$18,INDEX('DATA FOR SUMMARY'!$F$8:$F$59,_xlfn.AGGREGATE(15,3,(('DATA FOR SUMMARY'!$I$7:$I$59=$O$16)/('DATA FOR SUMMARY'!$I$7:$I$59=$O$16)*ROW('DATA FOR SUMMARY'!$I$7:$I$59))-ROW('DATA FOR SUMMARY'!$I$7),ROWS($O$18:O351))),"")</f>
        <v/>
      </c>
      <c r="G360" s="102" t="str" cm="1">
        <f t="array" aca="1" ref="G360" ca="1">IF(ROWS($M$18:M351)&lt;=$O$18,INDEX('DATA FOR SUMMARY'!$G$8:$G$59,_xlfn.AGGREGATE(15,3,(('DATA FOR SUMMARY'!$I$7:$I$59=$O$16)/('DATA FOR SUMMARY'!$I$7:$I$59=$O$16)*ROW('DATA FOR SUMMARY'!$I$7:$I$59))-ROW('DATA FOR SUMMARY'!$I$7),ROWS($M$18:M351))),"")</f>
        <v/>
      </c>
      <c r="H360" s="107" t="str" cm="1">
        <f t="array" aca="1" ref="H360" ca="1">IF(ROWS($M$18:M351)&lt;=$O$18,INDEX('DATA FOR SUMMARY'!$H$8:$H$59,_xlfn.AGGREGATE(15,3,(('DATA FOR SUMMARY'!$I$7:$I$59=$O$16)/('DATA FOR SUMMARY'!$I$7:$I$59=$O$16)*ROW('DATA FOR SUMMARY'!$I$7:$I$59))-ROW('DATA FOR SUMMARY'!$I$7),ROWS($M$18:M351))),"")</f>
        <v/>
      </c>
      <c r="I360" s="46" t="str" cm="1">
        <f t="array" aca="1" ref="I360" ca="1">IF(ROWS($M$18:M351)&lt;=$O$18,INDEX('DATA FOR SUMMARY'!$I$8:$I$59,_xlfn.AGGREGATE(15,3,(('DATA FOR SUMMARY'!$I$7:$I$59=$O$16)/('DATA FOR SUMMARY'!$I$7:$I$59=$O$16)*ROW('DATA FOR SUMMARY'!$I$7:$I$59))-ROW('DATA FOR SUMMARY'!$I$7),ROWS($M$18:M351))),"")</f>
        <v/>
      </c>
      <c r="J360" s="46" t="str" cm="1">
        <f t="array" aca="1" ref="J360" ca="1">IF(ROWS($O$18:O351)&lt;=$O$18,INDEX('DATA FOR SUMMARY'!$J$8:$J$59,_xlfn.AGGREGATE(15,3,(('DATA FOR SUMMARY'!$I$7:$I$59=$O$16)/('DATA FOR SUMMARY'!$I$7:$I$59=$O$16)*ROW('DATA FOR SUMMARY'!$I$7:$I$59))-ROW('DATA FOR SUMMARY'!$I$7),ROWS($O$18:O351))),"")</f>
        <v/>
      </c>
      <c r="K360" s="46" t="str" cm="1">
        <f t="array" aca="1" ref="K360" ca="1">IF(ROWS($O$18:O351)&lt;=$O$18,INDEX('DATA FOR SUMMARY'!$K$8:$K$59,_xlfn.AGGREGATE(15,3,(('DATA FOR SUMMARY'!$I$7:$I$59=$O$16)/('DATA FOR SUMMARY'!$I$7:$I$59=$O$16)*ROW('DATA FOR SUMMARY'!$I$7:$I$59))-ROW('DATA FOR SUMMARY'!$I$7),ROWS($O$18:O351))),"")</f>
        <v/>
      </c>
    </row>
    <row r="361" spans="2:11">
      <c r="B361" t="str" cm="1">
        <f t="array" aca="1" ref="B361" ca="1">IF(ROWS($M$18:M352)&lt;=$O$18,INDEX('DATA FOR SUMMARY'!$B$8:$B$59,_xlfn.AGGREGATE(15,3,(('DATA FOR SUMMARY'!$I$7:$I$59=$O$16)/('DATA FOR SUMMARY'!$I$7:$I$59=$O$16)*ROW('DATA FOR SUMMARY'!$I$7:$I$59))-ROW('DATA FOR SUMMARY'!$I$7),ROWS($M$18:M352))),"")</f>
        <v/>
      </c>
      <c r="C361" s="102" t="str" cm="1">
        <f t="array" aca="1" ref="C361" ca="1">IF(ROWS($M$18:M352)&lt;=$O$18,INDEX('DATA FOR SUMMARY'!$C$8:$C$59,_xlfn.AGGREGATE(15,3,(('DATA FOR SUMMARY'!$I$7:$I$59=$O$16)/('DATA FOR SUMMARY'!$I$7:$I$59=$O$16)*ROW('DATA FOR SUMMARY'!$I$7:$I$59))-ROW('DATA FOR SUMMARY'!$I$7),ROWS($M$18:M352))),"")</f>
        <v/>
      </c>
      <c r="D361" s="102" t="str" cm="1">
        <f t="array" aca="1" ref="D361" ca="1">IF(ROWS($M$18:M352)&lt;=$O$18,INDEX('DATA FOR SUMMARY'!$D$8:$D$59,_xlfn.AGGREGATE(15,3,(('DATA FOR SUMMARY'!$I$7:$I$59=$O$16)/('DATA FOR SUMMARY'!$I$7:$I$59=$O$16)*ROW('DATA FOR SUMMARY'!$I$7:$I$59))-ROW('DATA FOR SUMMARY'!$I$7),ROWS($M$18:M352))),"")</f>
        <v/>
      </c>
      <c r="E361" s="140" t="str" cm="1">
        <f t="array" aca="1" ref="E361" ca="1">IF(ROWS($O$18:O352)&lt;=$O$18,INDEX('DATA FOR SUMMARY'!$E$8:$E$59,_xlfn.AGGREGATE(15,3,(('DATA FOR SUMMARY'!$I$7:$I$59=$O$16)/('DATA FOR SUMMARY'!$I$7:$I$59=$O$16)*ROW('DATA FOR SUMMARY'!$I$7:$I$59))-ROW('DATA FOR SUMMARY'!$I$7),ROWS($O$18:O352))),"")</f>
        <v/>
      </c>
      <c r="F361" s="103" t="str" cm="1">
        <f t="array" aca="1" ref="F361" ca="1">IF(ROWS($O$18:O352)&lt;=$O$18,INDEX('DATA FOR SUMMARY'!$F$8:$F$59,_xlfn.AGGREGATE(15,3,(('DATA FOR SUMMARY'!$I$7:$I$59=$O$16)/('DATA FOR SUMMARY'!$I$7:$I$59=$O$16)*ROW('DATA FOR SUMMARY'!$I$7:$I$59))-ROW('DATA FOR SUMMARY'!$I$7),ROWS($O$18:O352))),"")</f>
        <v/>
      </c>
      <c r="G361" s="102" t="str" cm="1">
        <f t="array" aca="1" ref="G361" ca="1">IF(ROWS($M$18:M352)&lt;=$O$18,INDEX('DATA FOR SUMMARY'!$G$8:$G$59,_xlfn.AGGREGATE(15,3,(('DATA FOR SUMMARY'!$I$7:$I$59=$O$16)/('DATA FOR SUMMARY'!$I$7:$I$59=$O$16)*ROW('DATA FOR SUMMARY'!$I$7:$I$59))-ROW('DATA FOR SUMMARY'!$I$7),ROWS($M$18:M352))),"")</f>
        <v/>
      </c>
      <c r="H361" s="107" t="str" cm="1">
        <f t="array" aca="1" ref="H361" ca="1">IF(ROWS($M$18:M352)&lt;=$O$18,INDEX('DATA FOR SUMMARY'!$H$8:$H$59,_xlfn.AGGREGATE(15,3,(('DATA FOR SUMMARY'!$I$7:$I$59=$O$16)/('DATA FOR SUMMARY'!$I$7:$I$59=$O$16)*ROW('DATA FOR SUMMARY'!$I$7:$I$59))-ROW('DATA FOR SUMMARY'!$I$7),ROWS($M$18:M352))),"")</f>
        <v/>
      </c>
      <c r="I361" s="46" t="str" cm="1">
        <f t="array" aca="1" ref="I361" ca="1">IF(ROWS($M$18:M352)&lt;=$O$18,INDEX('DATA FOR SUMMARY'!$I$8:$I$59,_xlfn.AGGREGATE(15,3,(('DATA FOR SUMMARY'!$I$7:$I$59=$O$16)/('DATA FOR SUMMARY'!$I$7:$I$59=$O$16)*ROW('DATA FOR SUMMARY'!$I$7:$I$59))-ROW('DATA FOR SUMMARY'!$I$7),ROWS($M$18:M352))),"")</f>
        <v/>
      </c>
      <c r="J361" s="46" t="str" cm="1">
        <f t="array" aca="1" ref="J361" ca="1">IF(ROWS($O$18:O352)&lt;=$O$18,INDEX('DATA FOR SUMMARY'!$J$8:$J$59,_xlfn.AGGREGATE(15,3,(('DATA FOR SUMMARY'!$I$7:$I$59=$O$16)/('DATA FOR SUMMARY'!$I$7:$I$59=$O$16)*ROW('DATA FOR SUMMARY'!$I$7:$I$59))-ROW('DATA FOR SUMMARY'!$I$7),ROWS($O$18:O352))),"")</f>
        <v/>
      </c>
      <c r="K361" s="46" t="str" cm="1">
        <f t="array" aca="1" ref="K361" ca="1">IF(ROWS($O$18:O352)&lt;=$O$18,INDEX('DATA FOR SUMMARY'!$K$8:$K$59,_xlfn.AGGREGATE(15,3,(('DATA FOR SUMMARY'!$I$7:$I$59=$O$16)/('DATA FOR SUMMARY'!$I$7:$I$59=$O$16)*ROW('DATA FOR SUMMARY'!$I$7:$I$59))-ROW('DATA FOR SUMMARY'!$I$7),ROWS($O$18:O352))),"")</f>
        <v/>
      </c>
    </row>
    <row r="362" spans="2:11">
      <c r="B362" t="str" cm="1">
        <f t="array" aca="1" ref="B362" ca="1">IF(ROWS($M$18:M353)&lt;=$O$18,INDEX('DATA FOR SUMMARY'!$B$8:$B$59,_xlfn.AGGREGATE(15,3,(('DATA FOR SUMMARY'!$I$7:$I$59=$O$16)/('DATA FOR SUMMARY'!$I$7:$I$59=$O$16)*ROW('DATA FOR SUMMARY'!$I$7:$I$59))-ROW('DATA FOR SUMMARY'!$I$7),ROWS($M$18:M353))),"")</f>
        <v/>
      </c>
      <c r="C362" s="102" t="str" cm="1">
        <f t="array" aca="1" ref="C362" ca="1">IF(ROWS($M$18:M353)&lt;=$O$18,INDEX('DATA FOR SUMMARY'!$C$8:$C$59,_xlfn.AGGREGATE(15,3,(('DATA FOR SUMMARY'!$I$7:$I$59=$O$16)/('DATA FOR SUMMARY'!$I$7:$I$59=$O$16)*ROW('DATA FOR SUMMARY'!$I$7:$I$59))-ROW('DATA FOR SUMMARY'!$I$7),ROWS($M$18:M353))),"")</f>
        <v/>
      </c>
      <c r="D362" s="102" t="str" cm="1">
        <f t="array" aca="1" ref="D362" ca="1">IF(ROWS($M$18:M353)&lt;=$O$18,INDEX('DATA FOR SUMMARY'!$D$8:$D$59,_xlfn.AGGREGATE(15,3,(('DATA FOR SUMMARY'!$I$7:$I$59=$O$16)/('DATA FOR SUMMARY'!$I$7:$I$59=$O$16)*ROW('DATA FOR SUMMARY'!$I$7:$I$59))-ROW('DATA FOR SUMMARY'!$I$7),ROWS($M$18:M353))),"")</f>
        <v/>
      </c>
      <c r="E362" s="107" t="str" cm="1">
        <f t="array" aca="1" ref="E362" ca="1">IF(ROWS($M$18:M353)&lt;=$O$18,INDEX('DATA FOR SUMMARY'!$E$8:$E$59,_xlfn.AGGREGATE(15,3,(('DATA FOR SUMMARY'!$I$7:$I$59=$O$16)/('DATA FOR SUMMARY'!$I$7:$I$59=$O$16)*ROW('DATA FOR SUMMARY'!$I$7:$I$59))-ROW('DATA FOR SUMMARY'!$I$7),ROWS($M$18:M353))),"")</f>
        <v/>
      </c>
      <c r="F362" s="103" t="str" cm="1">
        <f t="array" aca="1" ref="F362" ca="1">IF(ROWS($O$18:O353)&lt;=$O$18,INDEX('DATA FOR SUMMARY'!$F$8:$F$59,_xlfn.AGGREGATE(15,3,(('DATA FOR SUMMARY'!$I$7:$I$59=$O$16)/('DATA FOR SUMMARY'!$I$7:$I$59=$O$16)*ROW('DATA FOR SUMMARY'!$I$7:$I$59))-ROW('DATA FOR SUMMARY'!$I$7),ROWS($O$18:O353))),"")</f>
        <v/>
      </c>
      <c r="G362" s="102" t="str" cm="1">
        <f t="array" aca="1" ref="G362" ca="1">IF(ROWS($M$18:M353)&lt;=$O$18,INDEX('DATA FOR SUMMARY'!$G$8:$G$59,_xlfn.AGGREGATE(15,3,(('DATA FOR SUMMARY'!$I$7:$I$59=$O$16)/('DATA FOR SUMMARY'!$I$7:$I$59=$O$16)*ROW('DATA FOR SUMMARY'!$I$7:$I$59))-ROW('DATA FOR SUMMARY'!$I$7),ROWS($M$18:M353))),"")</f>
        <v/>
      </c>
      <c r="H362" s="107" t="str" cm="1">
        <f t="array" aca="1" ref="H362" ca="1">IF(ROWS($M$18:M353)&lt;=$O$18,INDEX('DATA FOR SUMMARY'!$H$8:$H$59,_xlfn.AGGREGATE(15,3,(('DATA FOR SUMMARY'!$I$7:$I$59=$O$16)/('DATA FOR SUMMARY'!$I$7:$I$59=$O$16)*ROW('DATA FOR SUMMARY'!$I$7:$I$59))-ROW('DATA FOR SUMMARY'!$I$7),ROWS($M$18:M353))),"")</f>
        <v/>
      </c>
      <c r="I362" s="46" t="str" cm="1">
        <f t="array" aca="1" ref="I362" ca="1">IF(ROWS($M$18:M353)&lt;=$O$18,INDEX('DATA FOR SUMMARY'!$I$8:$I$59,_xlfn.AGGREGATE(15,3,(('DATA FOR SUMMARY'!$I$7:$I$59=$O$16)/('DATA FOR SUMMARY'!$I$7:$I$59=$O$16)*ROW('DATA FOR SUMMARY'!$I$7:$I$59))-ROW('DATA FOR SUMMARY'!$I$7),ROWS($M$18:M353))),"")</f>
        <v/>
      </c>
      <c r="J362" s="46" t="str" cm="1">
        <f t="array" aca="1" ref="J362" ca="1">IF(ROWS($O$18:O353)&lt;=$O$18,INDEX('DATA FOR SUMMARY'!$J$8:$J$59,_xlfn.AGGREGATE(15,3,(('DATA FOR SUMMARY'!$I$7:$I$59=$O$16)/('DATA FOR SUMMARY'!$I$7:$I$59=$O$16)*ROW('DATA FOR SUMMARY'!$I$7:$I$59))-ROW('DATA FOR SUMMARY'!$I$7),ROWS($O$18:O353))),"")</f>
        <v/>
      </c>
      <c r="K362" s="46" t="str" cm="1">
        <f t="array" aca="1" ref="K362" ca="1">IF(ROWS($O$18:O353)&lt;=$O$18,INDEX('DATA FOR SUMMARY'!$K$8:$K$59,_xlfn.AGGREGATE(15,3,(('DATA FOR SUMMARY'!$I$7:$I$59=$O$16)/('DATA FOR SUMMARY'!$I$7:$I$59=$O$16)*ROW('DATA FOR SUMMARY'!$I$7:$I$59))-ROW('DATA FOR SUMMARY'!$I$7),ROWS($O$18:O353))),"")</f>
        <v/>
      </c>
    </row>
    <row r="363" spans="2:11">
      <c r="B363" t="str" cm="1">
        <f t="array" aca="1" ref="B363" ca="1">IF(ROWS($M$18:M354)&lt;=$O$18,INDEX('DATA FOR SUMMARY'!$B$8:$B$59,_xlfn.AGGREGATE(15,3,(('DATA FOR SUMMARY'!$I$7:$I$59=$O$16)/('DATA FOR SUMMARY'!$I$7:$I$59=$O$16)*ROW('DATA FOR SUMMARY'!$I$7:$I$59))-ROW('DATA FOR SUMMARY'!$I$7),ROWS($M$18:M354))),"")</f>
        <v/>
      </c>
      <c r="C363" s="102" t="str" cm="1">
        <f t="array" aca="1" ref="C363" ca="1">IF(ROWS($M$18:M354)&lt;=$O$18,INDEX('DATA FOR SUMMARY'!$C$8:$C$59,_xlfn.AGGREGATE(15,3,(('DATA FOR SUMMARY'!$I$7:$I$59=$O$16)/('DATA FOR SUMMARY'!$I$7:$I$59=$O$16)*ROW('DATA FOR SUMMARY'!$I$7:$I$59))-ROW('DATA FOR SUMMARY'!$I$7),ROWS($M$18:M354))),"")</f>
        <v/>
      </c>
      <c r="D363" s="102" t="str" cm="1">
        <f t="array" aca="1" ref="D363" ca="1">IF(ROWS($M$18:M354)&lt;=$O$18,INDEX('DATA FOR SUMMARY'!$D$8:$D$59,_xlfn.AGGREGATE(15,3,(('DATA FOR SUMMARY'!$I$7:$I$59=$O$16)/('DATA FOR SUMMARY'!$I$7:$I$59=$O$16)*ROW('DATA FOR SUMMARY'!$I$7:$I$59))-ROW('DATA FOR SUMMARY'!$I$7),ROWS($M$18:M354))),"")</f>
        <v/>
      </c>
      <c r="E363" s="107" t="str" cm="1">
        <f t="array" aca="1" ref="E363" ca="1">IF(ROWS($M$18:M354)&lt;=$O$18,INDEX('DATA FOR SUMMARY'!$E$8:$E$59,_xlfn.AGGREGATE(15,3,(('DATA FOR SUMMARY'!$I$7:$I$59=$O$16)/('DATA FOR SUMMARY'!$I$7:$I$59=$O$16)*ROW('DATA FOR SUMMARY'!$I$7:$I$59))-ROW('DATA FOR SUMMARY'!$I$7),ROWS($M$18:M354))),"")</f>
        <v/>
      </c>
      <c r="F363" s="103" t="str" cm="1">
        <f t="array" aca="1" ref="F363" ca="1">IF(ROWS($O$18:O354)&lt;=$O$18,INDEX('DATA FOR SUMMARY'!$F$8:$F$59,_xlfn.AGGREGATE(15,3,(('DATA FOR SUMMARY'!$I$7:$I$59=$O$16)/('DATA FOR SUMMARY'!$I$7:$I$59=$O$16)*ROW('DATA FOR SUMMARY'!$I$7:$I$59))-ROW('DATA FOR SUMMARY'!$I$7),ROWS($O$18:O354))),"")</f>
        <v/>
      </c>
      <c r="G363" s="102" t="str" cm="1">
        <f t="array" aca="1" ref="G363" ca="1">IF(ROWS($M$18:M354)&lt;=$O$18,INDEX('DATA FOR SUMMARY'!$G$8:$G$59,_xlfn.AGGREGATE(15,3,(('DATA FOR SUMMARY'!$I$7:$I$59=$O$16)/('DATA FOR SUMMARY'!$I$7:$I$59=$O$16)*ROW('DATA FOR SUMMARY'!$I$7:$I$59))-ROW('DATA FOR SUMMARY'!$I$7),ROWS($M$18:M354))),"")</f>
        <v/>
      </c>
      <c r="H363" s="107" t="str" cm="1">
        <f t="array" aca="1" ref="H363" ca="1">IF(ROWS($M$18:M354)&lt;=$O$18,INDEX('DATA FOR SUMMARY'!$H$8:$H$59,_xlfn.AGGREGATE(15,3,(('DATA FOR SUMMARY'!$I$7:$I$59=$O$16)/('DATA FOR SUMMARY'!$I$7:$I$59=$O$16)*ROW('DATA FOR SUMMARY'!$I$7:$I$59))-ROW('DATA FOR SUMMARY'!$I$7),ROWS($M$18:M354))),"")</f>
        <v/>
      </c>
      <c r="I363" s="46" t="str" cm="1">
        <f t="array" aca="1" ref="I363" ca="1">IF(ROWS($M$18:M354)&lt;=$O$18,INDEX('DATA FOR SUMMARY'!$I$8:$I$59,_xlfn.AGGREGATE(15,3,(('DATA FOR SUMMARY'!$I$7:$I$59=$O$16)/('DATA FOR SUMMARY'!$I$7:$I$59=$O$16)*ROW('DATA FOR SUMMARY'!$I$7:$I$59))-ROW('DATA FOR SUMMARY'!$I$7),ROWS($M$18:M354))),"")</f>
        <v/>
      </c>
      <c r="J363" s="46" t="str" cm="1">
        <f t="array" aca="1" ref="J363" ca="1">IF(ROWS($O$18:O354)&lt;=$O$18,INDEX('DATA FOR SUMMARY'!$J$8:$J$59,_xlfn.AGGREGATE(15,3,(('DATA FOR SUMMARY'!$I$7:$I$59=$O$16)/('DATA FOR SUMMARY'!$I$7:$I$59=$O$16)*ROW('DATA FOR SUMMARY'!$I$7:$I$59))-ROW('DATA FOR SUMMARY'!$I$7),ROWS($O$18:O354))),"")</f>
        <v/>
      </c>
      <c r="K363" s="46" t="str" cm="1">
        <f t="array" aca="1" ref="K363" ca="1">IF(ROWS($O$18:O354)&lt;=$O$18,INDEX('DATA FOR SUMMARY'!$K$8:$K$59,_xlfn.AGGREGATE(15,3,(('DATA FOR SUMMARY'!$I$7:$I$59=$O$16)/('DATA FOR SUMMARY'!$I$7:$I$59=$O$16)*ROW('DATA FOR SUMMARY'!$I$7:$I$59))-ROW('DATA FOR SUMMARY'!$I$7),ROWS($O$18:O354))),"")</f>
        <v/>
      </c>
    </row>
    <row r="364" spans="2:11">
      <c r="B364" t="str" cm="1">
        <f t="array" aca="1" ref="B364" ca="1">IF(ROWS($M$18:M355)&lt;=$O$18,INDEX('DATA FOR SUMMARY'!$B$8:$B$59,_xlfn.AGGREGATE(15,3,(('DATA FOR SUMMARY'!$I$7:$I$59=$O$16)/('DATA FOR SUMMARY'!$I$7:$I$59=$O$16)*ROW('DATA FOR SUMMARY'!$I$7:$I$59))-ROW('DATA FOR SUMMARY'!$I$7),ROWS($M$18:M355))),"")</f>
        <v/>
      </c>
      <c r="C364" s="102" t="str" cm="1">
        <f t="array" aca="1" ref="C364" ca="1">IF(ROWS($M$18:M355)&lt;=$O$18,INDEX('DATA FOR SUMMARY'!$C$8:$C$59,_xlfn.AGGREGATE(15,3,(('DATA FOR SUMMARY'!$I$7:$I$59=$O$16)/('DATA FOR SUMMARY'!$I$7:$I$59=$O$16)*ROW('DATA FOR SUMMARY'!$I$7:$I$59))-ROW('DATA FOR SUMMARY'!$I$7),ROWS($M$18:M355))),"")</f>
        <v/>
      </c>
      <c r="D364" s="102" t="str" cm="1">
        <f t="array" aca="1" ref="D364" ca="1">IF(ROWS($M$18:M355)&lt;=$O$18,INDEX('DATA FOR SUMMARY'!$D$8:$D$59,_xlfn.AGGREGATE(15,3,(('DATA FOR SUMMARY'!$I$7:$I$59=$O$16)/('DATA FOR SUMMARY'!$I$7:$I$59=$O$16)*ROW('DATA FOR SUMMARY'!$I$7:$I$59))-ROW('DATA FOR SUMMARY'!$I$7),ROWS($M$18:M355))),"")</f>
        <v/>
      </c>
      <c r="E364" s="107" t="str" cm="1">
        <f t="array" aca="1" ref="E364" ca="1">IF(ROWS($M$18:M355)&lt;=$O$18,INDEX('DATA FOR SUMMARY'!$E$8:$E$59,_xlfn.AGGREGATE(15,3,(('DATA FOR SUMMARY'!$I$7:$I$59=$O$16)/('DATA FOR SUMMARY'!$I$7:$I$59=$O$16)*ROW('DATA FOR SUMMARY'!$I$7:$I$59))-ROW('DATA FOR SUMMARY'!$I$7),ROWS($M$18:M355))),"")</f>
        <v/>
      </c>
      <c r="F364" s="103" t="str" cm="1">
        <f t="array" aca="1" ref="F364" ca="1">IF(ROWS($O$18:O355)&lt;=$O$18,INDEX('DATA FOR SUMMARY'!$F$8:$F$59,_xlfn.AGGREGATE(15,3,(('DATA FOR SUMMARY'!$I$7:$I$59=$O$16)/('DATA FOR SUMMARY'!$I$7:$I$59=$O$16)*ROW('DATA FOR SUMMARY'!$I$7:$I$59))-ROW('DATA FOR SUMMARY'!$I$7),ROWS($O$18:O355))),"")</f>
        <v/>
      </c>
      <c r="G364" s="102" t="str" cm="1">
        <f t="array" aca="1" ref="G364" ca="1">IF(ROWS($M$18:M355)&lt;=$O$18,INDEX('DATA FOR SUMMARY'!$G$8:$G$59,_xlfn.AGGREGATE(15,3,(('DATA FOR SUMMARY'!$I$7:$I$59=$O$16)/('DATA FOR SUMMARY'!$I$7:$I$59=$O$16)*ROW('DATA FOR SUMMARY'!$I$7:$I$59))-ROW('DATA FOR SUMMARY'!$I$7),ROWS($M$18:M355))),"")</f>
        <v/>
      </c>
      <c r="H364" s="107" t="str" cm="1">
        <f t="array" aca="1" ref="H364" ca="1">IF(ROWS($M$18:M355)&lt;=$O$18,INDEX('DATA FOR SUMMARY'!$H$8:$H$59,_xlfn.AGGREGATE(15,3,(('DATA FOR SUMMARY'!$I$7:$I$59=$O$16)/('DATA FOR SUMMARY'!$I$7:$I$59=$O$16)*ROW('DATA FOR SUMMARY'!$I$7:$I$59))-ROW('DATA FOR SUMMARY'!$I$7),ROWS($M$18:M355))),"")</f>
        <v/>
      </c>
      <c r="I364" s="46" t="str" cm="1">
        <f t="array" aca="1" ref="I364" ca="1">IF(ROWS($M$18:M355)&lt;=$O$18,INDEX('DATA FOR SUMMARY'!$I$8:$I$59,_xlfn.AGGREGATE(15,3,(('DATA FOR SUMMARY'!$I$7:$I$59=$O$16)/('DATA FOR SUMMARY'!$I$7:$I$59=$O$16)*ROW('DATA FOR SUMMARY'!$I$7:$I$59))-ROW('DATA FOR SUMMARY'!$I$7),ROWS($M$18:M355))),"")</f>
        <v/>
      </c>
      <c r="J364" s="46" t="str" cm="1">
        <f t="array" aca="1" ref="J364" ca="1">IF(ROWS($O$18:O355)&lt;=$O$18,INDEX('DATA FOR SUMMARY'!$J$8:$J$59,_xlfn.AGGREGATE(15,3,(('DATA FOR SUMMARY'!$I$7:$I$59=$O$16)/('DATA FOR SUMMARY'!$I$7:$I$59=$O$16)*ROW('DATA FOR SUMMARY'!$I$7:$I$59))-ROW('DATA FOR SUMMARY'!$I$7),ROWS($O$18:O355))),"")</f>
        <v/>
      </c>
      <c r="K364" s="46" t="str" cm="1">
        <f t="array" aca="1" ref="K364" ca="1">IF(ROWS($O$18:O355)&lt;=$O$18,INDEX('DATA FOR SUMMARY'!$K$8:$K$59,_xlfn.AGGREGATE(15,3,(('DATA FOR SUMMARY'!$I$7:$I$59=$O$16)/('DATA FOR SUMMARY'!$I$7:$I$59=$O$16)*ROW('DATA FOR SUMMARY'!$I$7:$I$59))-ROW('DATA FOR SUMMARY'!$I$7),ROWS($O$18:O355))),"")</f>
        <v/>
      </c>
    </row>
    <row r="365" spans="2:11">
      <c r="B365" t="str" cm="1">
        <f t="array" aca="1" ref="B365" ca="1">IF(ROWS($M$18:M356)&lt;=$O$18,INDEX('DATA FOR SUMMARY'!$B$8:$B$59,_xlfn.AGGREGATE(15,3,(('DATA FOR SUMMARY'!$I$7:$I$59=$O$16)/('DATA FOR SUMMARY'!$I$7:$I$59=$O$16)*ROW('DATA FOR SUMMARY'!$I$7:$I$59))-ROW('DATA FOR SUMMARY'!$I$7),ROWS($M$18:M356))),"")</f>
        <v/>
      </c>
      <c r="C365" s="102" t="str" cm="1">
        <f t="array" aca="1" ref="C365" ca="1">IF(ROWS($M$18:M356)&lt;=$O$18,INDEX('DATA FOR SUMMARY'!$C$8:$C$59,_xlfn.AGGREGATE(15,3,(('DATA FOR SUMMARY'!$I$7:$I$59=$O$16)/('DATA FOR SUMMARY'!$I$7:$I$59=$O$16)*ROW('DATA FOR SUMMARY'!$I$7:$I$59))-ROW('DATA FOR SUMMARY'!$I$7),ROWS($M$18:M356))),"")</f>
        <v/>
      </c>
      <c r="D365" s="102" t="str" cm="1">
        <f t="array" aca="1" ref="D365" ca="1">IF(ROWS($M$18:M356)&lt;=$O$18,INDEX('DATA FOR SUMMARY'!$D$8:$D$59,_xlfn.AGGREGATE(15,3,(('DATA FOR SUMMARY'!$I$7:$I$59=$O$16)/('DATA FOR SUMMARY'!$I$7:$I$59=$O$16)*ROW('DATA FOR SUMMARY'!$I$7:$I$59))-ROW('DATA FOR SUMMARY'!$I$7),ROWS($M$18:M356))),"")</f>
        <v/>
      </c>
      <c r="E365" s="107" t="str" cm="1">
        <f t="array" aca="1" ref="E365" ca="1">IF(ROWS($M$18:M356)&lt;=$O$18,INDEX('DATA FOR SUMMARY'!$E$8:$E$59,_xlfn.AGGREGATE(15,3,(('DATA FOR SUMMARY'!$I$7:$I$59=$O$16)/('DATA FOR SUMMARY'!$I$7:$I$59=$O$16)*ROW('DATA FOR SUMMARY'!$I$7:$I$59))-ROW('DATA FOR SUMMARY'!$I$7),ROWS($M$18:M356))),"")</f>
        <v/>
      </c>
      <c r="F365" s="103" t="str" cm="1">
        <f t="array" aca="1" ref="F365" ca="1">IF(ROWS($O$18:O356)&lt;=$O$18,INDEX('DATA FOR SUMMARY'!$F$8:$F$59,_xlfn.AGGREGATE(15,3,(('DATA FOR SUMMARY'!$I$7:$I$59=$O$16)/('DATA FOR SUMMARY'!$I$7:$I$59=$O$16)*ROW('DATA FOR SUMMARY'!$I$7:$I$59))-ROW('DATA FOR SUMMARY'!$I$7),ROWS($O$18:O356))),"")</f>
        <v/>
      </c>
      <c r="G365" s="102" t="str" cm="1">
        <f t="array" aca="1" ref="G365" ca="1">IF(ROWS($M$18:M356)&lt;=$O$18,INDEX('DATA FOR SUMMARY'!$G$8:$G$59,_xlfn.AGGREGATE(15,3,(('DATA FOR SUMMARY'!$I$7:$I$59=$O$16)/('DATA FOR SUMMARY'!$I$7:$I$59=$O$16)*ROW('DATA FOR SUMMARY'!$I$7:$I$59))-ROW('DATA FOR SUMMARY'!$I$7),ROWS($M$18:M356))),"")</f>
        <v/>
      </c>
      <c r="H365" s="107" t="str" cm="1">
        <f t="array" aca="1" ref="H365" ca="1">IF(ROWS($M$18:M356)&lt;=$O$18,INDEX('DATA FOR SUMMARY'!$H$8:$H$59,_xlfn.AGGREGATE(15,3,(('DATA FOR SUMMARY'!$I$7:$I$59=$O$16)/('DATA FOR SUMMARY'!$I$7:$I$59=$O$16)*ROW('DATA FOR SUMMARY'!$I$7:$I$59))-ROW('DATA FOR SUMMARY'!$I$7),ROWS($M$18:M356))),"")</f>
        <v/>
      </c>
      <c r="I365" s="46" t="str" cm="1">
        <f t="array" aca="1" ref="I365" ca="1">IF(ROWS($M$18:M356)&lt;=$O$18,INDEX('DATA FOR SUMMARY'!$I$8:$I$59,_xlfn.AGGREGATE(15,3,(('DATA FOR SUMMARY'!$I$7:$I$59=$O$16)/('DATA FOR SUMMARY'!$I$7:$I$59=$O$16)*ROW('DATA FOR SUMMARY'!$I$7:$I$59))-ROW('DATA FOR SUMMARY'!$I$7),ROWS($M$18:M356))),"")</f>
        <v/>
      </c>
      <c r="J365" s="46" t="str" cm="1">
        <f t="array" aca="1" ref="J365" ca="1">IF(ROWS($M$18:M356)&lt;=$O$18,INDEX('DATA FOR SUMMARY'!$J$8:$J$59,_xlfn.AGGREGATE(15,3,(('DATA FOR SUMMARY'!$I$7:$I$59=$O$16)/('DATA FOR SUMMARY'!$I$7:$I$59=$O$16)*ROW('DATA FOR SUMMARY'!$I$7:$I$59))-ROW('DATA FOR SUMMARY'!$I$7),ROWS($M$18:M356))),"")</f>
        <v/>
      </c>
      <c r="K365" s="46" t="str" cm="1">
        <f t="array" aca="1" ref="K365" ca="1">IF(ROWS($O$18:O356)&lt;=$O$18,INDEX('DATA FOR SUMMARY'!$K$8:$K$59,_xlfn.AGGREGATE(15,3,(('DATA FOR SUMMARY'!$I$7:$I$59=$O$16)/('DATA FOR SUMMARY'!$I$7:$I$59=$O$16)*ROW('DATA FOR SUMMARY'!$I$7:$I$59))-ROW('DATA FOR SUMMARY'!$I$7),ROWS($O$18:O356))),"")</f>
        <v/>
      </c>
    </row>
    <row r="366" spans="2:11">
      <c r="B366" t="str" cm="1">
        <f t="array" aca="1" ref="B366" ca="1">IF(ROWS($M$18:M357)&lt;=$O$18,INDEX('DATA FOR SUMMARY'!$B$8:$B$59,_xlfn.AGGREGATE(15,3,(('DATA FOR SUMMARY'!$I$7:$I$59=$O$16)/('DATA FOR SUMMARY'!$I$7:$I$59=$O$16)*ROW('DATA FOR SUMMARY'!$I$7:$I$59))-ROW('DATA FOR SUMMARY'!$I$7),ROWS($M$18:M357))),"")</f>
        <v/>
      </c>
      <c r="C366" s="102" t="str" cm="1">
        <f t="array" aca="1" ref="C366" ca="1">IF(ROWS($M$18:M357)&lt;=$O$18,INDEX('DATA FOR SUMMARY'!$C$8:$C$59,_xlfn.AGGREGATE(15,3,(('DATA FOR SUMMARY'!$I$7:$I$59=$O$16)/('DATA FOR SUMMARY'!$I$7:$I$59=$O$16)*ROW('DATA FOR SUMMARY'!$I$7:$I$59))-ROW('DATA FOR SUMMARY'!$I$7),ROWS($M$18:M357))),"")</f>
        <v/>
      </c>
      <c r="D366" s="102" t="str" cm="1">
        <f t="array" aca="1" ref="D366" ca="1">IF(ROWS($M$18:M357)&lt;=$O$18,INDEX('DATA FOR SUMMARY'!$D$8:$D$59,_xlfn.AGGREGATE(15,3,(('DATA FOR SUMMARY'!$I$7:$I$59=$O$16)/('DATA FOR SUMMARY'!$I$7:$I$59=$O$16)*ROW('DATA FOR SUMMARY'!$I$7:$I$59))-ROW('DATA FOR SUMMARY'!$I$7),ROWS($M$18:M357))),"")</f>
        <v/>
      </c>
      <c r="E366" s="107" t="str" cm="1">
        <f t="array" aca="1" ref="E366" ca="1">IF(ROWS($M$18:M357)&lt;=$O$18,INDEX('DATA FOR SUMMARY'!$E$8:$E$59,_xlfn.AGGREGATE(15,3,(('DATA FOR SUMMARY'!$I$7:$I$59=$O$16)/('DATA FOR SUMMARY'!$I$7:$I$59=$O$16)*ROW('DATA FOR SUMMARY'!$I$7:$I$59))-ROW('DATA FOR SUMMARY'!$I$7),ROWS($M$18:M357))),"")</f>
        <v/>
      </c>
      <c r="F366" s="103" t="str" cm="1">
        <f t="array" aca="1" ref="F366" ca="1">IF(ROWS($O$18:O357)&lt;=$O$18,INDEX('DATA FOR SUMMARY'!$F$8:$F$59,_xlfn.AGGREGATE(15,3,(('DATA FOR SUMMARY'!$I$7:$I$59=$O$16)/('DATA FOR SUMMARY'!$I$7:$I$59=$O$16)*ROW('DATA FOR SUMMARY'!$I$7:$I$59))-ROW('DATA FOR SUMMARY'!$I$7),ROWS($O$18:O357))),"")</f>
        <v/>
      </c>
      <c r="G366" s="102" t="str" cm="1">
        <f t="array" aca="1" ref="G366" ca="1">IF(ROWS($M$18:M357)&lt;=$O$18,INDEX('DATA FOR SUMMARY'!$G$8:$G$59,_xlfn.AGGREGATE(15,3,(('DATA FOR SUMMARY'!$I$7:$I$59=$O$16)/('DATA FOR SUMMARY'!$I$7:$I$59=$O$16)*ROW('DATA FOR SUMMARY'!$I$7:$I$59))-ROW('DATA FOR SUMMARY'!$I$7),ROWS($M$18:M357))),"")</f>
        <v/>
      </c>
      <c r="H366" s="107" t="str" cm="1">
        <f t="array" aca="1" ref="H366" ca="1">IF(ROWS($M$18:M357)&lt;=$O$18,INDEX('DATA FOR SUMMARY'!$H$8:$H$59,_xlfn.AGGREGATE(15,3,(('DATA FOR SUMMARY'!$I$7:$I$59=$O$16)/('DATA FOR SUMMARY'!$I$7:$I$59=$O$16)*ROW('DATA FOR SUMMARY'!$I$7:$I$59))-ROW('DATA FOR SUMMARY'!$I$7),ROWS($M$18:M357))),"")</f>
        <v/>
      </c>
      <c r="I366" s="46" t="str" cm="1">
        <f t="array" aca="1" ref="I366" ca="1">IF(ROWS($M$18:M357)&lt;=$O$18,INDEX('DATA FOR SUMMARY'!$I$8:$I$59,_xlfn.AGGREGATE(15,3,(('DATA FOR SUMMARY'!$I$7:$I$59=$O$16)/('DATA FOR SUMMARY'!$I$7:$I$59=$O$16)*ROW('DATA FOR SUMMARY'!$I$7:$I$59))-ROW('DATA FOR SUMMARY'!$I$7),ROWS($M$18:M357))),"")</f>
        <v/>
      </c>
      <c r="J366" s="46" t="str" cm="1">
        <f t="array" aca="1" ref="J366" ca="1">IF(ROWS($M$18:M357)&lt;=$O$18,INDEX('DATA FOR SUMMARY'!$J$8:$J$59,_xlfn.AGGREGATE(15,3,(('DATA FOR SUMMARY'!$I$7:$I$59=$O$16)/('DATA FOR SUMMARY'!$I$7:$I$59=$O$16)*ROW('DATA FOR SUMMARY'!$I$7:$I$59))-ROW('DATA FOR SUMMARY'!$I$7),ROWS($M$18:M357))),"")</f>
        <v/>
      </c>
      <c r="K366" s="46" t="str" cm="1">
        <f t="array" aca="1" ref="K366" ca="1">IF(ROWS($O$18:O357)&lt;=$O$18,INDEX('DATA FOR SUMMARY'!$K$8:$K$59,_xlfn.AGGREGATE(15,3,(('DATA FOR SUMMARY'!$I$7:$I$59=$O$16)/('DATA FOR SUMMARY'!$I$7:$I$59=$O$16)*ROW('DATA FOR SUMMARY'!$I$7:$I$59))-ROW('DATA FOR SUMMARY'!$I$7),ROWS($O$18:O357))),"")</f>
        <v/>
      </c>
    </row>
    <row r="367" spans="2:11">
      <c r="B367" t="str" cm="1">
        <f t="array" aca="1" ref="B367" ca="1">IF(ROWS($M$18:M358)&lt;=$O$18,INDEX('DATA FOR SUMMARY'!$B$8:$B$59,_xlfn.AGGREGATE(15,3,(('DATA FOR SUMMARY'!$I$7:$I$59=$O$16)/('DATA FOR SUMMARY'!$I$7:$I$59=$O$16)*ROW('DATA FOR SUMMARY'!$I$7:$I$59))-ROW('DATA FOR SUMMARY'!$I$7),ROWS($M$18:M358))),"")</f>
        <v/>
      </c>
      <c r="C367" s="102" t="str" cm="1">
        <f t="array" aca="1" ref="C367" ca="1">IF(ROWS($M$18:M358)&lt;=$O$18,INDEX('DATA FOR SUMMARY'!$C$8:$C$59,_xlfn.AGGREGATE(15,3,(('DATA FOR SUMMARY'!$I$7:$I$59=$O$16)/('DATA FOR SUMMARY'!$I$7:$I$59=$O$16)*ROW('DATA FOR SUMMARY'!$I$7:$I$59))-ROW('DATA FOR SUMMARY'!$I$7),ROWS($M$18:M358))),"")</f>
        <v/>
      </c>
      <c r="D367" s="102" t="str" cm="1">
        <f t="array" aca="1" ref="D367" ca="1">IF(ROWS($M$18:M358)&lt;=$O$18,INDEX('DATA FOR SUMMARY'!$D$8:$D$59,_xlfn.AGGREGATE(15,3,(('DATA FOR SUMMARY'!$I$7:$I$59=$O$16)/('DATA FOR SUMMARY'!$I$7:$I$59=$O$16)*ROW('DATA FOR SUMMARY'!$I$7:$I$59))-ROW('DATA FOR SUMMARY'!$I$7),ROWS($M$18:M358))),"")</f>
        <v/>
      </c>
      <c r="E367" s="107" t="str" cm="1">
        <f t="array" aca="1" ref="E367" ca="1">IF(ROWS($M$18:M358)&lt;=$O$18,INDEX('DATA FOR SUMMARY'!$E$8:$E$59,_xlfn.AGGREGATE(15,3,(('DATA FOR SUMMARY'!$I$7:$I$59=$O$16)/('DATA FOR SUMMARY'!$I$7:$I$59=$O$16)*ROW('DATA FOR SUMMARY'!$I$7:$I$59))-ROW('DATA FOR SUMMARY'!$I$7),ROWS($M$18:M358))),"")</f>
        <v/>
      </c>
      <c r="F367" s="103" t="str" cm="1">
        <f t="array" aca="1" ref="F367" ca="1">IF(ROWS($M$18:M358)&lt;=$O$18,INDEX('DATA FOR SUMMARY'!$F$8:$F$59,_xlfn.AGGREGATE(15,3,(('DATA FOR SUMMARY'!$I$7:$I$59=$O$16)/('DATA FOR SUMMARY'!$I$7:$I$59=$O$16)*ROW('DATA FOR SUMMARY'!$I$7:$I$59))-ROW('DATA FOR SUMMARY'!$I$7),ROWS($M$18:M358))),"")</f>
        <v/>
      </c>
      <c r="G367" s="102" t="str" cm="1">
        <f t="array" aca="1" ref="G367" ca="1">IF(ROWS($M$18:M358)&lt;=$O$18,INDEX('DATA FOR SUMMARY'!$G$8:$G$59,_xlfn.AGGREGATE(15,3,(('DATA FOR SUMMARY'!$I$7:$I$59=$O$16)/('DATA FOR SUMMARY'!$I$7:$I$59=$O$16)*ROW('DATA FOR SUMMARY'!$I$7:$I$59))-ROW('DATA FOR SUMMARY'!$I$7),ROWS($M$18:M358))),"")</f>
        <v/>
      </c>
      <c r="H367" s="107" t="str" cm="1">
        <f t="array" aca="1" ref="H367" ca="1">IF(ROWS($M$18:M358)&lt;=$O$18,INDEX('DATA FOR SUMMARY'!$H$8:$H$59,_xlfn.AGGREGATE(15,3,(('DATA FOR SUMMARY'!$I$7:$I$59=$O$16)/('DATA FOR SUMMARY'!$I$7:$I$59=$O$16)*ROW('DATA FOR SUMMARY'!$I$7:$I$59))-ROW('DATA FOR SUMMARY'!$I$7),ROWS($M$18:M358))),"")</f>
        <v/>
      </c>
      <c r="I367" s="46" t="str" cm="1">
        <f t="array" aca="1" ref="I367" ca="1">IF(ROWS($M$18:M358)&lt;=$O$18,INDEX('DATA FOR SUMMARY'!$I$8:$I$59,_xlfn.AGGREGATE(15,3,(('DATA FOR SUMMARY'!$I$7:$I$59=$O$16)/('DATA FOR SUMMARY'!$I$7:$I$59=$O$16)*ROW('DATA FOR SUMMARY'!$I$7:$I$59))-ROW('DATA FOR SUMMARY'!$I$7),ROWS($M$18:M358))),"")</f>
        <v/>
      </c>
      <c r="J367" s="46" t="str" cm="1">
        <f t="array" aca="1" ref="J367" ca="1">IF(ROWS($M$18:M358)&lt;=$O$18,INDEX('DATA FOR SUMMARY'!$J$8:$J$59,_xlfn.AGGREGATE(15,3,(('DATA FOR SUMMARY'!$I$7:$I$59=$O$16)/('DATA FOR SUMMARY'!$I$7:$I$59=$O$16)*ROW('DATA FOR SUMMARY'!$I$7:$I$59))-ROW('DATA FOR SUMMARY'!$I$7),ROWS($M$18:M358))),"")</f>
        <v/>
      </c>
      <c r="K367" s="46" t="str" cm="1">
        <f t="array" aca="1" ref="K367" ca="1">IF(ROWS($O$18:O358)&lt;=$O$18,INDEX('DATA FOR SUMMARY'!$K$8:$K$59,_xlfn.AGGREGATE(15,3,(('DATA FOR SUMMARY'!$I$7:$I$59=$O$16)/('DATA FOR SUMMARY'!$I$7:$I$59=$O$16)*ROW('DATA FOR SUMMARY'!$I$7:$I$59))-ROW('DATA FOR SUMMARY'!$I$7),ROWS($O$18:O358))),"")</f>
        <v/>
      </c>
    </row>
    <row r="368" spans="2:11">
      <c r="B368" t="str" cm="1">
        <f t="array" aca="1" ref="B368" ca="1">IF(ROWS($M$18:M359)&lt;=$O$18,INDEX('DATA FOR SUMMARY'!$B$8:$B$59,_xlfn.AGGREGATE(15,3,(('DATA FOR SUMMARY'!$I$7:$I$59=$O$16)/('DATA FOR SUMMARY'!$I$7:$I$59=$O$16)*ROW('DATA FOR SUMMARY'!$I$7:$I$59))-ROW('DATA FOR SUMMARY'!$I$7),ROWS($M$18:M359))),"")</f>
        <v/>
      </c>
      <c r="C368" s="102" t="str" cm="1">
        <f t="array" aca="1" ref="C368" ca="1">IF(ROWS($M$18:M359)&lt;=$O$18,INDEX('DATA FOR SUMMARY'!$C$8:$C$59,_xlfn.AGGREGATE(15,3,(('DATA FOR SUMMARY'!$I$7:$I$59=$O$16)/('DATA FOR SUMMARY'!$I$7:$I$59=$O$16)*ROW('DATA FOR SUMMARY'!$I$7:$I$59))-ROW('DATA FOR SUMMARY'!$I$7),ROWS($M$18:M359))),"")</f>
        <v/>
      </c>
      <c r="D368" s="102" t="str" cm="1">
        <f t="array" aca="1" ref="D368" ca="1">IF(ROWS($M$18:M359)&lt;=$O$18,INDEX('DATA FOR SUMMARY'!$D$8:$D$59,_xlfn.AGGREGATE(15,3,(('DATA FOR SUMMARY'!$I$7:$I$59=$O$16)/('DATA FOR SUMMARY'!$I$7:$I$59=$O$16)*ROW('DATA FOR SUMMARY'!$I$7:$I$59))-ROW('DATA FOR SUMMARY'!$I$7),ROWS($M$18:M359))),"")</f>
        <v/>
      </c>
      <c r="E368" s="107" t="str" cm="1">
        <f t="array" aca="1" ref="E368" ca="1">IF(ROWS($M$18:M359)&lt;=$O$18,INDEX('DATA FOR SUMMARY'!$E$8:$E$59,_xlfn.AGGREGATE(15,3,(('DATA FOR SUMMARY'!$I$7:$I$59=$O$16)/('DATA FOR SUMMARY'!$I$7:$I$59=$O$16)*ROW('DATA FOR SUMMARY'!$I$7:$I$59))-ROW('DATA FOR SUMMARY'!$I$7),ROWS($M$18:M359))),"")</f>
        <v/>
      </c>
      <c r="F368" s="103" t="str" cm="1">
        <f t="array" aca="1" ref="F368" ca="1">IF(ROWS($M$18:M359)&lt;=$O$18,INDEX('DATA FOR SUMMARY'!$F$8:$F$59,_xlfn.AGGREGATE(15,3,(('DATA FOR SUMMARY'!$I$7:$I$59=$O$16)/('DATA FOR SUMMARY'!$I$7:$I$59=$O$16)*ROW('DATA FOR SUMMARY'!$I$7:$I$59))-ROW('DATA FOR SUMMARY'!$I$7),ROWS($M$18:M359))),"")</f>
        <v/>
      </c>
      <c r="G368" s="102" t="str" cm="1">
        <f t="array" aca="1" ref="G368" ca="1">IF(ROWS($M$18:M359)&lt;=$O$18,INDEX('DATA FOR SUMMARY'!$G$8:$G$59,_xlfn.AGGREGATE(15,3,(('DATA FOR SUMMARY'!$I$7:$I$59=$O$16)/('DATA FOR SUMMARY'!$I$7:$I$59=$O$16)*ROW('DATA FOR SUMMARY'!$I$7:$I$59))-ROW('DATA FOR SUMMARY'!$I$7),ROWS($M$18:M359))),"")</f>
        <v/>
      </c>
      <c r="H368" s="107" t="str" cm="1">
        <f t="array" aca="1" ref="H368" ca="1">IF(ROWS($M$18:M359)&lt;=$O$18,INDEX('DATA FOR SUMMARY'!$H$8:$H$59,_xlfn.AGGREGATE(15,3,(('DATA FOR SUMMARY'!$I$7:$I$59=$O$16)/('DATA FOR SUMMARY'!$I$7:$I$59=$O$16)*ROW('DATA FOR SUMMARY'!$I$7:$I$59))-ROW('DATA FOR SUMMARY'!$I$7),ROWS($M$18:M359))),"")</f>
        <v/>
      </c>
      <c r="I368" s="46" t="str" cm="1">
        <f t="array" aca="1" ref="I368" ca="1">IF(ROWS($M$18:M359)&lt;=$O$18,INDEX('DATA FOR SUMMARY'!$I$8:$I$59,_xlfn.AGGREGATE(15,3,(('DATA FOR SUMMARY'!$I$7:$I$59=$O$16)/('DATA FOR SUMMARY'!$I$7:$I$59=$O$16)*ROW('DATA FOR SUMMARY'!$I$7:$I$59))-ROW('DATA FOR SUMMARY'!$I$7),ROWS($M$18:M359))),"")</f>
        <v/>
      </c>
      <c r="J368" s="46" t="str" cm="1">
        <f t="array" aca="1" ref="J368" ca="1">IF(ROWS($M$18:M359)&lt;=$O$18,INDEX('DATA FOR SUMMARY'!$J$8:$J$59,_xlfn.AGGREGATE(15,3,(('DATA FOR SUMMARY'!$I$7:$I$59=$O$16)/('DATA FOR SUMMARY'!$I$7:$I$59=$O$16)*ROW('DATA FOR SUMMARY'!$I$7:$I$59))-ROW('DATA FOR SUMMARY'!$I$7),ROWS($M$18:M359))),"")</f>
        <v/>
      </c>
      <c r="K368" s="46" t="str" cm="1">
        <f t="array" aca="1" ref="K368" ca="1">IF(ROWS($O$18:O359)&lt;=$O$18,INDEX('DATA FOR SUMMARY'!$K$8:$K$59,_xlfn.AGGREGATE(15,3,(('DATA FOR SUMMARY'!$I$7:$I$59=$O$16)/('DATA FOR SUMMARY'!$I$7:$I$59=$O$16)*ROW('DATA FOR SUMMARY'!$I$7:$I$59))-ROW('DATA FOR SUMMARY'!$I$7),ROWS($O$18:O359))),"")</f>
        <v/>
      </c>
    </row>
    <row r="369" spans="2:11">
      <c r="B369" t="str" cm="1">
        <f t="array" aca="1" ref="B369" ca="1">IF(ROWS($M$18:M360)&lt;=$O$18,INDEX('DATA FOR SUMMARY'!$B$8:$B$59,_xlfn.AGGREGATE(15,3,(('DATA FOR SUMMARY'!$I$7:$I$59=$O$16)/('DATA FOR SUMMARY'!$I$7:$I$59=$O$16)*ROW('DATA FOR SUMMARY'!$I$7:$I$59))-ROW('DATA FOR SUMMARY'!$I$7),ROWS($M$18:M360))),"")</f>
        <v/>
      </c>
      <c r="C369" s="102" t="str" cm="1">
        <f t="array" aca="1" ref="C369" ca="1">IF(ROWS($M$18:M360)&lt;=$O$18,INDEX('DATA FOR SUMMARY'!$C$8:$C$59,_xlfn.AGGREGATE(15,3,(('DATA FOR SUMMARY'!$I$7:$I$59=$O$16)/('DATA FOR SUMMARY'!$I$7:$I$59=$O$16)*ROW('DATA FOR SUMMARY'!$I$7:$I$59))-ROW('DATA FOR SUMMARY'!$I$7),ROWS($M$18:M360))),"")</f>
        <v/>
      </c>
      <c r="D369" s="102" t="str" cm="1">
        <f t="array" aca="1" ref="D369" ca="1">IF(ROWS($M$18:M360)&lt;=$O$18,INDEX('DATA FOR SUMMARY'!$D$8:$D$59,_xlfn.AGGREGATE(15,3,(('DATA FOR SUMMARY'!$I$7:$I$59=$O$16)/('DATA FOR SUMMARY'!$I$7:$I$59=$O$16)*ROW('DATA FOR SUMMARY'!$I$7:$I$59))-ROW('DATA FOR SUMMARY'!$I$7),ROWS($M$18:M360))),"")</f>
        <v/>
      </c>
      <c r="E369" s="107" t="str" cm="1">
        <f t="array" aca="1" ref="E369" ca="1">IF(ROWS($M$18:M360)&lt;=$O$18,INDEX('DATA FOR SUMMARY'!$E$8:$E$59,_xlfn.AGGREGATE(15,3,(('DATA FOR SUMMARY'!$I$7:$I$59=$O$16)/('DATA FOR SUMMARY'!$I$7:$I$59=$O$16)*ROW('DATA FOR SUMMARY'!$I$7:$I$59))-ROW('DATA FOR SUMMARY'!$I$7),ROWS($M$18:M360))),"")</f>
        <v/>
      </c>
      <c r="F369" s="103" t="str" cm="1">
        <f t="array" aca="1" ref="F369" ca="1">IF(ROWS($M$18:M360)&lt;=$O$18,INDEX('DATA FOR SUMMARY'!$F$8:$F$59,_xlfn.AGGREGATE(15,3,(('DATA FOR SUMMARY'!$I$7:$I$59=$O$16)/('DATA FOR SUMMARY'!$I$7:$I$59=$O$16)*ROW('DATA FOR SUMMARY'!$I$7:$I$59))-ROW('DATA FOR SUMMARY'!$I$7),ROWS($M$18:M360))),"")</f>
        <v/>
      </c>
      <c r="G369" s="102" t="str" cm="1">
        <f t="array" aca="1" ref="G369" ca="1">IF(ROWS($M$18:M360)&lt;=$O$18,INDEX('DATA FOR SUMMARY'!$G$8:$G$59,_xlfn.AGGREGATE(15,3,(('DATA FOR SUMMARY'!$I$7:$I$59=$O$16)/('DATA FOR SUMMARY'!$I$7:$I$59=$O$16)*ROW('DATA FOR SUMMARY'!$I$7:$I$59))-ROW('DATA FOR SUMMARY'!$I$7),ROWS($M$18:M360))),"")</f>
        <v/>
      </c>
      <c r="H369" s="107" t="str" cm="1">
        <f t="array" aca="1" ref="H369" ca="1">IF(ROWS($M$18:M360)&lt;=$O$18,INDEX('DATA FOR SUMMARY'!$H$8:$H$59,_xlfn.AGGREGATE(15,3,(('DATA FOR SUMMARY'!$I$7:$I$59=$O$16)/('DATA FOR SUMMARY'!$I$7:$I$59=$O$16)*ROW('DATA FOR SUMMARY'!$I$7:$I$59))-ROW('DATA FOR SUMMARY'!$I$7),ROWS($M$18:M360))),"")</f>
        <v/>
      </c>
      <c r="I369" s="46" t="str" cm="1">
        <f t="array" aca="1" ref="I369" ca="1">IF(ROWS($M$18:M360)&lt;=$O$18,INDEX('DATA FOR SUMMARY'!$I$8:$I$59,_xlfn.AGGREGATE(15,3,(('DATA FOR SUMMARY'!$I$7:$I$59=$O$16)/('DATA FOR SUMMARY'!$I$7:$I$59=$O$16)*ROW('DATA FOR SUMMARY'!$I$7:$I$59))-ROW('DATA FOR SUMMARY'!$I$7),ROWS($M$18:M360))),"")</f>
        <v/>
      </c>
      <c r="J369" s="46" t="str" cm="1">
        <f t="array" aca="1" ref="J369" ca="1">IF(ROWS($M$18:M360)&lt;=$O$18,INDEX('DATA FOR SUMMARY'!$J$8:$J$59,_xlfn.AGGREGATE(15,3,(('DATA FOR SUMMARY'!$I$7:$I$59=$O$16)/('DATA FOR SUMMARY'!$I$7:$I$59=$O$16)*ROW('DATA FOR SUMMARY'!$I$7:$I$59))-ROW('DATA FOR SUMMARY'!$I$7),ROWS($M$18:M360))),"")</f>
        <v/>
      </c>
      <c r="K369" s="46" t="str" cm="1">
        <f t="array" aca="1" ref="K369" ca="1">IF(ROWS($O$18:O360)&lt;=$O$18,INDEX('DATA FOR SUMMARY'!$K$8:$K$59,_xlfn.AGGREGATE(15,3,(('DATA FOR SUMMARY'!$I$7:$I$59=$O$16)/('DATA FOR SUMMARY'!$I$7:$I$59=$O$16)*ROW('DATA FOR SUMMARY'!$I$7:$I$59))-ROW('DATA FOR SUMMARY'!$I$7),ROWS($O$18:O360))),"")</f>
        <v/>
      </c>
    </row>
    <row r="370" spans="2:11">
      <c r="B370" t="str" cm="1">
        <f t="array" aca="1" ref="B370" ca="1">IF(ROWS($M$18:M361)&lt;=$O$18,INDEX('DATA FOR SUMMARY'!$B$8:$B$59,_xlfn.AGGREGATE(15,3,(('DATA FOR SUMMARY'!$I$7:$I$59=$O$16)/('DATA FOR SUMMARY'!$I$7:$I$59=$O$16)*ROW('DATA FOR SUMMARY'!$I$7:$I$59))-ROW('DATA FOR SUMMARY'!$I$7),ROWS($M$18:M361))),"")</f>
        <v/>
      </c>
      <c r="C370" s="102" t="str" cm="1">
        <f t="array" aca="1" ref="C370" ca="1">IF(ROWS($M$18:M361)&lt;=$O$18,INDEX('DATA FOR SUMMARY'!$C$8:$C$59,_xlfn.AGGREGATE(15,3,(('DATA FOR SUMMARY'!$I$7:$I$59=$O$16)/('DATA FOR SUMMARY'!$I$7:$I$59=$O$16)*ROW('DATA FOR SUMMARY'!$I$7:$I$59))-ROW('DATA FOR SUMMARY'!$I$7),ROWS($M$18:M361))),"")</f>
        <v/>
      </c>
      <c r="D370" s="102" t="str" cm="1">
        <f t="array" aca="1" ref="D370" ca="1">IF(ROWS($M$18:M361)&lt;=$O$18,INDEX('DATA FOR SUMMARY'!$D$8:$D$59,_xlfn.AGGREGATE(15,3,(('DATA FOR SUMMARY'!$I$7:$I$59=$O$16)/('DATA FOR SUMMARY'!$I$7:$I$59=$O$16)*ROW('DATA FOR SUMMARY'!$I$7:$I$59))-ROW('DATA FOR SUMMARY'!$I$7),ROWS($M$18:M361))),"")</f>
        <v/>
      </c>
      <c r="E370" s="107" t="str" cm="1">
        <f t="array" aca="1" ref="E370" ca="1">IF(ROWS($M$18:M361)&lt;=$O$18,INDEX('DATA FOR SUMMARY'!$E$8:$E$59,_xlfn.AGGREGATE(15,3,(('DATA FOR SUMMARY'!$I$7:$I$59=$O$16)/('DATA FOR SUMMARY'!$I$7:$I$59=$O$16)*ROW('DATA FOR SUMMARY'!$I$7:$I$59))-ROW('DATA FOR SUMMARY'!$I$7),ROWS($M$18:M361))),"")</f>
        <v/>
      </c>
      <c r="F370" s="103" t="str" cm="1">
        <f t="array" aca="1" ref="F370" ca="1">IF(ROWS($M$18:M361)&lt;=$O$18,INDEX('DATA FOR SUMMARY'!$F$8:$F$59,_xlfn.AGGREGATE(15,3,(('DATA FOR SUMMARY'!$I$7:$I$59=$O$16)/('DATA FOR SUMMARY'!$I$7:$I$59=$O$16)*ROW('DATA FOR SUMMARY'!$I$7:$I$59))-ROW('DATA FOR SUMMARY'!$I$7),ROWS($M$18:M361))),"")</f>
        <v/>
      </c>
      <c r="G370" s="102" t="str" cm="1">
        <f t="array" aca="1" ref="G370" ca="1">IF(ROWS($M$18:M361)&lt;=$O$18,INDEX('DATA FOR SUMMARY'!$G$8:$G$59,_xlfn.AGGREGATE(15,3,(('DATA FOR SUMMARY'!$I$7:$I$59=$O$16)/('DATA FOR SUMMARY'!$I$7:$I$59=$O$16)*ROW('DATA FOR SUMMARY'!$I$7:$I$59))-ROW('DATA FOR SUMMARY'!$I$7),ROWS($M$18:M361))),"")</f>
        <v/>
      </c>
      <c r="H370" s="107" t="str" cm="1">
        <f t="array" aca="1" ref="H370" ca="1">IF(ROWS($M$18:M361)&lt;=$O$18,INDEX('DATA FOR SUMMARY'!$H$8:$H$59,_xlfn.AGGREGATE(15,3,(('DATA FOR SUMMARY'!$I$7:$I$59=$O$16)/('DATA FOR SUMMARY'!$I$7:$I$59=$O$16)*ROW('DATA FOR SUMMARY'!$I$7:$I$59))-ROW('DATA FOR SUMMARY'!$I$7),ROWS($M$18:M361))),"")</f>
        <v/>
      </c>
      <c r="I370" s="46" t="str" cm="1">
        <f t="array" aca="1" ref="I370" ca="1">IF(ROWS($M$18:M361)&lt;=$O$18,INDEX('DATA FOR SUMMARY'!$I$8:$I$59,_xlfn.AGGREGATE(15,3,(('DATA FOR SUMMARY'!$I$7:$I$59=$O$16)/('DATA FOR SUMMARY'!$I$7:$I$59=$O$16)*ROW('DATA FOR SUMMARY'!$I$7:$I$59))-ROW('DATA FOR SUMMARY'!$I$7),ROWS($M$18:M361))),"")</f>
        <v/>
      </c>
      <c r="J370" s="46" t="str" cm="1">
        <f t="array" aca="1" ref="J370" ca="1">IF(ROWS($M$18:M361)&lt;=$O$18,INDEX('DATA FOR SUMMARY'!$J$8:$J$59,_xlfn.AGGREGATE(15,3,(('DATA FOR SUMMARY'!$I$7:$I$59=$O$16)/('DATA FOR SUMMARY'!$I$7:$I$59=$O$16)*ROW('DATA FOR SUMMARY'!$I$7:$I$59))-ROW('DATA FOR SUMMARY'!$I$7),ROWS($M$18:M361))),"")</f>
        <v/>
      </c>
      <c r="K370" s="46" t="str" cm="1">
        <f t="array" aca="1" ref="K370" ca="1">IF(ROWS($O$18:O361)&lt;=$O$18,INDEX('DATA FOR SUMMARY'!$K$8:$K$59,_xlfn.AGGREGATE(15,3,(('DATA FOR SUMMARY'!$I$7:$I$59=$O$16)/('DATA FOR SUMMARY'!$I$7:$I$59=$O$16)*ROW('DATA FOR SUMMARY'!$I$7:$I$59))-ROW('DATA FOR SUMMARY'!$I$7),ROWS($O$18:O361))),"")</f>
        <v/>
      </c>
    </row>
    <row r="371" spans="2:11">
      <c r="B371" t="str" cm="1">
        <f t="array" aca="1" ref="B371" ca="1">IF(ROWS($M$18:M362)&lt;=$O$18,INDEX('DATA FOR SUMMARY'!$B$8:$B$59,_xlfn.AGGREGATE(15,3,(('DATA FOR SUMMARY'!$I$7:$I$59=$O$16)/('DATA FOR SUMMARY'!$I$7:$I$59=$O$16)*ROW('DATA FOR SUMMARY'!$I$7:$I$59))-ROW('DATA FOR SUMMARY'!$I$7),ROWS($M$18:M362))),"")</f>
        <v/>
      </c>
      <c r="C371" s="102" t="str" cm="1">
        <f t="array" aca="1" ref="C371" ca="1">IF(ROWS($M$18:M362)&lt;=$O$18,INDEX('DATA FOR SUMMARY'!$C$8:$C$59,_xlfn.AGGREGATE(15,3,(('DATA FOR SUMMARY'!$I$7:$I$59=$O$16)/('DATA FOR SUMMARY'!$I$7:$I$59=$O$16)*ROW('DATA FOR SUMMARY'!$I$7:$I$59))-ROW('DATA FOR SUMMARY'!$I$7),ROWS($M$18:M362))),"")</f>
        <v/>
      </c>
      <c r="D371" s="102" t="str" cm="1">
        <f t="array" aca="1" ref="D371" ca="1">IF(ROWS($M$18:M362)&lt;=$O$18,INDEX('DATA FOR SUMMARY'!$D$8:$D$59,_xlfn.AGGREGATE(15,3,(('DATA FOR SUMMARY'!$I$7:$I$59=$O$16)/('DATA FOR SUMMARY'!$I$7:$I$59=$O$16)*ROW('DATA FOR SUMMARY'!$I$7:$I$59))-ROW('DATA FOR SUMMARY'!$I$7),ROWS($M$18:M362))),"")</f>
        <v/>
      </c>
      <c r="E371" s="107" t="str" cm="1">
        <f t="array" aca="1" ref="E371" ca="1">IF(ROWS($M$18:M362)&lt;=$O$18,INDEX('DATA FOR SUMMARY'!$E$8:$E$59,_xlfn.AGGREGATE(15,3,(('DATA FOR SUMMARY'!$I$7:$I$59=$O$16)/('DATA FOR SUMMARY'!$I$7:$I$59=$O$16)*ROW('DATA FOR SUMMARY'!$I$7:$I$59))-ROW('DATA FOR SUMMARY'!$I$7),ROWS($M$18:M362))),"")</f>
        <v/>
      </c>
      <c r="F371" s="103" t="str" cm="1">
        <f t="array" aca="1" ref="F371" ca="1">IF(ROWS($M$18:M362)&lt;=$O$18,INDEX('DATA FOR SUMMARY'!$F$8:$F$59,_xlfn.AGGREGATE(15,3,(('DATA FOR SUMMARY'!$I$7:$I$59=$O$16)/('DATA FOR SUMMARY'!$I$7:$I$59=$O$16)*ROW('DATA FOR SUMMARY'!$I$7:$I$59))-ROW('DATA FOR SUMMARY'!$I$7),ROWS($M$18:M362))),"")</f>
        <v/>
      </c>
      <c r="G371" s="102" t="str" cm="1">
        <f t="array" aca="1" ref="G371" ca="1">IF(ROWS($M$18:M362)&lt;=$O$18,INDEX('DATA FOR SUMMARY'!$G$8:$G$59,_xlfn.AGGREGATE(15,3,(('DATA FOR SUMMARY'!$I$7:$I$59=$O$16)/('DATA FOR SUMMARY'!$I$7:$I$59=$O$16)*ROW('DATA FOR SUMMARY'!$I$7:$I$59))-ROW('DATA FOR SUMMARY'!$I$7),ROWS($M$18:M362))),"")</f>
        <v/>
      </c>
      <c r="H371" s="107" t="str" cm="1">
        <f t="array" aca="1" ref="H371" ca="1">IF(ROWS($M$18:M362)&lt;=$O$18,INDEX('DATA FOR SUMMARY'!$H$8:$H$59,_xlfn.AGGREGATE(15,3,(('DATA FOR SUMMARY'!$I$7:$I$59=$O$16)/('DATA FOR SUMMARY'!$I$7:$I$59=$O$16)*ROW('DATA FOR SUMMARY'!$I$7:$I$59))-ROW('DATA FOR SUMMARY'!$I$7),ROWS($M$18:M362))),"")</f>
        <v/>
      </c>
      <c r="I371" s="46" t="str" cm="1">
        <f t="array" aca="1" ref="I371" ca="1">IF(ROWS($M$18:M362)&lt;=$O$18,INDEX('DATA FOR SUMMARY'!$I$8:$I$59,_xlfn.AGGREGATE(15,3,(('DATA FOR SUMMARY'!$I$7:$I$59=$O$16)/('DATA FOR SUMMARY'!$I$7:$I$59=$O$16)*ROW('DATA FOR SUMMARY'!$I$7:$I$59))-ROW('DATA FOR SUMMARY'!$I$7),ROWS($M$18:M362))),"")</f>
        <v/>
      </c>
      <c r="J371" s="46" t="str" cm="1">
        <f t="array" aca="1" ref="J371" ca="1">IF(ROWS($M$18:M362)&lt;=$O$18,INDEX('DATA FOR SUMMARY'!$J$8:$J$59,_xlfn.AGGREGATE(15,3,(('DATA FOR SUMMARY'!$I$7:$I$59=$O$16)/('DATA FOR SUMMARY'!$I$7:$I$59=$O$16)*ROW('DATA FOR SUMMARY'!$I$7:$I$59))-ROW('DATA FOR SUMMARY'!$I$7),ROWS($M$18:M362))),"")</f>
        <v/>
      </c>
      <c r="K371" s="46" t="str" cm="1">
        <f t="array" aca="1" ref="K371" ca="1">IF(ROWS($O$18:O362)&lt;=$O$18,INDEX('DATA FOR SUMMARY'!$K$8:$K$59,_xlfn.AGGREGATE(15,3,(('DATA FOR SUMMARY'!$I$7:$I$59=$O$16)/('DATA FOR SUMMARY'!$I$7:$I$59=$O$16)*ROW('DATA FOR SUMMARY'!$I$7:$I$59))-ROW('DATA FOR SUMMARY'!$I$7),ROWS($O$18:O362))),"")</f>
        <v/>
      </c>
    </row>
    <row r="372" spans="2:11">
      <c r="B372" t="str" cm="1">
        <f t="array" aca="1" ref="B372" ca="1">IF(ROWS($M$18:M363)&lt;=$O$18,INDEX('DATA FOR SUMMARY'!$B$8:$B$59,_xlfn.AGGREGATE(15,3,(('DATA FOR SUMMARY'!$I$7:$I$59=$O$16)/('DATA FOR SUMMARY'!$I$7:$I$59=$O$16)*ROW('DATA FOR SUMMARY'!$I$7:$I$59))-ROW('DATA FOR SUMMARY'!$I$7),ROWS($M$18:M363))),"")</f>
        <v/>
      </c>
      <c r="C372" s="102" t="str" cm="1">
        <f t="array" aca="1" ref="C372" ca="1">IF(ROWS($M$18:M363)&lt;=$O$18,INDEX('DATA FOR SUMMARY'!$C$8:$C$59,_xlfn.AGGREGATE(15,3,(('DATA FOR SUMMARY'!$I$7:$I$59=$O$16)/('DATA FOR SUMMARY'!$I$7:$I$59=$O$16)*ROW('DATA FOR SUMMARY'!$I$7:$I$59))-ROW('DATA FOR SUMMARY'!$I$7),ROWS($M$18:M363))),"")</f>
        <v/>
      </c>
      <c r="D372" s="102" t="str" cm="1">
        <f t="array" aca="1" ref="D372" ca="1">IF(ROWS($M$18:M363)&lt;=$O$18,INDEX('DATA FOR SUMMARY'!$D$8:$D$59,_xlfn.AGGREGATE(15,3,(('DATA FOR SUMMARY'!$I$7:$I$59=$O$16)/('DATA FOR SUMMARY'!$I$7:$I$59=$O$16)*ROW('DATA FOR SUMMARY'!$I$7:$I$59))-ROW('DATA FOR SUMMARY'!$I$7),ROWS($M$18:M363))),"")</f>
        <v/>
      </c>
      <c r="E372" s="107" t="str" cm="1">
        <f t="array" aca="1" ref="E372" ca="1">IF(ROWS($M$18:M363)&lt;=$O$18,INDEX('DATA FOR SUMMARY'!$E$8:$E$59,_xlfn.AGGREGATE(15,3,(('DATA FOR SUMMARY'!$I$7:$I$59=$O$16)/('DATA FOR SUMMARY'!$I$7:$I$59=$O$16)*ROW('DATA FOR SUMMARY'!$I$7:$I$59))-ROW('DATA FOR SUMMARY'!$I$7),ROWS($M$18:M363))),"")</f>
        <v/>
      </c>
      <c r="F372" s="103" t="str" cm="1">
        <f t="array" aca="1" ref="F372" ca="1">IF(ROWS($M$18:M363)&lt;=$O$18,INDEX('DATA FOR SUMMARY'!$F$8:$F$59,_xlfn.AGGREGATE(15,3,(('DATA FOR SUMMARY'!$I$7:$I$59=$O$16)/('DATA FOR SUMMARY'!$I$7:$I$59=$O$16)*ROW('DATA FOR SUMMARY'!$I$7:$I$59))-ROW('DATA FOR SUMMARY'!$I$7),ROWS($M$18:M363))),"")</f>
        <v/>
      </c>
      <c r="G372" s="102" t="str" cm="1">
        <f t="array" aca="1" ref="G372" ca="1">IF(ROWS($M$18:M363)&lt;=$O$18,INDEX('DATA FOR SUMMARY'!$G$8:$G$59,_xlfn.AGGREGATE(15,3,(('DATA FOR SUMMARY'!$I$7:$I$59=$O$16)/('DATA FOR SUMMARY'!$I$7:$I$59=$O$16)*ROW('DATA FOR SUMMARY'!$I$7:$I$59))-ROW('DATA FOR SUMMARY'!$I$7),ROWS($M$18:M363))),"")</f>
        <v/>
      </c>
      <c r="H372" s="107" t="str" cm="1">
        <f t="array" aca="1" ref="H372" ca="1">IF(ROWS($M$18:M363)&lt;=$O$18,INDEX('DATA FOR SUMMARY'!$H$8:$H$59,_xlfn.AGGREGATE(15,3,(('DATA FOR SUMMARY'!$I$7:$I$59=$O$16)/('DATA FOR SUMMARY'!$I$7:$I$59=$O$16)*ROW('DATA FOR SUMMARY'!$I$7:$I$59))-ROW('DATA FOR SUMMARY'!$I$7),ROWS($M$18:M363))),"")</f>
        <v/>
      </c>
      <c r="I372" s="46" t="str" cm="1">
        <f t="array" aca="1" ref="I372" ca="1">IF(ROWS($M$18:M363)&lt;=$O$18,INDEX('DATA FOR SUMMARY'!$I$8:$I$59,_xlfn.AGGREGATE(15,3,(('DATA FOR SUMMARY'!$I$7:$I$59=$O$16)/('DATA FOR SUMMARY'!$I$7:$I$59=$O$16)*ROW('DATA FOR SUMMARY'!$I$7:$I$59))-ROW('DATA FOR SUMMARY'!$I$7),ROWS($M$18:M363))),"")</f>
        <v/>
      </c>
      <c r="J372" s="46" t="str" cm="1">
        <f t="array" aca="1" ref="J372" ca="1">IF(ROWS($M$18:M363)&lt;=$O$18,INDEX('DATA FOR SUMMARY'!$J$8:$J$59,_xlfn.AGGREGATE(15,3,(('DATA FOR SUMMARY'!$I$7:$I$59=$O$16)/('DATA FOR SUMMARY'!$I$7:$I$59=$O$16)*ROW('DATA FOR SUMMARY'!$I$7:$I$59))-ROW('DATA FOR SUMMARY'!$I$7),ROWS($M$18:M363))),"")</f>
        <v/>
      </c>
      <c r="K372" s="46" t="str" cm="1">
        <f t="array" aca="1" ref="K372" ca="1">IF(ROWS($O$18:O363)&lt;=$O$18,INDEX('DATA FOR SUMMARY'!$K$8:$K$59,_xlfn.AGGREGATE(15,3,(('DATA FOR SUMMARY'!$I$7:$I$59=$O$16)/('DATA FOR SUMMARY'!$I$7:$I$59=$O$16)*ROW('DATA FOR SUMMARY'!$I$7:$I$59))-ROW('DATA FOR SUMMARY'!$I$7),ROWS($O$18:O363))),"")</f>
        <v/>
      </c>
    </row>
    <row r="373" spans="2:11">
      <c r="B373" t="str" cm="1">
        <f t="array" aca="1" ref="B373" ca="1">IF(ROWS($M$18:M364)&lt;=$O$18,INDEX('DATA FOR SUMMARY'!$B$8:$B$59,_xlfn.AGGREGATE(15,3,(('DATA FOR SUMMARY'!$I$7:$I$59=$O$16)/('DATA FOR SUMMARY'!$I$7:$I$59=$O$16)*ROW('DATA FOR SUMMARY'!$I$7:$I$59))-ROW('DATA FOR SUMMARY'!$I$7),ROWS($M$18:M364))),"")</f>
        <v/>
      </c>
      <c r="C373" s="102" t="str" cm="1">
        <f t="array" aca="1" ref="C373" ca="1">IF(ROWS($M$18:M364)&lt;=$O$18,INDEX('DATA FOR SUMMARY'!$C$8:$C$59,_xlfn.AGGREGATE(15,3,(('DATA FOR SUMMARY'!$I$7:$I$59=$O$16)/('DATA FOR SUMMARY'!$I$7:$I$59=$O$16)*ROW('DATA FOR SUMMARY'!$I$7:$I$59))-ROW('DATA FOR SUMMARY'!$I$7),ROWS($M$18:M364))),"")</f>
        <v/>
      </c>
      <c r="D373" s="102" t="str" cm="1">
        <f t="array" aca="1" ref="D373" ca="1">IF(ROWS($M$18:M364)&lt;=$O$18,INDEX('DATA FOR SUMMARY'!$D$8:$D$59,_xlfn.AGGREGATE(15,3,(('DATA FOR SUMMARY'!$I$7:$I$59=$O$16)/('DATA FOR SUMMARY'!$I$7:$I$59=$O$16)*ROW('DATA FOR SUMMARY'!$I$7:$I$59))-ROW('DATA FOR SUMMARY'!$I$7),ROWS($M$18:M364))),"")</f>
        <v/>
      </c>
      <c r="E373" s="107" t="str" cm="1">
        <f t="array" aca="1" ref="E373" ca="1">IF(ROWS($M$18:M364)&lt;=$O$18,INDEX('DATA FOR SUMMARY'!$E$8:$E$59,_xlfn.AGGREGATE(15,3,(('DATA FOR SUMMARY'!$I$7:$I$59=$O$16)/('DATA FOR SUMMARY'!$I$7:$I$59=$O$16)*ROW('DATA FOR SUMMARY'!$I$7:$I$59))-ROW('DATA FOR SUMMARY'!$I$7),ROWS($M$18:M364))),"")</f>
        <v/>
      </c>
      <c r="F373" s="103" t="str" cm="1">
        <f t="array" aca="1" ref="F373" ca="1">IF(ROWS($M$18:M364)&lt;=$O$18,INDEX('DATA FOR SUMMARY'!$F$8:$F$59,_xlfn.AGGREGATE(15,3,(('DATA FOR SUMMARY'!$I$7:$I$59=$O$16)/('DATA FOR SUMMARY'!$I$7:$I$59=$O$16)*ROW('DATA FOR SUMMARY'!$I$7:$I$59))-ROW('DATA FOR SUMMARY'!$I$7),ROWS($M$18:M364))),"")</f>
        <v/>
      </c>
      <c r="G373" s="102" t="str" cm="1">
        <f t="array" aca="1" ref="G373" ca="1">IF(ROWS($M$18:M364)&lt;=$O$18,INDEX('DATA FOR SUMMARY'!$G$8:$G$59,_xlfn.AGGREGATE(15,3,(('DATA FOR SUMMARY'!$I$7:$I$59=$O$16)/('DATA FOR SUMMARY'!$I$7:$I$59=$O$16)*ROW('DATA FOR SUMMARY'!$I$7:$I$59))-ROW('DATA FOR SUMMARY'!$I$7),ROWS($M$18:M364))),"")</f>
        <v/>
      </c>
      <c r="H373" s="107" t="str" cm="1">
        <f t="array" aca="1" ref="H373" ca="1">IF(ROWS($M$18:M364)&lt;=$O$18,INDEX('DATA FOR SUMMARY'!$H$8:$H$59,_xlfn.AGGREGATE(15,3,(('DATA FOR SUMMARY'!$I$7:$I$59=$O$16)/('DATA FOR SUMMARY'!$I$7:$I$59=$O$16)*ROW('DATA FOR SUMMARY'!$I$7:$I$59))-ROW('DATA FOR SUMMARY'!$I$7),ROWS($M$18:M364))),"")</f>
        <v/>
      </c>
      <c r="I373" s="46" t="str" cm="1">
        <f t="array" aca="1" ref="I373" ca="1">IF(ROWS($M$18:M364)&lt;=$O$18,INDEX('DATA FOR SUMMARY'!$I$8:$I$59,_xlfn.AGGREGATE(15,3,(('DATA FOR SUMMARY'!$I$7:$I$59=$O$16)/('DATA FOR SUMMARY'!$I$7:$I$59=$O$16)*ROW('DATA FOR SUMMARY'!$I$7:$I$59))-ROW('DATA FOR SUMMARY'!$I$7),ROWS($M$18:M364))),"")</f>
        <v/>
      </c>
      <c r="J373" s="46" t="str" cm="1">
        <f t="array" aca="1" ref="J373" ca="1">IF(ROWS($M$18:M364)&lt;=$O$18,INDEX('DATA FOR SUMMARY'!$J$8:$J$59,_xlfn.AGGREGATE(15,3,(('DATA FOR SUMMARY'!$I$7:$I$59=$O$16)/('DATA FOR SUMMARY'!$I$7:$I$59=$O$16)*ROW('DATA FOR SUMMARY'!$I$7:$I$59))-ROW('DATA FOR SUMMARY'!$I$7),ROWS($M$18:M364))),"")</f>
        <v/>
      </c>
      <c r="K373" s="46" t="str" cm="1">
        <f t="array" aca="1" ref="K373" ca="1">IF(ROWS($O$18:O364)&lt;=$O$18,INDEX('DATA FOR SUMMARY'!$K$8:$K$59,_xlfn.AGGREGATE(15,3,(('DATA FOR SUMMARY'!$I$7:$I$59=$O$16)/('DATA FOR SUMMARY'!$I$7:$I$59=$O$16)*ROW('DATA FOR SUMMARY'!$I$7:$I$59))-ROW('DATA FOR SUMMARY'!$I$7),ROWS($O$18:O364))),"")</f>
        <v/>
      </c>
    </row>
    <row r="374" spans="2:11">
      <c r="B374" t="str" cm="1">
        <f t="array" aca="1" ref="B374" ca="1">IF(ROWS($M$18:M365)&lt;=$O$18,INDEX('DATA FOR SUMMARY'!$B$8:$B$59,_xlfn.AGGREGATE(15,3,(('DATA FOR SUMMARY'!$I$7:$I$59=$O$16)/('DATA FOR SUMMARY'!$I$7:$I$59=$O$16)*ROW('DATA FOR SUMMARY'!$I$7:$I$59))-ROW('DATA FOR SUMMARY'!$I$7),ROWS($M$18:M365))),"")</f>
        <v/>
      </c>
      <c r="C374" s="102" t="str" cm="1">
        <f t="array" aca="1" ref="C374" ca="1">IF(ROWS($M$18:M365)&lt;=$O$18,INDEX('DATA FOR SUMMARY'!$C$8:$C$59,_xlfn.AGGREGATE(15,3,(('DATA FOR SUMMARY'!$I$7:$I$59=$O$16)/('DATA FOR SUMMARY'!$I$7:$I$59=$O$16)*ROW('DATA FOR SUMMARY'!$I$7:$I$59))-ROW('DATA FOR SUMMARY'!$I$7),ROWS($M$18:M365))),"")</f>
        <v/>
      </c>
      <c r="D374" s="102" t="str" cm="1">
        <f t="array" aca="1" ref="D374" ca="1">IF(ROWS($M$18:M365)&lt;=$O$18,INDEX('DATA FOR SUMMARY'!$D$8:$D$59,_xlfn.AGGREGATE(15,3,(('DATA FOR SUMMARY'!$I$7:$I$59=$O$16)/('DATA FOR SUMMARY'!$I$7:$I$59=$O$16)*ROW('DATA FOR SUMMARY'!$I$7:$I$59))-ROW('DATA FOR SUMMARY'!$I$7),ROWS($M$18:M365))),"")</f>
        <v/>
      </c>
      <c r="E374" s="107" t="str" cm="1">
        <f t="array" aca="1" ref="E374" ca="1">IF(ROWS($M$18:M365)&lt;=$O$18,INDEX('DATA FOR SUMMARY'!$E$8:$E$59,_xlfn.AGGREGATE(15,3,(('DATA FOR SUMMARY'!$I$7:$I$59=$O$16)/('DATA FOR SUMMARY'!$I$7:$I$59=$O$16)*ROW('DATA FOR SUMMARY'!$I$7:$I$59))-ROW('DATA FOR SUMMARY'!$I$7),ROWS($M$18:M365))),"")</f>
        <v/>
      </c>
      <c r="F374" s="103" t="str" cm="1">
        <f t="array" aca="1" ref="F374" ca="1">IF(ROWS($M$18:M365)&lt;=$O$18,INDEX('DATA FOR SUMMARY'!$F$8:$F$59,_xlfn.AGGREGATE(15,3,(('DATA FOR SUMMARY'!$I$7:$I$59=$O$16)/('DATA FOR SUMMARY'!$I$7:$I$59=$O$16)*ROW('DATA FOR SUMMARY'!$I$7:$I$59))-ROW('DATA FOR SUMMARY'!$I$7),ROWS($M$18:M365))),"")</f>
        <v/>
      </c>
      <c r="G374" s="102" t="str" cm="1">
        <f t="array" aca="1" ref="G374" ca="1">IF(ROWS($M$18:M365)&lt;=$O$18,INDEX('DATA FOR SUMMARY'!$G$8:$G$59,_xlfn.AGGREGATE(15,3,(('DATA FOR SUMMARY'!$I$7:$I$59=$O$16)/('DATA FOR SUMMARY'!$I$7:$I$59=$O$16)*ROW('DATA FOR SUMMARY'!$I$7:$I$59))-ROW('DATA FOR SUMMARY'!$I$7),ROWS($M$18:M365))),"")</f>
        <v/>
      </c>
      <c r="H374" s="107" t="str" cm="1">
        <f t="array" aca="1" ref="H374" ca="1">IF(ROWS($M$18:M365)&lt;=$O$18,INDEX('DATA FOR SUMMARY'!$H$8:$H$59,_xlfn.AGGREGATE(15,3,(('DATA FOR SUMMARY'!$I$7:$I$59=$O$16)/('DATA FOR SUMMARY'!$I$7:$I$59=$O$16)*ROW('DATA FOR SUMMARY'!$I$7:$I$59))-ROW('DATA FOR SUMMARY'!$I$7),ROWS($M$18:M365))),"")</f>
        <v/>
      </c>
      <c r="I374" s="46" t="str" cm="1">
        <f t="array" aca="1" ref="I374" ca="1">IF(ROWS($M$18:M365)&lt;=$O$18,INDEX('DATA FOR SUMMARY'!$I$8:$I$59,_xlfn.AGGREGATE(15,3,(('DATA FOR SUMMARY'!$I$7:$I$59=$O$16)/('DATA FOR SUMMARY'!$I$7:$I$59=$O$16)*ROW('DATA FOR SUMMARY'!$I$7:$I$59))-ROW('DATA FOR SUMMARY'!$I$7),ROWS($M$18:M365))),"")</f>
        <v/>
      </c>
      <c r="J374" s="46" t="str" cm="1">
        <f t="array" aca="1" ref="J374" ca="1">IF(ROWS($M$18:M365)&lt;=$O$18,INDEX('DATA FOR SUMMARY'!$J$8:$J$59,_xlfn.AGGREGATE(15,3,(('DATA FOR SUMMARY'!$I$7:$I$59=$O$16)/('DATA FOR SUMMARY'!$I$7:$I$59=$O$16)*ROW('DATA FOR SUMMARY'!$I$7:$I$59))-ROW('DATA FOR SUMMARY'!$I$7),ROWS($M$18:M365))),"")</f>
        <v/>
      </c>
      <c r="K374" s="46" t="str" cm="1">
        <f t="array" aca="1" ref="K374" ca="1">IF(ROWS($O$18:O365)&lt;=$O$18,INDEX('DATA FOR SUMMARY'!$K$8:$K$59,_xlfn.AGGREGATE(15,3,(('DATA FOR SUMMARY'!$I$7:$I$59=$O$16)/('DATA FOR SUMMARY'!$I$7:$I$59=$O$16)*ROW('DATA FOR SUMMARY'!$I$7:$I$59))-ROW('DATA FOR SUMMARY'!$I$7),ROWS($O$18:O365))),"")</f>
        <v/>
      </c>
    </row>
    <row r="375" spans="2:11">
      <c r="B375" t="str" cm="1">
        <f t="array" aca="1" ref="B375" ca="1">IF(ROWS($M$18:M366)&lt;=$O$18,INDEX('DATA FOR SUMMARY'!$B$8:$B$59,_xlfn.AGGREGATE(15,3,(('DATA FOR SUMMARY'!$I$7:$I$59=$O$16)/('DATA FOR SUMMARY'!$I$7:$I$59=$O$16)*ROW('DATA FOR SUMMARY'!$I$7:$I$59))-ROW('DATA FOR SUMMARY'!$I$7),ROWS($M$18:M366))),"")</f>
        <v/>
      </c>
      <c r="C375" s="102" t="str" cm="1">
        <f t="array" aca="1" ref="C375" ca="1">IF(ROWS($M$18:M366)&lt;=$O$18,INDEX('DATA FOR SUMMARY'!$C$8:$C$59,_xlfn.AGGREGATE(15,3,(('DATA FOR SUMMARY'!$I$7:$I$59=$O$16)/('DATA FOR SUMMARY'!$I$7:$I$59=$O$16)*ROW('DATA FOR SUMMARY'!$I$7:$I$59))-ROW('DATA FOR SUMMARY'!$I$7),ROWS($M$18:M366))),"")</f>
        <v/>
      </c>
      <c r="D375" s="102" t="str" cm="1">
        <f t="array" aca="1" ref="D375" ca="1">IF(ROWS($M$18:M366)&lt;=$O$18,INDEX('DATA FOR SUMMARY'!$D$8:$D$59,_xlfn.AGGREGATE(15,3,(('DATA FOR SUMMARY'!$I$7:$I$59=$O$16)/('DATA FOR SUMMARY'!$I$7:$I$59=$O$16)*ROW('DATA FOR SUMMARY'!$I$7:$I$59))-ROW('DATA FOR SUMMARY'!$I$7),ROWS($M$18:M366))),"")</f>
        <v/>
      </c>
      <c r="E375" s="107" t="str" cm="1">
        <f t="array" aca="1" ref="E375" ca="1">IF(ROWS($M$18:M366)&lt;=$O$18,INDEX('DATA FOR SUMMARY'!$E$8:$E$59,_xlfn.AGGREGATE(15,3,(('DATA FOR SUMMARY'!$I$7:$I$59=$O$16)/('DATA FOR SUMMARY'!$I$7:$I$59=$O$16)*ROW('DATA FOR SUMMARY'!$I$7:$I$59))-ROW('DATA FOR SUMMARY'!$I$7),ROWS($M$18:M366))),"")</f>
        <v/>
      </c>
      <c r="F375" s="103" t="str" cm="1">
        <f t="array" aca="1" ref="F375" ca="1">IF(ROWS($M$18:M366)&lt;=$O$18,INDEX('DATA FOR SUMMARY'!$F$8:$F$59,_xlfn.AGGREGATE(15,3,(('DATA FOR SUMMARY'!$I$7:$I$59=$O$16)/('DATA FOR SUMMARY'!$I$7:$I$59=$O$16)*ROW('DATA FOR SUMMARY'!$I$7:$I$59))-ROW('DATA FOR SUMMARY'!$I$7),ROWS($M$18:M366))),"")</f>
        <v/>
      </c>
      <c r="G375" s="102" t="str" cm="1">
        <f t="array" aca="1" ref="G375" ca="1">IF(ROWS($M$18:M366)&lt;=$O$18,INDEX('DATA FOR SUMMARY'!$G$8:$G$59,_xlfn.AGGREGATE(15,3,(('DATA FOR SUMMARY'!$I$7:$I$59=$O$16)/('DATA FOR SUMMARY'!$I$7:$I$59=$O$16)*ROW('DATA FOR SUMMARY'!$I$7:$I$59))-ROW('DATA FOR SUMMARY'!$I$7),ROWS($M$18:M366))),"")</f>
        <v/>
      </c>
      <c r="H375" s="107" t="str" cm="1">
        <f t="array" aca="1" ref="H375" ca="1">IF(ROWS($M$18:M366)&lt;=$O$18,INDEX('DATA FOR SUMMARY'!$H$8:$H$59,_xlfn.AGGREGATE(15,3,(('DATA FOR SUMMARY'!$I$7:$I$59=$O$16)/('DATA FOR SUMMARY'!$I$7:$I$59=$O$16)*ROW('DATA FOR SUMMARY'!$I$7:$I$59))-ROW('DATA FOR SUMMARY'!$I$7),ROWS($M$18:M366))),"")</f>
        <v/>
      </c>
      <c r="I375" s="46" t="str" cm="1">
        <f t="array" aca="1" ref="I375" ca="1">IF(ROWS($M$18:M366)&lt;=$O$18,INDEX('DATA FOR SUMMARY'!$I$8:$I$59,_xlfn.AGGREGATE(15,3,(('DATA FOR SUMMARY'!$I$7:$I$59=$O$16)/('DATA FOR SUMMARY'!$I$7:$I$59=$O$16)*ROW('DATA FOR SUMMARY'!$I$7:$I$59))-ROW('DATA FOR SUMMARY'!$I$7),ROWS($M$18:M366))),"")</f>
        <v/>
      </c>
      <c r="J375" s="46" t="str" cm="1">
        <f t="array" aca="1" ref="J375" ca="1">IF(ROWS($M$18:M366)&lt;=$O$18,INDEX('DATA FOR SUMMARY'!$J$8:$J$59,_xlfn.AGGREGATE(15,3,(('DATA FOR SUMMARY'!$I$7:$I$59=$O$16)/('DATA FOR SUMMARY'!$I$7:$I$59=$O$16)*ROW('DATA FOR SUMMARY'!$I$7:$I$59))-ROW('DATA FOR SUMMARY'!$I$7),ROWS($M$18:M366))),"")</f>
        <v/>
      </c>
      <c r="K375" s="46" t="str" cm="1">
        <f t="array" aca="1" ref="K375" ca="1">IF(ROWS($O$18:O366)&lt;=$O$18,INDEX('DATA FOR SUMMARY'!$K$8:$K$59,_xlfn.AGGREGATE(15,3,(('DATA FOR SUMMARY'!$I$7:$I$59=$O$16)/('DATA FOR SUMMARY'!$I$7:$I$59=$O$16)*ROW('DATA FOR SUMMARY'!$I$7:$I$59))-ROW('DATA FOR SUMMARY'!$I$7),ROWS($O$18:O366))),"")</f>
        <v/>
      </c>
    </row>
    <row r="376" spans="2:11">
      <c r="B376" t="str" cm="1">
        <f t="array" aca="1" ref="B376" ca="1">IF(ROWS($M$18:M367)&lt;=$O$18,INDEX('DATA FOR SUMMARY'!$B$8:$B$59,_xlfn.AGGREGATE(15,3,(('DATA FOR SUMMARY'!$I$7:$I$59=$O$16)/('DATA FOR SUMMARY'!$I$7:$I$59=$O$16)*ROW('DATA FOR SUMMARY'!$I$7:$I$59))-ROW('DATA FOR SUMMARY'!$I$7),ROWS($M$18:M367))),"")</f>
        <v/>
      </c>
      <c r="C376" s="102" t="str" cm="1">
        <f t="array" aca="1" ref="C376" ca="1">IF(ROWS($M$18:M367)&lt;=$O$18,INDEX('DATA FOR SUMMARY'!$C$8:$C$59,_xlfn.AGGREGATE(15,3,(('DATA FOR SUMMARY'!$I$7:$I$59=$O$16)/('DATA FOR SUMMARY'!$I$7:$I$59=$O$16)*ROW('DATA FOR SUMMARY'!$I$7:$I$59))-ROW('DATA FOR SUMMARY'!$I$7),ROWS($M$18:M367))),"")</f>
        <v/>
      </c>
      <c r="D376" s="102" t="str" cm="1">
        <f t="array" aca="1" ref="D376" ca="1">IF(ROWS($M$18:M367)&lt;=$O$18,INDEX('DATA FOR SUMMARY'!$D$8:$D$59,_xlfn.AGGREGATE(15,3,(('DATA FOR SUMMARY'!$I$7:$I$59=$O$16)/('DATA FOR SUMMARY'!$I$7:$I$59=$O$16)*ROW('DATA FOR SUMMARY'!$I$7:$I$59))-ROW('DATA FOR SUMMARY'!$I$7),ROWS($M$18:M367))),"")</f>
        <v/>
      </c>
      <c r="E376" s="107" t="str" cm="1">
        <f t="array" aca="1" ref="E376" ca="1">IF(ROWS($M$18:M367)&lt;=$O$18,INDEX('DATA FOR SUMMARY'!$E$8:$E$59,_xlfn.AGGREGATE(15,3,(('DATA FOR SUMMARY'!$I$7:$I$59=$O$16)/('DATA FOR SUMMARY'!$I$7:$I$59=$O$16)*ROW('DATA FOR SUMMARY'!$I$7:$I$59))-ROW('DATA FOR SUMMARY'!$I$7),ROWS($M$18:M367))),"")</f>
        <v/>
      </c>
      <c r="F376" s="103" t="str" cm="1">
        <f t="array" aca="1" ref="F376" ca="1">IF(ROWS($M$18:M367)&lt;=$O$18,INDEX('DATA FOR SUMMARY'!$F$8:$F$59,_xlfn.AGGREGATE(15,3,(('DATA FOR SUMMARY'!$I$7:$I$59=$O$16)/('DATA FOR SUMMARY'!$I$7:$I$59=$O$16)*ROW('DATA FOR SUMMARY'!$I$7:$I$59))-ROW('DATA FOR SUMMARY'!$I$7),ROWS($M$18:M367))),"")</f>
        <v/>
      </c>
      <c r="G376" s="102" t="str" cm="1">
        <f t="array" aca="1" ref="G376" ca="1">IF(ROWS($M$18:M367)&lt;=$O$18,INDEX('DATA FOR SUMMARY'!$G$8:$G$59,_xlfn.AGGREGATE(15,3,(('DATA FOR SUMMARY'!$I$7:$I$59=$O$16)/('DATA FOR SUMMARY'!$I$7:$I$59=$O$16)*ROW('DATA FOR SUMMARY'!$I$7:$I$59))-ROW('DATA FOR SUMMARY'!$I$7),ROWS($M$18:M367))),"")</f>
        <v/>
      </c>
      <c r="H376" s="107" t="str" cm="1">
        <f t="array" aca="1" ref="H376" ca="1">IF(ROWS($M$18:M367)&lt;=$O$18,INDEX('DATA FOR SUMMARY'!$H$8:$H$59,_xlfn.AGGREGATE(15,3,(('DATA FOR SUMMARY'!$I$7:$I$59=$O$16)/('DATA FOR SUMMARY'!$I$7:$I$59=$O$16)*ROW('DATA FOR SUMMARY'!$I$7:$I$59))-ROW('DATA FOR SUMMARY'!$I$7),ROWS($M$18:M367))),"")</f>
        <v/>
      </c>
      <c r="I376" s="46" t="str" cm="1">
        <f t="array" aca="1" ref="I376" ca="1">IF(ROWS($M$18:M367)&lt;=$O$18,INDEX('DATA FOR SUMMARY'!$I$8:$I$59,_xlfn.AGGREGATE(15,3,(('DATA FOR SUMMARY'!$I$7:$I$59=$O$16)/('DATA FOR SUMMARY'!$I$7:$I$59=$O$16)*ROW('DATA FOR SUMMARY'!$I$7:$I$59))-ROW('DATA FOR SUMMARY'!$I$7),ROWS($M$18:M367))),"")</f>
        <v/>
      </c>
      <c r="J376" s="46" t="str" cm="1">
        <f t="array" aca="1" ref="J376" ca="1">IF(ROWS($M$18:M367)&lt;=$O$18,INDEX('DATA FOR SUMMARY'!$J$8:$J$59,_xlfn.AGGREGATE(15,3,(('DATA FOR SUMMARY'!$I$7:$I$59=$O$16)/('DATA FOR SUMMARY'!$I$7:$I$59=$O$16)*ROW('DATA FOR SUMMARY'!$I$7:$I$59))-ROW('DATA FOR SUMMARY'!$I$7),ROWS($M$18:M367))),"")</f>
        <v/>
      </c>
      <c r="K376" s="46" t="str" cm="1">
        <f t="array" aca="1" ref="K376" ca="1">IF(ROWS($O$18:O367)&lt;=$O$18,INDEX('DATA FOR SUMMARY'!$K$8:$K$59,_xlfn.AGGREGATE(15,3,(('DATA FOR SUMMARY'!$I$7:$I$59=$O$16)/('DATA FOR SUMMARY'!$I$7:$I$59=$O$16)*ROW('DATA FOR SUMMARY'!$I$7:$I$59))-ROW('DATA FOR SUMMARY'!$I$7),ROWS($O$18:O367))),"")</f>
        <v/>
      </c>
    </row>
    <row r="377" spans="2:11">
      <c r="B377" t="str" cm="1">
        <f t="array" aca="1" ref="B377" ca="1">IF(ROWS($M$18:M368)&lt;=$O$18,INDEX('DATA FOR SUMMARY'!$B$8:$B$59,_xlfn.AGGREGATE(15,3,(('DATA FOR SUMMARY'!$I$7:$I$59=$O$16)/('DATA FOR SUMMARY'!$I$7:$I$59=$O$16)*ROW('DATA FOR SUMMARY'!$I$7:$I$59))-ROW('DATA FOR SUMMARY'!$I$7),ROWS($M$18:M368))),"")</f>
        <v/>
      </c>
      <c r="C377" s="102" t="str" cm="1">
        <f t="array" aca="1" ref="C377" ca="1">IF(ROWS($M$18:M368)&lt;=$O$18,INDEX('DATA FOR SUMMARY'!$C$8:$C$59,_xlfn.AGGREGATE(15,3,(('DATA FOR SUMMARY'!$I$7:$I$59=$O$16)/('DATA FOR SUMMARY'!$I$7:$I$59=$O$16)*ROW('DATA FOR SUMMARY'!$I$7:$I$59))-ROW('DATA FOR SUMMARY'!$I$7),ROWS($M$18:M368))),"")</f>
        <v/>
      </c>
      <c r="D377" s="102" t="str" cm="1">
        <f t="array" aca="1" ref="D377" ca="1">IF(ROWS($M$18:M368)&lt;=$O$18,INDEX('DATA FOR SUMMARY'!$D$8:$D$59,_xlfn.AGGREGATE(15,3,(('DATA FOR SUMMARY'!$I$7:$I$59=$O$16)/('DATA FOR SUMMARY'!$I$7:$I$59=$O$16)*ROW('DATA FOR SUMMARY'!$I$7:$I$59))-ROW('DATA FOR SUMMARY'!$I$7),ROWS($M$18:M368))),"")</f>
        <v/>
      </c>
      <c r="E377" s="107" t="str" cm="1">
        <f t="array" aca="1" ref="E377" ca="1">IF(ROWS($M$18:M368)&lt;=$O$18,INDEX('DATA FOR SUMMARY'!$E$8:$E$59,_xlfn.AGGREGATE(15,3,(('DATA FOR SUMMARY'!$I$7:$I$59=$O$16)/('DATA FOR SUMMARY'!$I$7:$I$59=$O$16)*ROW('DATA FOR SUMMARY'!$I$7:$I$59))-ROW('DATA FOR SUMMARY'!$I$7),ROWS($M$18:M368))),"")</f>
        <v/>
      </c>
      <c r="F377" s="103" t="str" cm="1">
        <f t="array" aca="1" ref="F377" ca="1">IF(ROWS($M$18:M368)&lt;=$O$18,INDEX('DATA FOR SUMMARY'!$F$8:$F$59,_xlfn.AGGREGATE(15,3,(('DATA FOR SUMMARY'!$I$7:$I$59=$O$16)/('DATA FOR SUMMARY'!$I$7:$I$59=$O$16)*ROW('DATA FOR SUMMARY'!$I$7:$I$59))-ROW('DATA FOR SUMMARY'!$I$7),ROWS($M$18:M368))),"")</f>
        <v/>
      </c>
      <c r="G377" s="102" t="str" cm="1">
        <f t="array" aca="1" ref="G377" ca="1">IF(ROWS($M$18:M368)&lt;=$O$18,INDEX('DATA FOR SUMMARY'!$G$8:$G$59,_xlfn.AGGREGATE(15,3,(('DATA FOR SUMMARY'!$I$7:$I$59=$O$16)/('DATA FOR SUMMARY'!$I$7:$I$59=$O$16)*ROW('DATA FOR SUMMARY'!$I$7:$I$59))-ROW('DATA FOR SUMMARY'!$I$7),ROWS($M$18:M368))),"")</f>
        <v/>
      </c>
      <c r="H377" s="107" t="str" cm="1">
        <f t="array" aca="1" ref="H377" ca="1">IF(ROWS($M$18:M368)&lt;=$O$18,INDEX('DATA FOR SUMMARY'!$H$8:$H$59,_xlfn.AGGREGATE(15,3,(('DATA FOR SUMMARY'!$I$7:$I$59=$O$16)/('DATA FOR SUMMARY'!$I$7:$I$59=$O$16)*ROW('DATA FOR SUMMARY'!$I$7:$I$59))-ROW('DATA FOR SUMMARY'!$I$7),ROWS($M$18:M368))),"")</f>
        <v/>
      </c>
      <c r="I377" s="46" t="str" cm="1">
        <f t="array" aca="1" ref="I377" ca="1">IF(ROWS($M$18:M368)&lt;=$O$18,INDEX('DATA FOR SUMMARY'!$I$8:$I$59,_xlfn.AGGREGATE(15,3,(('DATA FOR SUMMARY'!$I$7:$I$59=$O$16)/('DATA FOR SUMMARY'!$I$7:$I$59=$O$16)*ROW('DATA FOR SUMMARY'!$I$7:$I$59))-ROW('DATA FOR SUMMARY'!$I$7),ROWS($M$18:M368))),"")</f>
        <v/>
      </c>
      <c r="J377" s="46" t="str" cm="1">
        <f t="array" aca="1" ref="J377" ca="1">IF(ROWS($M$18:M368)&lt;=$O$18,INDEX('DATA FOR SUMMARY'!$J$8:$J$59,_xlfn.AGGREGATE(15,3,(('DATA FOR SUMMARY'!$I$7:$I$59=$O$16)/('DATA FOR SUMMARY'!$I$7:$I$59=$O$16)*ROW('DATA FOR SUMMARY'!$I$7:$I$59))-ROW('DATA FOR SUMMARY'!$I$7),ROWS($M$18:M368))),"")</f>
        <v/>
      </c>
      <c r="K377" s="46" t="str" cm="1">
        <f t="array" aca="1" ref="K377" ca="1">IF(ROWS($O$18:O368)&lt;=$O$18,INDEX('DATA FOR SUMMARY'!$K$8:$K$59,_xlfn.AGGREGATE(15,3,(('DATA FOR SUMMARY'!$I$7:$I$59=$O$16)/('DATA FOR SUMMARY'!$I$7:$I$59=$O$16)*ROW('DATA FOR SUMMARY'!$I$7:$I$59))-ROW('DATA FOR SUMMARY'!$I$7),ROWS($O$18:O368))),"")</f>
        <v/>
      </c>
    </row>
    <row r="378" spans="2:11">
      <c r="B378" t="str" cm="1">
        <f t="array" aca="1" ref="B378" ca="1">IF(ROWS($M$18:M369)&lt;=$O$18,INDEX('DATA FOR SUMMARY'!$B$8:$B$59,_xlfn.AGGREGATE(15,3,(('DATA FOR SUMMARY'!$I$7:$I$59=$O$16)/('DATA FOR SUMMARY'!$I$7:$I$59=$O$16)*ROW('DATA FOR SUMMARY'!$I$7:$I$59))-ROW('DATA FOR SUMMARY'!$I$7),ROWS($M$18:M369))),"")</f>
        <v/>
      </c>
      <c r="C378" s="102" t="str" cm="1">
        <f t="array" aca="1" ref="C378" ca="1">IF(ROWS($M$18:M369)&lt;=$O$18,INDEX('DATA FOR SUMMARY'!$C$8:$C$59,_xlfn.AGGREGATE(15,3,(('DATA FOR SUMMARY'!$I$7:$I$59=$O$16)/('DATA FOR SUMMARY'!$I$7:$I$59=$O$16)*ROW('DATA FOR SUMMARY'!$I$7:$I$59))-ROW('DATA FOR SUMMARY'!$I$7),ROWS($M$18:M369))),"")</f>
        <v/>
      </c>
      <c r="D378" s="102" t="str" cm="1">
        <f t="array" aca="1" ref="D378" ca="1">IF(ROWS($M$18:M369)&lt;=$O$18,INDEX('DATA FOR SUMMARY'!$D$8:$D$59,_xlfn.AGGREGATE(15,3,(('DATA FOR SUMMARY'!$I$7:$I$59=$O$16)/('DATA FOR SUMMARY'!$I$7:$I$59=$O$16)*ROW('DATA FOR SUMMARY'!$I$7:$I$59))-ROW('DATA FOR SUMMARY'!$I$7),ROWS($M$18:M369))),"")</f>
        <v/>
      </c>
      <c r="E378" s="107" t="str" cm="1">
        <f t="array" aca="1" ref="E378" ca="1">IF(ROWS($M$18:M369)&lt;=$O$18,INDEX('DATA FOR SUMMARY'!$E$8:$E$59,_xlfn.AGGREGATE(15,3,(('DATA FOR SUMMARY'!$I$7:$I$59=$O$16)/('DATA FOR SUMMARY'!$I$7:$I$59=$O$16)*ROW('DATA FOR SUMMARY'!$I$7:$I$59))-ROW('DATA FOR SUMMARY'!$I$7),ROWS($M$18:M369))),"")</f>
        <v/>
      </c>
      <c r="F378" s="103" t="str" cm="1">
        <f t="array" aca="1" ref="F378" ca="1">IF(ROWS($M$18:M369)&lt;=$O$18,INDEX('DATA FOR SUMMARY'!$F$8:$F$59,_xlfn.AGGREGATE(15,3,(('DATA FOR SUMMARY'!$I$7:$I$59=$O$16)/('DATA FOR SUMMARY'!$I$7:$I$59=$O$16)*ROW('DATA FOR SUMMARY'!$I$7:$I$59))-ROW('DATA FOR SUMMARY'!$I$7),ROWS($M$18:M369))),"")</f>
        <v/>
      </c>
      <c r="G378" s="102" t="str" cm="1">
        <f t="array" aca="1" ref="G378" ca="1">IF(ROWS($M$18:M369)&lt;=$O$18,INDEX('DATA FOR SUMMARY'!$G$8:$G$59,_xlfn.AGGREGATE(15,3,(('DATA FOR SUMMARY'!$I$7:$I$59=$O$16)/('DATA FOR SUMMARY'!$I$7:$I$59=$O$16)*ROW('DATA FOR SUMMARY'!$I$7:$I$59))-ROW('DATA FOR SUMMARY'!$I$7),ROWS($M$18:M369))),"")</f>
        <v/>
      </c>
      <c r="H378" s="107" t="str" cm="1">
        <f t="array" aca="1" ref="H378" ca="1">IF(ROWS($M$18:M369)&lt;=$O$18,INDEX('DATA FOR SUMMARY'!$H$8:$H$59,_xlfn.AGGREGATE(15,3,(('DATA FOR SUMMARY'!$I$7:$I$59=$O$16)/('DATA FOR SUMMARY'!$I$7:$I$59=$O$16)*ROW('DATA FOR SUMMARY'!$I$7:$I$59))-ROW('DATA FOR SUMMARY'!$I$7),ROWS($M$18:M369))),"")</f>
        <v/>
      </c>
      <c r="I378" s="46" t="str" cm="1">
        <f t="array" aca="1" ref="I378" ca="1">IF(ROWS($M$18:M369)&lt;=$O$18,INDEX('DATA FOR SUMMARY'!$I$8:$I$59,_xlfn.AGGREGATE(15,3,(('DATA FOR SUMMARY'!$I$7:$I$59=$O$16)/('DATA FOR SUMMARY'!$I$7:$I$59=$O$16)*ROW('DATA FOR SUMMARY'!$I$7:$I$59))-ROW('DATA FOR SUMMARY'!$I$7),ROWS($M$18:M369))),"")</f>
        <v/>
      </c>
      <c r="J378" s="46" t="str" cm="1">
        <f t="array" aca="1" ref="J378" ca="1">IF(ROWS($M$18:M369)&lt;=$O$18,INDEX('DATA FOR SUMMARY'!$J$8:$J$59,_xlfn.AGGREGATE(15,3,(('DATA FOR SUMMARY'!$I$7:$I$59=$O$16)/('DATA FOR SUMMARY'!$I$7:$I$59=$O$16)*ROW('DATA FOR SUMMARY'!$I$7:$I$59))-ROW('DATA FOR SUMMARY'!$I$7),ROWS($M$18:M369))),"")</f>
        <v/>
      </c>
      <c r="K378" s="46" t="str" cm="1">
        <f t="array" aca="1" ref="K378" ca="1">IF(ROWS($O$18:O369)&lt;=$O$18,INDEX('DATA FOR SUMMARY'!$K$8:$K$59,_xlfn.AGGREGATE(15,3,(('DATA FOR SUMMARY'!$I$7:$I$59=$O$16)/('DATA FOR SUMMARY'!$I$7:$I$59=$O$16)*ROW('DATA FOR SUMMARY'!$I$7:$I$59))-ROW('DATA FOR SUMMARY'!$I$7),ROWS($O$18:O369))),"")</f>
        <v/>
      </c>
    </row>
    <row r="379" spans="2:11">
      <c r="B379" t="str" cm="1">
        <f t="array" aca="1" ref="B379" ca="1">IF(ROWS($M$18:M370)&lt;=$O$18,INDEX('DATA FOR SUMMARY'!$B$8:$B$59,_xlfn.AGGREGATE(15,3,(('DATA FOR SUMMARY'!$I$7:$I$59=$O$16)/('DATA FOR SUMMARY'!$I$7:$I$59=$O$16)*ROW('DATA FOR SUMMARY'!$I$7:$I$59))-ROW('DATA FOR SUMMARY'!$I$7),ROWS($M$18:M370))),"")</f>
        <v/>
      </c>
      <c r="C379" s="102" t="str" cm="1">
        <f t="array" aca="1" ref="C379" ca="1">IF(ROWS($M$18:M370)&lt;=$O$18,INDEX('DATA FOR SUMMARY'!$C$8:$C$59,_xlfn.AGGREGATE(15,3,(('DATA FOR SUMMARY'!$I$7:$I$59=$O$16)/('DATA FOR SUMMARY'!$I$7:$I$59=$O$16)*ROW('DATA FOR SUMMARY'!$I$7:$I$59))-ROW('DATA FOR SUMMARY'!$I$7),ROWS($M$18:M370))),"")</f>
        <v/>
      </c>
      <c r="D379" s="102" t="str" cm="1">
        <f t="array" aca="1" ref="D379" ca="1">IF(ROWS($M$18:M370)&lt;=$O$18,INDEX('DATA FOR SUMMARY'!$D$8:$D$59,_xlfn.AGGREGATE(15,3,(('DATA FOR SUMMARY'!$I$7:$I$59=$O$16)/('DATA FOR SUMMARY'!$I$7:$I$59=$O$16)*ROW('DATA FOR SUMMARY'!$I$7:$I$59))-ROW('DATA FOR SUMMARY'!$I$7),ROWS($M$18:M370))),"")</f>
        <v/>
      </c>
      <c r="E379" s="107" t="str" cm="1">
        <f t="array" aca="1" ref="E379" ca="1">IF(ROWS($M$18:M370)&lt;=$O$18,INDEX('DATA FOR SUMMARY'!$E$8:$E$59,_xlfn.AGGREGATE(15,3,(('DATA FOR SUMMARY'!$I$7:$I$59=$O$16)/('DATA FOR SUMMARY'!$I$7:$I$59=$O$16)*ROW('DATA FOR SUMMARY'!$I$7:$I$59))-ROW('DATA FOR SUMMARY'!$I$7),ROWS($M$18:M370))),"")</f>
        <v/>
      </c>
      <c r="F379" s="103" t="str" cm="1">
        <f t="array" aca="1" ref="F379" ca="1">IF(ROWS($M$18:M370)&lt;=$O$18,INDEX('DATA FOR SUMMARY'!$F$8:$F$59,_xlfn.AGGREGATE(15,3,(('DATA FOR SUMMARY'!$I$7:$I$59=$O$16)/('DATA FOR SUMMARY'!$I$7:$I$59=$O$16)*ROW('DATA FOR SUMMARY'!$I$7:$I$59))-ROW('DATA FOR SUMMARY'!$I$7),ROWS($M$18:M370))),"")</f>
        <v/>
      </c>
      <c r="G379" s="102" t="str" cm="1">
        <f t="array" aca="1" ref="G379" ca="1">IF(ROWS($M$18:M370)&lt;=$O$18,INDEX('DATA FOR SUMMARY'!$G$8:$G$59,_xlfn.AGGREGATE(15,3,(('DATA FOR SUMMARY'!$I$7:$I$59=$O$16)/('DATA FOR SUMMARY'!$I$7:$I$59=$O$16)*ROW('DATA FOR SUMMARY'!$I$7:$I$59))-ROW('DATA FOR SUMMARY'!$I$7),ROWS($M$18:M370))),"")</f>
        <v/>
      </c>
      <c r="H379" s="107" t="str" cm="1">
        <f t="array" aca="1" ref="H379" ca="1">IF(ROWS($M$18:M370)&lt;=$O$18,INDEX('DATA FOR SUMMARY'!$H$8:$H$59,_xlfn.AGGREGATE(15,3,(('DATA FOR SUMMARY'!$I$7:$I$59=$O$16)/('DATA FOR SUMMARY'!$I$7:$I$59=$O$16)*ROW('DATA FOR SUMMARY'!$I$7:$I$59))-ROW('DATA FOR SUMMARY'!$I$7),ROWS($M$18:M370))),"")</f>
        <v/>
      </c>
      <c r="I379" s="46" t="str" cm="1">
        <f t="array" aca="1" ref="I379" ca="1">IF(ROWS($M$18:M370)&lt;=$O$18,INDEX('DATA FOR SUMMARY'!$I$8:$I$59,_xlfn.AGGREGATE(15,3,(('DATA FOR SUMMARY'!$I$7:$I$59=$O$16)/('DATA FOR SUMMARY'!$I$7:$I$59=$O$16)*ROW('DATA FOR SUMMARY'!$I$7:$I$59))-ROW('DATA FOR SUMMARY'!$I$7),ROWS($M$18:M370))),"")</f>
        <v/>
      </c>
      <c r="J379" s="46" t="str" cm="1">
        <f t="array" aca="1" ref="J379" ca="1">IF(ROWS($M$18:M370)&lt;=$O$18,INDEX('DATA FOR SUMMARY'!$J$8:$J$59,_xlfn.AGGREGATE(15,3,(('DATA FOR SUMMARY'!$I$7:$I$59=$O$16)/('DATA FOR SUMMARY'!$I$7:$I$59=$O$16)*ROW('DATA FOR SUMMARY'!$I$7:$I$59))-ROW('DATA FOR SUMMARY'!$I$7),ROWS($M$18:M370))),"")</f>
        <v/>
      </c>
      <c r="K379" s="46" t="str" cm="1">
        <f t="array" aca="1" ref="K379" ca="1">IF(ROWS($O$18:O370)&lt;=$O$18,INDEX('DATA FOR SUMMARY'!$K$8:$K$59,_xlfn.AGGREGATE(15,3,(('DATA FOR SUMMARY'!$I$7:$I$59=$O$16)/('DATA FOR SUMMARY'!$I$7:$I$59=$O$16)*ROW('DATA FOR SUMMARY'!$I$7:$I$59))-ROW('DATA FOR SUMMARY'!$I$7),ROWS($O$18:O370))),"")</f>
        <v/>
      </c>
    </row>
    <row r="380" spans="2:11">
      <c r="B380" t="str" cm="1">
        <f t="array" aca="1" ref="B380" ca="1">IF(ROWS($M$18:M371)&lt;=$O$18,INDEX('DATA FOR SUMMARY'!$B$8:$B$59,_xlfn.AGGREGATE(15,3,(('DATA FOR SUMMARY'!$I$7:$I$59=$O$16)/('DATA FOR SUMMARY'!$I$7:$I$59=$O$16)*ROW('DATA FOR SUMMARY'!$I$7:$I$59))-ROW('DATA FOR SUMMARY'!$I$7),ROWS($M$18:M371))),"")</f>
        <v/>
      </c>
      <c r="C380" s="102" t="str" cm="1">
        <f t="array" aca="1" ref="C380" ca="1">IF(ROWS($M$18:M371)&lt;=$O$18,INDEX('DATA FOR SUMMARY'!$C$8:$C$59,_xlfn.AGGREGATE(15,3,(('DATA FOR SUMMARY'!$I$7:$I$59=$O$16)/('DATA FOR SUMMARY'!$I$7:$I$59=$O$16)*ROW('DATA FOR SUMMARY'!$I$7:$I$59))-ROW('DATA FOR SUMMARY'!$I$7),ROWS($M$18:M371))),"")</f>
        <v/>
      </c>
      <c r="D380" s="102" t="str" cm="1">
        <f t="array" aca="1" ref="D380" ca="1">IF(ROWS($M$18:M371)&lt;=$O$18,INDEX('DATA FOR SUMMARY'!$D$8:$D$59,_xlfn.AGGREGATE(15,3,(('DATA FOR SUMMARY'!$I$7:$I$59=$O$16)/('DATA FOR SUMMARY'!$I$7:$I$59=$O$16)*ROW('DATA FOR SUMMARY'!$I$7:$I$59))-ROW('DATA FOR SUMMARY'!$I$7),ROWS($M$18:M371))),"")</f>
        <v/>
      </c>
      <c r="E380" s="107" t="str" cm="1">
        <f t="array" aca="1" ref="E380" ca="1">IF(ROWS($M$18:M371)&lt;=$O$18,INDEX('DATA FOR SUMMARY'!$E$8:$E$59,_xlfn.AGGREGATE(15,3,(('DATA FOR SUMMARY'!$I$7:$I$59=$O$16)/('DATA FOR SUMMARY'!$I$7:$I$59=$O$16)*ROW('DATA FOR SUMMARY'!$I$7:$I$59))-ROW('DATA FOR SUMMARY'!$I$7),ROWS($M$18:M371))),"")</f>
        <v/>
      </c>
      <c r="F380" s="103" t="str" cm="1">
        <f t="array" aca="1" ref="F380" ca="1">IF(ROWS($M$18:M371)&lt;=$O$18,INDEX('DATA FOR SUMMARY'!$F$8:$F$59,_xlfn.AGGREGATE(15,3,(('DATA FOR SUMMARY'!$I$7:$I$59=$O$16)/('DATA FOR SUMMARY'!$I$7:$I$59=$O$16)*ROW('DATA FOR SUMMARY'!$I$7:$I$59))-ROW('DATA FOR SUMMARY'!$I$7),ROWS($M$18:M371))),"")</f>
        <v/>
      </c>
      <c r="G380" s="102" t="str" cm="1">
        <f t="array" aca="1" ref="G380" ca="1">IF(ROWS($M$18:M371)&lt;=$O$18,INDEX('DATA FOR SUMMARY'!$G$8:$G$59,_xlfn.AGGREGATE(15,3,(('DATA FOR SUMMARY'!$I$7:$I$59=$O$16)/('DATA FOR SUMMARY'!$I$7:$I$59=$O$16)*ROW('DATA FOR SUMMARY'!$I$7:$I$59))-ROW('DATA FOR SUMMARY'!$I$7),ROWS($M$18:M371))),"")</f>
        <v/>
      </c>
      <c r="H380" s="107" t="str" cm="1">
        <f t="array" aca="1" ref="H380" ca="1">IF(ROWS($M$18:M371)&lt;=$O$18,INDEX('DATA FOR SUMMARY'!$H$8:$H$59,_xlfn.AGGREGATE(15,3,(('DATA FOR SUMMARY'!$I$7:$I$59=$O$16)/('DATA FOR SUMMARY'!$I$7:$I$59=$O$16)*ROW('DATA FOR SUMMARY'!$I$7:$I$59))-ROW('DATA FOR SUMMARY'!$I$7),ROWS($M$18:M371))),"")</f>
        <v/>
      </c>
      <c r="I380" s="46" t="str" cm="1">
        <f t="array" aca="1" ref="I380" ca="1">IF(ROWS($M$18:M371)&lt;=$O$18,INDEX('DATA FOR SUMMARY'!$I$8:$I$59,_xlfn.AGGREGATE(15,3,(('DATA FOR SUMMARY'!$I$7:$I$59=$O$16)/('DATA FOR SUMMARY'!$I$7:$I$59=$O$16)*ROW('DATA FOR SUMMARY'!$I$7:$I$59))-ROW('DATA FOR SUMMARY'!$I$7),ROWS($M$18:M371))),"")</f>
        <v/>
      </c>
      <c r="J380" s="46" t="str" cm="1">
        <f t="array" aca="1" ref="J380" ca="1">IF(ROWS($M$18:M371)&lt;=$O$18,INDEX('DATA FOR SUMMARY'!$J$8:$J$59,_xlfn.AGGREGATE(15,3,(('DATA FOR SUMMARY'!$I$7:$I$59=$O$16)/('DATA FOR SUMMARY'!$I$7:$I$59=$O$16)*ROW('DATA FOR SUMMARY'!$I$7:$I$59))-ROW('DATA FOR SUMMARY'!$I$7),ROWS($M$18:M371))),"")</f>
        <v/>
      </c>
      <c r="K380" s="46" t="str" cm="1">
        <f t="array" aca="1" ref="K380" ca="1">IF(ROWS($O$18:O371)&lt;=$O$18,INDEX('DATA FOR SUMMARY'!$K$8:$K$59,_xlfn.AGGREGATE(15,3,(('DATA FOR SUMMARY'!$I$7:$I$59=$O$16)/('DATA FOR SUMMARY'!$I$7:$I$59=$O$16)*ROW('DATA FOR SUMMARY'!$I$7:$I$59))-ROW('DATA FOR SUMMARY'!$I$7),ROWS($O$18:O371))),"")</f>
        <v/>
      </c>
    </row>
    <row r="381" spans="2:11">
      <c r="B381" t="str" cm="1">
        <f t="array" aca="1" ref="B381" ca="1">IF(ROWS($M$18:M372)&lt;=$O$18,INDEX('DATA FOR SUMMARY'!$B$8:$B$59,_xlfn.AGGREGATE(15,3,(('DATA FOR SUMMARY'!$I$7:$I$59=$O$16)/('DATA FOR SUMMARY'!$I$7:$I$59=$O$16)*ROW('DATA FOR SUMMARY'!$I$7:$I$59))-ROW('DATA FOR SUMMARY'!$I$7),ROWS($M$18:M372))),"")</f>
        <v/>
      </c>
      <c r="C381" s="102" t="str" cm="1">
        <f t="array" aca="1" ref="C381" ca="1">IF(ROWS($M$18:M372)&lt;=$O$18,INDEX('DATA FOR SUMMARY'!$C$8:$C$59,_xlfn.AGGREGATE(15,3,(('DATA FOR SUMMARY'!$I$7:$I$59=$O$16)/('DATA FOR SUMMARY'!$I$7:$I$59=$O$16)*ROW('DATA FOR SUMMARY'!$I$7:$I$59))-ROW('DATA FOR SUMMARY'!$I$7),ROWS($M$18:M372))),"")</f>
        <v/>
      </c>
      <c r="D381" s="102" t="str" cm="1">
        <f t="array" aca="1" ref="D381" ca="1">IF(ROWS($M$18:M372)&lt;=$O$18,INDEX('DATA FOR SUMMARY'!$D$8:$D$59,_xlfn.AGGREGATE(15,3,(('DATA FOR SUMMARY'!$I$7:$I$59=$O$16)/('DATA FOR SUMMARY'!$I$7:$I$59=$O$16)*ROW('DATA FOR SUMMARY'!$I$7:$I$59))-ROW('DATA FOR SUMMARY'!$I$7),ROWS($M$18:M372))),"")</f>
        <v/>
      </c>
      <c r="E381" s="107" t="str" cm="1">
        <f t="array" aca="1" ref="E381" ca="1">IF(ROWS($M$18:M372)&lt;=$O$18,INDEX('DATA FOR SUMMARY'!$E$8:$E$59,_xlfn.AGGREGATE(15,3,(('DATA FOR SUMMARY'!$I$7:$I$59=$O$16)/('DATA FOR SUMMARY'!$I$7:$I$59=$O$16)*ROW('DATA FOR SUMMARY'!$I$7:$I$59))-ROW('DATA FOR SUMMARY'!$I$7),ROWS($M$18:M372))),"")</f>
        <v/>
      </c>
      <c r="F381" s="103" t="str" cm="1">
        <f t="array" aca="1" ref="F381" ca="1">IF(ROWS($M$18:M372)&lt;=$O$18,INDEX('DATA FOR SUMMARY'!$F$8:$F$59,_xlfn.AGGREGATE(15,3,(('DATA FOR SUMMARY'!$I$7:$I$59=$O$16)/('DATA FOR SUMMARY'!$I$7:$I$59=$O$16)*ROW('DATA FOR SUMMARY'!$I$7:$I$59))-ROW('DATA FOR SUMMARY'!$I$7),ROWS($M$18:M372))),"")</f>
        <v/>
      </c>
      <c r="G381" s="102" t="str" cm="1">
        <f t="array" aca="1" ref="G381" ca="1">IF(ROWS($M$18:M372)&lt;=$O$18,INDEX('DATA FOR SUMMARY'!$G$8:$G$59,_xlfn.AGGREGATE(15,3,(('DATA FOR SUMMARY'!$I$7:$I$59=$O$16)/('DATA FOR SUMMARY'!$I$7:$I$59=$O$16)*ROW('DATA FOR SUMMARY'!$I$7:$I$59))-ROW('DATA FOR SUMMARY'!$I$7),ROWS($M$18:M372))),"")</f>
        <v/>
      </c>
      <c r="H381" s="107" t="str" cm="1">
        <f t="array" aca="1" ref="H381" ca="1">IF(ROWS($M$18:M372)&lt;=$O$18,INDEX('DATA FOR SUMMARY'!$H$8:$H$59,_xlfn.AGGREGATE(15,3,(('DATA FOR SUMMARY'!$I$7:$I$59=$O$16)/('DATA FOR SUMMARY'!$I$7:$I$59=$O$16)*ROW('DATA FOR SUMMARY'!$I$7:$I$59))-ROW('DATA FOR SUMMARY'!$I$7),ROWS($M$18:M372))),"")</f>
        <v/>
      </c>
      <c r="I381" s="46" t="str" cm="1">
        <f t="array" aca="1" ref="I381" ca="1">IF(ROWS($M$18:M372)&lt;=$O$18,INDEX('DATA FOR SUMMARY'!$I$8:$I$59,_xlfn.AGGREGATE(15,3,(('DATA FOR SUMMARY'!$I$7:$I$59=$O$16)/('DATA FOR SUMMARY'!$I$7:$I$59=$O$16)*ROW('DATA FOR SUMMARY'!$I$7:$I$59))-ROW('DATA FOR SUMMARY'!$I$7),ROWS($M$18:M372))),"")</f>
        <v/>
      </c>
      <c r="J381" s="46" t="str" cm="1">
        <f t="array" aca="1" ref="J381" ca="1">IF(ROWS($M$18:M372)&lt;=$O$18,INDEX('DATA FOR SUMMARY'!$J$8:$J$59,_xlfn.AGGREGATE(15,3,(('DATA FOR SUMMARY'!$I$7:$I$59=$O$16)/('DATA FOR SUMMARY'!$I$7:$I$59=$O$16)*ROW('DATA FOR SUMMARY'!$I$7:$I$59))-ROW('DATA FOR SUMMARY'!$I$7),ROWS($M$18:M372))),"")</f>
        <v/>
      </c>
      <c r="K381" s="46" t="str" cm="1">
        <f t="array" aca="1" ref="K381" ca="1">IF(ROWS($O$18:O372)&lt;=$O$18,INDEX('DATA FOR SUMMARY'!$K$8:$K$59,_xlfn.AGGREGATE(15,3,(('DATA FOR SUMMARY'!$I$7:$I$59=$O$16)/('DATA FOR SUMMARY'!$I$7:$I$59=$O$16)*ROW('DATA FOR SUMMARY'!$I$7:$I$59))-ROW('DATA FOR SUMMARY'!$I$7),ROWS($O$18:O372))),"")</f>
        <v/>
      </c>
    </row>
    <row r="382" spans="2:11">
      <c r="B382" t="str" cm="1">
        <f t="array" aca="1" ref="B382" ca="1">IF(ROWS($M$18:M373)&lt;=$O$18,INDEX('DATA FOR SUMMARY'!$B$8:$B$59,_xlfn.AGGREGATE(15,3,(('DATA FOR SUMMARY'!$I$7:$I$59=$O$16)/('DATA FOR SUMMARY'!$I$7:$I$59=$O$16)*ROW('DATA FOR SUMMARY'!$I$7:$I$59))-ROW('DATA FOR SUMMARY'!$I$7),ROWS($M$18:M373))),"")</f>
        <v/>
      </c>
      <c r="C382" s="102" t="str" cm="1">
        <f t="array" aca="1" ref="C382" ca="1">IF(ROWS($M$18:M373)&lt;=$O$18,INDEX('DATA FOR SUMMARY'!$C$8:$C$59,_xlfn.AGGREGATE(15,3,(('DATA FOR SUMMARY'!$I$7:$I$59=$O$16)/('DATA FOR SUMMARY'!$I$7:$I$59=$O$16)*ROW('DATA FOR SUMMARY'!$I$7:$I$59))-ROW('DATA FOR SUMMARY'!$I$7),ROWS($M$18:M373))),"")</f>
        <v/>
      </c>
      <c r="D382" s="102" t="str" cm="1">
        <f t="array" aca="1" ref="D382" ca="1">IF(ROWS($M$18:M373)&lt;=$O$18,INDEX('DATA FOR SUMMARY'!$D$8:$D$59,_xlfn.AGGREGATE(15,3,(('DATA FOR SUMMARY'!$I$7:$I$59=$O$16)/('DATA FOR SUMMARY'!$I$7:$I$59=$O$16)*ROW('DATA FOR SUMMARY'!$I$7:$I$59))-ROW('DATA FOR SUMMARY'!$I$7),ROWS($M$18:M373))),"")</f>
        <v/>
      </c>
      <c r="E382" s="107" t="str" cm="1">
        <f t="array" aca="1" ref="E382" ca="1">IF(ROWS($M$18:M373)&lt;=$O$18,INDEX('DATA FOR SUMMARY'!$E$8:$E$59,_xlfn.AGGREGATE(15,3,(('DATA FOR SUMMARY'!$I$7:$I$59=$O$16)/('DATA FOR SUMMARY'!$I$7:$I$59=$O$16)*ROW('DATA FOR SUMMARY'!$I$7:$I$59))-ROW('DATA FOR SUMMARY'!$I$7),ROWS($M$18:M373))),"")</f>
        <v/>
      </c>
      <c r="F382" s="103" t="str" cm="1">
        <f t="array" aca="1" ref="F382" ca="1">IF(ROWS($M$18:M373)&lt;=$O$18,INDEX('DATA FOR SUMMARY'!$F$8:$F$59,_xlfn.AGGREGATE(15,3,(('DATA FOR SUMMARY'!$I$7:$I$59=$O$16)/('DATA FOR SUMMARY'!$I$7:$I$59=$O$16)*ROW('DATA FOR SUMMARY'!$I$7:$I$59))-ROW('DATA FOR SUMMARY'!$I$7),ROWS($M$18:M373))),"")</f>
        <v/>
      </c>
      <c r="G382" s="102" t="str" cm="1">
        <f t="array" aca="1" ref="G382" ca="1">IF(ROWS($M$18:M373)&lt;=$O$18,INDEX('DATA FOR SUMMARY'!$G$8:$G$59,_xlfn.AGGREGATE(15,3,(('DATA FOR SUMMARY'!$I$7:$I$59=$O$16)/('DATA FOR SUMMARY'!$I$7:$I$59=$O$16)*ROW('DATA FOR SUMMARY'!$I$7:$I$59))-ROW('DATA FOR SUMMARY'!$I$7),ROWS($M$18:M373))),"")</f>
        <v/>
      </c>
      <c r="H382" s="107" t="str" cm="1">
        <f t="array" aca="1" ref="H382" ca="1">IF(ROWS($M$18:M373)&lt;=$O$18,INDEX('DATA FOR SUMMARY'!$H$8:$H$59,_xlfn.AGGREGATE(15,3,(('DATA FOR SUMMARY'!$I$7:$I$59=$O$16)/('DATA FOR SUMMARY'!$I$7:$I$59=$O$16)*ROW('DATA FOR SUMMARY'!$I$7:$I$59))-ROW('DATA FOR SUMMARY'!$I$7),ROWS($M$18:M373))),"")</f>
        <v/>
      </c>
      <c r="I382" s="46" t="str" cm="1">
        <f t="array" aca="1" ref="I382" ca="1">IF(ROWS($M$18:M373)&lt;=$O$18,INDEX('DATA FOR SUMMARY'!$I$8:$I$59,_xlfn.AGGREGATE(15,3,(('DATA FOR SUMMARY'!$I$7:$I$59=$O$16)/('DATA FOR SUMMARY'!$I$7:$I$59=$O$16)*ROW('DATA FOR SUMMARY'!$I$7:$I$59))-ROW('DATA FOR SUMMARY'!$I$7),ROWS($M$18:M373))),"")</f>
        <v/>
      </c>
      <c r="J382" s="46" t="str" cm="1">
        <f t="array" aca="1" ref="J382" ca="1">IF(ROWS($M$18:M373)&lt;=$O$18,INDEX('DATA FOR SUMMARY'!$J$8:$J$59,_xlfn.AGGREGATE(15,3,(('DATA FOR SUMMARY'!$I$7:$I$59=$O$16)/('DATA FOR SUMMARY'!$I$7:$I$59=$O$16)*ROW('DATA FOR SUMMARY'!$I$7:$I$59))-ROW('DATA FOR SUMMARY'!$I$7),ROWS($M$18:M373))),"")</f>
        <v/>
      </c>
      <c r="K382" s="46" t="str" cm="1">
        <f t="array" aca="1" ref="K382" ca="1">IF(ROWS($O$18:O373)&lt;=$O$18,INDEX('DATA FOR SUMMARY'!$K$8:$K$59,_xlfn.AGGREGATE(15,3,(('DATA FOR SUMMARY'!$I$7:$I$59=$O$16)/('DATA FOR SUMMARY'!$I$7:$I$59=$O$16)*ROW('DATA FOR SUMMARY'!$I$7:$I$59))-ROW('DATA FOR SUMMARY'!$I$7),ROWS($O$18:O373))),"")</f>
        <v/>
      </c>
    </row>
    <row r="383" spans="2:11">
      <c r="B383" t="str" cm="1">
        <f t="array" aca="1" ref="B383" ca="1">IF(ROWS($M$18:M374)&lt;=$O$18,INDEX('DATA FOR SUMMARY'!$B$8:$B$59,_xlfn.AGGREGATE(15,3,(('DATA FOR SUMMARY'!$I$7:$I$59=$O$16)/('DATA FOR SUMMARY'!$I$7:$I$59=$O$16)*ROW('DATA FOR SUMMARY'!$I$7:$I$59))-ROW('DATA FOR SUMMARY'!$I$7),ROWS($M$18:M374))),"")</f>
        <v/>
      </c>
      <c r="C383" s="102" t="str" cm="1">
        <f t="array" aca="1" ref="C383" ca="1">IF(ROWS($M$18:M374)&lt;=$O$18,INDEX('DATA FOR SUMMARY'!$C$8:$C$59,_xlfn.AGGREGATE(15,3,(('DATA FOR SUMMARY'!$I$7:$I$59=$O$16)/('DATA FOR SUMMARY'!$I$7:$I$59=$O$16)*ROW('DATA FOR SUMMARY'!$I$7:$I$59))-ROW('DATA FOR SUMMARY'!$I$7),ROWS($M$18:M374))),"")</f>
        <v/>
      </c>
      <c r="D383" s="102" t="str" cm="1">
        <f t="array" aca="1" ref="D383" ca="1">IF(ROWS($M$18:M374)&lt;=$O$18,INDEX('DATA FOR SUMMARY'!$D$8:$D$59,_xlfn.AGGREGATE(15,3,(('DATA FOR SUMMARY'!$I$7:$I$59=$O$16)/('DATA FOR SUMMARY'!$I$7:$I$59=$O$16)*ROW('DATA FOR SUMMARY'!$I$7:$I$59))-ROW('DATA FOR SUMMARY'!$I$7),ROWS($M$18:M374))),"")</f>
        <v/>
      </c>
      <c r="E383" s="107" t="str" cm="1">
        <f t="array" aca="1" ref="E383" ca="1">IF(ROWS($M$18:M374)&lt;=$O$18,INDEX('DATA FOR SUMMARY'!$E$8:$E$59,_xlfn.AGGREGATE(15,3,(('DATA FOR SUMMARY'!$I$7:$I$59=$O$16)/('DATA FOR SUMMARY'!$I$7:$I$59=$O$16)*ROW('DATA FOR SUMMARY'!$I$7:$I$59))-ROW('DATA FOR SUMMARY'!$I$7),ROWS($M$18:M374))),"")</f>
        <v/>
      </c>
      <c r="F383" s="103" t="str" cm="1">
        <f t="array" aca="1" ref="F383" ca="1">IF(ROWS($M$18:M374)&lt;=$O$18,INDEX('DATA FOR SUMMARY'!$F$8:$F$59,_xlfn.AGGREGATE(15,3,(('DATA FOR SUMMARY'!$I$7:$I$59=$O$16)/('DATA FOR SUMMARY'!$I$7:$I$59=$O$16)*ROW('DATA FOR SUMMARY'!$I$7:$I$59))-ROW('DATA FOR SUMMARY'!$I$7),ROWS($M$18:M374))),"")</f>
        <v/>
      </c>
      <c r="G383" s="102" t="str" cm="1">
        <f t="array" aca="1" ref="G383" ca="1">IF(ROWS($M$18:M374)&lt;=$O$18,INDEX('DATA FOR SUMMARY'!$G$8:$G$59,_xlfn.AGGREGATE(15,3,(('DATA FOR SUMMARY'!$I$7:$I$59=$O$16)/('DATA FOR SUMMARY'!$I$7:$I$59=$O$16)*ROW('DATA FOR SUMMARY'!$I$7:$I$59))-ROW('DATA FOR SUMMARY'!$I$7),ROWS($M$18:M374))),"")</f>
        <v/>
      </c>
      <c r="H383" s="107" t="str" cm="1">
        <f t="array" aca="1" ref="H383" ca="1">IF(ROWS($M$18:M374)&lt;=$O$18,INDEX('DATA FOR SUMMARY'!$H$8:$H$59,_xlfn.AGGREGATE(15,3,(('DATA FOR SUMMARY'!$I$7:$I$59=$O$16)/('DATA FOR SUMMARY'!$I$7:$I$59=$O$16)*ROW('DATA FOR SUMMARY'!$I$7:$I$59))-ROW('DATA FOR SUMMARY'!$I$7),ROWS($M$18:M374))),"")</f>
        <v/>
      </c>
      <c r="I383" s="46" t="str" cm="1">
        <f t="array" aca="1" ref="I383" ca="1">IF(ROWS($M$18:M374)&lt;=$O$18,INDEX('DATA FOR SUMMARY'!$I$8:$I$59,_xlfn.AGGREGATE(15,3,(('DATA FOR SUMMARY'!$I$7:$I$59=$O$16)/('DATA FOR SUMMARY'!$I$7:$I$59=$O$16)*ROW('DATA FOR SUMMARY'!$I$7:$I$59))-ROW('DATA FOR SUMMARY'!$I$7),ROWS($M$18:M374))),"")</f>
        <v/>
      </c>
      <c r="J383" s="46" t="str" cm="1">
        <f t="array" aca="1" ref="J383" ca="1">IF(ROWS($M$18:M374)&lt;=$O$18,INDEX('DATA FOR SUMMARY'!$J$8:$J$59,_xlfn.AGGREGATE(15,3,(('DATA FOR SUMMARY'!$I$7:$I$59=$O$16)/('DATA FOR SUMMARY'!$I$7:$I$59=$O$16)*ROW('DATA FOR SUMMARY'!$I$7:$I$59))-ROW('DATA FOR SUMMARY'!$I$7),ROWS($M$18:M374))),"")</f>
        <v/>
      </c>
      <c r="K383" s="46" t="str" cm="1">
        <f t="array" aca="1" ref="K383" ca="1">IF(ROWS($O$18:O374)&lt;=$O$18,INDEX('DATA FOR SUMMARY'!$K$8:$K$59,_xlfn.AGGREGATE(15,3,(('DATA FOR SUMMARY'!$I$7:$I$59=$O$16)/('DATA FOR SUMMARY'!$I$7:$I$59=$O$16)*ROW('DATA FOR SUMMARY'!$I$7:$I$59))-ROW('DATA FOR SUMMARY'!$I$7),ROWS($O$18:O374))),"")</f>
        <v/>
      </c>
    </row>
    <row r="384" spans="2:11">
      <c r="B384" t="str" cm="1">
        <f t="array" aca="1" ref="B384" ca="1">IF(ROWS($M$18:M375)&lt;=$O$18,INDEX('DATA FOR SUMMARY'!$B$8:$B$59,_xlfn.AGGREGATE(15,3,(('DATA FOR SUMMARY'!$I$7:$I$59=$O$16)/('DATA FOR SUMMARY'!$I$7:$I$59=$O$16)*ROW('DATA FOR SUMMARY'!$I$7:$I$59))-ROW('DATA FOR SUMMARY'!$I$7),ROWS($M$18:M375))),"")</f>
        <v/>
      </c>
      <c r="C384" s="102" t="str" cm="1">
        <f t="array" aca="1" ref="C384" ca="1">IF(ROWS($M$18:M375)&lt;=$O$18,INDEX('DATA FOR SUMMARY'!$C$8:$C$59,_xlfn.AGGREGATE(15,3,(('DATA FOR SUMMARY'!$I$7:$I$59=$O$16)/('DATA FOR SUMMARY'!$I$7:$I$59=$O$16)*ROW('DATA FOR SUMMARY'!$I$7:$I$59))-ROW('DATA FOR SUMMARY'!$I$7),ROWS($M$18:M375))),"")</f>
        <v/>
      </c>
      <c r="D384" s="102" t="str" cm="1">
        <f t="array" aca="1" ref="D384" ca="1">IF(ROWS($M$18:M375)&lt;=$O$18,INDEX('DATA FOR SUMMARY'!$D$8:$D$59,_xlfn.AGGREGATE(15,3,(('DATA FOR SUMMARY'!$I$7:$I$59=$O$16)/('DATA FOR SUMMARY'!$I$7:$I$59=$O$16)*ROW('DATA FOR SUMMARY'!$I$7:$I$59))-ROW('DATA FOR SUMMARY'!$I$7),ROWS($M$18:M375))),"")</f>
        <v/>
      </c>
      <c r="E384" s="107" t="str" cm="1">
        <f t="array" aca="1" ref="E384" ca="1">IF(ROWS($M$18:M375)&lt;=$O$18,INDEX('DATA FOR SUMMARY'!$E$8:$E$59,_xlfn.AGGREGATE(15,3,(('DATA FOR SUMMARY'!$I$7:$I$59=$O$16)/('DATA FOR SUMMARY'!$I$7:$I$59=$O$16)*ROW('DATA FOR SUMMARY'!$I$7:$I$59))-ROW('DATA FOR SUMMARY'!$I$7),ROWS($M$18:M375))),"")</f>
        <v/>
      </c>
      <c r="F384" s="103" t="str" cm="1">
        <f t="array" aca="1" ref="F384" ca="1">IF(ROWS($M$18:M375)&lt;=$O$18,INDEX('DATA FOR SUMMARY'!$F$8:$F$59,_xlfn.AGGREGATE(15,3,(('DATA FOR SUMMARY'!$I$7:$I$59=$O$16)/('DATA FOR SUMMARY'!$I$7:$I$59=$O$16)*ROW('DATA FOR SUMMARY'!$I$7:$I$59))-ROW('DATA FOR SUMMARY'!$I$7),ROWS($M$18:M375))),"")</f>
        <v/>
      </c>
      <c r="G384" s="102" t="str" cm="1">
        <f t="array" aca="1" ref="G384" ca="1">IF(ROWS($M$18:M375)&lt;=$O$18,INDEX('DATA FOR SUMMARY'!$G$8:$G$59,_xlfn.AGGREGATE(15,3,(('DATA FOR SUMMARY'!$I$7:$I$59=$O$16)/('DATA FOR SUMMARY'!$I$7:$I$59=$O$16)*ROW('DATA FOR SUMMARY'!$I$7:$I$59))-ROW('DATA FOR SUMMARY'!$I$7),ROWS($M$18:M375))),"")</f>
        <v/>
      </c>
      <c r="H384" s="107" t="str" cm="1">
        <f t="array" aca="1" ref="H384" ca="1">IF(ROWS($M$18:M375)&lt;=$O$18,INDEX('DATA FOR SUMMARY'!$H$8:$H$59,_xlfn.AGGREGATE(15,3,(('DATA FOR SUMMARY'!$I$7:$I$59=$O$16)/('DATA FOR SUMMARY'!$I$7:$I$59=$O$16)*ROW('DATA FOR SUMMARY'!$I$7:$I$59))-ROW('DATA FOR SUMMARY'!$I$7),ROWS($M$18:M375))),"")</f>
        <v/>
      </c>
      <c r="I384" s="46" t="str" cm="1">
        <f t="array" aca="1" ref="I384" ca="1">IF(ROWS($M$18:M375)&lt;=$O$18,INDEX('DATA FOR SUMMARY'!$I$8:$I$59,_xlfn.AGGREGATE(15,3,(('DATA FOR SUMMARY'!$I$7:$I$59=$O$16)/('DATA FOR SUMMARY'!$I$7:$I$59=$O$16)*ROW('DATA FOR SUMMARY'!$I$7:$I$59))-ROW('DATA FOR SUMMARY'!$I$7),ROWS($M$18:M375))),"")</f>
        <v/>
      </c>
      <c r="J384" s="46" t="str" cm="1">
        <f t="array" aca="1" ref="J384" ca="1">IF(ROWS($M$18:M375)&lt;=$O$18,INDEX('DATA FOR SUMMARY'!$J$8:$J$59,_xlfn.AGGREGATE(15,3,(('DATA FOR SUMMARY'!$I$7:$I$59=$O$16)/('DATA FOR SUMMARY'!$I$7:$I$59=$O$16)*ROW('DATA FOR SUMMARY'!$I$7:$I$59))-ROW('DATA FOR SUMMARY'!$I$7),ROWS($M$18:M375))),"")</f>
        <v/>
      </c>
      <c r="K384" s="46" t="str" cm="1">
        <f t="array" aca="1" ref="K384" ca="1">IF(ROWS($O$18:O375)&lt;=$O$18,INDEX('DATA FOR SUMMARY'!$K$8:$K$59,_xlfn.AGGREGATE(15,3,(('DATA FOR SUMMARY'!$I$7:$I$59=$O$16)/('DATA FOR SUMMARY'!$I$7:$I$59=$O$16)*ROW('DATA FOR SUMMARY'!$I$7:$I$59))-ROW('DATA FOR SUMMARY'!$I$7),ROWS($O$18:O375))),"")</f>
        <v/>
      </c>
    </row>
    <row r="385" spans="2:11">
      <c r="B385" t="str" cm="1">
        <f t="array" aca="1" ref="B385" ca="1">IF(ROWS($M$18:M376)&lt;=$O$18,INDEX('DATA FOR SUMMARY'!$B$8:$B$59,_xlfn.AGGREGATE(15,3,(('DATA FOR SUMMARY'!$I$7:$I$59=$O$16)/('DATA FOR SUMMARY'!$I$7:$I$59=$O$16)*ROW('DATA FOR SUMMARY'!$I$7:$I$59))-ROW('DATA FOR SUMMARY'!$I$7),ROWS($M$18:M376))),"")</f>
        <v/>
      </c>
      <c r="C385" s="102" t="str" cm="1">
        <f t="array" aca="1" ref="C385" ca="1">IF(ROWS($M$18:M376)&lt;=$O$18,INDEX('DATA FOR SUMMARY'!$C$8:$C$59,_xlfn.AGGREGATE(15,3,(('DATA FOR SUMMARY'!$I$7:$I$59=$O$16)/('DATA FOR SUMMARY'!$I$7:$I$59=$O$16)*ROW('DATA FOR SUMMARY'!$I$7:$I$59))-ROW('DATA FOR SUMMARY'!$I$7),ROWS($M$18:M376))),"")</f>
        <v/>
      </c>
      <c r="D385" s="102" t="str" cm="1">
        <f t="array" aca="1" ref="D385" ca="1">IF(ROWS($M$18:M376)&lt;=$O$18,INDEX('DATA FOR SUMMARY'!$D$8:$D$59,_xlfn.AGGREGATE(15,3,(('DATA FOR SUMMARY'!$I$7:$I$59=$O$16)/('DATA FOR SUMMARY'!$I$7:$I$59=$O$16)*ROW('DATA FOR SUMMARY'!$I$7:$I$59))-ROW('DATA FOR SUMMARY'!$I$7),ROWS($M$18:M376))),"")</f>
        <v/>
      </c>
      <c r="E385" s="107" t="str" cm="1">
        <f t="array" aca="1" ref="E385" ca="1">IF(ROWS($M$18:M376)&lt;=$O$18,INDEX('DATA FOR SUMMARY'!$E$8:$E$59,_xlfn.AGGREGATE(15,3,(('DATA FOR SUMMARY'!$I$7:$I$59=$O$16)/('DATA FOR SUMMARY'!$I$7:$I$59=$O$16)*ROW('DATA FOR SUMMARY'!$I$7:$I$59))-ROW('DATA FOR SUMMARY'!$I$7),ROWS($M$18:M376))),"")</f>
        <v/>
      </c>
      <c r="F385" s="103" t="str" cm="1">
        <f t="array" aca="1" ref="F385" ca="1">IF(ROWS($M$18:M376)&lt;=$O$18,INDEX('DATA FOR SUMMARY'!$F$8:$F$59,_xlfn.AGGREGATE(15,3,(('DATA FOR SUMMARY'!$I$7:$I$59=$O$16)/('DATA FOR SUMMARY'!$I$7:$I$59=$O$16)*ROW('DATA FOR SUMMARY'!$I$7:$I$59))-ROW('DATA FOR SUMMARY'!$I$7),ROWS($M$18:M376))),"")</f>
        <v/>
      </c>
      <c r="G385" s="102" t="str" cm="1">
        <f t="array" aca="1" ref="G385" ca="1">IF(ROWS($M$18:M376)&lt;=$O$18,INDEX('DATA FOR SUMMARY'!$G$8:$G$59,_xlfn.AGGREGATE(15,3,(('DATA FOR SUMMARY'!$I$7:$I$59=$O$16)/('DATA FOR SUMMARY'!$I$7:$I$59=$O$16)*ROW('DATA FOR SUMMARY'!$I$7:$I$59))-ROW('DATA FOR SUMMARY'!$I$7),ROWS($M$18:M376))),"")</f>
        <v/>
      </c>
      <c r="H385" s="107" t="str" cm="1">
        <f t="array" aca="1" ref="H385" ca="1">IF(ROWS($M$18:M376)&lt;=$O$18,INDEX('DATA FOR SUMMARY'!$H$8:$H$59,_xlfn.AGGREGATE(15,3,(('DATA FOR SUMMARY'!$I$7:$I$59=$O$16)/('DATA FOR SUMMARY'!$I$7:$I$59=$O$16)*ROW('DATA FOR SUMMARY'!$I$7:$I$59))-ROW('DATA FOR SUMMARY'!$I$7),ROWS($M$18:M376))),"")</f>
        <v/>
      </c>
      <c r="I385" s="46" t="str" cm="1">
        <f t="array" aca="1" ref="I385" ca="1">IF(ROWS($M$18:M376)&lt;=$O$18,INDEX('DATA FOR SUMMARY'!$I$8:$I$59,_xlfn.AGGREGATE(15,3,(('DATA FOR SUMMARY'!$I$7:$I$59=$O$16)/('DATA FOR SUMMARY'!$I$7:$I$59=$O$16)*ROW('DATA FOR SUMMARY'!$I$7:$I$59))-ROW('DATA FOR SUMMARY'!$I$7),ROWS($M$18:M376))),"")</f>
        <v/>
      </c>
      <c r="J385" s="46" t="str" cm="1">
        <f t="array" aca="1" ref="J385" ca="1">IF(ROWS($M$18:M376)&lt;=$O$18,INDEX('DATA FOR SUMMARY'!$J$8:$J$59,_xlfn.AGGREGATE(15,3,(('DATA FOR SUMMARY'!$I$7:$I$59=$O$16)/('DATA FOR SUMMARY'!$I$7:$I$59=$O$16)*ROW('DATA FOR SUMMARY'!$I$7:$I$59))-ROW('DATA FOR SUMMARY'!$I$7),ROWS($M$18:M376))),"")</f>
        <v/>
      </c>
      <c r="K385" s="46" t="str" cm="1">
        <f t="array" aca="1" ref="K385" ca="1">IF(ROWS($O$18:O376)&lt;=$O$18,INDEX('DATA FOR SUMMARY'!$K$8:$K$59,_xlfn.AGGREGATE(15,3,(('DATA FOR SUMMARY'!$I$7:$I$59=$O$16)/('DATA FOR SUMMARY'!$I$7:$I$59=$O$16)*ROW('DATA FOR SUMMARY'!$I$7:$I$59))-ROW('DATA FOR SUMMARY'!$I$7),ROWS($O$18:O376))),"")</f>
        <v/>
      </c>
    </row>
    <row r="386" spans="2:11">
      <c r="B386" t="str" cm="1">
        <f t="array" aca="1" ref="B386" ca="1">IF(ROWS($M$18:M377)&lt;=$O$18,INDEX('DATA FOR SUMMARY'!$B$8:$B$59,_xlfn.AGGREGATE(15,3,(('DATA FOR SUMMARY'!$I$7:$I$59=$O$16)/('DATA FOR SUMMARY'!$I$7:$I$59=$O$16)*ROW('DATA FOR SUMMARY'!$I$7:$I$59))-ROW('DATA FOR SUMMARY'!$I$7),ROWS($M$18:M377))),"")</f>
        <v/>
      </c>
      <c r="C386" s="102" t="str" cm="1">
        <f t="array" aca="1" ref="C386" ca="1">IF(ROWS($M$18:M377)&lt;=$O$18,INDEX('DATA FOR SUMMARY'!$C$8:$C$59,_xlfn.AGGREGATE(15,3,(('DATA FOR SUMMARY'!$I$7:$I$59=$O$16)/('DATA FOR SUMMARY'!$I$7:$I$59=$O$16)*ROW('DATA FOR SUMMARY'!$I$7:$I$59))-ROW('DATA FOR SUMMARY'!$I$7),ROWS($M$18:M377))),"")</f>
        <v/>
      </c>
      <c r="D386" s="102" t="str" cm="1">
        <f t="array" aca="1" ref="D386" ca="1">IF(ROWS($M$18:M377)&lt;=$O$18,INDEX('DATA FOR SUMMARY'!$D$8:$D$59,_xlfn.AGGREGATE(15,3,(('DATA FOR SUMMARY'!$I$7:$I$59=$O$16)/('DATA FOR SUMMARY'!$I$7:$I$59=$O$16)*ROW('DATA FOR SUMMARY'!$I$7:$I$59))-ROW('DATA FOR SUMMARY'!$I$7),ROWS($M$18:M377))),"")</f>
        <v/>
      </c>
      <c r="E386" s="107" t="str" cm="1">
        <f t="array" aca="1" ref="E386" ca="1">IF(ROWS($M$18:M377)&lt;=$O$18,INDEX('DATA FOR SUMMARY'!$E$8:$E$59,_xlfn.AGGREGATE(15,3,(('DATA FOR SUMMARY'!$I$7:$I$59=$O$16)/('DATA FOR SUMMARY'!$I$7:$I$59=$O$16)*ROW('DATA FOR SUMMARY'!$I$7:$I$59))-ROW('DATA FOR SUMMARY'!$I$7),ROWS($M$18:M377))),"")</f>
        <v/>
      </c>
      <c r="F386" s="103" t="str" cm="1">
        <f t="array" aca="1" ref="F386" ca="1">IF(ROWS($M$18:M377)&lt;=$O$18,INDEX('DATA FOR SUMMARY'!$F$8:$F$59,_xlfn.AGGREGATE(15,3,(('DATA FOR SUMMARY'!$I$7:$I$59=$O$16)/('DATA FOR SUMMARY'!$I$7:$I$59=$O$16)*ROW('DATA FOR SUMMARY'!$I$7:$I$59))-ROW('DATA FOR SUMMARY'!$I$7),ROWS($M$18:M377))),"")</f>
        <v/>
      </c>
      <c r="G386" s="102" t="str" cm="1">
        <f t="array" aca="1" ref="G386" ca="1">IF(ROWS($M$18:M377)&lt;=$O$18,INDEX('DATA FOR SUMMARY'!$G$8:$G$59,_xlfn.AGGREGATE(15,3,(('DATA FOR SUMMARY'!$I$7:$I$59=$O$16)/('DATA FOR SUMMARY'!$I$7:$I$59=$O$16)*ROW('DATA FOR SUMMARY'!$I$7:$I$59))-ROW('DATA FOR SUMMARY'!$I$7),ROWS($M$18:M377))),"")</f>
        <v/>
      </c>
      <c r="H386" s="107" t="str" cm="1">
        <f t="array" aca="1" ref="H386" ca="1">IF(ROWS($M$18:M377)&lt;=$O$18,INDEX('DATA FOR SUMMARY'!$H$8:$H$59,_xlfn.AGGREGATE(15,3,(('DATA FOR SUMMARY'!$I$7:$I$59=$O$16)/('DATA FOR SUMMARY'!$I$7:$I$59=$O$16)*ROW('DATA FOR SUMMARY'!$I$7:$I$59))-ROW('DATA FOR SUMMARY'!$I$7),ROWS($M$18:M377))),"")</f>
        <v/>
      </c>
      <c r="I386" s="46" t="str" cm="1">
        <f t="array" aca="1" ref="I386" ca="1">IF(ROWS($M$18:M377)&lt;=$O$18,INDEX('DATA FOR SUMMARY'!$I$8:$I$59,_xlfn.AGGREGATE(15,3,(('DATA FOR SUMMARY'!$I$7:$I$59=$O$16)/('DATA FOR SUMMARY'!$I$7:$I$59=$O$16)*ROW('DATA FOR SUMMARY'!$I$7:$I$59))-ROW('DATA FOR SUMMARY'!$I$7),ROWS($M$18:M377))),"")</f>
        <v/>
      </c>
      <c r="J386" s="46" t="str" cm="1">
        <f t="array" aca="1" ref="J386" ca="1">IF(ROWS($M$18:M377)&lt;=$O$18,INDEX('DATA FOR SUMMARY'!$J$8:$J$59,_xlfn.AGGREGATE(15,3,(('DATA FOR SUMMARY'!$I$7:$I$59=$O$16)/('DATA FOR SUMMARY'!$I$7:$I$59=$O$16)*ROW('DATA FOR SUMMARY'!$I$7:$I$59))-ROW('DATA FOR SUMMARY'!$I$7),ROWS($M$18:M377))),"")</f>
        <v/>
      </c>
      <c r="K386" s="46" t="str" cm="1">
        <f t="array" aca="1" ref="K386" ca="1">IF(ROWS($O$18:O377)&lt;=$O$18,INDEX('DATA FOR SUMMARY'!$K$8:$K$59,_xlfn.AGGREGATE(15,3,(('DATA FOR SUMMARY'!$I$7:$I$59=$O$16)/('DATA FOR SUMMARY'!$I$7:$I$59=$O$16)*ROW('DATA FOR SUMMARY'!$I$7:$I$59))-ROW('DATA FOR SUMMARY'!$I$7),ROWS($O$18:O377))),"")</f>
        <v/>
      </c>
    </row>
    <row r="387" spans="2:11">
      <c r="B387" t="str" cm="1">
        <f t="array" aca="1" ref="B387" ca="1">IF(ROWS($M$18:M378)&lt;=$O$18,INDEX('DATA FOR SUMMARY'!$B$8:$B$59,_xlfn.AGGREGATE(15,3,(('DATA FOR SUMMARY'!$I$7:$I$59=$O$16)/('DATA FOR SUMMARY'!$I$7:$I$59=$O$16)*ROW('DATA FOR SUMMARY'!$I$7:$I$59))-ROW('DATA FOR SUMMARY'!$I$7),ROWS($M$18:M378))),"")</f>
        <v/>
      </c>
      <c r="C387" s="102" t="str" cm="1">
        <f t="array" aca="1" ref="C387" ca="1">IF(ROWS($M$18:M378)&lt;=$O$18,INDEX('DATA FOR SUMMARY'!$C$8:$C$59,_xlfn.AGGREGATE(15,3,(('DATA FOR SUMMARY'!$I$7:$I$59=$O$16)/('DATA FOR SUMMARY'!$I$7:$I$59=$O$16)*ROW('DATA FOR SUMMARY'!$I$7:$I$59))-ROW('DATA FOR SUMMARY'!$I$7),ROWS($M$18:M378))),"")</f>
        <v/>
      </c>
      <c r="D387" s="102" t="str" cm="1">
        <f t="array" aca="1" ref="D387" ca="1">IF(ROWS($M$18:M378)&lt;=$O$18,INDEX('DATA FOR SUMMARY'!$D$8:$D$59,_xlfn.AGGREGATE(15,3,(('DATA FOR SUMMARY'!$I$7:$I$59=$O$16)/('DATA FOR SUMMARY'!$I$7:$I$59=$O$16)*ROW('DATA FOR SUMMARY'!$I$7:$I$59))-ROW('DATA FOR SUMMARY'!$I$7),ROWS($M$18:M378))),"")</f>
        <v/>
      </c>
      <c r="E387" s="107" t="str" cm="1">
        <f t="array" aca="1" ref="E387" ca="1">IF(ROWS($M$18:M378)&lt;=$O$18,INDEX('DATA FOR SUMMARY'!$E$8:$E$59,_xlfn.AGGREGATE(15,3,(('DATA FOR SUMMARY'!$I$7:$I$59=$O$16)/('DATA FOR SUMMARY'!$I$7:$I$59=$O$16)*ROW('DATA FOR SUMMARY'!$I$7:$I$59))-ROW('DATA FOR SUMMARY'!$I$7),ROWS($M$18:M378))),"")</f>
        <v/>
      </c>
      <c r="F387" s="103" t="str" cm="1">
        <f t="array" aca="1" ref="F387" ca="1">IF(ROWS($M$18:M378)&lt;=$O$18,INDEX('DATA FOR SUMMARY'!$F$8:$F$59,_xlfn.AGGREGATE(15,3,(('DATA FOR SUMMARY'!$I$7:$I$59=$O$16)/('DATA FOR SUMMARY'!$I$7:$I$59=$O$16)*ROW('DATA FOR SUMMARY'!$I$7:$I$59))-ROW('DATA FOR SUMMARY'!$I$7),ROWS($M$18:M378))),"")</f>
        <v/>
      </c>
      <c r="G387" s="102" t="str" cm="1">
        <f t="array" aca="1" ref="G387" ca="1">IF(ROWS($M$18:M378)&lt;=$O$18,INDEX('DATA FOR SUMMARY'!$G$8:$G$59,_xlfn.AGGREGATE(15,3,(('DATA FOR SUMMARY'!$I$7:$I$59=$O$16)/('DATA FOR SUMMARY'!$I$7:$I$59=$O$16)*ROW('DATA FOR SUMMARY'!$I$7:$I$59))-ROW('DATA FOR SUMMARY'!$I$7),ROWS($M$18:M378))),"")</f>
        <v/>
      </c>
      <c r="H387" s="107" t="str" cm="1">
        <f t="array" aca="1" ref="H387" ca="1">IF(ROWS($M$18:M378)&lt;=$O$18,INDEX('DATA FOR SUMMARY'!$H$8:$H$59,_xlfn.AGGREGATE(15,3,(('DATA FOR SUMMARY'!$I$7:$I$59=$O$16)/('DATA FOR SUMMARY'!$I$7:$I$59=$O$16)*ROW('DATA FOR SUMMARY'!$I$7:$I$59))-ROW('DATA FOR SUMMARY'!$I$7),ROWS($M$18:M378))),"")</f>
        <v/>
      </c>
      <c r="I387" s="46" t="str" cm="1">
        <f t="array" aca="1" ref="I387" ca="1">IF(ROWS($D$25:D381)&lt;=$O$18,INDEX('DATA FOR SUMMARY'!$I$8:$I$59,_xlfn.AGGREGATE(15,3,(('DATA FOR SUMMARY'!$I$7:$I$59=$O$16)/('DATA FOR SUMMARY'!$I$7:$I$59=$O$16)*ROW('DATA FOR SUMMARY'!$I$7:$I$59))-ROW('DATA FOR SUMMARY'!$I$7),ROWS($D$25:D381))),"")</f>
        <v/>
      </c>
      <c r="J387" s="46" t="str" cm="1">
        <f t="array" aca="1" ref="J387" ca="1">IF(ROWS($M$18:M378)&lt;=$O$18,INDEX('DATA FOR SUMMARY'!$J$8:$J$59,_xlfn.AGGREGATE(15,3,(('DATA FOR SUMMARY'!$I$7:$I$59=$O$16)/('DATA FOR SUMMARY'!$I$7:$I$59=$O$16)*ROW('DATA FOR SUMMARY'!$I$7:$I$59))-ROW('DATA FOR SUMMARY'!$I$7),ROWS($M$18:M378))),"")</f>
        <v/>
      </c>
      <c r="K387" s="46" t="str" cm="1">
        <f t="array" aca="1" ref="K387" ca="1">IF(ROWS($O$18:O378)&lt;=$O$18,INDEX('DATA FOR SUMMARY'!$K$8:$K$59,_xlfn.AGGREGATE(15,3,(('DATA FOR SUMMARY'!$I$7:$I$59=$O$16)/('DATA FOR SUMMARY'!$I$7:$I$59=$O$16)*ROW('DATA FOR SUMMARY'!$I$7:$I$59))-ROW('DATA FOR SUMMARY'!$I$7),ROWS($O$18:O378))),"")</f>
        <v/>
      </c>
    </row>
    <row r="388" spans="2:11">
      <c r="B388" t="str" cm="1">
        <f t="array" aca="1" ref="B388" ca="1">IF(ROWS($M$18:M379)&lt;=$O$18,INDEX('DATA FOR SUMMARY'!$B$8:$B$59,_xlfn.AGGREGATE(15,3,(('DATA FOR SUMMARY'!$I$7:$I$59=$O$16)/('DATA FOR SUMMARY'!$I$7:$I$59=$O$16)*ROW('DATA FOR SUMMARY'!$I$7:$I$59))-ROW('DATA FOR SUMMARY'!$I$7),ROWS($M$18:M379))),"")</f>
        <v/>
      </c>
      <c r="C388" s="102" t="str" cm="1">
        <f t="array" aca="1" ref="C388" ca="1">IF(ROWS($M$18:M379)&lt;=$O$18,INDEX('DATA FOR SUMMARY'!$C$8:$C$59,_xlfn.AGGREGATE(15,3,(('DATA FOR SUMMARY'!$I$7:$I$59=$O$16)/('DATA FOR SUMMARY'!$I$7:$I$59=$O$16)*ROW('DATA FOR SUMMARY'!$I$7:$I$59))-ROW('DATA FOR SUMMARY'!$I$7),ROWS($M$18:M379))),"")</f>
        <v/>
      </c>
      <c r="D388" s="102" t="str" cm="1">
        <f t="array" aca="1" ref="D388" ca="1">IF(ROWS($M$18:M379)&lt;=$O$18,INDEX('DATA FOR SUMMARY'!$D$8:$D$59,_xlfn.AGGREGATE(15,3,(('DATA FOR SUMMARY'!$I$7:$I$59=$O$16)/('DATA FOR SUMMARY'!$I$7:$I$59=$O$16)*ROW('DATA FOR SUMMARY'!$I$7:$I$59))-ROW('DATA FOR SUMMARY'!$I$7),ROWS($M$18:M379))),"")</f>
        <v/>
      </c>
      <c r="E388" s="107" t="str" cm="1">
        <f t="array" aca="1" ref="E388" ca="1">IF(ROWS($M$18:M379)&lt;=$O$18,INDEX('DATA FOR SUMMARY'!$E$8:$E$59,_xlfn.AGGREGATE(15,3,(('DATA FOR SUMMARY'!$I$7:$I$59=$O$16)/('DATA FOR SUMMARY'!$I$7:$I$59=$O$16)*ROW('DATA FOR SUMMARY'!$I$7:$I$59))-ROW('DATA FOR SUMMARY'!$I$7),ROWS($M$18:M379))),"")</f>
        <v/>
      </c>
      <c r="F388" s="103" t="str" cm="1">
        <f t="array" aca="1" ref="F388" ca="1">IF(ROWS($M$18:M379)&lt;=$O$18,INDEX('DATA FOR SUMMARY'!$F$8:$F$59,_xlfn.AGGREGATE(15,3,(('DATA FOR SUMMARY'!$I$7:$I$59=$O$16)/('DATA FOR SUMMARY'!$I$7:$I$59=$O$16)*ROW('DATA FOR SUMMARY'!$I$7:$I$59))-ROW('DATA FOR SUMMARY'!$I$7),ROWS($M$18:M379))),"")</f>
        <v/>
      </c>
      <c r="G388" s="102" t="str" cm="1">
        <f t="array" aca="1" ref="G388" ca="1">IF(ROWS($M$18:M379)&lt;=$O$18,INDEX('DATA FOR SUMMARY'!$G$8:$G$59,_xlfn.AGGREGATE(15,3,(('DATA FOR SUMMARY'!$I$7:$I$59=$O$16)/('DATA FOR SUMMARY'!$I$7:$I$59=$O$16)*ROW('DATA FOR SUMMARY'!$I$7:$I$59))-ROW('DATA FOR SUMMARY'!$I$7),ROWS($M$18:M379))),"")</f>
        <v/>
      </c>
      <c r="H388" s="107" t="str" cm="1">
        <f t="array" aca="1" ref="H388" ca="1">IF(ROWS($M$18:M379)&lt;=$O$18,INDEX('DATA FOR SUMMARY'!$H$8:$H$59,_xlfn.AGGREGATE(15,3,(('DATA FOR SUMMARY'!$I$7:$I$59=$O$16)/('DATA FOR SUMMARY'!$I$7:$I$59=$O$16)*ROW('DATA FOR SUMMARY'!$I$7:$I$59))-ROW('DATA FOR SUMMARY'!$I$7),ROWS($M$18:M379))),"")</f>
        <v/>
      </c>
      <c r="I388" s="46" t="str" cm="1">
        <f t="array" aca="1" ref="I388" ca="1">IF(ROWS($D$25:D382)&lt;=$O$18,INDEX('DATA FOR SUMMARY'!$I$8:$I$59,_xlfn.AGGREGATE(15,3,(('DATA FOR SUMMARY'!$I$7:$I$59=$O$16)/('DATA FOR SUMMARY'!$I$7:$I$59=$O$16)*ROW('DATA FOR SUMMARY'!$I$7:$I$59))-ROW('DATA FOR SUMMARY'!$I$7),ROWS($D$25:D382))),"")</f>
        <v/>
      </c>
      <c r="J388" s="46" t="str" cm="1">
        <f t="array" aca="1" ref="J388" ca="1">IF(ROWS($M$18:M379)&lt;=$O$18,INDEX('DATA FOR SUMMARY'!$J$8:$J$59,_xlfn.AGGREGATE(15,3,(('DATA FOR SUMMARY'!$I$7:$I$59=$O$16)/('DATA FOR SUMMARY'!$I$7:$I$59=$O$16)*ROW('DATA FOR SUMMARY'!$I$7:$I$59))-ROW('DATA FOR SUMMARY'!$I$7),ROWS($M$18:M379))),"")</f>
        <v/>
      </c>
      <c r="K388" s="46" t="str" cm="1">
        <f t="array" aca="1" ref="K388" ca="1">IF(ROWS($O$18:O379)&lt;=$O$18,INDEX('DATA FOR SUMMARY'!$K$8:$K$59,_xlfn.AGGREGATE(15,3,(('DATA FOR SUMMARY'!$I$7:$I$59=$O$16)/('DATA FOR SUMMARY'!$I$7:$I$59=$O$16)*ROW('DATA FOR SUMMARY'!$I$7:$I$59))-ROW('DATA FOR SUMMARY'!$I$7),ROWS($O$18:O379))),"")</f>
        <v/>
      </c>
    </row>
    <row r="389" spans="2:11">
      <c r="B389" t="str" cm="1">
        <f t="array" aca="1" ref="B389" ca="1">IF(ROWS($M$18:M380)&lt;=$O$18,INDEX('DATA FOR SUMMARY'!$B$8:$B$59,_xlfn.AGGREGATE(15,3,(('DATA FOR SUMMARY'!$I$7:$I$59=$O$16)/('DATA FOR SUMMARY'!$I$7:$I$59=$O$16)*ROW('DATA FOR SUMMARY'!$I$7:$I$59))-ROW('DATA FOR SUMMARY'!$I$7),ROWS($M$18:M380))),"")</f>
        <v/>
      </c>
      <c r="C389" s="102" t="str" cm="1">
        <f t="array" aca="1" ref="C389" ca="1">IF(ROWS($M$18:M380)&lt;=$O$18,INDEX('DATA FOR SUMMARY'!$C$8:$C$59,_xlfn.AGGREGATE(15,3,(('DATA FOR SUMMARY'!$I$7:$I$59=$O$16)/('DATA FOR SUMMARY'!$I$7:$I$59=$O$16)*ROW('DATA FOR SUMMARY'!$I$7:$I$59))-ROW('DATA FOR SUMMARY'!$I$7),ROWS($M$18:M380))),"")</f>
        <v/>
      </c>
      <c r="D389" s="102" t="str" cm="1">
        <f t="array" aca="1" ref="D389" ca="1">IF(ROWS($M$18:M380)&lt;=$O$18,INDEX('DATA FOR SUMMARY'!$D$8:$D$59,_xlfn.AGGREGATE(15,3,(('DATA FOR SUMMARY'!$I$7:$I$59=$O$16)/('DATA FOR SUMMARY'!$I$7:$I$59=$O$16)*ROW('DATA FOR SUMMARY'!$I$7:$I$59))-ROW('DATA FOR SUMMARY'!$I$7),ROWS($M$18:M380))),"")</f>
        <v/>
      </c>
      <c r="E389" s="107" t="str" cm="1">
        <f t="array" aca="1" ref="E389" ca="1">IF(ROWS($M$18:M380)&lt;=$O$18,INDEX('DATA FOR SUMMARY'!$E$8:$E$59,_xlfn.AGGREGATE(15,3,(('DATA FOR SUMMARY'!$I$7:$I$59=$O$16)/('DATA FOR SUMMARY'!$I$7:$I$59=$O$16)*ROW('DATA FOR SUMMARY'!$I$7:$I$59))-ROW('DATA FOR SUMMARY'!$I$7),ROWS($M$18:M380))),"")</f>
        <v/>
      </c>
      <c r="F389" s="103" t="str" cm="1">
        <f t="array" aca="1" ref="F389" ca="1">IF(ROWS($M$18:M380)&lt;=$O$18,INDEX('DATA FOR SUMMARY'!$F$8:$F$59,_xlfn.AGGREGATE(15,3,(('DATA FOR SUMMARY'!$I$7:$I$59=$O$16)/('DATA FOR SUMMARY'!$I$7:$I$59=$O$16)*ROW('DATA FOR SUMMARY'!$I$7:$I$59))-ROW('DATA FOR SUMMARY'!$I$7),ROWS($M$18:M380))),"")</f>
        <v/>
      </c>
      <c r="G389" s="102" t="str" cm="1">
        <f t="array" aca="1" ref="G389" ca="1">IF(ROWS($M$18:M380)&lt;=$O$18,INDEX('DATA FOR SUMMARY'!$G$8:$G$59,_xlfn.AGGREGATE(15,3,(('DATA FOR SUMMARY'!$I$7:$I$59=$O$16)/('DATA FOR SUMMARY'!$I$7:$I$59=$O$16)*ROW('DATA FOR SUMMARY'!$I$7:$I$59))-ROW('DATA FOR SUMMARY'!$I$7),ROWS($M$18:M380))),"")</f>
        <v/>
      </c>
      <c r="H389" s="107" t="str" cm="1">
        <f t="array" aca="1" ref="H389" ca="1">IF(ROWS($M$18:M380)&lt;=$O$18,INDEX('DATA FOR SUMMARY'!$H$8:$H$59,_xlfn.AGGREGATE(15,3,(('DATA FOR SUMMARY'!$I$7:$I$59=$O$16)/('DATA FOR SUMMARY'!$I$7:$I$59=$O$16)*ROW('DATA FOR SUMMARY'!$I$7:$I$59))-ROW('DATA FOR SUMMARY'!$I$7),ROWS($M$18:M380))),"")</f>
        <v/>
      </c>
      <c r="I389" s="46" t="str" cm="1">
        <f t="array" aca="1" ref="I389" ca="1">IF(ROWS($D$25:D383)&lt;=$O$18,INDEX('DATA FOR SUMMARY'!$I$8:$I$59,_xlfn.AGGREGATE(15,3,(('DATA FOR SUMMARY'!$I$7:$I$59=$O$16)/('DATA FOR SUMMARY'!$I$7:$I$59=$O$16)*ROW('DATA FOR SUMMARY'!$I$7:$I$59))-ROW('DATA FOR SUMMARY'!$I$7),ROWS($D$25:D383))),"")</f>
        <v/>
      </c>
      <c r="J389" s="46" t="str" cm="1">
        <f t="array" aca="1" ref="J389" ca="1">IF(ROWS($M$18:M380)&lt;=$O$18,INDEX('DATA FOR SUMMARY'!$J$8:$J$59,_xlfn.AGGREGATE(15,3,(('DATA FOR SUMMARY'!$I$7:$I$59=$O$16)/('DATA FOR SUMMARY'!$I$7:$I$59=$O$16)*ROW('DATA FOR SUMMARY'!$I$7:$I$59))-ROW('DATA FOR SUMMARY'!$I$7),ROWS($M$18:M380))),"")</f>
        <v/>
      </c>
      <c r="K389" s="46" t="str" cm="1">
        <f t="array" aca="1" ref="K389" ca="1">IF(ROWS($O$18:O380)&lt;=$O$18,INDEX('DATA FOR SUMMARY'!$K$8:$K$59,_xlfn.AGGREGATE(15,3,(('DATA FOR SUMMARY'!$I$7:$I$59=$O$16)/('DATA FOR SUMMARY'!$I$7:$I$59=$O$16)*ROW('DATA FOR SUMMARY'!$I$7:$I$59))-ROW('DATA FOR SUMMARY'!$I$7),ROWS($O$18:O380))),"")</f>
        <v/>
      </c>
    </row>
    <row r="390" spans="2:11">
      <c r="B390" t="str" cm="1">
        <f t="array" aca="1" ref="B390" ca="1">IF(ROWS($M$18:M381)&lt;=$O$18,INDEX('DATA FOR SUMMARY'!$B$8:$B$59,_xlfn.AGGREGATE(15,3,(('DATA FOR SUMMARY'!$I$7:$I$59=$O$16)/('DATA FOR SUMMARY'!$I$7:$I$59=$O$16)*ROW('DATA FOR SUMMARY'!$I$7:$I$59))-ROW('DATA FOR SUMMARY'!$I$7),ROWS($M$18:M381))),"")</f>
        <v/>
      </c>
      <c r="C390" s="102" t="str" cm="1">
        <f t="array" aca="1" ref="C390" ca="1">IF(ROWS($M$18:M381)&lt;=$O$18,INDEX('DATA FOR SUMMARY'!$C$8:$C$59,_xlfn.AGGREGATE(15,3,(('DATA FOR SUMMARY'!$I$7:$I$59=$O$16)/('DATA FOR SUMMARY'!$I$7:$I$59=$O$16)*ROW('DATA FOR SUMMARY'!$I$7:$I$59))-ROW('DATA FOR SUMMARY'!$I$7),ROWS($M$18:M381))),"")</f>
        <v/>
      </c>
      <c r="D390" s="102" t="str" cm="1">
        <f t="array" aca="1" ref="D390" ca="1">IF(ROWS($M$18:M381)&lt;=$O$18,INDEX('DATA FOR SUMMARY'!$D$8:$D$59,_xlfn.AGGREGATE(15,3,(('DATA FOR SUMMARY'!$I$7:$I$59=$O$16)/('DATA FOR SUMMARY'!$I$7:$I$59=$O$16)*ROW('DATA FOR SUMMARY'!$I$7:$I$59))-ROW('DATA FOR SUMMARY'!$I$7),ROWS($M$18:M381))),"")</f>
        <v/>
      </c>
      <c r="E390" s="107" t="str" cm="1">
        <f t="array" aca="1" ref="E390" ca="1">IF(ROWS($M$18:M381)&lt;=$O$18,INDEX('DATA FOR SUMMARY'!$E$8:$E$59,_xlfn.AGGREGATE(15,3,(('DATA FOR SUMMARY'!$I$7:$I$59=$O$16)/('DATA FOR SUMMARY'!$I$7:$I$59=$O$16)*ROW('DATA FOR SUMMARY'!$I$7:$I$59))-ROW('DATA FOR SUMMARY'!$I$7),ROWS($M$18:M381))),"")</f>
        <v/>
      </c>
      <c r="F390" s="103" t="str" cm="1">
        <f t="array" aca="1" ref="F390" ca="1">IF(ROWS($M$18:M381)&lt;=$O$18,INDEX('DATA FOR SUMMARY'!$F$8:$F$59,_xlfn.AGGREGATE(15,3,(('DATA FOR SUMMARY'!$I$7:$I$59=$O$16)/('DATA FOR SUMMARY'!$I$7:$I$59=$O$16)*ROW('DATA FOR SUMMARY'!$I$7:$I$59))-ROW('DATA FOR SUMMARY'!$I$7),ROWS($M$18:M381))),"")</f>
        <v/>
      </c>
      <c r="G390" s="102" t="str" cm="1">
        <f t="array" aca="1" ref="G390" ca="1">IF(ROWS($M$18:M381)&lt;=$O$18,INDEX('DATA FOR SUMMARY'!$G$8:$G$59,_xlfn.AGGREGATE(15,3,(('DATA FOR SUMMARY'!$I$7:$I$59=$O$16)/('DATA FOR SUMMARY'!$I$7:$I$59=$O$16)*ROW('DATA FOR SUMMARY'!$I$7:$I$59))-ROW('DATA FOR SUMMARY'!$I$7),ROWS($M$18:M381))),"")</f>
        <v/>
      </c>
      <c r="H390" s="107" t="str" cm="1">
        <f t="array" aca="1" ref="H390" ca="1">IF(ROWS($M$18:M381)&lt;=$O$18,INDEX('DATA FOR SUMMARY'!$H$8:$H$59,_xlfn.AGGREGATE(15,3,(('DATA FOR SUMMARY'!$I$7:$I$59=$O$16)/('DATA FOR SUMMARY'!$I$7:$I$59=$O$16)*ROW('DATA FOR SUMMARY'!$I$7:$I$59))-ROW('DATA FOR SUMMARY'!$I$7),ROWS($M$18:M381))),"")</f>
        <v/>
      </c>
      <c r="I390" s="46" t="str" cm="1">
        <f t="array" aca="1" ref="I390" ca="1">IF(ROWS($D$25:D384)&lt;=$O$18,INDEX('DATA FOR SUMMARY'!$I$8:$I$59,_xlfn.AGGREGATE(15,3,(('DATA FOR SUMMARY'!$I$7:$I$59=$O$16)/('DATA FOR SUMMARY'!$I$7:$I$59=$O$16)*ROW('DATA FOR SUMMARY'!$I$7:$I$59))-ROW('DATA FOR SUMMARY'!$I$7),ROWS($D$25:D384))),"")</f>
        <v/>
      </c>
      <c r="J390" s="46" t="str" cm="1">
        <f t="array" aca="1" ref="J390" ca="1">IF(ROWS($M$18:M381)&lt;=$O$18,INDEX('DATA FOR SUMMARY'!$J$8:$J$59,_xlfn.AGGREGATE(15,3,(('DATA FOR SUMMARY'!$I$7:$I$59=$O$16)/('DATA FOR SUMMARY'!$I$7:$I$59=$O$16)*ROW('DATA FOR SUMMARY'!$I$7:$I$59))-ROW('DATA FOR SUMMARY'!$I$7),ROWS($M$18:M381))),"")</f>
        <v/>
      </c>
      <c r="K390" s="46" t="str" cm="1">
        <f t="array" aca="1" ref="K390" ca="1">IF(ROWS($O$18:O381)&lt;=$O$18,INDEX('DATA FOR SUMMARY'!$K$8:$K$59,_xlfn.AGGREGATE(15,3,(('DATA FOR SUMMARY'!$I$7:$I$59=$O$16)/('DATA FOR SUMMARY'!$I$7:$I$59=$O$16)*ROW('DATA FOR SUMMARY'!$I$7:$I$59))-ROW('DATA FOR SUMMARY'!$I$7),ROWS($O$18:O381))),"")</f>
        <v/>
      </c>
    </row>
    <row r="391" spans="2:11">
      <c r="B391" t="str" cm="1">
        <f t="array" aca="1" ref="B391" ca="1">IF(ROWS($M$18:M382)&lt;=$O$18,INDEX('DATA FOR SUMMARY'!$B$8:$B$59,_xlfn.AGGREGATE(15,3,(('DATA FOR SUMMARY'!$I$7:$I$59=$O$16)/('DATA FOR SUMMARY'!$I$7:$I$59=$O$16)*ROW('DATA FOR SUMMARY'!$I$7:$I$59))-ROW('DATA FOR SUMMARY'!$I$7),ROWS($M$18:M382))),"")</f>
        <v/>
      </c>
      <c r="C391" s="102" t="str" cm="1">
        <f t="array" aca="1" ref="C391" ca="1">IF(ROWS($M$18:M382)&lt;=$O$18,INDEX('DATA FOR SUMMARY'!$C$8:$C$59,_xlfn.AGGREGATE(15,3,(('DATA FOR SUMMARY'!$I$7:$I$59=$O$16)/('DATA FOR SUMMARY'!$I$7:$I$59=$O$16)*ROW('DATA FOR SUMMARY'!$I$7:$I$59))-ROW('DATA FOR SUMMARY'!$I$7),ROWS($M$18:M382))),"")</f>
        <v/>
      </c>
      <c r="D391" s="102" t="str" cm="1">
        <f t="array" aca="1" ref="D391" ca="1">IF(ROWS($M$18:M382)&lt;=$O$18,INDEX('DATA FOR SUMMARY'!$D$8:$D$59,_xlfn.AGGREGATE(15,3,(('DATA FOR SUMMARY'!$I$7:$I$59=$O$16)/('DATA FOR SUMMARY'!$I$7:$I$59=$O$16)*ROW('DATA FOR SUMMARY'!$I$7:$I$59))-ROW('DATA FOR SUMMARY'!$I$7),ROWS($M$18:M382))),"")</f>
        <v/>
      </c>
      <c r="E391" s="107" t="str" cm="1">
        <f t="array" aca="1" ref="E391" ca="1">IF(ROWS($M$18:M382)&lt;=$O$18,INDEX('DATA FOR SUMMARY'!$E$8:$E$59,_xlfn.AGGREGATE(15,3,(('DATA FOR SUMMARY'!$I$7:$I$59=$O$16)/('DATA FOR SUMMARY'!$I$7:$I$59=$O$16)*ROW('DATA FOR SUMMARY'!$I$7:$I$59))-ROW('DATA FOR SUMMARY'!$I$7),ROWS($M$18:M382))),"")</f>
        <v/>
      </c>
      <c r="F391" s="103" t="str" cm="1">
        <f t="array" aca="1" ref="F391" ca="1">IF(ROWS($M$18:M382)&lt;=$O$18,INDEX('DATA FOR SUMMARY'!$F$8:$F$59,_xlfn.AGGREGATE(15,3,(('DATA FOR SUMMARY'!$I$7:$I$59=$O$16)/('DATA FOR SUMMARY'!$I$7:$I$59=$O$16)*ROW('DATA FOR SUMMARY'!$I$7:$I$59))-ROW('DATA FOR SUMMARY'!$I$7),ROWS($M$18:M382))),"")</f>
        <v/>
      </c>
      <c r="G391" s="102" t="str" cm="1">
        <f t="array" aca="1" ref="G391" ca="1">IF(ROWS($M$18:M382)&lt;=$O$18,INDEX('DATA FOR SUMMARY'!$G$8:$G$59,_xlfn.AGGREGATE(15,3,(('DATA FOR SUMMARY'!$I$7:$I$59=$O$16)/('DATA FOR SUMMARY'!$I$7:$I$59=$O$16)*ROW('DATA FOR SUMMARY'!$I$7:$I$59))-ROW('DATA FOR SUMMARY'!$I$7),ROWS($M$18:M382))),"")</f>
        <v/>
      </c>
      <c r="H391" s="107" t="str" cm="1">
        <f t="array" aca="1" ref="H391" ca="1">IF(ROWS($M$18:M382)&lt;=$O$18,INDEX('DATA FOR SUMMARY'!$H$8:$H$59,_xlfn.AGGREGATE(15,3,(('DATA FOR SUMMARY'!$I$7:$I$59=$O$16)/('DATA FOR SUMMARY'!$I$7:$I$59=$O$16)*ROW('DATA FOR SUMMARY'!$I$7:$I$59))-ROW('DATA FOR SUMMARY'!$I$7),ROWS($M$18:M382))),"")</f>
        <v/>
      </c>
      <c r="I391" s="46" t="str" cm="1">
        <f t="array" aca="1" ref="I391" ca="1">IF(ROWS($D$25:D385)&lt;=$O$18,INDEX('DATA FOR SUMMARY'!$I$8:$I$59,_xlfn.AGGREGATE(15,3,(('DATA FOR SUMMARY'!$I$7:$I$59=$O$16)/('DATA FOR SUMMARY'!$I$7:$I$59=$O$16)*ROW('DATA FOR SUMMARY'!$I$7:$I$59))-ROW('DATA FOR SUMMARY'!$I$7),ROWS($D$25:D385))),"")</f>
        <v/>
      </c>
      <c r="J391" s="46" t="str" cm="1">
        <f t="array" aca="1" ref="J391" ca="1">IF(ROWS($M$18:M382)&lt;=$O$18,INDEX('DATA FOR SUMMARY'!$J$8:$J$59,_xlfn.AGGREGATE(15,3,(('DATA FOR SUMMARY'!$I$7:$I$59=$O$16)/('DATA FOR SUMMARY'!$I$7:$I$59=$O$16)*ROW('DATA FOR SUMMARY'!$I$7:$I$59))-ROW('DATA FOR SUMMARY'!$I$7),ROWS($M$18:M382))),"")</f>
        <v/>
      </c>
      <c r="K391" s="46" t="str" cm="1">
        <f t="array" aca="1" ref="K391" ca="1">IF(ROWS($O$18:O382)&lt;=$O$18,INDEX('DATA FOR SUMMARY'!$K$8:$K$59,_xlfn.AGGREGATE(15,3,(('DATA FOR SUMMARY'!$I$7:$I$59=$O$16)/('DATA FOR SUMMARY'!$I$7:$I$59=$O$16)*ROW('DATA FOR SUMMARY'!$I$7:$I$59))-ROW('DATA FOR SUMMARY'!$I$7),ROWS($O$18:O382))),"")</f>
        <v/>
      </c>
    </row>
    <row r="392" spans="2:11">
      <c r="B392" t="str" cm="1">
        <f t="array" aca="1" ref="B392" ca="1">IF(ROWS($M$18:M383)&lt;=$O$18,INDEX('DATA FOR SUMMARY'!$B$8:$B$59,_xlfn.AGGREGATE(15,3,(('DATA FOR SUMMARY'!$I$7:$I$59=$O$16)/('DATA FOR SUMMARY'!$I$7:$I$59=$O$16)*ROW('DATA FOR SUMMARY'!$I$7:$I$59))-ROW('DATA FOR SUMMARY'!$I$7),ROWS($M$18:M383))),"")</f>
        <v/>
      </c>
      <c r="C392" s="102" t="str" cm="1">
        <f t="array" aca="1" ref="C392" ca="1">IF(ROWS($M$18:M383)&lt;=$O$18,INDEX('DATA FOR SUMMARY'!$C$8:$C$59,_xlfn.AGGREGATE(15,3,(('DATA FOR SUMMARY'!$I$7:$I$59=$O$16)/('DATA FOR SUMMARY'!$I$7:$I$59=$O$16)*ROW('DATA FOR SUMMARY'!$I$7:$I$59))-ROW('DATA FOR SUMMARY'!$I$7),ROWS($M$18:M383))),"")</f>
        <v/>
      </c>
      <c r="D392" s="102" t="str" cm="1">
        <f t="array" aca="1" ref="D392" ca="1">IF(ROWS($M$18:M383)&lt;=$O$18,INDEX('DATA FOR SUMMARY'!$D$8:$D$59,_xlfn.AGGREGATE(15,3,(('DATA FOR SUMMARY'!$I$7:$I$59=$O$16)/('DATA FOR SUMMARY'!$I$7:$I$59=$O$16)*ROW('DATA FOR SUMMARY'!$I$7:$I$59))-ROW('DATA FOR SUMMARY'!$I$7),ROWS($M$18:M383))),"")</f>
        <v/>
      </c>
      <c r="E392" s="107" t="str" cm="1">
        <f t="array" aca="1" ref="E392" ca="1">IF(ROWS($M$18:M383)&lt;=$O$18,INDEX('DATA FOR SUMMARY'!$E$8:$E$59,_xlfn.AGGREGATE(15,3,(('DATA FOR SUMMARY'!$I$7:$I$59=$O$16)/('DATA FOR SUMMARY'!$I$7:$I$59=$O$16)*ROW('DATA FOR SUMMARY'!$I$7:$I$59))-ROW('DATA FOR SUMMARY'!$I$7),ROWS($M$18:M383))),"")</f>
        <v/>
      </c>
      <c r="F392" s="103" t="str" cm="1">
        <f t="array" aca="1" ref="F392" ca="1">IF(ROWS($M$18:M383)&lt;=$O$18,INDEX('DATA FOR SUMMARY'!$F$8:$F$59,_xlfn.AGGREGATE(15,3,(('DATA FOR SUMMARY'!$I$7:$I$59=$O$16)/('DATA FOR SUMMARY'!$I$7:$I$59=$O$16)*ROW('DATA FOR SUMMARY'!$I$7:$I$59))-ROW('DATA FOR SUMMARY'!$I$7),ROWS($M$18:M383))),"")</f>
        <v/>
      </c>
      <c r="G392" s="102" t="str" cm="1">
        <f t="array" aca="1" ref="G392" ca="1">IF(ROWS($M$18:M383)&lt;=$O$18,INDEX('DATA FOR SUMMARY'!$G$8:$G$59,_xlfn.AGGREGATE(15,3,(('DATA FOR SUMMARY'!$I$7:$I$59=$O$16)/('DATA FOR SUMMARY'!$I$7:$I$59=$O$16)*ROW('DATA FOR SUMMARY'!$I$7:$I$59))-ROW('DATA FOR SUMMARY'!$I$7),ROWS($M$18:M383))),"")</f>
        <v/>
      </c>
      <c r="H392" s="107" t="str" cm="1">
        <f t="array" aca="1" ref="H392" ca="1">IF(ROWS($M$18:M383)&lt;=$O$18,INDEX('DATA FOR SUMMARY'!$H$8:$H$59,_xlfn.AGGREGATE(15,3,(('DATA FOR SUMMARY'!$I$7:$I$59=$O$16)/('DATA FOR SUMMARY'!$I$7:$I$59=$O$16)*ROW('DATA FOR SUMMARY'!$I$7:$I$59))-ROW('DATA FOR SUMMARY'!$I$7),ROWS($M$18:M383))),"")</f>
        <v/>
      </c>
      <c r="I392" s="46" t="str" cm="1">
        <f t="array" aca="1" ref="I392" ca="1">IF(ROWS($D$25:D386)&lt;=$O$18,INDEX('DATA FOR SUMMARY'!$I$8:$I$59,_xlfn.AGGREGATE(15,3,(('DATA FOR SUMMARY'!$I$7:$I$59=$O$16)/('DATA FOR SUMMARY'!$I$7:$I$59=$O$16)*ROW('DATA FOR SUMMARY'!$I$7:$I$59))-ROW('DATA FOR SUMMARY'!$I$7),ROWS($D$25:D386))),"")</f>
        <v/>
      </c>
      <c r="J392" s="46" t="str" cm="1">
        <f t="array" aca="1" ref="J392" ca="1">IF(ROWS($M$18:M383)&lt;=$O$18,INDEX('DATA FOR SUMMARY'!$J$8:$J$59,_xlfn.AGGREGATE(15,3,(('DATA FOR SUMMARY'!$I$7:$I$59=$O$16)/('DATA FOR SUMMARY'!$I$7:$I$59=$O$16)*ROW('DATA FOR SUMMARY'!$I$7:$I$59))-ROW('DATA FOR SUMMARY'!$I$7),ROWS($M$18:M383))),"")</f>
        <v/>
      </c>
      <c r="K392" s="46" t="str" cm="1">
        <f t="array" aca="1" ref="K392" ca="1">IF(ROWS($O$18:O383)&lt;=$O$18,INDEX('DATA FOR SUMMARY'!$K$8:$K$59,_xlfn.AGGREGATE(15,3,(('DATA FOR SUMMARY'!$I$7:$I$59=$O$16)/('DATA FOR SUMMARY'!$I$7:$I$59=$O$16)*ROW('DATA FOR SUMMARY'!$I$7:$I$59))-ROW('DATA FOR SUMMARY'!$I$7),ROWS($O$18:O383))),"")</f>
        <v/>
      </c>
    </row>
    <row r="393" spans="2:11">
      <c r="B393" t="str" cm="1">
        <f t="array" aca="1" ref="B393" ca="1">IF(ROWS($M$18:M384)&lt;=$O$18,INDEX('DATA FOR SUMMARY'!$B$8:$B$59,_xlfn.AGGREGATE(15,3,(('DATA FOR SUMMARY'!$I$7:$I$59=$O$16)/('DATA FOR SUMMARY'!$I$7:$I$59=$O$16)*ROW('DATA FOR SUMMARY'!$I$7:$I$59))-ROW('DATA FOR SUMMARY'!$I$7),ROWS($M$18:M384))),"")</f>
        <v/>
      </c>
      <c r="C393" s="102" t="str" cm="1">
        <f t="array" aca="1" ref="C393" ca="1">IF(ROWS($M$18:M384)&lt;=$O$18,INDEX('DATA FOR SUMMARY'!$C$8:$C$59,_xlfn.AGGREGATE(15,3,(('DATA FOR SUMMARY'!$I$7:$I$59=$O$16)/('DATA FOR SUMMARY'!$I$7:$I$59=$O$16)*ROW('DATA FOR SUMMARY'!$I$7:$I$59))-ROW('DATA FOR SUMMARY'!$I$7),ROWS($M$18:M384))),"")</f>
        <v/>
      </c>
      <c r="D393" s="102" t="str" cm="1">
        <f t="array" aca="1" ref="D393" ca="1">IF(ROWS($M$18:M384)&lt;=$O$18,INDEX('DATA FOR SUMMARY'!$D$8:$D$59,_xlfn.AGGREGATE(15,3,(('DATA FOR SUMMARY'!$I$7:$I$59=$O$16)/('DATA FOR SUMMARY'!$I$7:$I$59=$O$16)*ROW('DATA FOR SUMMARY'!$I$7:$I$59))-ROW('DATA FOR SUMMARY'!$I$7),ROWS($M$18:M384))),"")</f>
        <v/>
      </c>
      <c r="E393" s="107" t="str" cm="1">
        <f t="array" aca="1" ref="E393" ca="1">IF(ROWS($M$18:M384)&lt;=$O$18,INDEX('DATA FOR SUMMARY'!$E$8:$E$59,_xlfn.AGGREGATE(15,3,(('DATA FOR SUMMARY'!$I$7:$I$59=$O$16)/('DATA FOR SUMMARY'!$I$7:$I$59=$O$16)*ROW('DATA FOR SUMMARY'!$I$7:$I$59))-ROW('DATA FOR SUMMARY'!$I$7),ROWS($M$18:M384))),"")</f>
        <v/>
      </c>
      <c r="F393" s="103" t="str" cm="1">
        <f t="array" aca="1" ref="F393" ca="1">IF(ROWS($M$18:M384)&lt;=$O$18,INDEX('DATA FOR SUMMARY'!$F$8:$F$59,_xlfn.AGGREGATE(15,3,(('DATA FOR SUMMARY'!$I$7:$I$59=$O$16)/('DATA FOR SUMMARY'!$I$7:$I$59=$O$16)*ROW('DATA FOR SUMMARY'!$I$7:$I$59))-ROW('DATA FOR SUMMARY'!$I$7),ROWS($M$18:M384))),"")</f>
        <v/>
      </c>
      <c r="G393" s="102" t="str" cm="1">
        <f t="array" aca="1" ref="G393" ca="1">IF(ROWS($M$18:M384)&lt;=$O$18,INDEX('DATA FOR SUMMARY'!$G$8:$G$59,_xlfn.AGGREGATE(15,3,(('DATA FOR SUMMARY'!$I$7:$I$59=$O$16)/('DATA FOR SUMMARY'!$I$7:$I$59=$O$16)*ROW('DATA FOR SUMMARY'!$I$7:$I$59))-ROW('DATA FOR SUMMARY'!$I$7),ROWS($M$18:M384))),"")</f>
        <v/>
      </c>
      <c r="H393" s="107" t="str" cm="1">
        <f t="array" aca="1" ref="H393" ca="1">IF(ROWS($M$18:M384)&lt;=$O$18,INDEX('DATA FOR SUMMARY'!$H$8:$H$59,_xlfn.AGGREGATE(15,3,(('DATA FOR SUMMARY'!$I$7:$I$59=$O$16)/('DATA FOR SUMMARY'!$I$7:$I$59=$O$16)*ROW('DATA FOR SUMMARY'!$I$7:$I$59))-ROW('DATA FOR SUMMARY'!$I$7),ROWS($M$18:M384))),"")</f>
        <v/>
      </c>
      <c r="I393" s="46" t="str" cm="1">
        <f t="array" aca="1" ref="I393" ca="1">IF(ROWS($D$25:D387)&lt;=$O$18,INDEX('DATA FOR SUMMARY'!$I$8:$I$59,_xlfn.AGGREGATE(15,3,(('DATA FOR SUMMARY'!$I$7:$I$59=$O$16)/('DATA FOR SUMMARY'!$I$7:$I$59=$O$16)*ROW('DATA FOR SUMMARY'!$I$7:$I$59))-ROW('DATA FOR SUMMARY'!$I$7),ROWS($D$25:D387))),"")</f>
        <v/>
      </c>
      <c r="J393" s="46" t="str" cm="1">
        <f t="array" aca="1" ref="J393" ca="1">IF(ROWS($M$18:M384)&lt;=$O$18,INDEX('DATA FOR SUMMARY'!$J$8:$J$59,_xlfn.AGGREGATE(15,3,(('DATA FOR SUMMARY'!$I$7:$I$59=$O$16)/('DATA FOR SUMMARY'!$I$7:$I$59=$O$16)*ROW('DATA FOR SUMMARY'!$I$7:$I$59))-ROW('DATA FOR SUMMARY'!$I$7),ROWS($M$18:M384))),"")</f>
        <v/>
      </c>
      <c r="K393" s="46" t="str" cm="1">
        <f t="array" aca="1" ref="K393" ca="1">IF(ROWS($O$18:O384)&lt;=$O$18,INDEX('DATA FOR SUMMARY'!$K$8:$K$59,_xlfn.AGGREGATE(15,3,(('DATA FOR SUMMARY'!$I$7:$I$59=$O$16)/('DATA FOR SUMMARY'!$I$7:$I$59=$O$16)*ROW('DATA FOR SUMMARY'!$I$7:$I$59))-ROW('DATA FOR SUMMARY'!$I$7),ROWS($O$18:O384))),"")</f>
        <v/>
      </c>
    </row>
    <row r="394" spans="2:11">
      <c r="B394" t="str" cm="1">
        <f t="array" aca="1" ref="B394" ca="1">IF(ROWS($M$18:M385)&lt;=$O$18,INDEX('DATA FOR SUMMARY'!$B$8:$B$59,_xlfn.AGGREGATE(15,3,(('DATA FOR SUMMARY'!$I$7:$I$59=$O$16)/('DATA FOR SUMMARY'!$I$7:$I$59=$O$16)*ROW('DATA FOR SUMMARY'!$I$7:$I$59))-ROW('DATA FOR SUMMARY'!$I$7),ROWS($M$18:M385))),"")</f>
        <v/>
      </c>
      <c r="C394" s="102" t="str" cm="1">
        <f t="array" aca="1" ref="C394" ca="1">IF(ROWS($M$18:M385)&lt;=$O$18,INDEX('DATA FOR SUMMARY'!$C$8:$C$59,_xlfn.AGGREGATE(15,3,(('DATA FOR SUMMARY'!$I$7:$I$59=$O$16)/('DATA FOR SUMMARY'!$I$7:$I$59=$O$16)*ROW('DATA FOR SUMMARY'!$I$7:$I$59))-ROW('DATA FOR SUMMARY'!$I$7),ROWS($M$18:M385))),"")</f>
        <v/>
      </c>
      <c r="D394" s="102" t="str" cm="1">
        <f t="array" aca="1" ref="D394" ca="1">IF(ROWS($M$18:M385)&lt;=$O$18,INDEX('DATA FOR SUMMARY'!$D$8:$D$59,_xlfn.AGGREGATE(15,3,(('DATA FOR SUMMARY'!$I$7:$I$59=$O$16)/('DATA FOR SUMMARY'!$I$7:$I$59=$O$16)*ROW('DATA FOR SUMMARY'!$I$7:$I$59))-ROW('DATA FOR SUMMARY'!$I$7),ROWS($M$18:M385))),"")</f>
        <v/>
      </c>
      <c r="E394" s="107" t="str" cm="1">
        <f t="array" aca="1" ref="E394" ca="1">IF(ROWS($M$18:M385)&lt;=$O$18,INDEX('DATA FOR SUMMARY'!$E$8:$E$59,_xlfn.AGGREGATE(15,3,(('DATA FOR SUMMARY'!$I$7:$I$59=$O$16)/('DATA FOR SUMMARY'!$I$7:$I$59=$O$16)*ROW('DATA FOR SUMMARY'!$I$7:$I$59))-ROW('DATA FOR SUMMARY'!$I$7),ROWS($M$18:M385))),"")</f>
        <v/>
      </c>
      <c r="F394" s="103" t="str" cm="1">
        <f t="array" aca="1" ref="F394" ca="1">IF(ROWS($M$18:M385)&lt;=$O$18,INDEX('DATA FOR SUMMARY'!$F$8:$F$59,_xlfn.AGGREGATE(15,3,(('DATA FOR SUMMARY'!$I$7:$I$59=$O$16)/('DATA FOR SUMMARY'!$I$7:$I$59=$O$16)*ROW('DATA FOR SUMMARY'!$I$7:$I$59))-ROW('DATA FOR SUMMARY'!$I$7),ROWS($M$18:M385))),"")</f>
        <v/>
      </c>
      <c r="G394" s="102" t="str" cm="1">
        <f t="array" aca="1" ref="G394" ca="1">IF(ROWS($M$18:M385)&lt;=$O$18,INDEX('DATA FOR SUMMARY'!$G$8:$G$59,_xlfn.AGGREGATE(15,3,(('DATA FOR SUMMARY'!$I$7:$I$59=$O$16)/('DATA FOR SUMMARY'!$I$7:$I$59=$O$16)*ROW('DATA FOR SUMMARY'!$I$7:$I$59))-ROW('DATA FOR SUMMARY'!$I$7),ROWS($M$18:M385))),"")</f>
        <v/>
      </c>
      <c r="H394" s="107" t="str" cm="1">
        <f t="array" aca="1" ref="H394" ca="1">IF(ROWS($M$18:M385)&lt;=$O$18,INDEX('DATA FOR SUMMARY'!$H$8:$H$59,_xlfn.AGGREGATE(15,3,(('DATA FOR SUMMARY'!$I$7:$I$59=$O$16)/('DATA FOR SUMMARY'!$I$7:$I$59=$O$16)*ROW('DATA FOR SUMMARY'!$I$7:$I$59))-ROW('DATA FOR SUMMARY'!$I$7),ROWS($M$18:M385))),"")</f>
        <v/>
      </c>
      <c r="I394" s="46" t="str" cm="1">
        <f t="array" aca="1" ref="I394" ca="1">IF(ROWS($D$25:D388)&lt;=$O$18,INDEX('DATA FOR SUMMARY'!$I$8:$I$59,_xlfn.AGGREGATE(15,3,(('DATA FOR SUMMARY'!$I$7:$I$59=$O$16)/('DATA FOR SUMMARY'!$I$7:$I$59=$O$16)*ROW('DATA FOR SUMMARY'!$I$7:$I$59))-ROW('DATA FOR SUMMARY'!$I$7),ROWS($D$25:D388))),"")</f>
        <v/>
      </c>
      <c r="J394" s="46" t="str" cm="1">
        <f t="array" aca="1" ref="J394" ca="1">IF(ROWS($M$18:M385)&lt;=$O$18,INDEX('DATA FOR SUMMARY'!$J$8:$J$59,_xlfn.AGGREGATE(15,3,(('DATA FOR SUMMARY'!$I$7:$I$59=$O$16)/('DATA FOR SUMMARY'!$I$7:$I$59=$O$16)*ROW('DATA FOR SUMMARY'!$I$7:$I$59))-ROW('DATA FOR SUMMARY'!$I$7),ROWS($M$18:M385))),"")</f>
        <v/>
      </c>
      <c r="K394" s="46" t="str" cm="1">
        <f t="array" aca="1" ref="K394" ca="1">IF(ROWS($O$18:O385)&lt;=$O$18,INDEX('DATA FOR SUMMARY'!$K$8:$K$59,_xlfn.AGGREGATE(15,3,(('DATA FOR SUMMARY'!$I$7:$I$59=$O$16)/('DATA FOR SUMMARY'!$I$7:$I$59=$O$16)*ROW('DATA FOR SUMMARY'!$I$7:$I$59))-ROW('DATA FOR SUMMARY'!$I$7),ROWS($O$18:O385))),"")</f>
        <v/>
      </c>
    </row>
    <row r="395" spans="2:11">
      <c r="B395" t="str" cm="1">
        <f t="array" aca="1" ref="B395" ca="1">IF(ROWS($M$18:M386)&lt;=$O$18,INDEX('DATA FOR SUMMARY'!$B$8:$B$59,_xlfn.AGGREGATE(15,3,(('DATA FOR SUMMARY'!$I$7:$I$59=$O$16)/('DATA FOR SUMMARY'!$I$7:$I$59=$O$16)*ROW('DATA FOR SUMMARY'!$I$7:$I$59))-ROW('DATA FOR SUMMARY'!$I$7),ROWS($M$18:M386))),"")</f>
        <v/>
      </c>
      <c r="C395" s="102" t="str" cm="1">
        <f t="array" aca="1" ref="C395" ca="1">IF(ROWS($M$18:M386)&lt;=$O$18,INDEX('DATA FOR SUMMARY'!$C$8:$C$59,_xlfn.AGGREGATE(15,3,(('DATA FOR SUMMARY'!$I$7:$I$59=$O$16)/('DATA FOR SUMMARY'!$I$7:$I$59=$O$16)*ROW('DATA FOR SUMMARY'!$I$7:$I$59))-ROW('DATA FOR SUMMARY'!$I$7),ROWS($M$18:M386))),"")</f>
        <v/>
      </c>
      <c r="D395" s="102" t="str" cm="1">
        <f t="array" aca="1" ref="D395" ca="1">IF(ROWS($M$18:M386)&lt;=$O$18,INDEX('DATA FOR SUMMARY'!$D$8:$D$59,_xlfn.AGGREGATE(15,3,(('DATA FOR SUMMARY'!$I$7:$I$59=$O$16)/('DATA FOR SUMMARY'!$I$7:$I$59=$O$16)*ROW('DATA FOR SUMMARY'!$I$7:$I$59))-ROW('DATA FOR SUMMARY'!$I$7),ROWS($M$18:M386))),"")</f>
        <v/>
      </c>
      <c r="E395" s="107" t="str" cm="1">
        <f t="array" aca="1" ref="E395" ca="1">IF(ROWS($M$18:M386)&lt;=$O$18,INDEX('DATA FOR SUMMARY'!$E$8:$E$59,_xlfn.AGGREGATE(15,3,(('DATA FOR SUMMARY'!$I$7:$I$59=$O$16)/('DATA FOR SUMMARY'!$I$7:$I$59=$O$16)*ROW('DATA FOR SUMMARY'!$I$7:$I$59))-ROW('DATA FOR SUMMARY'!$I$7),ROWS($M$18:M386))),"")</f>
        <v/>
      </c>
      <c r="F395" s="103" t="str" cm="1">
        <f t="array" aca="1" ref="F395" ca="1">IF(ROWS($M$18:M386)&lt;=$O$18,INDEX('DATA FOR SUMMARY'!$F$8:$F$59,_xlfn.AGGREGATE(15,3,(('DATA FOR SUMMARY'!$I$7:$I$59=$O$16)/('DATA FOR SUMMARY'!$I$7:$I$59=$O$16)*ROW('DATA FOR SUMMARY'!$I$7:$I$59))-ROW('DATA FOR SUMMARY'!$I$7),ROWS($M$18:M386))),"")</f>
        <v/>
      </c>
      <c r="G395" s="102" t="str" cm="1">
        <f t="array" aca="1" ref="G395" ca="1">IF(ROWS($M$18:M386)&lt;=$O$18,INDEX('DATA FOR SUMMARY'!$G$8:$G$59,_xlfn.AGGREGATE(15,3,(('DATA FOR SUMMARY'!$I$7:$I$59=$O$16)/('DATA FOR SUMMARY'!$I$7:$I$59=$O$16)*ROW('DATA FOR SUMMARY'!$I$7:$I$59))-ROW('DATA FOR SUMMARY'!$I$7),ROWS($M$18:M386))),"")</f>
        <v/>
      </c>
      <c r="H395" s="107" t="str" cm="1">
        <f t="array" aca="1" ref="H395" ca="1">IF(ROWS($M$18:M386)&lt;=$O$18,INDEX('DATA FOR SUMMARY'!$H$8:$H$59,_xlfn.AGGREGATE(15,3,(('DATA FOR SUMMARY'!$I$7:$I$59=$O$16)/('DATA FOR SUMMARY'!$I$7:$I$59=$O$16)*ROW('DATA FOR SUMMARY'!$I$7:$I$59))-ROW('DATA FOR SUMMARY'!$I$7),ROWS($M$18:M386))),"")</f>
        <v/>
      </c>
      <c r="I395" s="46" t="str" cm="1">
        <f t="array" aca="1" ref="I395" ca="1">IF(ROWS($D$25:D389)&lt;=$O$18,INDEX('DATA FOR SUMMARY'!$I$8:$I$59,_xlfn.AGGREGATE(15,3,(('DATA FOR SUMMARY'!$I$7:$I$59=$O$16)/('DATA FOR SUMMARY'!$I$7:$I$59=$O$16)*ROW('DATA FOR SUMMARY'!$I$7:$I$59))-ROW('DATA FOR SUMMARY'!$I$7),ROWS($D$25:D389))),"")</f>
        <v/>
      </c>
      <c r="J395" s="46" t="str" cm="1">
        <f t="array" aca="1" ref="J395" ca="1">IF(ROWS($M$18:M386)&lt;=$O$18,INDEX('DATA FOR SUMMARY'!$J$8:$J$59,_xlfn.AGGREGATE(15,3,(('DATA FOR SUMMARY'!$I$7:$I$59=$O$16)/('DATA FOR SUMMARY'!$I$7:$I$59=$O$16)*ROW('DATA FOR SUMMARY'!$I$7:$I$59))-ROW('DATA FOR SUMMARY'!$I$7),ROWS($M$18:M386))),"")</f>
        <v/>
      </c>
      <c r="K395" s="46" t="str" cm="1">
        <f t="array" aca="1" ref="K395" ca="1">IF(ROWS($O$18:O386)&lt;=$O$18,INDEX('DATA FOR SUMMARY'!$K$8:$K$59,_xlfn.AGGREGATE(15,3,(('DATA FOR SUMMARY'!$I$7:$I$59=$O$16)/('DATA FOR SUMMARY'!$I$7:$I$59=$O$16)*ROW('DATA FOR SUMMARY'!$I$7:$I$59))-ROW('DATA FOR SUMMARY'!$I$7),ROWS($O$18:O386))),"")</f>
        <v/>
      </c>
    </row>
    <row r="396" spans="2:11">
      <c r="B396" t="str" cm="1">
        <f t="array" aca="1" ref="B396" ca="1">IF(ROWS($M$18:M387)&lt;=$O$18,INDEX('DATA FOR SUMMARY'!$B$8:$B$59,_xlfn.AGGREGATE(15,3,(('DATA FOR SUMMARY'!$I$7:$I$59=$O$16)/('DATA FOR SUMMARY'!$I$7:$I$59=$O$16)*ROW('DATA FOR SUMMARY'!$I$7:$I$59))-ROW('DATA FOR SUMMARY'!$I$7),ROWS($M$18:M387))),"")</f>
        <v/>
      </c>
      <c r="C396" s="102" t="str" cm="1">
        <f t="array" aca="1" ref="C396" ca="1">IF(ROWS($M$18:M387)&lt;=$O$18,INDEX('DATA FOR SUMMARY'!$C$8:$C$59,_xlfn.AGGREGATE(15,3,(('DATA FOR SUMMARY'!$I$7:$I$59=$O$16)/('DATA FOR SUMMARY'!$I$7:$I$59=$O$16)*ROW('DATA FOR SUMMARY'!$I$7:$I$59))-ROW('DATA FOR SUMMARY'!$I$7),ROWS($M$18:M387))),"")</f>
        <v/>
      </c>
      <c r="D396" s="102" t="str" cm="1">
        <f t="array" aca="1" ref="D396" ca="1">IF(ROWS($M$18:M387)&lt;=$O$18,INDEX('DATA FOR SUMMARY'!$D$8:$D$59,_xlfn.AGGREGATE(15,3,(('DATA FOR SUMMARY'!$I$7:$I$59=$O$16)/('DATA FOR SUMMARY'!$I$7:$I$59=$O$16)*ROW('DATA FOR SUMMARY'!$I$7:$I$59))-ROW('DATA FOR SUMMARY'!$I$7),ROWS($M$18:M387))),"")</f>
        <v/>
      </c>
      <c r="E396" s="107" t="str" cm="1">
        <f t="array" aca="1" ref="E396" ca="1">IF(ROWS($M$18:M387)&lt;=$O$18,INDEX('DATA FOR SUMMARY'!$E$8:$E$59,_xlfn.AGGREGATE(15,3,(('DATA FOR SUMMARY'!$I$7:$I$59=$O$16)/('DATA FOR SUMMARY'!$I$7:$I$59=$O$16)*ROW('DATA FOR SUMMARY'!$I$7:$I$59))-ROW('DATA FOR SUMMARY'!$I$7),ROWS($M$18:M387))),"")</f>
        <v/>
      </c>
      <c r="F396" s="103" t="str" cm="1">
        <f t="array" aca="1" ref="F396" ca="1">IF(ROWS($M$18:M387)&lt;=$O$18,INDEX('DATA FOR SUMMARY'!$F$8:$F$59,_xlfn.AGGREGATE(15,3,(('DATA FOR SUMMARY'!$I$7:$I$59=$O$16)/('DATA FOR SUMMARY'!$I$7:$I$59=$O$16)*ROW('DATA FOR SUMMARY'!$I$7:$I$59))-ROW('DATA FOR SUMMARY'!$I$7),ROWS($M$18:M387))),"")</f>
        <v/>
      </c>
      <c r="G396" s="102" t="str" cm="1">
        <f t="array" aca="1" ref="G396" ca="1">IF(ROWS($M$18:M387)&lt;=$O$18,INDEX('DATA FOR SUMMARY'!$G$8:$G$59,_xlfn.AGGREGATE(15,3,(('DATA FOR SUMMARY'!$I$7:$I$59=$O$16)/('DATA FOR SUMMARY'!$I$7:$I$59=$O$16)*ROW('DATA FOR SUMMARY'!$I$7:$I$59))-ROW('DATA FOR SUMMARY'!$I$7),ROWS($M$18:M387))),"")</f>
        <v/>
      </c>
      <c r="H396" s="107" t="str" cm="1">
        <f t="array" aca="1" ref="H396" ca="1">IF(ROWS($M$18:M387)&lt;=$O$18,INDEX('DATA FOR SUMMARY'!$H$8:$H$59,_xlfn.AGGREGATE(15,3,(('DATA FOR SUMMARY'!$I$7:$I$59=$O$16)/('DATA FOR SUMMARY'!$I$7:$I$59=$O$16)*ROW('DATA FOR SUMMARY'!$I$7:$I$59))-ROW('DATA FOR SUMMARY'!$I$7),ROWS($M$18:M387))),"")</f>
        <v/>
      </c>
      <c r="I396" s="46" t="str" cm="1">
        <f t="array" aca="1" ref="I396" ca="1">IF(ROWS($D$25:D390)&lt;=$O$18,INDEX('DATA FOR SUMMARY'!$I$8:$I$59,_xlfn.AGGREGATE(15,3,(('DATA FOR SUMMARY'!$I$7:$I$59=$O$16)/('DATA FOR SUMMARY'!$I$7:$I$59=$O$16)*ROW('DATA FOR SUMMARY'!$I$7:$I$59))-ROW('DATA FOR SUMMARY'!$I$7),ROWS($D$25:D390))),"")</f>
        <v/>
      </c>
      <c r="J396" s="46" t="str" cm="1">
        <f t="array" aca="1" ref="J396" ca="1">IF(ROWS($M$18:M387)&lt;=$O$18,INDEX('DATA FOR SUMMARY'!$J$8:$J$59,_xlfn.AGGREGATE(15,3,(('DATA FOR SUMMARY'!$I$7:$I$59=$O$16)/('DATA FOR SUMMARY'!$I$7:$I$59=$O$16)*ROW('DATA FOR SUMMARY'!$I$7:$I$59))-ROW('DATA FOR SUMMARY'!$I$7),ROWS($M$18:M387))),"")</f>
        <v/>
      </c>
      <c r="K396" s="46" t="str" cm="1">
        <f t="array" aca="1" ref="K396" ca="1">IF(ROWS($O$18:O387)&lt;=$O$18,INDEX('DATA FOR SUMMARY'!$K$8:$K$59,_xlfn.AGGREGATE(15,3,(('DATA FOR SUMMARY'!$I$7:$I$59=$O$16)/('DATA FOR SUMMARY'!$I$7:$I$59=$O$16)*ROW('DATA FOR SUMMARY'!$I$7:$I$59))-ROW('DATA FOR SUMMARY'!$I$7),ROWS($O$18:O387))),"")</f>
        <v/>
      </c>
    </row>
    <row r="397" spans="2:11">
      <c r="B397" t="str" cm="1">
        <f t="array" aca="1" ref="B397" ca="1">IF(ROWS($M$18:M388)&lt;=$O$18,INDEX('DATA FOR SUMMARY'!$B$8:$B$59,_xlfn.AGGREGATE(15,3,(('DATA FOR SUMMARY'!$I$7:$I$59=$O$16)/('DATA FOR SUMMARY'!$I$7:$I$59=$O$16)*ROW('DATA FOR SUMMARY'!$I$7:$I$59))-ROW('DATA FOR SUMMARY'!$I$7),ROWS($M$18:M388))),"")</f>
        <v/>
      </c>
      <c r="C397" s="102" t="str" cm="1">
        <f t="array" aca="1" ref="C397" ca="1">IF(ROWS($M$18:M388)&lt;=$O$18,INDEX('DATA FOR SUMMARY'!$C$8:$C$59,_xlfn.AGGREGATE(15,3,(('DATA FOR SUMMARY'!$I$7:$I$59=$O$16)/('DATA FOR SUMMARY'!$I$7:$I$59=$O$16)*ROW('DATA FOR SUMMARY'!$I$7:$I$59))-ROW('DATA FOR SUMMARY'!$I$7),ROWS($M$18:M388))),"")</f>
        <v/>
      </c>
      <c r="D397" s="102" t="str" cm="1">
        <f t="array" aca="1" ref="D397" ca="1">IF(ROWS($M$18:M388)&lt;=$O$18,INDEX('DATA FOR SUMMARY'!$D$8:$D$59,_xlfn.AGGREGATE(15,3,(('DATA FOR SUMMARY'!$I$7:$I$59=$O$16)/('DATA FOR SUMMARY'!$I$7:$I$59=$O$16)*ROW('DATA FOR SUMMARY'!$I$7:$I$59))-ROW('DATA FOR SUMMARY'!$I$7),ROWS($M$18:M388))),"")</f>
        <v/>
      </c>
      <c r="E397" s="107" t="str" cm="1">
        <f t="array" aca="1" ref="E397" ca="1">IF(ROWS($M$18:M388)&lt;=$O$18,INDEX('DATA FOR SUMMARY'!$E$8:$E$59,_xlfn.AGGREGATE(15,3,(('DATA FOR SUMMARY'!$I$7:$I$59=$O$16)/('DATA FOR SUMMARY'!$I$7:$I$59=$O$16)*ROW('DATA FOR SUMMARY'!$I$7:$I$59))-ROW('DATA FOR SUMMARY'!$I$7),ROWS($M$18:M388))),"")</f>
        <v/>
      </c>
      <c r="F397" s="103" t="str" cm="1">
        <f t="array" aca="1" ref="F397" ca="1">IF(ROWS($M$18:M388)&lt;=$O$18,INDEX('DATA FOR SUMMARY'!$F$8:$F$59,_xlfn.AGGREGATE(15,3,(('DATA FOR SUMMARY'!$I$7:$I$59=$O$16)/('DATA FOR SUMMARY'!$I$7:$I$59=$O$16)*ROW('DATA FOR SUMMARY'!$I$7:$I$59))-ROW('DATA FOR SUMMARY'!$I$7),ROWS($M$18:M388))),"")</f>
        <v/>
      </c>
      <c r="G397" s="102" t="str" cm="1">
        <f t="array" aca="1" ref="G397" ca="1">IF(ROWS($M$18:M388)&lt;=$O$18,INDEX('DATA FOR SUMMARY'!$G$8:$G$59,_xlfn.AGGREGATE(15,3,(('DATA FOR SUMMARY'!$I$7:$I$59=$O$16)/('DATA FOR SUMMARY'!$I$7:$I$59=$O$16)*ROW('DATA FOR SUMMARY'!$I$7:$I$59))-ROW('DATA FOR SUMMARY'!$I$7),ROWS($M$18:M388))),"")</f>
        <v/>
      </c>
      <c r="H397" s="107" t="str" cm="1">
        <f t="array" aca="1" ref="H397" ca="1">IF(ROWS($M$18:M388)&lt;=$O$18,INDEX('DATA FOR SUMMARY'!$H$8:$H$59,_xlfn.AGGREGATE(15,3,(('DATA FOR SUMMARY'!$I$7:$I$59=$O$16)/('DATA FOR SUMMARY'!$I$7:$I$59=$O$16)*ROW('DATA FOR SUMMARY'!$I$7:$I$59))-ROW('DATA FOR SUMMARY'!$I$7),ROWS($M$18:M388))),"")</f>
        <v/>
      </c>
      <c r="I397" s="46" t="str" cm="1">
        <f t="array" aca="1" ref="I397" ca="1">IF(ROWS($D$25:D391)&lt;=$O$18,INDEX('DATA FOR SUMMARY'!$I$8:$I$59,_xlfn.AGGREGATE(15,3,(('DATA FOR SUMMARY'!$I$7:$I$59=$O$16)/('DATA FOR SUMMARY'!$I$7:$I$59=$O$16)*ROW('DATA FOR SUMMARY'!$I$7:$I$59))-ROW('DATA FOR SUMMARY'!$I$7),ROWS($D$25:D391))),"")</f>
        <v/>
      </c>
      <c r="J397" s="46" t="str" cm="1">
        <f t="array" aca="1" ref="J397" ca="1">IF(ROWS($M$18:M388)&lt;=$O$18,INDEX('DATA FOR SUMMARY'!$J$8:$J$59,_xlfn.AGGREGATE(15,3,(('DATA FOR SUMMARY'!$I$7:$I$59=$O$16)/('DATA FOR SUMMARY'!$I$7:$I$59=$O$16)*ROW('DATA FOR SUMMARY'!$I$7:$I$59))-ROW('DATA FOR SUMMARY'!$I$7),ROWS($M$18:M388))),"")</f>
        <v/>
      </c>
      <c r="K397" s="46" t="str" cm="1">
        <f t="array" aca="1" ref="K397" ca="1">IF(ROWS($O$18:O388)&lt;=$O$18,INDEX('DATA FOR SUMMARY'!$K$8:$K$59,_xlfn.AGGREGATE(15,3,(('DATA FOR SUMMARY'!$I$7:$I$59=$O$16)/('DATA FOR SUMMARY'!$I$7:$I$59=$O$16)*ROW('DATA FOR SUMMARY'!$I$7:$I$59))-ROW('DATA FOR SUMMARY'!$I$7),ROWS($O$18:O388))),"")</f>
        <v/>
      </c>
    </row>
    <row r="398" spans="2:11">
      <c r="B398" t="str" cm="1">
        <f t="array" aca="1" ref="B398" ca="1">IF(ROWS($M$18:M389)&lt;=$O$18,INDEX('DATA FOR SUMMARY'!$B$8:$B$59,_xlfn.AGGREGATE(15,3,(('DATA FOR SUMMARY'!$I$7:$I$59=$O$16)/('DATA FOR SUMMARY'!$I$7:$I$59=$O$16)*ROW('DATA FOR SUMMARY'!$I$7:$I$59))-ROW('DATA FOR SUMMARY'!$I$7),ROWS($M$18:M389))),"")</f>
        <v/>
      </c>
      <c r="C398" s="102" t="str" cm="1">
        <f t="array" aca="1" ref="C398" ca="1">IF(ROWS($M$18:M389)&lt;=$O$18,INDEX('DATA FOR SUMMARY'!$C$8:$C$59,_xlfn.AGGREGATE(15,3,(('DATA FOR SUMMARY'!$I$7:$I$59=$O$16)/('DATA FOR SUMMARY'!$I$7:$I$59=$O$16)*ROW('DATA FOR SUMMARY'!$I$7:$I$59))-ROW('DATA FOR SUMMARY'!$I$7),ROWS($M$18:M389))),"")</f>
        <v/>
      </c>
      <c r="D398" s="102" t="str" cm="1">
        <f t="array" aca="1" ref="D398" ca="1">IF(ROWS($M$18:M389)&lt;=$O$18,INDEX('DATA FOR SUMMARY'!$D$8:$D$59,_xlfn.AGGREGATE(15,3,(('DATA FOR SUMMARY'!$I$7:$I$59=$O$16)/('DATA FOR SUMMARY'!$I$7:$I$59=$O$16)*ROW('DATA FOR SUMMARY'!$I$7:$I$59))-ROW('DATA FOR SUMMARY'!$I$7),ROWS($M$18:M389))),"")</f>
        <v/>
      </c>
      <c r="E398" s="107" t="str" cm="1">
        <f t="array" aca="1" ref="E398" ca="1">IF(ROWS($M$18:M389)&lt;=$O$18,INDEX('DATA FOR SUMMARY'!$E$8:$E$59,_xlfn.AGGREGATE(15,3,(('DATA FOR SUMMARY'!$I$7:$I$59=$O$16)/('DATA FOR SUMMARY'!$I$7:$I$59=$O$16)*ROW('DATA FOR SUMMARY'!$I$7:$I$59))-ROW('DATA FOR SUMMARY'!$I$7),ROWS($M$18:M389))),"")</f>
        <v/>
      </c>
      <c r="F398" s="103" t="str" cm="1">
        <f t="array" aca="1" ref="F398" ca="1">IF(ROWS($M$18:M389)&lt;=$O$18,INDEX('DATA FOR SUMMARY'!$F$8:$F$59,_xlfn.AGGREGATE(15,3,(('DATA FOR SUMMARY'!$I$7:$I$59=$O$16)/('DATA FOR SUMMARY'!$I$7:$I$59=$O$16)*ROW('DATA FOR SUMMARY'!$I$7:$I$59))-ROW('DATA FOR SUMMARY'!$I$7),ROWS($M$18:M389))),"")</f>
        <v/>
      </c>
      <c r="G398" s="102" t="str" cm="1">
        <f t="array" aca="1" ref="G398" ca="1">IF(ROWS($M$18:M389)&lt;=$O$18,INDEX('DATA FOR SUMMARY'!$G$8:$G$59,_xlfn.AGGREGATE(15,3,(('DATA FOR SUMMARY'!$I$7:$I$59=$O$16)/('DATA FOR SUMMARY'!$I$7:$I$59=$O$16)*ROW('DATA FOR SUMMARY'!$I$7:$I$59))-ROW('DATA FOR SUMMARY'!$I$7),ROWS($M$18:M389))),"")</f>
        <v/>
      </c>
      <c r="H398" s="107" t="str" cm="1">
        <f t="array" aca="1" ref="H398" ca="1">IF(ROWS($M$18:M389)&lt;=$O$18,INDEX('DATA FOR SUMMARY'!$H$8:$H$59,_xlfn.AGGREGATE(15,3,(('DATA FOR SUMMARY'!$I$7:$I$59=$O$16)/('DATA FOR SUMMARY'!$I$7:$I$59=$O$16)*ROW('DATA FOR SUMMARY'!$I$7:$I$59))-ROW('DATA FOR SUMMARY'!$I$7),ROWS($M$18:M389))),"")</f>
        <v/>
      </c>
      <c r="I398" s="46" t="str" cm="1">
        <f t="array" aca="1" ref="I398" ca="1">IF(ROWS($D$25:D392)&lt;=$O$18,INDEX('DATA FOR SUMMARY'!$I$8:$I$59,_xlfn.AGGREGATE(15,3,(('DATA FOR SUMMARY'!$I$7:$I$59=$O$16)/('DATA FOR SUMMARY'!$I$7:$I$59=$O$16)*ROW('DATA FOR SUMMARY'!$I$7:$I$59))-ROW('DATA FOR SUMMARY'!$I$7),ROWS($D$25:D392))),"")</f>
        <v/>
      </c>
      <c r="J398" s="46" t="str" cm="1">
        <f t="array" aca="1" ref="J398" ca="1">IF(ROWS($M$18:M389)&lt;=$O$18,INDEX('DATA FOR SUMMARY'!$J$8:$J$59,_xlfn.AGGREGATE(15,3,(('DATA FOR SUMMARY'!$I$7:$I$59=$O$16)/('DATA FOR SUMMARY'!$I$7:$I$59=$O$16)*ROW('DATA FOR SUMMARY'!$I$7:$I$59))-ROW('DATA FOR SUMMARY'!$I$7),ROWS($M$18:M389))),"")</f>
        <v/>
      </c>
      <c r="K398" s="46" t="str" cm="1">
        <f t="array" aca="1" ref="K398" ca="1">IF(ROWS($O$18:O389)&lt;=$O$18,INDEX('DATA FOR SUMMARY'!$K$8:$K$59,_xlfn.AGGREGATE(15,3,(('DATA FOR SUMMARY'!$I$7:$I$59=$O$16)/('DATA FOR SUMMARY'!$I$7:$I$59=$O$16)*ROW('DATA FOR SUMMARY'!$I$7:$I$59))-ROW('DATA FOR SUMMARY'!$I$7),ROWS($O$18:O389))),"")</f>
        <v/>
      </c>
    </row>
    <row r="399" spans="2:11">
      <c r="B399" t="str" cm="1">
        <f t="array" aca="1" ref="B399" ca="1">IF(ROWS($M$18:M390)&lt;=$O$18,INDEX('DATA FOR SUMMARY'!$B$8:$B$59,_xlfn.AGGREGATE(15,3,(('DATA FOR SUMMARY'!$I$7:$I$59=$O$16)/('DATA FOR SUMMARY'!$I$7:$I$59=$O$16)*ROW('DATA FOR SUMMARY'!$I$7:$I$59))-ROW('DATA FOR SUMMARY'!$I$7),ROWS($M$18:M390))),"")</f>
        <v/>
      </c>
      <c r="C399" s="102" t="str" cm="1">
        <f t="array" aca="1" ref="C399" ca="1">IF(ROWS($M$18:M390)&lt;=$O$18,INDEX('DATA FOR SUMMARY'!$C$8:$C$59,_xlfn.AGGREGATE(15,3,(('DATA FOR SUMMARY'!$I$7:$I$59=$O$16)/('DATA FOR SUMMARY'!$I$7:$I$59=$O$16)*ROW('DATA FOR SUMMARY'!$I$7:$I$59))-ROW('DATA FOR SUMMARY'!$I$7),ROWS($M$18:M390))),"")</f>
        <v/>
      </c>
      <c r="D399" s="102" t="str" cm="1">
        <f t="array" aca="1" ref="D399" ca="1">IF(ROWS($M$18:M390)&lt;=$O$18,INDEX('DATA FOR SUMMARY'!$D$8:$D$59,_xlfn.AGGREGATE(15,3,(('DATA FOR SUMMARY'!$I$7:$I$59=$O$16)/('DATA FOR SUMMARY'!$I$7:$I$59=$O$16)*ROW('DATA FOR SUMMARY'!$I$7:$I$59))-ROW('DATA FOR SUMMARY'!$I$7),ROWS($M$18:M390))),"")</f>
        <v/>
      </c>
      <c r="E399" s="107" t="str" cm="1">
        <f t="array" aca="1" ref="E399" ca="1">IF(ROWS($M$18:M390)&lt;=$O$18,INDEX('DATA FOR SUMMARY'!$E$8:$E$59,_xlfn.AGGREGATE(15,3,(('DATA FOR SUMMARY'!$I$7:$I$59=$O$16)/('DATA FOR SUMMARY'!$I$7:$I$59=$O$16)*ROW('DATA FOR SUMMARY'!$I$7:$I$59))-ROW('DATA FOR SUMMARY'!$I$7),ROWS($M$18:M390))),"")</f>
        <v/>
      </c>
      <c r="F399" s="103" t="str" cm="1">
        <f t="array" aca="1" ref="F399" ca="1">IF(ROWS($M$18:M390)&lt;=$O$18,INDEX('DATA FOR SUMMARY'!$F$8:$F$59,_xlfn.AGGREGATE(15,3,(('DATA FOR SUMMARY'!$I$7:$I$59=$O$16)/('DATA FOR SUMMARY'!$I$7:$I$59=$O$16)*ROW('DATA FOR SUMMARY'!$I$7:$I$59))-ROW('DATA FOR SUMMARY'!$I$7),ROWS($M$18:M390))),"")</f>
        <v/>
      </c>
      <c r="G399" s="102" t="str" cm="1">
        <f t="array" aca="1" ref="G399" ca="1">IF(ROWS($M$18:M390)&lt;=$O$18,INDEX('DATA FOR SUMMARY'!$G$8:$G$59,_xlfn.AGGREGATE(15,3,(('DATA FOR SUMMARY'!$I$7:$I$59=$O$16)/('DATA FOR SUMMARY'!$I$7:$I$59=$O$16)*ROW('DATA FOR SUMMARY'!$I$7:$I$59))-ROW('DATA FOR SUMMARY'!$I$7),ROWS($M$18:M390))),"")</f>
        <v/>
      </c>
      <c r="H399" s="107" t="str" cm="1">
        <f t="array" aca="1" ref="H399" ca="1">IF(ROWS($M$18:M390)&lt;=$O$18,INDEX('DATA FOR SUMMARY'!$H$8:$H$59,_xlfn.AGGREGATE(15,3,(('DATA FOR SUMMARY'!$I$7:$I$59=$O$16)/('DATA FOR SUMMARY'!$I$7:$I$59=$O$16)*ROW('DATA FOR SUMMARY'!$I$7:$I$59))-ROW('DATA FOR SUMMARY'!$I$7),ROWS($M$18:M390))),"")</f>
        <v/>
      </c>
      <c r="I399" s="46" t="str" cm="1">
        <f t="array" aca="1" ref="I399" ca="1">IF(ROWS($D$25:D393)&lt;=$O$18,INDEX('DATA FOR SUMMARY'!$I$8:$I$59,_xlfn.AGGREGATE(15,3,(('DATA FOR SUMMARY'!$I$7:$I$59=$O$16)/('DATA FOR SUMMARY'!$I$7:$I$59=$O$16)*ROW('DATA FOR SUMMARY'!$I$7:$I$59))-ROW('DATA FOR SUMMARY'!$I$7),ROWS($D$25:D393))),"")</f>
        <v/>
      </c>
      <c r="J399" s="46" t="str" cm="1">
        <f t="array" aca="1" ref="J399" ca="1">IF(ROWS($M$18:M390)&lt;=$O$18,INDEX('DATA FOR SUMMARY'!$J$8:$J$59,_xlfn.AGGREGATE(15,3,(('DATA FOR SUMMARY'!$I$7:$I$59=$O$16)/('DATA FOR SUMMARY'!$I$7:$I$59=$O$16)*ROW('DATA FOR SUMMARY'!$I$7:$I$59))-ROW('DATA FOR SUMMARY'!$I$7),ROWS($M$18:M390))),"")</f>
        <v/>
      </c>
      <c r="K399" s="46" t="str" cm="1">
        <f t="array" aca="1" ref="K399" ca="1">IF(ROWS($O$18:O390)&lt;=$O$18,INDEX('DATA FOR SUMMARY'!$K$8:$K$59,_xlfn.AGGREGATE(15,3,(('DATA FOR SUMMARY'!$I$7:$I$59=$O$16)/('DATA FOR SUMMARY'!$I$7:$I$59=$O$16)*ROW('DATA FOR SUMMARY'!$I$7:$I$59))-ROW('DATA FOR SUMMARY'!$I$7),ROWS($O$18:O390))),"")</f>
        <v/>
      </c>
    </row>
    <row r="400" spans="2:11">
      <c r="B400" t="str" cm="1">
        <f t="array" aca="1" ref="B400" ca="1">IF(ROWS($M$18:M391)&lt;=$O$18,INDEX('DATA FOR SUMMARY'!$B$8:$B$59,_xlfn.AGGREGATE(15,3,(('DATA FOR SUMMARY'!$I$7:$I$59=$O$16)/('DATA FOR SUMMARY'!$I$7:$I$59=$O$16)*ROW('DATA FOR SUMMARY'!$I$7:$I$59))-ROW('DATA FOR SUMMARY'!$I$7),ROWS($M$18:M391))),"")</f>
        <v/>
      </c>
      <c r="C400" s="102" t="str" cm="1">
        <f t="array" aca="1" ref="C400" ca="1">IF(ROWS($M$18:M391)&lt;=$O$18,INDEX('DATA FOR SUMMARY'!$C$8:$C$59,_xlfn.AGGREGATE(15,3,(('DATA FOR SUMMARY'!$I$7:$I$59=$O$16)/('DATA FOR SUMMARY'!$I$7:$I$59=$O$16)*ROW('DATA FOR SUMMARY'!$I$7:$I$59))-ROW('DATA FOR SUMMARY'!$I$7),ROWS($M$18:M391))),"")</f>
        <v/>
      </c>
      <c r="D400" s="102" t="str" cm="1">
        <f t="array" aca="1" ref="D400" ca="1">IF(ROWS($M$18:M391)&lt;=$O$18,INDEX('DATA FOR SUMMARY'!$D$8:$D$59,_xlfn.AGGREGATE(15,3,(('DATA FOR SUMMARY'!$I$7:$I$59=$O$16)/('DATA FOR SUMMARY'!$I$7:$I$59=$O$16)*ROW('DATA FOR SUMMARY'!$I$7:$I$59))-ROW('DATA FOR SUMMARY'!$I$7),ROWS($M$18:M391))),"")</f>
        <v/>
      </c>
      <c r="E400" s="107" t="str" cm="1">
        <f t="array" aca="1" ref="E400" ca="1">IF(ROWS($M$18:M391)&lt;=$O$18,INDEX('DATA FOR SUMMARY'!$E$8:$E$59,_xlfn.AGGREGATE(15,3,(('DATA FOR SUMMARY'!$I$7:$I$59=$O$16)/('DATA FOR SUMMARY'!$I$7:$I$59=$O$16)*ROW('DATA FOR SUMMARY'!$I$7:$I$59))-ROW('DATA FOR SUMMARY'!$I$7),ROWS($M$18:M391))),"")</f>
        <v/>
      </c>
      <c r="F400" s="103" t="str" cm="1">
        <f t="array" aca="1" ref="F400" ca="1">IF(ROWS($M$18:M391)&lt;=$O$18,INDEX('DATA FOR SUMMARY'!$F$8:$F$59,_xlfn.AGGREGATE(15,3,(('DATA FOR SUMMARY'!$I$7:$I$59=$O$16)/('DATA FOR SUMMARY'!$I$7:$I$59=$O$16)*ROW('DATA FOR SUMMARY'!$I$7:$I$59))-ROW('DATA FOR SUMMARY'!$I$7),ROWS($M$18:M391))),"")</f>
        <v/>
      </c>
      <c r="G400" s="102" t="str" cm="1">
        <f t="array" aca="1" ref="G400" ca="1">IF(ROWS($M$18:M391)&lt;=$O$18,INDEX('DATA FOR SUMMARY'!$G$8:$G$59,_xlfn.AGGREGATE(15,3,(('DATA FOR SUMMARY'!$I$7:$I$59=$O$16)/('DATA FOR SUMMARY'!$I$7:$I$59=$O$16)*ROW('DATA FOR SUMMARY'!$I$7:$I$59))-ROW('DATA FOR SUMMARY'!$I$7),ROWS($M$18:M391))),"")</f>
        <v/>
      </c>
      <c r="H400" s="107" t="str" cm="1">
        <f t="array" aca="1" ref="H400" ca="1">IF(ROWS($M$18:M391)&lt;=$O$18,INDEX('DATA FOR SUMMARY'!$H$8:$H$59,_xlfn.AGGREGATE(15,3,(('DATA FOR SUMMARY'!$I$7:$I$59=$O$16)/('DATA FOR SUMMARY'!$I$7:$I$59=$O$16)*ROW('DATA FOR SUMMARY'!$I$7:$I$59))-ROW('DATA FOR SUMMARY'!$I$7),ROWS($M$18:M391))),"")</f>
        <v/>
      </c>
      <c r="I400" s="46" t="str" cm="1">
        <f t="array" aca="1" ref="I400" ca="1">IF(ROWS($D$25:D394)&lt;=$O$18,INDEX('DATA FOR SUMMARY'!$I$8:$I$59,_xlfn.AGGREGATE(15,3,(('DATA FOR SUMMARY'!$I$7:$I$59=$O$16)/('DATA FOR SUMMARY'!$I$7:$I$59=$O$16)*ROW('DATA FOR SUMMARY'!$I$7:$I$59))-ROW('DATA FOR SUMMARY'!$I$7),ROWS($D$25:D394))),"")</f>
        <v/>
      </c>
      <c r="J400" s="46" t="str" cm="1">
        <f t="array" aca="1" ref="J400" ca="1">IF(ROWS($M$18:M391)&lt;=$O$18,INDEX('DATA FOR SUMMARY'!$J$8:$J$59,_xlfn.AGGREGATE(15,3,(('DATA FOR SUMMARY'!$I$7:$I$59=$O$16)/('DATA FOR SUMMARY'!$I$7:$I$59=$O$16)*ROW('DATA FOR SUMMARY'!$I$7:$I$59))-ROW('DATA FOR SUMMARY'!$I$7),ROWS($M$18:M391))),"")</f>
        <v/>
      </c>
      <c r="K400" s="46" t="str" cm="1">
        <f t="array" aca="1" ref="K400" ca="1">IF(ROWS($O$18:O391)&lt;=$O$18,INDEX('DATA FOR SUMMARY'!$K$8:$K$59,_xlfn.AGGREGATE(15,3,(('DATA FOR SUMMARY'!$I$7:$I$59=$O$16)/('DATA FOR SUMMARY'!$I$7:$I$59=$O$16)*ROW('DATA FOR SUMMARY'!$I$7:$I$59))-ROW('DATA FOR SUMMARY'!$I$7),ROWS($O$18:O391))),"")</f>
        <v/>
      </c>
    </row>
    <row r="401" spans="2:11">
      <c r="B401" t="str" cm="1">
        <f t="array" aca="1" ref="B401" ca="1">IF(ROWS($M$18:M392)&lt;=$O$18,INDEX('DATA FOR SUMMARY'!$B$8:$B$59,_xlfn.AGGREGATE(15,3,(('DATA FOR SUMMARY'!$I$7:$I$59=$O$16)/('DATA FOR SUMMARY'!$I$7:$I$59=$O$16)*ROW('DATA FOR SUMMARY'!$I$7:$I$59))-ROW('DATA FOR SUMMARY'!$I$7),ROWS($M$18:M392))),"")</f>
        <v/>
      </c>
      <c r="C401" s="102" t="str" cm="1">
        <f t="array" aca="1" ref="C401" ca="1">IF(ROWS($M$18:M392)&lt;=$O$18,INDEX('DATA FOR SUMMARY'!$C$8:$C$59,_xlfn.AGGREGATE(15,3,(('DATA FOR SUMMARY'!$I$7:$I$59=$O$16)/('DATA FOR SUMMARY'!$I$7:$I$59=$O$16)*ROW('DATA FOR SUMMARY'!$I$7:$I$59))-ROW('DATA FOR SUMMARY'!$I$7),ROWS($M$18:M392))),"")</f>
        <v/>
      </c>
      <c r="D401" s="102" t="str" cm="1">
        <f t="array" aca="1" ref="D401" ca="1">IF(ROWS($M$18:M392)&lt;=$O$18,INDEX('DATA FOR SUMMARY'!$D$8:$D$59,_xlfn.AGGREGATE(15,3,(('DATA FOR SUMMARY'!$I$7:$I$59=$O$16)/('DATA FOR SUMMARY'!$I$7:$I$59=$O$16)*ROW('DATA FOR SUMMARY'!$I$7:$I$59))-ROW('DATA FOR SUMMARY'!$I$7),ROWS($M$18:M392))),"")</f>
        <v/>
      </c>
      <c r="E401" s="107" t="str" cm="1">
        <f t="array" aca="1" ref="E401" ca="1">IF(ROWS($M$18:M392)&lt;=$O$18,INDEX('DATA FOR SUMMARY'!$E$8:$E$59,_xlfn.AGGREGATE(15,3,(('DATA FOR SUMMARY'!$I$7:$I$59=$O$16)/('DATA FOR SUMMARY'!$I$7:$I$59=$O$16)*ROW('DATA FOR SUMMARY'!$I$7:$I$59))-ROW('DATA FOR SUMMARY'!$I$7),ROWS($M$18:M392))),"")</f>
        <v/>
      </c>
      <c r="F401" s="103" t="str" cm="1">
        <f t="array" aca="1" ref="F401" ca="1">IF(ROWS($M$18:M392)&lt;=$O$18,INDEX('DATA FOR SUMMARY'!$F$8:$F$59,_xlfn.AGGREGATE(15,3,(('DATA FOR SUMMARY'!$I$7:$I$59=$O$16)/('DATA FOR SUMMARY'!$I$7:$I$59=$O$16)*ROW('DATA FOR SUMMARY'!$I$7:$I$59))-ROW('DATA FOR SUMMARY'!$I$7),ROWS($M$18:M392))),"")</f>
        <v/>
      </c>
      <c r="G401" s="102" t="str" cm="1">
        <f t="array" aca="1" ref="G401" ca="1">IF(ROWS($M$18:M392)&lt;=$O$18,INDEX('DATA FOR SUMMARY'!$G$8:$G$59,_xlfn.AGGREGATE(15,3,(('DATA FOR SUMMARY'!$I$7:$I$59=$O$16)/('DATA FOR SUMMARY'!$I$7:$I$59=$O$16)*ROW('DATA FOR SUMMARY'!$I$7:$I$59))-ROW('DATA FOR SUMMARY'!$I$7),ROWS($M$18:M392))),"")</f>
        <v/>
      </c>
      <c r="H401" s="107" t="str" cm="1">
        <f t="array" aca="1" ref="H401" ca="1">IF(ROWS($M$18:M392)&lt;=$O$18,INDEX('DATA FOR SUMMARY'!$H$8:$H$59,_xlfn.AGGREGATE(15,3,(('DATA FOR SUMMARY'!$I$7:$I$59=$O$16)/('DATA FOR SUMMARY'!$I$7:$I$59=$O$16)*ROW('DATA FOR SUMMARY'!$I$7:$I$59))-ROW('DATA FOR SUMMARY'!$I$7),ROWS($M$18:M392))),"")</f>
        <v/>
      </c>
      <c r="I401" s="46" t="str" cm="1">
        <f t="array" aca="1" ref="I401" ca="1">IF(ROWS($D$25:D395)&lt;=$O$18,INDEX('DATA FOR SUMMARY'!$I$8:$I$59,_xlfn.AGGREGATE(15,3,(('DATA FOR SUMMARY'!$I$7:$I$59=$O$16)/('DATA FOR SUMMARY'!$I$7:$I$59=$O$16)*ROW('DATA FOR SUMMARY'!$I$7:$I$59))-ROW('DATA FOR SUMMARY'!$I$7),ROWS($D$25:D395))),"")</f>
        <v/>
      </c>
      <c r="J401" s="46" t="str" cm="1">
        <f t="array" aca="1" ref="J401" ca="1">IF(ROWS($M$18:M392)&lt;=$O$18,INDEX('DATA FOR SUMMARY'!$J$8:$J$59,_xlfn.AGGREGATE(15,3,(('DATA FOR SUMMARY'!$I$7:$I$59=$O$16)/('DATA FOR SUMMARY'!$I$7:$I$59=$O$16)*ROW('DATA FOR SUMMARY'!$I$7:$I$59))-ROW('DATA FOR SUMMARY'!$I$7),ROWS($M$18:M392))),"")</f>
        <v/>
      </c>
      <c r="K401" s="46" t="str" cm="1">
        <f t="array" aca="1" ref="K401" ca="1">IF(ROWS($O$18:O392)&lt;=$O$18,INDEX('DATA FOR SUMMARY'!$K$8:$K$59,_xlfn.AGGREGATE(15,3,(('DATA FOR SUMMARY'!$I$7:$I$59=$O$16)/('DATA FOR SUMMARY'!$I$7:$I$59=$O$16)*ROW('DATA FOR SUMMARY'!$I$7:$I$59))-ROW('DATA FOR SUMMARY'!$I$7),ROWS($O$18:O392))),"")</f>
        <v/>
      </c>
    </row>
    <row r="402" spans="2:11">
      <c r="B402" t="str" cm="1">
        <f t="array" aca="1" ref="B402" ca="1">IF(ROWS($M$18:M393)&lt;=$O$18,INDEX('DATA FOR SUMMARY'!$B$8:$B$59,_xlfn.AGGREGATE(15,3,(('DATA FOR SUMMARY'!$I$7:$I$59=$O$16)/('DATA FOR SUMMARY'!$I$7:$I$59=$O$16)*ROW('DATA FOR SUMMARY'!$I$7:$I$59))-ROW('DATA FOR SUMMARY'!$I$7),ROWS($M$18:M393))),"")</f>
        <v/>
      </c>
      <c r="C402" s="102" t="str" cm="1">
        <f t="array" aca="1" ref="C402" ca="1">IF(ROWS($M$18:M393)&lt;=$O$18,INDEX('DATA FOR SUMMARY'!$C$8:$C$59,_xlfn.AGGREGATE(15,3,(('DATA FOR SUMMARY'!$I$7:$I$59=$O$16)/('DATA FOR SUMMARY'!$I$7:$I$59=$O$16)*ROW('DATA FOR SUMMARY'!$I$7:$I$59))-ROW('DATA FOR SUMMARY'!$I$7),ROWS($M$18:M393))),"")</f>
        <v/>
      </c>
      <c r="D402" s="102" t="str" cm="1">
        <f t="array" aca="1" ref="D402" ca="1">IF(ROWS($M$18:M393)&lt;=$O$18,INDEX('DATA FOR SUMMARY'!$D$8:$D$59,_xlfn.AGGREGATE(15,3,(('DATA FOR SUMMARY'!$I$7:$I$59=$O$16)/('DATA FOR SUMMARY'!$I$7:$I$59=$O$16)*ROW('DATA FOR SUMMARY'!$I$7:$I$59))-ROW('DATA FOR SUMMARY'!$I$7),ROWS($M$18:M393))),"")</f>
        <v/>
      </c>
      <c r="E402" s="107" t="str" cm="1">
        <f t="array" aca="1" ref="E402" ca="1">IF(ROWS($M$18:M393)&lt;=$O$18,INDEX('DATA FOR SUMMARY'!$E$8:$E$59,_xlfn.AGGREGATE(15,3,(('DATA FOR SUMMARY'!$I$7:$I$59=$O$16)/('DATA FOR SUMMARY'!$I$7:$I$59=$O$16)*ROW('DATA FOR SUMMARY'!$I$7:$I$59))-ROW('DATA FOR SUMMARY'!$I$7),ROWS($M$18:M393))),"")</f>
        <v/>
      </c>
      <c r="F402" s="103" t="str" cm="1">
        <f t="array" aca="1" ref="F402" ca="1">IF(ROWS($M$18:M393)&lt;=$O$18,INDEX('DATA FOR SUMMARY'!$F$8:$F$59,_xlfn.AGGREGATE(15,3,(('DATA FOR SUMMARY'!$I$7:$I$59=$O$16)/('DATA FOR SUMMARY'!$I$7:$I$59=$O$16)*ROW('DATA FOR SUMMARY'!$I$7:$I$59))-ROW('DATA FOR SUMMARY'!$I$7),ROWS($M$18:M393))),"")</f>
        <v/>
      </c>
      <c r="G402" s="102" t="str" cm="1">
        <f t="array" aca="1" ref="G402" ca="1">IF(ROWS($M$18:M393)&lt;=$O$18,INDEX('DATA FOR SUMMARY'!$G$8:$G$59,_xlfn.AGGREGATE(15,3,(('DATA FOR SUMMARY'!$I$7:$I$59=$O$16)/('DATA FOR SUMMARY'!$I$7:$I$59=$O$16)*ROW('DATA FOR SUMMARY'!$I$7:$I$59))-ROW('DATA FOR SUMMARY'!$I$7),ROWS($M$18:M393))),"")</f>
        <v/>
      </c>
      <c r="H402" s="107" t="str" cm="1">
        <f t="array" aca="1" ref="H402" ca="1">IF(ROWS($M$18:M393)&lt;=$O$18,INDEX('DATA FOR SUMMARY'!$H$8:$H$59,_xlfn.AGGREGATE(15,3,(('DATA FOR SUMMARY'!$I$7:$I$59=$O$16)/('DATA FOR SUMMARY'!$I$7:$I$59=$O$16)*ROW('DATA FOR SUMMARY'!$I$7:$I$59))-ROW('DATA FOR SUMMARY'!$I$7),ROWS($M$18:M393))),"")</f>
        <v/>
      </c>
      <c r="I402" s="46" t="str" cm="1">
        <f t="array" aca="1" ref="I402" ca="1">IF(ROWS($D$25:D396)&lt;=$O$18,INDEX('DATA FOR SUMMARY'!$I$8:$I$59,_xlfn.AGGREGATE(15,3,(('DATA FOR SUMMARY'!$I$7:$I$59=$O$16)/('DATA FOR SUMMARY'!$I$7:$I$59=$O$16)*ROW('DATA FOR SUMMARY'!$I$7:$I$59))-ROW('DATA FOR SUMMARY'!$I$7),ROWS($D$25:D396))),"")</f>
        <v/>
      </c>
      <c r="J402" s="46" t="str" cm="1">
        <f t="array" aca="1" ref="J402" ca="1">IF(ROWS($M$18:M393)&lt;=$O$18,INDEX('DATA FOR SUMMARY'!$J$8:$J$59,_xlfn.AGGREGATE(15,3,(('DATA FOR SUMMARY'!$I$7:$I$59=$O$16)/('DATA FOR SUMMARY'!$I$7:$I$59=$O$16)*ROW('DATA FOR SUMMARY'!$I$7:$I$59))-ROW('DATA FOR SUMMARY'!$I$7),ROWS($M$18:M393))),"")</f>
        <v/>
      </c>
      <c r="K402" s="46" t="str" cm="1">
        <f t="array" aca="1" ref="K402" ca="1">IF(ROWS($O$18:O393)&lt;=$O$18,INDEX('DATA FOR SUMMARY'!$K$8:$K$59,_xlfn.AGGREGATE(15,3,(('DATA FOR SUMMARY'!$I$7:$I$59=$O$16)/('DATA FOR SUMMARY'!$I$7:$I$59=$O$16)*ROW('DATA FOR SUMMARY'!$I$7:$I$59))-ROW('DATA FOR SUMMARY'!$I$7),ROWS($O$18:O393))),"")</f>
        <v/>
      </c>
    </row>
    <row r="403" spans="2:11">
      <c r="B403" t="str" cm="1">
        <f t="array" aca="1" ref="B403" ca="1">IF(ROWS($M$18:M394)&lt;=$O$18,INDEX('DATA FOR SUMMARY'!$B$8:$B$59,_xlfn.AGGREGATE(15,3,(('DATA FOR SUMMARY'!$I$7:$I$59=$O$16)/('DATA FOR SUMMARY'!$I$7:$I$59=$O$16)*ROW('DATA FOR SUMMARY'!$I$7:$I$59))-ROW('DATA FOR SUMMARY'!$I$7),ROWS($M$18:M394))),"")</f>
        <v/>
      </c>
      <c r="C403" s="102" t="str" cm="1">
        <f t="array" aca="1" ref="C403" ca="1">IF(ROWS($M$18:M394)&lt;=$O$18,INDEX('DATA FOR SUMMARY'!$C$8:$C$59,_xlfn.AGGREGATE(15,3,(('DATA FOR SUMMARY'!$I$7:$I$59=$O$16)/('DATA FOR SUMMARY'!$I$7:$I$59=$O$16)*ROW('DATA FOR SUMMARY'!$I$7:$I$59))-ROW('DATA FOR SUMMARY'!$I$7),ROWS($M$18:M394))),"")</f>
        <v/>
      </c>
      <c r="D403" s="102" t="str" cm="1">
        <f t="array" aca="1" ref="D403" ca="1">IF(ROWS($M$18:M394)&lt;=$O$18,INDEX('DATA FOR SUMMARY'!$D$8:$D$59,_xlfn.AGGREGATE(15,3,(('DATA FOR SUMMARY'!$I$7:$I$59=$O$16)/('DATA FOR SUMMARY'!$I$7:$I$59=$O$16)*ROW('DATA FOR SUMMARY'!$I$7:$I$59))-ROW('DATA FOR SUMMARY'!$I$7),ROWS($M$18:M394))),"")</f>
        <v/>
      </c>
      <c r="E403" s="107" t="str" cm="1">
        <f t="array" aca="1" ref="E403" ca="1">IF(ROWS($M$18:M394)&lt;=$O$18,INDEX('DATA FOR SUMMARY'!$E$8:$E$59,_xlfn.AGGREGATE(15,3,(('DATA FOR SUMMARY'!$I$7:$I$59=$O$16)/('DATA FOR SUMMARY'!$I$7:$I$59=$O$16)*ROW('DATA FOR SUMMARY'!$I$7:$I$59))-ROW('DATA FOR SUMMARY'!$I$7),ROWS($M$18:M394))),"")</f>
        <v/>
      </c>
      <c r="F403" s="103" t="str" cm="1">
        <f t="array" aca="1" ref="F403" ca="1">IF(ROWS($M$18:M394)&lt;=$O$18,INDEX('DATA FOR SUMMARY'!$F$8:$F$59,_xlfn.AGGREGATE(15,3,(('DATA FOR SUMMARY'!$I$7:$I$59=$O$16)/('DATA FOR SUMMARY'!$I$7:$I$59=$O$16)*ROW('DATA FOR SUMMARY'!$I$7:$I$59))-ROW('DATA FOR SUMMARY'!$I$7),ROWS($M$18:M394))),"")</f>
        <v/>
      </c>
      <c r="G403" s="102" t="str" cm="1">
        <f t="array" aca="1" ref="G403" ca="1">IF(ROWS($M$18:M394)&lt;=$O$18,INDEX('DATA FOR SUMMARY'!$G$8:$G$59,_xlfn.AGGREGATE(15,3,(('DATA FOR SUMMARY'!$I$7:$I$59=$O$16)/('DATA FOR SUMMARY'!$I$7:$I$59=$O$16)*ROW('DATA FOR SUMMARY'!$I$7:$I$59))-ROW('DATA FOR SUMMARY'!$I$7),ROWS($M$18:M394))),"")</f>
        <v/>
      </c>
      <c r="H403" s="107" t="str" cm="1">
        <f t="array" aca="1" ref="H403" ca="1">IF(ROWS($M$18:M394)&lt;=$O$18,INDEX('DATA FOR SUMMARY'!$H$8:$H$59,_xlfn.AGGREGATE(15,3,(('DATA FOR SUMMARY'!$I$7:$I$59=$O$16)/('DATA FOR SUMMARY'!$I$7:$I$59=$O$16)*ROW('DATA FOR SUMMARY'!$I$7:$I$59))-ROW('DATA FOR SUMMARY'!$I$7),ROWS($M$18:M394))),"")</f>
        <v/>
      </c>
      <c r="I403" s="46" t="str" cm="1">
        <f t="array" aca="1" ref="I403" ca="1">IF(ROWS($D$25:D397)&lt;=$O$18,INDEX('DATA FOR SUMMARY'!$I$8:$I$59,_xlfn.AGGREGATE(15,3,(('DATA FOR SUMMARY'!$I$7:$I$59=$O$16)/('DATA FOR SUMMARY'!$I$7:$I$59=$O$16)*ROW('DATA FOR SUMMARY'!$I$7:$I$59))-ROW('DATA FOR SUMMARY'!$I$7),ROWS($D$25:D397))),"")</f>
        <v/>
      </c>
      <c r="J403" s="46" t="str" cm="1">
        <f t="array" aca="1" ref="J403" ca="1">IF(ROWS($M$18:M394)&lt;=$O$18,INDEX('DATA FOR SUMMARY'!$J$8:$J$59,_xlfn.AGGREGATE(15,3,(('DATA FOR SUMMARY'!$I$7:$I$59=$O$16)/('DATA FOR SUMMARY'!$I$7:$I$59=$O$16)*ROW('DATA FOR SUMMARY'!$I$7:$I$59))-ROW('DATA FOR SUMMARY'!$I$7),ROWS($M$18:M394))),"")</f>
        <v/>
      </c>
      <c r="K403" s="46" t="str" cm="1">
        <f t="array" aca="1" ref="K403" ca="1">IF(ROWS($O$18:O394)&lt;=$O$18,INDEX('DATA FOR SUMMARY'!$K$8:$K$59,_xlfn.AGGREGATE(15,3,(('DATA FOR SUMMARY'!$I$7:$I$59=$O$16)/('DATA FOR SUMMARY'!$I$7:$I$59=$O$16)*ROW('DATA FOR SUMMARY'!$I$7:$I$59))-ROW('DATA FOR SUMMARY'!$I$7),ROWS($O$18:O394))),"")</f>
        <v/>
      </c>
    </row>
    <row r="404" spans="2:11">
      <c r="B404" t="str" cm="1">
        <f t="array" aca="1" ref="B404" ca="1">IF(ROWS($M$18:M395)&lt;=$O$18,INDEX('DATA FOR SUMMARY'!$B$8:$B$59,_xlfn.AGGREGATE(15,3,(('DATA FOR SUMMARY'!$I$7:$I$59=$O$16)/('DATA FOR SUMMARY'!$I$7:$I$59=$O$16)*ROW('DATA FOR SUMMARY'!$I$7:$I$59))-ROW('DATA FOR SUMMARY'!$I$7),ROWS($M$18:M395))),"")</f>
        <v/>
      </c>
      <c r="C404" s="102" t="str" cm="1">
        <f t="array" aca="1" ref="C404" ca="1">IF(ROWS($M$18:M395)&lt;=$O$18,INDEX('DATA FOR SUMMARY'!$C$8:$C$59,_xlfn.AGGREGATE(15,3,(('DATA FOR SUMMARY'!$I$7:$I$59=$O$16)/('DATA FOR SUMMARY'!$I$7:$I$59=$O$16)*ROW('DATA FOR SUMMARY'!$I$7:$I$59))-ROW('DATA FOR SUMMARY'!$I$7),ROWS($M$18:M395))),"")</f>
        <v/>
      </c>
      <c r="D404" s="102" t="str" cm="1">
        <f t="array" aca="1" ref="D404" ca="1">IF(ROWS($M$18:M395)&lt;=$O$18,INDEX('DATA FOR SUMMARY'!$D$8:$D$59,_xlfn.AGGREGATE(15,3,(('DATA FOR SUMMARY'!$I$7:$I$59=$O$16)/('DATA FOR SUMMARY'!$I$7:$I$59=$O$16)*ROW('DATA FOR SUMMARY'!$I$7:$I$59))-ROW('DATA FOR SUMMARY'!$I$7),ROWS($M$18:M395))),"")</f>
        <v/>
      </c>
      <c r="E404" s="107" t="str" cm="1">
        <f t="array" aca="1" ref="E404" ca="1">IF(ROWS($M$18:M395)&lt;=$O$18,INDEX('DATA FOR SUMMARY'!$E$8:$E$59,_xlfn.AGGREGATE(15,3,(('DATA FOR SUMMARY'!$I$7:$I$59=$O$16)/('DATA FOR SUMMARY'!$I$7:$I$59=$O$16)*ROW('DATA FOR SUMMARY'!$I$7:$I$59))-ROW('DATA FOR SUMMARY'!$I$7),ROWS($M$18:M395))),"")</f>
        <v/>
      </c>
      <c r="F404" s="103" t="str" cm="1">
        <f t="array" aca="1" ref="F404" ca="1">IF(ROWS($M$18:M395)&lt;=$O$18,INDEX('DATA FOR SUMMARY'!$F$8:$F$59,_xlfn.AGGREGATE(15,3,(('DATA FOR SUMMARY'!$I$7:$I$59=$O$16)/('DATA FOR SUMMARY'!$I$7:$I$59=$O$16)*ROW('DATA FOR SUMMARY'!$I$7:$I$59))-ROW('DATA FOR SUMMARY'!$I$7),ROWS($M$18:M395))),"")</f>
        <v/>
      </c>
      <c r="G404" s="102" t="str" cm="1">
        <f t="array" aca="1" ref="G404" ca="1">IF(ROWS($M$18:M395)&lt;=$O$18,INDEX('DATA FOR SUMMARY'!$G$8:$G$59,_xlfn.AGGREGATE(15,3,(('DATA FOR SUMMARY'!$I$7:$I$59=$O$16)/('DATA FOR SUMMARY'!$I$7:$I$59=$O$16)*ROW('DATA FOR SUMMARY'!$I$7:$I$59))-ROW('DATA FOR SUMMARY'!$I$7),ROWS($M$18:M395))),"")</f>
        <v/>
      </c>
      <c r="H404" s="107" t="str" cm="1">
        <f t="array" aca="1" ref="H404" ca="1">IF(ROWS($M$18:M395)&lt;=$O$18,INDEX('DATA FOR SUMMARY'!$H$8:$H$59,_xlfn.AGGREGATE(15,3,(('DATA FOR SUMMARY'!$I$7:$I$59=$O$16)/('DATA FOR SUMMARY'!$I$7:$I$59=$O$16)*ROW('DATA FOR SUMMARY'!$I$7:$I$59))-ROW('DATA FOR SUMMARY'!$I$7),ROWS($M$18:M395))),"")</f>
        <v/>
      </c>
      <c r="I404" s="46" t="str" cm="1">
        <f t="array" aca="1" ref="I404" ca="1">IF(ROWS($D$25:D398)&lt;=$O$18,INDEX('DATA FOR SUMMARY'!$I$8:$I$59,_xlfn.AGGREGATE(15,3,(('DATA FOR SUMMARY'!$I$7:$I$59=$O$16)/('DATA FOR SUMMARY'!$I$7:$I$59=$O$16)*ROW('DATA FOR SUMMARY'!$I$7:$I$59))-ROW('DATA FOR SUMMARY'!$I$7),ROWS($D$25:D398))),"")</f>
        <v/>
      </c>
      <c r="J404" s="46" t="str" cm="1">
        <f t="array" aca="1" ref="J404" ca="1">IF(ROWS($M$18:M395)&lt;=$O$18,INDEX('DATA FOR SUMMARY'!$J$8:$J$59,_xlfn.AGGREGATE(15,3,(('DATA FOR SUMMARY'!$I$7:$I$59=$O$16)/('DATA FOR SUMMARY'!$I$7:$I$59=$O$16)*ROW('DATA FOR SUMMARY'!$I$7:$I$59))-ROW('DATA FOR SUMMARY'!$I$7),ROWS($M$18:M395))),"")</f>
        <v/>
      </c>
      <c r="K404" s="46" t="str" cm="1">
        <f t="array" aca="1" ref="K404" ca="1">IF(ROWS($O$18:O395)&lt;=$O$18,INDEX('DATA FOR SUMMARY'!$K$8:$K$59,_xlfn.AGGREGATE(15,3,(('DATA FOR SUMMARY'!$I$7:$I$59=$O$16)/('DATA FOR SUMMARY'!$I$7:$I$59=$O$16)*ROW('DATA FOR SUMMARY'!$I$7:$I$59))-ROW('DATA FOR SUMMARY'!$I$7),ROWS($O$18:O395))),"")</f>
        <v/>
      </c>
    </row>
    <row r="405" spans="2:11">
      <c r="B405" t="str" cm="1">
        <f t="array" aca="1" ref="B405" ca="1">IF(ROWS($M$18:M396)&lt;=$O$18,INDEX('DATA FOR SUMMARY'!$B$8:$B$59,_xlfn.AGGREGATE(15,3,(('DATA FOR SUMMARY'!$I$7:$I$59=$O$16)/('DATA FOR SUMMARY'!$I$7:$I$59=$O$16)*ROW('DATA FOR SUMMARY'!$I$7:$I$59))-ROW('DATA FOR SUMMARY'!$I$7),ROWS($M$18:M396))),"")</f>
        <v/>
      </c>
      <c r="C405" s="102" t="str" cm="1">
        <f t="array" aca="1" ref="C405" ca="1">IF(ROWS($M$18:M396)&lt;=$O$18,INDEX('DATA FOR SUMMARY'!$C$8:$C$59,_xlfn.AGGREGATE(15,3,(('DATA FOR SUMMARY'!$I$7:$I$59=$O$16)/('DATA FOR SUMMARY'!$I$7:$I$59=$O$16)*ROW('DATA FOR SUMMARY'!$I$7:$I$59))-ROW('DATA FOR SUMMARY'!$I$7),ROWS($M$18:M396))),"")</f>
        <v/>
      </c>
      <c r="D405" s="102" t="str" cm="1">
        <f t="array" aca="1" ref="D405" ca="1">IF(ROWS($M$18:M396)&lt;=$O$18,INDEX('DATA FOR SUMMARY'!$D$8:$D$59,_xlfn.AGGREGATE(15,3,(('DATA FOR SUMMARY'!$I$7:$I$59=$O$16)/('DATA FOR SUMMARY'!$I$7:$I$59=$O$16)*ROW('DATA FOR SUMMARY'!$I$7:$I$59))-ROW('DATA FOR SUMMARY'!$I$7),ROWS($M$18:M396))),"")</f>
        <v/>
      </c>
      <c r="E405" s="107" t="str" cm="1">
        <f t="array" aca="1" ref="E405" ca="1">IF(ROWS($M$18:M396)&lt;=$O$18,INDEX('DATA FOR SUMMARY'!$E$8:$E$59,_xlfn.AGGREGATE(15,3,(('DATA FOR SUMMARY'!$I$7:$I$59=$O$16)/('DATA FOR SUMMARY'!$I$7:$I$59=$O$16)*ROW('DATA FOR SUMMARY'!$I$7:$I$59))-ROW('DATA FOR SUMMARY'!$I$7),ROWS($M$18:M396))),"")</f>
        <v/>
      </c>
      <c r="F405" s="103" t="str" cm="1">
        <f t="array" aca="1" ref="F405" ca="1">IF(ROWS($M$18:M396)&lt;=$O$18,INDEX('DATA FOR SUMMARY'!$F$8:$F$59,_xlfn.AGGREGATE(15,3,(('DATA FOR SUMMARY'!$I$7:$I$59=$O$16)/('DATA FOR SUMMARY'!$I$7:$I$59=$O$16)*ROW('DATA FOR SUMMARY'!$I$7:$I$59))-ROW('DATA FOR SUMMARY'!$I$7),ROWS($M$18:M396))),"")</f>
        <v/>
      </c>
      <c r="G405" s="102" t="str" cm="1">
        <f t="array" aca="1" ref="G405" ca="1">IF(ROWS($M$18:M396)&lt;=$O$18,INDEX('DATA FOR SUMMARY'!$G$8:$G$59,_xlfn.AGGREGATE(15,3,(('DATA FOR SUMMARY'!$I$7:$I$59=$O$16)/('DATA FOR SUMMARY'!$I$7:$I$59=$O$16)*ROW('DATA FOR SUMMARY'!$I$7:$I$59))-ROW('DATA FOR SUMMARY'!$I$7),ROWS($M$18:M396))),"")</f>
        <v/>
      </c>
      <c r="H405" s="107" t="str" cm="1">
        <f t="array" aca="1" ref="H405" ca="1">IF(ROWS($M$18:M396)&lt;=$O$18,INDEX('DATA FOR SUMMARY'!$H$8:$H$59,_xlfn.AGGREGATE(15,3,(('DATA FOR SUMMARY'!$I$7:$I$59=$O$16)/('DATA FOR SUMMARY'!$I$7:$I$59=$O$16)*ROW('DATA FOR SUMMARY'!$I$7:$I$59))-ROW('DATA FOR SUMMARY'!$I$7),ROWS($M$18:M396))),"")</f>
        <v/>
      </c>
      <c r="I405" s="46" t="str" cm="1">
        <f t="array" aca="1" ref="I405" ca="1">IF(ROWS($D$25:D399)&lt;=$O$18,INDEX('DATA FOR SUMMARY'!$I$8:$I$59,_xlfn.AGGREGATE(15,3,(('DATA FOR SUMMARY'!$I$7:$I$59=$O$16)/('DATA FOR SUMMARY'!$I$7:$I$59=$O$16)*ROW('DATA FOR SUMMARY'!$I$7:$I$59))-ROW('DATA FOR SUMMARY'!$I$7),ROWS($D$25:D399))),"")</f>
        <v/>
      </c>
      <c r="J405" s="46" t="str" cm="1">
        <f t="array" aca="1" ref="J405" ca="1">IF(ROWS($M$18:M396)&lt;=$O$18,INDEX('DATA FOR SUMMARY'!$J$8:$J$59,_xlfn.AGGREGATE(15,3,(('DATA FOR SUMMARY'!$I$7:$I$59=$O$16)/('DATA FOR SUMMARY'!$I$7:$I$59=$O$16)*ROW('DATA FOR SUMMARY'!$I$7:$I$59))-ROW('DATA FOR SUMMARY'!$I$7),ROWS($M$18:M396))),"")</f>
        <v/>
      </c>
      <c r="K405" s="46" t="str" cm="1">
        <f t="array" aca="1" ref="K405" ca="1">IF(ROWS($O$18:O396)&lt;=$O$18,INDEX('DATA FOR SUMMARY'!$K$8:$K$59,_xlfn.AGGREGATE(15,3,(('DATA FOR SUMMARY'!$I$7:$I$59=$O$16)/('DATA FOR SUMMARY'!$I$7:$I$59=$O$16)*ROW('DATA FOR SUMMARY'!$I$7:$I$59))-ROW('DATA FOR SUMMARY'!$I$7),ROWS($O$18:O396))),"")</f>
        <v/>
      </c>
    </row>
    <row r="406" spans="2:11">
      <c r="B406" t="str" cm="1">
        <f t="array" aca="1" ref="B406" ca="1">IF(ROWS($M$18:M397)&lt;=$O$18,INDEX('DATA FOR SUMMARY'!$B$8:$B$59,_xlfn.AGGREGATE(15,3,(('DATA FOR SUMMARY'!$I$7:$I$59=$O$16)/('DATA FOR SUMMARY'!$I$7:$I$59=$O$16)*ROW('DATA FOR SUMMARY'!$I$7:$I$59))-ROW('DATA FOR SUMMARY'!$I$7),ROWS($M$18:M397))),"")</f>
        <v/>
      </c>
      <c r="C406" s="102" t="str" cm="1">
        <f t="array" aca="1" ref="C406" ca="1">IF(ROWS($M$18:M397)&lt;=$O$18,INDEX('DATA FOR SUMMARY'!$C$8:$C$59,_xlfn.AGGREGATE(15,3,(('DATA FOR SUMMARY'!$I$7:$I$59=$O$16)/('DATA FOR SUMMARY'!$I$7:$I$59=$O$16)*ROW('DATA FOR SUMMARY'!$I$7:$I$59))-ROW('DATA FOR SUMMARY'!$I$7),ROWS($M$18:M397))),"")</f>
        <v/>
      </c>
      <c r="D406" s="102" t="str" cm="1">
        <f t="array" aca="1" ref="D406" ca="1">IF(ROWS($M$18:M397)&lt;=$O$18,INDEX('DATA FOR SUMMARY'!$D$8:$D$59,_xlfn.AGGREGATE(15,3,(('DATA FOR SUMMARY'!$I$7:$I$59=$O$16)/('DATA FOR SUMMARY'!$I$7:$I$59=$O$16)*ROW('DATA FOR SUMMARY'!$I$7:$I$59))-ROW('DATA FOR SUMMARY'!$I$7),ROWS($M$18:M397))),"")</f>
        <v/>
      </c>
      <c r="E406" s="107" t="str" cm="1">
        <f t="array" aca="1" ref="E406" ca="1">IF(ROWS($M$18:M397)&lt;=$O$18,INDEX('DATA FOR SUMMARY'!$E$8:$E$59,_xlfn.AGGREGATE(15,3,(('DATA FOR SUMMARY'!$I$7:$I$59=$O$16)/('DATA FOR SUMMARY'!$I$7:$I$59=$O$16)*ROW('DATA FOR SUMMARY'!$I$7:$I$59))-ROW('DATA FOR SUMMARY'!$I$7),ROWS($M$18:M397))),"")</f>
        <v/>
      </c>
      <c r="F406" s="103" t="str" cm="1">
        <f t="array" aca="1" ref="F406" ca="1">IF(ROWS($M$18:M397)&lt;=$O$18,INDEX('DATA FOR SUMMARY'!$F$8:$F$59,_xlfn.AGGREGATE(15,3,(('DATA FOR SUMMARY'!$I$7:$I$59=$O$16)/('DATA FOR SUMMARY'!$I$7:$I$59=$O$16)*ROW('DATA FOR SUMMARY'!$I$7:$I$59))-ROW('DATA FOR SUMMARY'!$I$7),ROWS($M$18:M397))),"")</f>
        <v/>
      </c>
      <c r="G406" s="102" t="str" cm="1">
        <f t="array" aca="1" ref="G406" ca="1">IF(ROWS($M$18:M397)&lt;=$O$18,INDEX('DATA FOR SUMMARY'!$G$8:$G$59,_xlfn.AGGREGATE(15,3,(('DATA FOR SUMMARY'!$I$7:$I$59=$O$16)/('DATA FOR SUMMARY'!$I$7:$I$59=$O$16)*ROW('DATA FOR SUMMARY'!$I$7:$I$59))-ROW('DATA FOR SUMMARY'!$I$7),ROWS($M$18:M397))),"")</f>
        <v/>
      </c>
      <c r="H406" s="107" t="str" cm="1">
        <f t="array" aca="1" ref="H406" ca="1">IF(ROWS($M$18:M397)&lt;=$O$18,INDEX('DATA FOR SUMMARY'!$H$8:$H$59,_xlfn.AGGREGATE(15,3,(('DATA FOR SUMMARY'!$I$7:$I$59=$O$16)/('DATA FOR SUMMARY'!$I$7:$I$59=$O$16)*ROW('DATA FOR SUMMARY'!$I$7:$I$59))-ROW('DATA FOR SUMMARY'!$I$7),ROWS($M$18:M397))),"")</f>
        <v/>
      </c>
      <c r="I406" s="46" t="str" cm="1">
        <f t="array" aca="1" ref="I406" ca="1">IF(ROWS($D$25:D400)&lt;=$O$18,INDEX('DATA FOR SUMMARY'!$I$8:$I$59,_xlfn.AGGREGATE(15,3,(('DATA FOR SUMMARY'!$I$7:$I$59=$O$16)/('DATA FOR SUMMARY'!$I$7:$I$59=$O$16)*ROW('DATA FOR SUMMARY'!$I$7:$I$59))-ROW('DATA FOR SUMMARY'!$I$7),ROWS($D$25:D400))),"")</f>
        <v/>
      </c>
      <c r="J406" s="46" t="str" cm="1">
        <f t="array" aca="1" ref="J406" ca="1">IF(ROWS($M$18:M397)&lt;=$O$18,INDEX('DATA FOR SUMMARY'!$J$8:$J$59,_xlfn.AGGREGATE(15,3,(('DATA FOR SUMMARY'!$I$7:$I$59=$O$16)/('DATA FOR SUMMARY'!$I$7:$I$59=$O$16)*ROW('DATA FOR SUMMARY'!$I$7:$I$59))-ROW('DATA FOR SUMMARY'!$I$7),ROWS($M$18:M397))),"")</f>
        <v/>
      </c>
      <c r="K406" s="46" t="str" cm="1">
        <f t="array" aca="1" ref="K406" ca="1">IF(ROWS($O$18:O397)&lt;=$O$18,INDEX('DATA FOR SUMMARY'!$K$8:$K$59,_xlfn.AGGREGATE(15,3,(('DATA FOR SUMMARY'!$I$7:$I$59=$O$16)/('DATA FOR SUMMARY'!$I$7:$I$59=$O$16)*ROW('DATA FOR SUMMARY'!$I$7:$I$59))-ROW('DATA FOR SUMMARY'!$I$7),ROWS($O$18:O397))),"")</f>
        <v/>
      </c>
    </row>
    <row r="407" spans="2:11">
      <c r="B407" t="str" cm="1">
        <f t="array" aca="1" ref="B407" ca="1">IF(ROWS($M$18:M398)&lt;=$O$18,INDEX('DATA FOR SUMMARY'!$B$8:$B$59,_xlfn.AGGREGATE(15,3,(('DATA FOR SUMMARY'!$I$7:$I$59=$O$16)/('DATA FOR SUMMARY'!$I$7:$I$59=$O$16)*ROW('DATA FOR SUMMARY'!$I$7:$I$59))-ROW('DATA FOR SUMMARY'!$I$7),ROWS($M$18:M398))),"")</f>
        <v/>
      </c>
      <c r="C407" s="102" t="str" cm="1">
        <f t="array" aca="1" ref="C407" ca="1">IF(ROWS($M$18:M398)&lt;=$O$18,INDEX('DATA FOR SUMMARY'!$C$8:$C$59,_xlfn.AGGREGATE(15,3,(('DATA FOR SUMMARY'!$I$7:$I$59=$O$16)/('DATA FOR SUMMARY'!$I$7:$I$59=$O$16)*ROW('DATA FOR SUMMARY'!$I$7:$I$59))-ROW('DATA FOR SUMMARY'!$I$7),ROWS($M$18:M398))),"")</f>
        <v/>
      </c>
      <c r="D407" s="102" t="str" cm="1">
        <f t="array" aca="1" ref="D407" ca="1">IF(ROWS($M$18:M398)&lt;=$O$18,INDEX('DATA FOR SUMMARY'!$D$8:$D$59,_xlfn.AGGREGATE(15,3,(('DATA FOR SUMMARY'!$I$7:$I$59=$O$16)/('DATA FOR SUMMARY'!$I$7:$I$59=$O$16)*ROW('DATA FOR SUMMARY'!$I$7:$I$59))-ROW('DATA FOR SUMMARY'!$I$7),ROWS($M$18:M398))),"")</f>
        <v/>
      </c>
      <c r="E407" s="107" t="str" cm="1">
        <f t="array" aca="1" ref="E407" ca="1">IF(ROWS($M$18:M398)&lt;=$O$18,INDEX('DATA FOR SUMMARY'!$E$8:$E$59,_xlfn.AGGREGATE(15,3,(('DATA FOR SUMMARY'!$I$7:$I$59=$O$16)/('DATA FOR SUMMARY'!$I$7:$I$59=$O$16)*ROW('DATA FOR SUMMARY'!$I$7:$I$59))-ROW('DATA FOR SUMMARY'!$I$7),ROWS($M$18:M398))),"")</f>
        <v/>
      </c>
      <c r="F407" s="103" t="str" cm="1">
        <f t="array" aca="1" ref="F407" ca="1">IF(ROWS($M$18:M398)&lt;=$O$18,INDEX('DATA FOR SUMMARY'!$F$8:$F$59,_xlfn.AGGREGATE(15,3,(('DATA FOR SUMMARY'!$I$7:$I$59=$O$16)/('DATA FOR SUMMARY'!$I$7:$I$59=$O$16)*ROW('DATA FOR SUMMARY'!$I$7:$I$59))-ROW('DATA FOR SUMMARY'!$I$7),ROWS($M$18:M398))),"")</f>
        <v/>
      </c>
      <c r="G407" s="102" t="str" cm="1">
        <f t="array" aca="1" ref="G407" ca="1">IF(ROWS($M$18:M398)&lt;=$O$18,INDEX('DATA FOR SUMMARY'!$G$8:$G$59,_xlfn.AGGREGATE(15,3,(('DATA FOR SUMMARY'!$I$7:$I$59=$O$16)/('DATA FOR SUMMARY'!$I$7:$I$59=$O$16)*ROW('DATA FOR SUMMARY'!$I$7:$I$59))-ROW('DATA FOR SUMMARY'!$I$7),ROWS($M$18:M398))),"")</f>
        <v/>
      </c>
      <c r="H407" s="107" t="str" cm="1">
        <f t="array" aca="1" ref="H407" ca="1">IF(ROWS($M$18:M398)&lt;=$O$18,INDEX('DATA FOR SUMMARY'!$H$8:$H$59,_xlfn.AGGREGATE(15,3,(('DATA FOR SUMMARY'!$I$7:$I$59=$O$16)/('DATA FOR SUMMARY'!$I$7:$I$59=$O$16)*ROW('DATA FOR SUMMARY'!$I$7:$I$59))-ROW('DATA FOR SUMMARY'!$I$7),ROWS($M$18:M398))),"")</f>
        <v/>
      </c>
      <c r="I407" s="46" t="str" cm="1">
        <f t="array" aca="1" ref="I407" ca="1">IF(ROWS($D$25:D401)&lt;=$O$18,INDEX('DATA FOR SUMMARY'!$I$8:$I$59,_xlfn.AGGREGATE(15,3,(('DATA FOR SUMMARY'!$I$7:$I$59=$O$16)/('DATA FOR SUMMARY'!$I$7:$I$59=$O$16)*ROW('DATA FOR SUMMARY'!$I$7:$I$59))-ROW('DATA FOR SUMMARY'!$I$7),ROWS($D$25:D401))),"")</f>
        <v/>
      </c>
      <c r="J407" s="46" t="str" cm="1">
        <f t="array" aca="1" ref="J407" ca="1">IF(ROWS($M$18:M398)&lt;=$O$18,INDEX('DATA FOR SUMMARY'!$J$8:$J$59,_xlfn.AGGREGATE(15,3,(('DATA FOR SUMMARY'!$I$7:$I$59=$O$16)/('DATA FOR SUMMARY'!$I$7:$I$59=$O$16)*ROW('DATA FOR SUMMARY'!$I$7:$I$59))-ROW('DATA FOR SUMMARY'!$I$7),ROWS($M$18:M398))),"")</f>
        <v/>
      </c>
      <c r="K407" s="46" t="str" cm="1">
        <f t="array" aca="1" ref="K407" ca="1">IF(ROWS($O$18:O398)&lt;=$O$18,INDEX('DATA FOR SUMMARY'!$K$8:$K$59,_xlfn.AGGREGATE(15,3,(('DATA FOR SUMMARY'!$I$7:$I$59=$O$16)/('DATA FOR SUMMARY'!$I$7:$I$59=$O$16)*ROW('DATA FOR SUMMARY'!$I$7:$I$59))-ROW('DATA FOR SUMMARY'!$I$7),ROWS($O$18:O398))),"")</f>
        <v/>
      </c>
    </row>
    <row r="408" spans="2:11">
      <c r="B408" t="str" cm="1">
        <f t="array" aca="1" ref="B408" ca="1">IF(ROWS($M$18:M399)&lt;=$O$18,INDEX('DATA FOR SUMMARY'!$B$8:$B$59,_xlfn.AGGREGATE(15,3,(('DATA FOR SUMMARY'!$I$7:$I$59=$O$16)/('DATA FOR SUMMARY'!$I$7:$I$59=$O$16)*ROW('DATA FOR SUMMARY'!$I$7:$I$59))-ROW('DATA FOR SUMMARY'!$I$7),ROWS($M$18:M399))),"")</f>
        <v/>
      </c>
      <c r="C408" s="102" t="str" cm="1">
        <f t="array" aca="1" ref="C408" ca="1">IF(ROWS($M$18:M399)&lt;=$O$18,INDEX('DATA FOR SUMMARY'!$C$8:$C$59,_xlfn.AGGREGATE(15,3,(('DATA FOR SUMMARY'!$I$7:$I$59=$O$16)/('DATA FOR SUMMARY'!$I$7:$I$59=$O$16)*ROW('DATA FOR SUMMARY'!$I$7:$I$59))-ROW('DATA FOR SUMMARY'!$I$7),ROWS($M$18:M399))),"")</f>
        <v/>
      </c>
      <c r="D408" s="102" t="str" cm="1">
        <f t="array" aca="1" ref="D408" ca="1">IF(ROWS($M$18:M399)&lt;=$O$18,INDEX('DATA FOR SUMMARY'!$D$8:$D$59,_xlfn.AGGREGATE(15,3,(('DATA FOR SUMMARY'!$I$7:$I$59=$O$16)/('DATA FOR SUMMARY'!$I$7:$I$59=$O$16)*ROW('DATA FOR SUMMARY'!$I$7:$I$59))-ROW('DATA FOR SUMMARY'!$I$7),ROWS($M$18:M399))),"")</f>
        <v/>
      </c>
      <c r="E408" s="107" t="str" cm="1">
        <f t="array" aca="1" ref="E408" ca="1">IF(ROWS($M$18:M399)&lt;=$O$18,INDEX('DATA FOR SUMMARY'!$E$8:$E$59,_xlfn.AGGREGATE(15,3,(('DATA FOR SUMMARY'!$I$7:$I$59=$O$16)/('DATA FOR SUMMARY'!$I$7:$I$59=$O$16)*ROW('DATA FOR SUMMARY'!$I$7:$I$59))-ROW('DATA FOR SUMMARY'!$I$7),ROWS($M$18:M399))),"")</f>
        <v/>
      </c>
      <c r="F408" s="103" t="str" cm="1">
        <f t="array" aca="1" ref="F408" ca="1">IF(ROWS($M$18:M399)&lt;=$O$18,INDEX('DATA FOR SUMMARY'!$F$8:$F$59,_xlfn.AGGREGATE(15,3,(('DATA FOR SUMMARY'!$I$7:$I$59=$O$16)/('DATA FOR SUMMARY'!$I$7:$I$59=$O$16)*ROW('DATA FOR SUMMARY'!$I$7:$I$59))-ROW('DATA FOR SUMMARY'!$I$7),ROWS($M$18:M399))),"")</f>
        <v/>
      </c>
      <c r="G408" s="102" t="str" cm="1">
        <f t="array" aca="1" ref="G408" ca="1">IF(ROWS($M$18:M399)&lt;=$O$18,INDEX('DATA FOR SUMMARY'!$G$8:$G$59,_xlfn.AGGREGATE(15,3,(('DATA FOR SUMMARY'!$I$7:$I$59=$O$16)/('DATA FOR SUMMARY'!$I$7:$I$59=$O$16)*ROW('DATA FOR SUMMARY'!$I$7:$I$59))-ROW('DATA FOR SUMMARY'!$I$7),ROWS($M$18:M399))),"")</f>
        <v/>
      </c>
      <c r="H408" s="107" t="str" cm="1">
        <f t="array" aca="1" ref="H408" ca="1">IF(ROWS($M$18:M399)&lt;=$O$18,INDEX('DATA FOR SUMMARY'!$H$8:$H$59,_xlfn.AGGREGATE(15,3,(('DATA FOR SUMMARY'!$I$7:$I$59=$O$16)/('DATA FOR SUMMARY'!$I$7:$I$59=$O$16)*ROW('DATA FOR SUMMARY'!$I$7:$I$59))-ROW('DATA FOR SUMMARY'!$I$7),ROWS($M$18:M399))),"")</f>
        <v/>
      </c>
      <c r="I408" s="46" t="str" cm="1">
        <f t="array" aca="1" ref="I408" ca="1">IF(ROWS($D$25:D402)&lt;=$O$18,INDEX('DATA FOR SUMMARY'!$I$8:$I$59,_xlfn.AGGREGATE(15,3,(('DATA FOR SUMMARY'!$I$7:$I$59=$O$16)/('DATA FOR SUMMARY'!$I$7:$I$59=$O$16)*ROW('DATA FOR SUMMARY'!$I$7:$I$59))-ROW('DATA FOR SUMMARY'!$I$7),ROWS($D$25:D402))),"")</f>
        <v/>
      </c>
      <c r="J408" s="46" t="str" cm="1">
        <f t="array" aca="1" ref="J408" ca="1">IF(ROWS($M$18:M399)&lt;=$O$18,INDEX('DATA FOR SUMMARY'!$J$8:$J$59,_xlfn.AGGREGATE(15,3,(('DATA FOR SUMMARY'!$I$7:$I$59=$O$16)/('DATA FOR SUMMARY'!$I$7:$I$59=$O$16)*ROW('DATA FOR SUMMARY'!$I$7:$I$59))-ROW('DATA FOR SUMMARY'!$I$7),ROWS($M$18:M399))),"")</f>
        <v/>
      </c>
      <c r="K408" s="46" t="str" cm="1">
        <f t="array" aca="1" ref="K408" ca="1">IF(ROWS($O$18:O399)&lt;=$O$18,INDEX('DATA FOR SUMMARY'!$K$8:$K$59,_xlfn.AGGREGATE(15,3,(('DATA FOR SUMMARY'!$I$7:$I$59=$O$16)/('DATA FOR SUMMARY'!$I$7:$I$59=$O$16)*ROW('DATA FOR SUMMARY'!$I$7:$I$59))-ROW('DATA FOR SUMMARY'!$I$7),ROWS($O$18:O399))),"")</f>
        <v/>
      </c>
    </row>
    <row r="409" spans="2:11">
      <c r="B409" t="str" cm="1">
        <f t="array" aca="1" ref="B409" ca="1">IF(ROWS($M$18:M400)&lt;=$O$18,INDEX('DATA FOR SUMMARY'!$B$8:$B$59,_xlfn.AGGREGATE(15,3,(('DATA FOR SUMMARY'!$I$7:$I$59=$O$16)/('DATA FOR SUMMARY'!$I$7:$I$59=$O$16)*ROW('DATA FOR SUMMARY'!$I$7:$I$59))-ROW('DATA FOR SUMMARY'!$I$7),ROWS($M$18:M400))),"")</f>
        <v/>
      </c>
      <c r="C409" s="102" t="str" cm="1">
        <f t="array" aca="1" ref="C409" ca="1">IF(ROWS($M$18:M400)&lt;=$O$18,INDEX('DATA FOR SUMMARY'!$C$8:$C$59,_xlfn.AGGREGATE(15,3,(('DATA FOR SUMMARY'!$I$7:$I$59=$O$16)/('DATA FOR SUMMARY'!$I$7:$I$59=$O$16)*ROW('DATA FOR SUMMARY'!$I$7:$I$59))-ROW('DATA FOR SUMMARY'!$I$7),ROWS($M$18:M400))),"")</f>
        <v/>
      </c>
      <c r="D409" s="102" t="str" cm="1">
        <f t="array" aca="1" ref="D409" ca="1">IF(ROWS($M$18:M400)&lt;=$O$18,INDEX('DATA FOR SUMMARY'!$D$8:$D$59,_xlfn.AGGREGATE(15,3,(('DATA FOR SUMMARY'!$I$7:$I$59=$O$16)/('DATA FOR SUMMARY'!$I$7:$I$59=$O$16)*ROW('DATA FOR SUMMARY'!$I$7:$I$59))-ROW('DATA FOR SUMMARY'!$I$7),ROWS($M$18:M400))),"")</f>
        <v/>
      </c>
      <c r="E409" s="107" t="str" cm="1">
        <f t="array" aca="1" ref="E409" ca="1">IF(ROWS($M$18:M400)&lt;=$O$18,INDEX('DATA FOR SUMMARY'!$E$8:$E$59,_xlfn.AGGREGATE(15,3,(('DATA FOR SUMMARY'!$I$7:$I$59=$O$16)/('DATA FOR SUMMARY'!$I$7:$I$59=$O$16)*ROW('DATA FOR SUMMARY'!$I$7:$I$59))-ROW('DATA FOR SUMMARY'!$I$7),ROWS($M$18:M400))),"")</f>
        <v/>
      </c>
      <c r="F409" s="103" t="str" cm="1">
        <f t="array" aca="1" ref="F409" ca="1">IF(ROWS($M$18:M400)&lt;=$O$18,INDEX('DATA FOR SUMMARY'!$F$8:$F$59,_xlfn.AGGREGATE(15,3,(('DATA FOR SUMMARY'!$I$7:$I$59=$O$16)/('DATA FOR SUMMARY'!$I$7:$I$59=$O$16)*ROW('DATA FOR SUMMARY'!$I$7:$I$59))-ROW('DATA FOR SUMMARY'!$I$7),ROWS($M$18:M400))),"")</f>
        <v/>
      </c>
      <c r="G409" s="102" t="str" cm="1">
        <f t="array" aca="1" ref="G409" ca="1">IF(ROWS($M$18:M400)&lt;=$O$18,INDEX('DATA FOR SUMMARY'!$G$8:$G$59,_xlfn.AGGREGATE(15,3,(('DATA FOR SUMMARY'!$I$7:$I$59=$O$16)/('DATA FOR SUMMARY'!$I$7:$I$59=$O$16)*ROW('DATA FOR SUMMARY'!$I$7:$I$59))-ROW('DATA FOR SUMMARY'!$I$7),ROWS($M$18:M400))),"")</f>
        <v/>
      </c>
      <c r="H409" s="107" t="str" cm="1">
        <f t="array" aca="1" ref="H409" ca="1">IF(ROWS($M$18:M400)&lt;=$O$18,INDEX('DATA FOR SUMMARY'!$H$8:$H$59,_xlfn.AGGREGATE(15,3,(('DATA FOR SUMMARY'!$I$7:$I$59=$O$16)/('DATA FOR SUMMARY'!$I$7:$I$59=$O$16)*ROW('DATA FOR SUMMARY'!$I$7:$I$59))-ROW('DATA FOR SUMMARY'!$I$7),ROWS($M$18:M400))),"")</f>
        <v/>
      </c>
      <c r="I409" s="46" t="str" cm="1">
        <f t="array" aca="1" ref="I409" ca="1">IF(ROWS($D$25:D403)&lt;=$O$18,INDEX('DATA FOR SUMMARY'!$I$8:$I$59,_xlfn.AGGREGATE(15,3,(('DATA FOR SUMMARY'!$I$7:$I$59=$O$16)/('DATA FOR SUMMARY'!$I$7:$I$59=$O$16)*ROW('DATA FOR SUMMARY'!$I$7:$I$59))-ROW('DATA FOR SUMMARY'!$I$7),ROWS($D$25:D403))),"")</f>
        <v/>
      </c>
      <c r="J409" s="46" t="str" cm="1">
        <f t="array" aca="1" ref="J409" ca="1">IF(ROWS($M$18:M400)&lt;=$O$18,INDEX('DATA FOR SUMMARY'!$J$8:$J$59,_xlfn.AGGREGATE(15,3,(('DATA FOR SUMMARY'!$I$7:$I$59=$O$16)/('DATA FOR SUMMARY'!$I$7:$I$59=$O$16)*ROW('DATA FOR SUMMARY'!$I$7:$I$59))-ROW('DATA FOR SUMMARY'!$I$7),ROWS($M$18:M400))),"")</f>
        <v/>
      </c>
      <c r="K409" s="46" t="str" cm="1">
        <f t="array" aca="1" ref="K409" ca="1">IF(ROWS($O$18:O400)&lt;=$O$18,INDEX('DATA FOR SUMMARY'!$K$8:$K$59,_xlfn.AGGREGATE(15,3,(('DATA FOR SUMMARY'!$I$7:$I$59=$O$16)/('DATA FOR SUMMARY'!$I$7:$I$59=$O$16)*ROW('DATA FOR SUMMARY'!$I$7:$I$59))-ROW('DATA FOR SUMMARY'!$I$7),ROWS($O$18:O400))),"")</f>
        <v/>
      </c>
    </row>
    <row r="410" spans="2:11">
      <c r="B410" t="str" cm="1">
        <f t="array" aca="1" ref="B410" ca="1">IF(ROWS($M$18:M401)&lt;=$O$18,INDEX('DATA FOR SUMMARY'!$B$8:$B$59,_xlfn.AGGREGATE(15,3,(('DATA FOR SUMMARY'!$I$7:$I$59=$O$16)/('DATA FOR SUMMARY'!$I$7:$I$59=$O$16)*ROW('DATA FOR SUMMARY'!$I$7:$I$59))-ROW('DATA FOR SUMMARY'!$I$7),ROWS($M$18:M401))),"")</f>
        <v/>
      </c>
      <c r="C410" s="102" t="str" cm="1">
        <f t="array" aca="1" ref="C410" ca="1">IF(ROWS($M$18:M401)&lt;=$O$18,INDEX('DATA FOR SUMMARY'!$C$8:$C$59,_xlfn.AGGREGATE(15,3,(('DATA FOR SUMMARY'!$I$7:$I$59=$O$16)/('DATA FOR SUMMARY'!$I$7:$I$59=$O$16)*ROW('DATA FOR SUMMARY'!$I$7:$I$59))-ROW('DATA FOR SUMMARY'!$I$7),ROWS($M$18:M401))),"")</f>
        <v/>
      </c>
      <c r="D410" s="102" t="str" cm="1">
        <f t="array" aca="1" ref="D410" ca="1">IF(ROWS($M$18:M401)&lt;=$O$18,INDEX('DATA FOR SUMMARY'!$D$8:$D$59,_xlfn.AGGREGATE(15,3,(('DATA FOR SUMMARY'!$I$7:$I$59=$O$16)/('DATA FOR SUMMARY'!$I$7:$I$59=$O$16)*ROW('DATA FOR SUMMARY'!$I$7:$I$59))-ROW('DATA FOR SUMMARY'!$I$7),ROWS($M$18:M401))),"")</f>
        <v/>
      </c>
      <c r="E410" s="107" t="str" cm="1">
        <f t="array" aca="1" ref="E410" ca="1">IF(ROWS($M$18:M401)&lt;=$O$18,INDEX('DATA FOR SUMMARY'!$E$8:$E$59,_xlfn.AGGREGATE(15,3,(('DATA FOR SUMMARY'!$I$7:$I$59=$O$16)/('DATA FOR SUMMARY'!$I$7:$I$59=$O$16)*ROW('DATA FOR SUMMARY'!$I$7:$I$59))-ROW('DATA FOR SUMMARY'!$I$7),ROWS($M$18:M401))),"")</f>
        <v/>
      </c>
      <c r="F410" s="103" t="str" cm="1">
        <f t="array" aca="1" ref="F410" ca="1">IF(ROWS($M$18:M401)&lt;=$O$18,INDEX('DATA FOR SUMMARY'!$F$8:$F$59,_xlfn.AGGREGATE(15,3,(('DATA FOR SUMMARY'!$I$7:$I$59=$O$16)/('DATA FOR SUMMARY'!$I$7:$I$59=$O$16)*ROW('DATA FOR SUMMARY'!$I$7:$I$59))-ROW('DATA FOR SUMMARY'!$I$7),ROWS($M$18:M401))),"")</f>
        <v/>
      </c>
      <c r="G410" s="102" t="str" cm="1">
        <f t="array" aca="1" ref="G410" ca="1">IF(ROWS($M$18:M401)&lt;=$O$18,INDEX('DATA FOR SUMMARY'!$G$8:$G$59,_xlfn.AGGREGATE(15,3,(('DATA FOR SUMMARY'!$I$7:$I$59=$O$16)/('DATA FOR SUMMARY'!$I$7:$I$59=$O$16)*ROW('DATA FOR SUMMARY'!$I$7:$I$59))-ROW('DATA FOR SUMMARY'!$I$7),ROWS($M$18:M401))),"")</f>
        <v/>
      </c>
      <c r="H410" s="107" t="str" cm="1">
        <f t="array" aca="1" ref="H410" ca="1">IF(ROWS($M$18:M401)&lt;=$O$18,INDEX('DATA FOR SUMMARY'!$H$8:$H$59,_xlfn.AGGREGATE(15,3,(('DATA FOR SUMMARY'!$I$7:$I$59=$O$16)/('DATA FOR SUMMARY'!$I$7:$I$59=$O$16)*ROW('DATA FOR SUMMARY'!$I$7:$I$59))-ROW('DATA FOR SUMMARY'!$I$7),ROWS($M$18:M401))),"")</f>
        <v/>
      </c>
      <c r="I410" s="46" t="str" cm="1">
        <f t="array" aca="1" ref="I410" ca="1">IF(ROWS($D$25:D404)&lt;=$O$18,INDEX('DATA FOR SUMMARY'!$I$8:$I$59,_xlfn.AGGREGATE(15,3,(('DATA FOR SUMMARY'!$I$7:$I$59=$O$16)/('DATA FOR SUMMARY'!$I$7:$I$59=$O$16)*ROW('DATA FOR SUMMARY'!$I$7:$I$59))-ROW('DATA FOR SUMMARY'!$I$7),ROWS($D$25:D404))),"")</f>
        <v/>
      </c>
      <c r="J410" s="46" t="str" cm="1">
        <f t="array" aca="1" ref="J410" ca="1">IF(ROWS($M$18:M401)&lt;=$O$18,INDEX('DATA FOR SUMMARY'!$J$8:$J$59,_xlfn.AGGREGATE(15,3,(('DATA FOR SUMMARY'!$I$7:$I$59=$O$16)/('DATA FOR SUMMARY'!$I$7:$I$59=$O$16)*ROW('DATA FOR SUMMARY'!$I$7:$I$59))-ROW('DATA FOR SUMMARY'!$I$7),ROWS($M$18:M401))),"")</f>
        <v/>
      </c>
      <c r="K410" s="46" t="str" cm="1">
        <f t="array" aca="1" ref="K410" ca="1">IF(ROWS($O$18:O401)&lt;=$O$18,INDEX('DATA FOR SUMMARY'!$K$8:$K$59,_xlfn.AGGREGATE(15,3,(('DATA FOR SUMMARY'!$I$7:$I$59=$O$16)/('DATA FOR SUMMARY'!$I$7:$I$59=$O$16)*ROW('DATA FOR SUMMARY'!$I$7:$I$59))-ROW('DATA FOR SUMMARY'!$I$7),ROWS($O$18:O401))),"")</f>
        <v/>
      </c>
    </row>
    <row r="411" spans="2:11">
      <c r="B411" t="str" cm="1">
        <f t="array" aca="1" ref="B411" ca="1">IF(ROWS($M$18:M402)&lt;=$O$18,INDEX('DATA FOR SUMMARY'!$B$8:$B$59,_xlfn.AGGREGATE(15,3,(('DATA FOR SUMMARY'!$I$7:$I$59=$O$16)/('DATA FOR SUMMARY'!$I$7:$I$59=$O$16)*ROW('DATA FOR SUMMARY'!$I$7:$I$59))-ROW('DATA FOR SUMMARY'!$I$7),ROWS($M$18:M402))),"")</f>
        <v/>
      </c>
      <c r="C411" s="102" t="str" cm="1">
        <f t="array" aca="1" ref="C411" ca="1">IF(ROWS($M$18:M402)&lt;=$O$18,INDEX('DATA FOR SUMMARY'!$C$8:$C$59,_xlfn.AGGREGATE(15,3,(('DATA FOR SUMMARY'!$I$7:$I$59=$O$16)/('DATA FOR SUMMARY'!$I$7:$I$59=$O$16)*ROW('DATA FOR SUMMARY'!$I$7:$I$59))-ROW('DATA FOR SUMMARY'!$I$7),ROWS($M$18:M402))),"")</f>
        <v/>
      </c>
      <c r="D411" s="102" t="str" cm="1">
        <f t="array" aca="1" ref="D411" ca="1">IF(ROWS($M$18:M402)&lt;=$O$18,INDEX('DATA FOR SUMMARY'!$D$8:$D$59,_xlfn.AGGREGATE(15,3,(('DATA FOR SUMMARY'!$I$7:$I$59=$O$16)/('DATA FOR SUMMARY'!$I$7:$I$59=$O$16)*ROW('DATA FOR SUMMARY'!$I$7:$I$59))-ROW('DATA FOR SUMMARY'!$I$7),ROWS($M$18:M402))),"")</f>
        <v/>
      </c>
      <c r="E411" s="107" t="str" cm="1">
        <f t="array" aca="1" ref="E411" ca="1">IF(ROWS($M$18:M402)&lt;=$O$18,INDEX('DATA FOR SUMMARY'!$E$8:$E$59,_xlfn.AGGREGATE(15,3,(('DATA FOR SUMMARY'!$I$7:$I$59=$O$16)/('DATA FOR SUMMARY'!$I$7:$I$59=$O$16)*ROW('DATA FOR SUMMARY'!$I$7:$I$59))-ROW('DATA FOR SUMMARY'!$I$7),ROWS($M$18:M402))),"")</f>
        <v/>
      </c>
      <c r="F411" s="103" t="str" cm="1">
        <f t="array" aca="1" ref="F411" ca="1">IF(ROWS($M$18:M402)&lt;=$O$18,INDEX('DATA FOR SUMMARY'!$F$8:$F$59,_xlfn.AGGREGATE(15,3,(('DATA FOR SUMMARY'!$I$7:$I$59=$O$16)/('DATA FOR SUMMARY'!$I$7:$I$59=$O$16)*ROW('DATA FOR SUMMARY'!$I$7:$I$59))-ROW('DATA FOR SUMMARY'!$I$7),ROWS($M$18:M402))),"")</f>
        <v/>
      </c>
      <c r="G411" s="102" t="str" cm="1">
        <f t="array" aca="1" ref="G411" ca="1">IF(ROWS($M$18:M402)&lt;=$O$18,INDEX('DATA FOR SUMMARY'!$G$8:$G$59,_xlfn.AGGREGATE(15,3,(('DATA FOR SUMMARY'!$I$7:$I$59=$O$16)/('DATA FOR SUMMARY'!$I$7:$I$59=$O$16)*ROW('DATA FOR SUMMARY'!$I$7:$I$59))-ROW('DATA FOR SUMMARY'!$I$7),ROWS($M$18:M402))),"")</f>
        <v/>
      </c>
      <c r="H411" s="107" t="str" cm="1">
        <f t="array" aca="1" ref="H411" ca="1">IF(ROWS($M$18:M402)&lt;=$O$18,INDEX('DATA FOR SUMMARY'!$H$8:$H$59,_xlfn.AGGREGATE(15,3,(('DATA FOR SUMMARY'!$I$7:$I$59=$O$16)/('DATA FOR SUMMARY'!$I$7:$I$59=$O$16)*ROW('DATA FOR SUMMARY'!$I$7:$I$59))-ROW('DATA FOR SUMMARY'!$I$7),ROWS($M$18:M402))),"")</f>
        <v/>
      </c>
      <c r="I411" s="46" t="str" cm="1">
        <f t="array" aca="1" ref="I411" ca="1">IF(ROWS($D$25:D405)&lt;=$O$18,INDEX('DATA FOR SUMMARY'!$I$8:$I$59,_xlfn.AGGREGATE(15,3,(('DATA FOR SUMMARY'!$I$7:$I$59=$O$16)/('DATA FOR SUMMARY'!$I$7:$I$59=$O$16)*ROW('DATA FOR SUMMARY'!$I$7:$I$59))-ROW('DATA FOR SUMMARY'!$I$7),ROWS($D$25:D405))),"")</f>
        <v/>
      </c>
      <c r="J411" s="46" t="str" cm="1">
        <f t="array" aca="1" ref="J411" ca="1">IF(ROWS($M$18:M402)&lt;=$O$18,INDEX('DATA FOR SUMMARY'!$J$8:$J$59,_xlfn.AGGREGATE(15,3,(('DATA FOR SUMMARY'!$I$7:$I$59=$O$16)/('DATA FOR SUMMARY'!$I$7:$I$59=$O$16)*ROW('DATA FOR SUMMARY'!$I$7:$I$59))-ROW('DATA FOR SUMMARY'!$I$7),ROWS($M$18:M402))),"")</f>
        <v/>
      </c>
      <c r="K411" s="46" t="str" cm="1">
        <f t="array" aca="1" ref="K411" ca="1">IF(ROWS($O$18:O402)&lt;=$O$18,INDEX('DATA FOR SUMMARY'!$K$8:$K$59,_xlfn.AGGREGATE(15,3,(('DATA FOR SUMMARY'!$I$7:$I$59=$O$16)/('DATA FOR SUMMARY'!$I$7:$I$59=$O$16)*ROW('DATA FOR SUMMARY'!$I$7:$I$59))-ROW('DATA FOR SUMMARY'!$I$7),ROWS($O$18:O402))),"")</f>
        <v/>
      </c>
    </row>
    <row r="412" spans="2:11">
      <c r="B412" t="str" cm="1">
        <f t="array" aca="1" ref="B412" ca="1">IF(ROWS($M$18:M403)&lt;=$O$18,INDEX('DATA FOR SUMMARY'!$B$8:$B$59,_xlfn.AGGREGATE(15,3,(('DATA FOR SUMMARY'!$I$7:$I$59=$O$16)/('DATA FOR SUMMARY'!$I$7:$I$59=$O$16)*ROW('DATA FOR SUMMARY'!$I$7:$I$59))-ROW('DATA FOR SUMMARY'!$I$7),ROWS($M$18:M403))),"")</f>
        <v/>
      </c>
      <c r="C412" s="102" t="str" cm="1">
        <f t="array" aca="1" ref="C412" ca="1">IF(ROWS($M$18:M403)&lt;=$O$18,INDEX('DATA FOR SUMMARY'!$C$8:$C$59,_xlfn.AGGREGATE(15,3,(('DATA FOR SUMMARY'!$I$7:$I$59=$O$16)/('DATA FOR SUMMARY'!$I$7:$I$59=$O$16)*ROW('DATA FOR SUMMARY'!$I$7:$I$59))-ROW('DATA FOR SUMMARY'!$I$7),ROWS($M$18:M403))),"")</f>
        <v/>
      </c>
      <c r="D412" s="102" t="str" cm="1">
        <f t="array" aca="1" ref="D412" ca="1">IF(ROWS($M$18:M403)&lt;=$O$18,INDEX('DATA FOR SUMMARY'!$D$8:$D$59,_xlfn.AGGREGATE(15,3,(('DATA FOR SUMMARY'!$I$7:$I$59=$O$16)/('DATA FOR SUMMARY'!$I$7:$I$59=$O$16)*ROW('DATA FOR SUMMARY'!$I$7:$I$59))-ROW('DATA FOR SUMMARY'!$I$7),ROWS($M$18:M403))),"")</f>
        <v/>
      </c>
      <c r="E412" s="107" t="str" cm="1">
        <f t="array" aca="1" ref="E412" ca="1">IF(ROWS($M$18:M403)&lt;=$O$18,INDEX('DATA FOR SUMMARY'!$E$8:$E$59,_xlfn.AGGREGATE(15,3,(('DATA FOR SUMMARY'!$I$7:$I$59=$O$16)/('DATA FOR SUMMARY'!$I$7:$I$59=$O$16)*ROW('DATA FOR SUMMARY'!$I$7:$I$59))-ROW('DATA FOR SUMMARY'!$I$7),ROWS($M$18:M403))),"")</f>
        <v/>
      </c>
      <c r="F412" s="103" t="str" cm="1">
        <f t="array" aca="1" ref="F412" ca="1">IF(ROWS($M$18:M403)&lt;=$O$18,INDEX('DATA FOR SUMMARY'!$F$8:$F$59,_xlfn.AGGREGATE(15,3,(('DATA FOR SUMMARY'!$I$7:$I$59=$O$16)/('DATA FOR SUMMARY'!$I$7:$I$59=$O$16)*ROW('DATA FOR SUMMARY'!$I$7:$I$59))-ROW('DATA FOR SUMMARY'!$I$7),ROWS($M$18:M403))),"")</f>
        <v/>
      </c>
      <c r="G412" s="102" t="str" cm="1">
        <f t="array" aca="1" ref="G412" ca="1">IF(ROWS($M$18:M403)&lt;=$O$18,INDEX('DATA FOR SUMMARY'!$G$8:$G$59,_xlfn.AGGREGATE(15,3,(('DATA FOR SUMMARY'!$I$7:$I$59=$O$16)/('DATA FOR SUMMARY'!$I$7:$I$59=$O$16)*ROW('DATA FOR SUMMARY'!$I$7:$I$59))-ROW('DATA FOR SUMMARY'!$I$7),ROWS($M$18:M403))),"")</f>
        <v/>
      </c>
      <c r="H412" s="107" t="str" cm="1">
        <f t="array" aca="1" ref="H412" ca="1">IF(ROWS($M$18:M403)&lt;=$O$18,INDEX('DATA FOR SUMMARY'!$H$8:$H$59,_xlfn.AGGREGATE(15,3,(('DATA FOR SUMMARY'!$I$7:$I$59=$O$16)/('DATA FOR SUMMARY'!$I$7:$I$59=$O$16)*ROW('DATA FOR SUMMARY'!$I$7:$I$59))-ROW('DATA FOR SUMMARY'!$I$7),ROWS($M$18:M403))),"")</f>
        <v/>
      </c>
      <c r="I412" s="46" t="str" cm="1">
        <f t="array" aca="1" ref="I412" ca="1">IF(ROWS($D$25:D406)&lt;=$O$18,INDEX('DATA FOR SUMMARY'!$I$8:$I$59,_xlfn.AGGREGATE(15,3,(('DATA FOR SUMMARY'!$I$7:$I$59=$O$16)/('DATA FOR SUMMARY'!$I$7:$I$59=$O$16)*ROW('DATA FOR SUMMARY'!$I$7:$I$59))-ROW('DATA FOR SUMMARY'!$I$7),ROWS($D$25:D406))),"")</f>
        <v/>
      </c>
      <c r="J412" s="46" t="str" cm="1">
        <f t="array" aca="1" ref="J412" ca="1">IF(ROWS($M$18:M403)&lt;=$O$18,INDEX('DATA FOR SUMMARY'!$J$8:$J$59,_xlfn.AGGREGATE(15,3,(('DATA FOR SUMMARY'!$I$7:$I$59=$O$16)/('DATA FOR SUMMARY'!$I$7:$I$59=$O$16)*ROW('DATA FOR SUMMARY'!$I$7:$I$59))-ROW('DATA FOR SUMMARY'!$I$7),ROWS($M$18:M403))),"")</f>
        <v/>
      </c>
      <c r="K412" s="46" t="str" cm="1">
        <f t="array" aca="1" ref="K412" ca="1">IF(ROWS($O$18:O403)&lt;=$O$18,INDEX('DATA FOR SUMMARY'!$K$8:$K$59,_xlfn.AGGREGATE(15,3,(('DATA FOR SUMMARY'!$I$7:$I$59=$O$16)/('DATA FOR SUMMARY'!$I$7:$I$59=$O$16)*ROW('DATA FOR SUMMARY'!$I$7:$I$59))-ROW('DATA FOR SUMMARY'!$I$7),ROWS($O$18:O403))),"")</f>
        <v/>
      </c>
    </row>
    <row r="413" spans="2:11">
      <c r="B413" t="str" cm="1">
        <f t="array" aca="1" ref="B413" ca="1">IF(ROWS($M$18:M404)&lt;=$O$18,INDEX('DATA FOR SUMMARY'!$B$8:$B$59,_xlfn.AGGREGATE(15,3,(('DATA FOR SUMMARY'!$I$7:$I$59=$O$16)/('DATA FOR SUMMARY'!$I$7:$I$59=$O$16)*ROW('DATA FOR SUMMARY'!$I$7:$I$59))-ROW('DATA FOR SUMMARY'!$I$7),ROWS($M$18:M404))),"")</f>
        <v/>
      </c>
      <c r="C413" s="102" t="str" cm="1">
        <f t="array" aca="1" ref="C413" ca="1">IF(ROWS($M$18:M404)&lt;=$O$18,INDEX('DATA FOR SUMMARY'!$C$8:$C$59,_xlfn.AGGREGATE(15,3,(('DATA FOR SUMMARY'!$I$7:$I$59=$O$16)/('DATA FOR SUMMARY'!$I$7:$I$59=$O$16)*ROW('DATA FOR SUMMARY'!$I$7:$I$59))-ROW('DATA FOR SUMMARY'!$I$7),ROWS($M$18:M404))),"")</f>
        <v/>
      </c>
      <c r="D413" s="102" t="str" cm="1">
        <f t="array" aca="1" ref="D413" ca="1">IF(ROWS($M$18:M404)&lt;=$O$18,INDEX('DATA FOR SUMMARY'!$D$8:$D$59,_xlfn.AGGREGATE(15,3,(('DATA FOR SUMMARY'!$I$7:$I$59=$O$16)/('DATA FOR SUMMARY'!$I$7:$I$59=$O$16)*ROW('DATA FOR SUMMARY'!$I$7:$I$59))-ROW('DATA FOR SUMMARY'!$I$7),ROWS($M$18:M404))),"")</f>
        <v/>
      </c>
      <c r="E413" s="107" t="str" cm="1">
        <f t="array" aca="1" ref="E413" ca="1">IF(ROWS($M$18:M404)&lt;=$O$18,INDEX('DATA FOR SUMMARY'!$E$8:$E$59,_xlfn.AGGREGATE(15,3,(('DATA FOR SUMMARY'!$I$7:$I$59=$O$16)/('DATA FOR SUMMARY'!$I$7:$I$59=$O$16)*ROW('DATA FOR SUMMARY'!$I$7:$I$59))-ROW('DATA FOR SUMMARY'!$I$7),ROWS($M$18:M404))),"")</f>
        <v/>
      </c>
      <c r="F413" s="103" t="str" cm="1">
        <f t="array" aca="1" ref="F413" ca="1">IF(ROWS($M$18:M404)&lt;=$O$18,INDEX('DATA FOR SUMMARY'!$F$8:$F$59,_xlfn.AGGREGATE(15,3,(('DATA FOR SUMMARY'!$I$7:$I$59=$O$16)/('DATA FOR SUMMARY'!$I$7:$I$59=$O$16)*ROW('DATA FOR SUMMARY'!$I$7:$I$59))-ROW('DATA FOR SUMMARY'!$I$7),ROWS($M$18:M404))),"")</f>
        <v/>
      </c>
      <c r="G413" s="102" t="str" cm="1">
        <f t="array" aca="1" ref="G413" ca="1">IF(ROWS($M$18:M404)&lt;=$O$18,INDEX('DATA FOR SUMMARY'!$G$8:$G$59,_xlfn.AGGREGATE(15,3,(('DATA FOR SUMMARY'!$I$7:$I$59=$O$16)/('DATA FOR SUMMARY'!$I$7:$I$59=$O$16)*ROW('DATA FOR SUMMARY'!$I$7:$I$59))-ROW('DATA FOR SUMMARY'!$I$7),ROWS($M$18:M404))),"")</f>
        <v/>
      </c>
      <c r="H413" s="107" t="str" cm="1">
        <f t="array" aca="1" ref="H413" ca="1">IF(ROWS($M$18:M404)&lt;=$O$18,INDEX('DATA FOR SUMMARY'!$H$8:$H$59,_xlfn.AGGREGATE(15,3,(('DATA FOR SUMMARY'!$I$7:$I$59=$O$16)/('DATA FOR SUMMARY'!$I$7:$I$59=$O$16)*ROW('DATA FOR SUMMARY'!$I$7:$I$59))-ROW('DATA FOR SUMMARY'!$I$7),ROWS($M$18:M404))),"")</f>
        <v/>
      </c>
      <c r="I413" s="46" t="str" cm="1">
        <f t="array" aca="1" ref="I413" ca="1">IF(ROWS($D$25:D407)&lt;=$O$18,INDEX('DATA FOR SUMMARY'!$I$8:$I$59,_xlfn.AGGREGATE(15,3,(('DATA FOR SUMMARY'!$I$7:$I$59=$O$16)/('DATA FOR SUMMARY'!$I$7:$I$59=$O$16)*ROW('DATA FOR SUMMARY'!$I$7:$I$59))-ROW('DATA FOR SUMMARY'!$I$7),ROWS($D$25:D407))),"")</f>
        <v/>
      </c>
      <c r="J413" s="46" t="str" cm="1">
        <f t="array" aca="1" ref="J413" ca="1">IF(ROWS($M$18:M404)&lt;=$O$18,INDEX('DATA FOR SUMMARY'!$J$8:$J$59,_xlfn.AGGREGATE(15,3,(('DATA FOR SUMMARY'!$I$7:$I$59=$O$16)/('DATA FOR SUMMARY'!$I$7:$I$59=$O$16)*ROW('DATA FOR SUMMARY'!$I$7:$I$59))-ROW('DATA FOR SUMMARY'!$I$7),ROWS($M$18:M404))),"")</f>
        <v/>
      </c>
      <c r="K413" s="46" t="str" cm="1">
        <f t="array" aca="1" ref="K413" ca="1">IF(ROWS($O$18:O404)&lt;=$O$18,INDEX('DATA FOR SUMMARY'!$K$8:$K$59,_xlfn.AGGREGATE(15,3,(('DATA FOR SUMMARY'!$I$7:$I$59=$O$16)/('DATA FOR SUMMARY'!$I$7:$I$59=$O$16)*ROW('DATA FOR SUMMARY'!$I$7:$I$59))-ROW('DATA FOR SUMMARY'!$I$7),ROWS($O$18:O404))),"")</f>
        <v/>
      </c>
    </row>
    <row r="414" spans="2:11">
      <c r="B414" t="str" cm="1">
        <f t="array" aca="1" ref="B414" ca="1">IF(ROWS($M$18:M405)&lt;=$O$18,INDEX('DATA FOR SUMMARY'!$B$8:$B$59,_xlfn.AGGREGATE(15,3,(('DATA FOR SUMMARY'!$I$7:$I$59=$O$16)/('DATA FOR SUMMARY'!$I$7:$I$59=$O$16)*ROW('DATA FOR SUMMARY'!$I$7:$I$59))-ROW('DATA FOR SUMMARY'!$I$7),ROWS($M$18:M405))),"")</f>
        <v/>
      </c>
      <c r="C414" s="102" t="str" cm="1">
        <f t="array" aca="1" ref="C414" ca="1">IF(ROWS($M$18:M405)&lt;=$O$18,INDEX('DATA FOR SUMMARY'!$C$8:$C$59,_xlfn.AGGREGATE(15,3,(('DATA FOR SUMMARY'!$I$7:$I$59=$O$16)/('DATA FOR SUMMARY'!$I$7:$I$59=$O$16)*ROW('DATA FOR SUMMARY'!$I$7:$I$59))-ROW('DATA FOR SUMMARY'!$I$7),ROWS($M$18:M405))),"")</f>
        <v/>
      </c>
      <c r="D414" s="102" t="str" cm="1">
        <f t="array" aca="1" ref="D414" ca="1">IF(ROWS($M$18:M405)&lt;=$O$18,INDEX('DATA FOR SUMMARY'!$D$8:$D$59,_xlfn.AGGREGATE(15,3,(('DATA FOR SUMMARY'!$I$7:$I$59=$O$16)/('DATA FOR SUMMARY'!$I$7:$I$59=$O$16)*ROW('DATA FOR SUMMARY'!$I$7:$I$59))-ROW('DATA FOR SUMMARY'!$I$7),ROWS($M$18:M405))),"")</f>
        <v/>
      </c>
      <c r="E414" s="107" t="str" cm="1">
        <f t="array" aca="1" ref="E414" ca="1">IF(ROWS($M$18:M405)&lt;=$O$18,INDEX('DATA FOR SUMMARY'!$E$8:$E$59,_xlfn.AGGREGATE(15,3,(('DATA FOR SUMMARY'!$I$7:$I$59=$O$16)/('DATA FOR SUMMARY'!$I$7:$I$59=$O$16)*ROW('DATA FOR SUMMARY'!$I$7:$I$59))-ROW('DATA FOR SUMMARY'!$I$7),ROWS($M$18:M405))),"")</f>
        <v/>
      </c>
      <c r="F414" s="103" t="str" cm="1">
        <f t="array" aca="1" ref="F414" ca="1">IF(ROWS($M$18:M405)&lt;=$O$18,INDEX('DATA FOR SUMMARY'!$F$8:$F$59,_xlfn.AGGREGATE(15,3,(('DATA FOR SUMMARY'!$I$7:$I$59=$O$16)/('DATA FOR SUMMARY'!$I$7:$I$59=$O$16)*ROW('DATA FOR SUMMARY'!$I$7:$I$59))-ROW('DATA FOR SUMMARY'!$I$7),ROWS($M$18:M405))),"")</f>
        <v/>
      </c>
      <c r="G414" s="102" t="str" cm="1">
        <f t="array" aca="1" ref="G414" ca="1">IF(ROWS($M$18:M405)&lt;=$O$18,INDEX('DATA FOR SUMMARY'!$G$8:$G$59,_xlfn.AGGREGATE(15,3,(('DATA FOR SUMMARY'!$I$7:$I$59=$O$16)/('DATA FOR SUMMARY'!$I$7:$I$59=$O$16)*ROW('DATA FOR SUMMARY'!$I$7:$I$59))-ROW('DATA FOR SUMMARY'!$I$7),ROWS($M$18:M405))),"")</f>
        <v/>
      </c>
      <c r="H414" s="107" t="str" cm="1">
        <f t="array" aca="1" ref="H414" ca="1">IF(ROWS($M$18:M405)&lt;=$O$18,INDEX('DATA FOR SUMMARY'!$H$8:$H$59,_xlfn.AGGREGATE(15,3,(('DATA FOR SUMMARY'!$I$7:$I$59=$O$16)/('DATA FOR SUMMARY'!$I$7:$I$59=$O$16)*ROW('DATA FOR SUMMARY'!$I$7:$I$59))-ROW('DATA FOR SUMMARY'!$I$7),ROWS($M$18:M405))),"")</f>
        <v/>
      </c>
      <c r="I414" s="46" t="str" cm="1">
        <f t="array" aca="1" ref="I414" ca="1">IF(ROWS($D$25:D408)&lt;=$O$18,INDEX('DATA FOR SUMMARY'!$I$8:$I$59,_xlfn.AGGREGATE(15,3,(('DATA FOR SUMMARY'!$I$7:$I$59=$O$16)/('DATA FOR SUMMARY'!$I$7:$I$59=$O$16)*ROW('DATA FOR SUMMARY'!$I$7:$I$59))-ROW('DATA FOR SUMMARY'!$I$7),ROWS($D$25:D408))),"")</f>
        <v/>
      </c>
      <c r="J414" s="46" t="str" cm="1">
        <f t="array" aca="1" ref="J414" ca="1">IF(ROWS($M$18:M405)&lt;=$O$18,INDEX('DATA FOR SUMMARY'!$J$8:$J$59,_xlfn.AGGREGATE(15,3,(('DATA FOR SUMMARY'!$I$7:$I$59=$O$16)/('DATA FOR SUMMARY'!$I$7:$I$59=$O$16)*ROW('DATA FOR SUMMARY'!$I$7:$I$59))-ROW('DATA FOR SUMMARY'!$I$7),ROWS($M$18:M405))),"")</f>
        <v/>
      </c>
      <c r="K414" s="46" t="str" cm="1">
        <f t="array" aca="1" ref="K414" ca="1">IF(ROWS($O$18:O405)&lt;=$O$18,INDEX('DATA FOR SUMMARY'!$K$8:$K$59,_xlfn.AGGREGATE(15,3,(('DATA FOR SUMMARY'!$I$7:$I$59=$O$16)/('DATA FOR SUMMARY'!$I$7:$I$59=$O$16)*ROW('DATA FOR SUMMARY'!$I$7:$I$59))-ROW('DATA FOR SUMMARY'!$I$7),ROWS($O$18:O405))),"")</f>
        <v/>
      </c>
    </row>
    <row r="415" spans="2:11">
      <c r="B415" t="str" cm="1">
        <f t="array" aca="1" ref="B415" ca="1">IF(ROWS($M$18:M406)&lt;=$O$18,INDEX('DATA FOR SUMMARY'!$B$8:$B$59,_xlfn.AGGREGATE(15,3,(('DATA FOR SUMMARY'!$I$7:$I$59=$O$16)/('DATA FOR SUMMARY'!$I$7:$I$59=$O$16)*ROW('DATA FOR SUMMARY'!$I$7:$I$59))-ROW('DATA FOR SUMMARY'!$I$7),ROWS($M$18:M406))),"")</f>
        <v/>
      </c>
      <c r="C415" s="102" t="str" cm="1">
        <f t="array" aca="1" ref="C415" ca="1">IF(ROWS($M$18:M406)&lt;=$O$18,INDEX('DATA FOR SUMMARY'!$C$8:$C$59,_xlfn.AGGREGATE(15,3,(('DATA FOR SUMMARY'!$I$7:$I$59=$O$16)/('DATA FOR SUMMARY'!$I$7:$I$59=$O$16)*ROW('DATA FOR SUMMARY'!$I$7:$I$59))-ROW('DATA FOR SUMMARY'!$I$7),ROWS($M$18:M406))),"")</f>
        <v/>
      </c>
      <c r="D415" s="102" t="str" cm="1">
        <f t="array" aca="1" ref="D415" ca="1">IF(ROWS($M$18:M406)&lt;=$O$18,INDEX('DATA FOR SUMMARY'!$D$8:$D$59,_xlfn.AGGREGATE(15,3,(('DATA FOR SUMMARY'!$I$7:$I$59=$O$16)/('DATA FOR SUMMARY'!$I$7:$I$59=$O$16)*ROW('DATA FOR SUMMARY'!$I$7:$I$59))-ROW('DATA FOR SUMMARY'!$I$7),ROWS($M$18:M406))),"")</f>
        <v/>
      </c>
      <c r="E415" s="107" t="str" cm="1">
        <f t="array" aca="1" ref="E415" ca="1">IF(ROWS($M$18:M406)&lt;=$O$18,INDEX('DATA FOR SUMMARY'!$E$8:$E$59,_xlfn.AGGREGATE(15,3,(('DATA FOR SUMMARY'!$I$7:$I$59=$O$16)/('DATA FOR SUMMARY'!$I$7:$I$59=$O$16)*ROW('DATA FOR SUMMARY'!$I$7:$I$59))-ROW('DATA FOR SUMMARY'!$I$7),ROWS($M$18:M406))),"")</f>
        <v/>
      </c>
      <c r="F415" s="103" t="str" cm="1">
        <f t="array" aca="1" ref="F415" ca="1">IF(ROWS($M$18:M406)&lt;=$O$18,INDEX('DATA FOR SUMMARY'!$F$8:$F$59,_xlfn.AGGREGATE(15,3,(('DATA FOR SUMMARY'!$I$7:$I$59=$O$16)/('DATA FOR SUMMARY'!$I$7:$I$59=$O$16)*ROW('DATA FOR SUMMARY'!$I$7:$I$59))-ROW('DATA FOR SUMMARY'!$I$7),ROWS($M$18:M406))),"")</f>
        <v/>
      </c>
      <c r="G415" s="102" t="str" cm="1">
        <f t="array" aca="1" ref="G415" ca="1">IF(ROWS($M$18:M406)&lt;=$O$18,INDEX('DATA FOR SUMMARY'!$G$8:$G$59,_xlfn.AGGREGATE(15,3,(('DATA FOR SUMMARY'!$I$7:$I$59=$O$16)/('DATA FOR SUMMARY'!$I$7:$I$59=$O$16)*ROW('DATA FOR SUMMARY'!$I$7:$I$59))-ROW('DATA FOR SUMMARY'!$I$7),ROWS($M$18:M406))),"")</f>
        <v/>
      </c>
      <c r="H415" s="107" t="str" cm="1">
        <f t="array" aca="1" ref="H415" ca="1">IF(ROWS($M$18:M406)&lt;=$O$18,INDEX('DATA FOR SUMMARY'!$H$8:$H$59,_xlfn.AGGREGATE(15,3,(('DATA FOR SUMMARY'!$I$7:$I$59=$O$16)/('DATA FOR SUMMARY'!$I$7:$I$59=$O$16)*ROW('DATA FOR SUMMARY'!$I$7:$I$59))-ROW('DATA FOR SUMMARY'!$I$7),ROWS($M$18:M406))),"")</f>
        <v/>
      </c>
      <c r="I415" s="46" t="str" cm="1">
        <f t="array" aca="1" ref="I415" ca="1">IF(ROWS($D$25:D409)&lt;=$O$18,INDEX('DATA FOR SUMMARY'!$I$8:$I$59,_xlfn.AGGREGATE(15,3,(('DATA FOR SUMMARY'!$I$7:$I$59=$O$16)/('DATA FOR SUMMARY'!$I$7:$I$59=$O$16)*ROW('DATA FOR SUMMARY'!$I$7:$I$59))-ROW('DATA FOR SUMMARY'!$I$7),ROWS($D$25:D409))),"")</f>
        <v/>
      </c>
      <c r="J415" s="46" t="str" cm="1">
        <f t="array" aca="1" ref="J415" ca="1">IF(ROWS($M$18:M406)&lt;=$O$18,INDEX('DATA FOR SUMMARY'!$J$8:$J$59,_xlfn.AGGREGATE(15,3,(('DATA FOR SUMMARY'!$I$7:$I$59=$O$16)/('DATA FOR SUMMARY'!$I$7:$I$59=$O$16)*ROW('DATA FOR SUMMARY'!$I$7:$I$59))-ROW('DATA FOR SUMMARY'!$I$7),ROWS($M$18:M406))),"")</f>
        <v/>
      </c>
      <c r="K415" s="46" t="str" cm="1">
        <f t="array" aca="1" ref="K415" ca="1">IF(ROWS($O$18:O406)&lt;=$O$18,INDEX('DATA FOR SUMMARY'!$K$8:$K$59,_xlfn.AGGREGATE(15,3,(('DATA FOR SUMMARY'!$I$7:$I$59=$O$16)/('DATA FOR SUMMARY'!$I$7:$I$59=$O$16)*ROW('DATA FOR SUMMARY'!$I$7:$I$59))-ROW('DATA FOR SUMMARY'!$I$7),ROWS($O$18:O406))),"")</f>
        <v/>
      </c>
    </row>
    <row r="416" spans="2:11">
      <c r="B416" t="str" cm="1">
        <f t="array" aca="1" ref="B416" ca="1">IF(ROWS($M$18:M407)&lt;=$O$18,INDEX('DATA FOR SUMMARY'!$B$8:$B$59,_xlfn.AGGREGATE(15,3,(('DATA FOR SUMMARY'!$I$7:$I$59=$O$16)/('DATA FOR SUMMARY'!$I$7:$I$59=$O$16)*ROW('DATA FOR SUMMARY'!$I$7:$I$59))-ROW('DATA FOR SUMMARY'!$I$7),ROWS($M$18:M407))),"")</f>
        <v/>
      </c>
      <c r="C416" s="102" t="str" cm="1">
        <f t="array" aca="1" ref="C416" ca="1">IF(ROWS($M$18:M407)&lt;=$O$18,INDEX('DATA FOR SUMMARY'!$C$8:$C$59,_xlfn.AGGREGATE(15,3,(('DATA FOR SUMMARY'!$I$7:$I$59=$O$16)/('DATA FOR SUMMARY'!$I$7:$I$59=$O$16)*ROW('DATA FOR SUMMARY'!$I$7:$I$59))-ROW('DATA FOR SUMMARY'!$I$7),ROWS($M$18:M407))),"")</f>
        <v/>
      </c>
      <c r="D416" s="102" t="str" cm="1">
        <f t="array" aca="1" ref="D416" ca="1">IF(ROWS($M$18:M407)&lt;=$O$18,INDEX('DATA FOR SUMMARY'!$D$8:$D$59,_xlfn.AGGREGATE(15,3,(('DATA FOR SUMMARY'!$I$7:$I$59=$O$16)/('DATA FOR SUMMARY'!$I$7:$I$59=$O$16)*ROW('DATA FOR SUMMARY'!$I$7:$I$59))-ROW('DATA FOR SUMMARY'!$I$7),ROWS($M$18:M407))),"")</f>
        <v/>
      </c>
      <c r="E416" s="107" t="str" cm="1">
        <f t="array" aca="1" ref="E416" ca="1">IF(ROWS($M$18:M407)&lt;=$O$18,INDEX('DATA FOR SUMMARY'!$E$8:$E$59,_xlfn.AGGREGATE(15,3,(('DATA FOR SUMMARY'!$I$7:$I$59=$O$16)/('DATA FOR SUMMARY'!$I$7:$I$59=$O$16)*ROW('DATA FOR SUMMARY'!$I$7:$I$59))-ROW('DATA FOR SUMMARY'!$I$7),ROWS($M$18:M407))),"")</f>
        <v/>
      </c>
      <c r="F416" s="103" t="str" cm="1">
        <f t="array" aca="1" ref="F416" ca="1">IF(ROWS($M$18:M407)&lt;=$O$18,INDEX('DATA FOR SUMMARY'!$F$8:$F$59,_xlfn.AGGREGATE(15,3,(('DATA FOR SUMMARY'!$I$7:$I$59=$O$16)/('DATA FOR SUMMARY'!$I$7:$I$59=$O$16)*ROW('DATA FOR SUMMARY'!$I$7:$I$59))-ROW('DATA FOR SUMMARY'!$I$7),ROWS($M$18:M407))),"")</f>
        <v/>
      </c>
      <c r="G416" s="102" t="str" cm="1">
        <f t="array" aca="1" ref="G416" ca="1">IF(ROWS($M$18:M407)&lt;=$O$18,INDEX('DATA FOR SUMMARY'!$G$8:$G$59,_xlfn.AGGREGATE(15,3,(('DATA FOR SUMMARY'!$I$7:$I$59=$O$16)/('DATA FOR SUMMARY'!$I$7:$I$59=$O$16)*ROW('DATA FOR SUMMARY'!$I$7:$I$59))-ROW('DATA FOR SUMMARY'!$I$7),ROWS($M$18:M407))),"")</f>
        <v/>
      </c>
      <c r="H416" s="107" t="str" cm="1">
        <f t="array" aca="1" ref="H416" ca="1">IF(ROWS($M$18:M407)&lt;=$O$18,INDEX('DATA FOR SUMMARY'!$H$8:$H$59,_xlfn.AGGREGATE(15,3,(('DATA FOR SUMMARY'!$I$7:$I$59=$O$16)/('DATA FOR SUMMARY'!$I$7:$I$59=$O$16)*ROW('DATA FOR SUMMARY'!$I$7:$I$59))-ROW('DATA FOR SUMMARY'!$I$7),ROWS($M$18:M407))),"")</f>
        <v/>
      </c>
      <c r="I416" s="46" t="str" cm="1">
        <f t="array" aca="1" ref="I416" ca="1">IF(ROWS($D$25:D410)&lt;=$O$18,INDEX('DATA FOR SUMMARY'!$I$8:$I$59,_xlfn.AGGREGATE(15,3,(('DATA FOR SUMMARY'!$I$7:$I$59=$O$16)/('DATA FOR SUMMARY'!$I$7:$I$59=$O$16)*ROW('DATA FOR SUMMARY'!$I$7:$I$59))-ROW('DATA FOR SUMMARY'!$I$7),ROWS($D$25:D410))),"")</f>
        <v/>
      </c>
      <c r="J416" s="46" t="str" cm="1">
        <f t="array" aca="1" ref="J416" ca="1">IF(ROWS($M$18:M407)&lt;=$O$18,INDEX('DATA FOR SUMMARY'!$J$8:$J$59,_xlfn.AGGREGATE(15,3,(('DATA FOR SUMMARY'!$I$7:$I$59=$O$16)/('DATA FOR SUMMARY'!$I$7:$I$59=$O$16)*ROW('DATA FOR SUMMARY'!$I$7:$I$59))-ROW('DATA FOR SUMMARY'!$I$7),ROWS($M$18:M407))),"")</f>
        <v/>
      </c>
      <c r="K416" s="46" t="str" cm="1">
        <f t="array" aca="1" ref="K416" ca="1">IF(ROWS($O$18:O407)&lt;=$O$18,INDEX('DATA FOR SUMMARY'!$K$8:$K$59,_xlfn.AGGREGATE(15,3,(('DATA FOR SUMMARY'!$I$7:$I$59=$O$16)/('DATA FOR SUMMARY'!$I$7:$I$59=$O$16)*ROW('DATA FOR SUMMARY'!$I$7:$I$59))-ROW('DATA FOR SUMMARY'!$I$7),ROWS($O$18:O407))),"")</f>
        <v/>
      </c>
    </row>
    <row r="417" spans="2:11">
      <c r="B417" t="str" cm="1">
        <f t="array" aca="1" ref="B417" ca="1">IF(ROWS($M$18:M408)&lt;=$O$18,INDEX('DATA FOR SUMMARY'!$B$8:$B$59,_xlfn.AGGREGATE(15,3,(('DATA FOR SUMMARY'!$I$7:$I$59=$O$16)/('DATA FOR SUMMARY'!$I$7:$I$59=$O$16)*ROW('DATA FOR SUMMARY'!$I$7:$I$59))-ROW('DATA FOR SUMMARY'!$I$7),ROWS($M$18:M408))),"")</f>
        <v/>
      </c>
      <c r="C417" s="102" t="str" cm="1">
        <f t="array" aca="1" ref="C417" ca="1">IF(ROWS($M$18:M408)&lt;=$O$18,INDEX('DATA FOR SUMMARY'!$C$8:$C$59,_xlfn.AGGREGATE(15,3,(('DATA FOR SUMMARY'!$I$7:$I$59=$O$16)/('DATA FOR SUMMARY'!$I$7:$I$59=$O$16)*ROW('DATA FOR SUMMARY'!$I$7:$I$59))-ROW('DATA FOR SUMMARY'!$I$7),ROWS($M$18:M408))),"")</f>
        <v/>
      </c>
      <c r="D417" s="102" t="str" cm="1">
        <f t="array" aca="1" ref="D417" ca="1">IF(ROWS($M$18:M408)&lt;=$O$18,INDEX('DATA FOR SUMMARY'!$D$8:$D$59,_xlfn.AGGREGATE(15,3,(('DATA FOR SUMMARY'!$I$7:$I$59=$O$16)/('DATA FOR SUMMARY'!$I$7:$I$59=$O$16)*ROW('DATA FOR SUMMARY'!$I$7:$I$59))-ROW('DATA FOR SUMMARY'!$I$7),ROWS($M$18:M408))),"")</f>
        <v/>
      </c>
      <c r="E417" s="107" t="str" cm="1">
        <f t="array" aca="1" ref="E417" ca="1">IF(ROWS($M$18:M408)&lt;=$O$18,INDEX('DATA FOR SUMMARY'!$E$8:$E$59,_xlfn.AGGREGATE(15,3,(('DATA FOR SUMMARY'!$I$7:$I$59=$O$16)/('DATA FOR SUMMARY'!$I$7:$I$59=$O$16)*ROW('DATA FOR SUMMARY'!$I$7:$I$59))-ROW('DATA FOR SUMMARY'!$I$7),ROWS($M$18:M408))),"")</f>
        <v/>
      </c>
      <c r="F417" s="103" t="str" cm="1">
        <f t="array" aca="1" ref="F417" ca="1">IF(ROWS($M$18:M408)&lt;=$O$18,INDEX('DATA FOR SUMMARY'!$F$8:$F$59,_xlfn.AGGREGATE(15,3,(('DATA FOR SUMMARY'!$I$7:$I$59=$O$16)/('DATA FOR SUMMARY'!$I$7:$I$59=$O$16)*ROW('DATA FOR SUMMARY'!$I$7:$I$59))-ROW('DATA FOR SUMMARY'!$I$7),ROWS($M$18:M408))),"")</f>
        <v/>
      </c>
      <c r="G417" s="102" t="str" cm="1">
        <f t="array" aca="1" ref="G417" ca="1">IF(ROWS($M$18:M408)&lt;=$O$18,INDEX('DATA FOR SUMMARY'!$G$8:$G$59,_xlfn.AGGREGATE(15,3,(('DATA FOR SUMMARY'!$I$7:$I$59=$O$16)/('DATA FOR SUMMARY'!$I$7:$I$59=$O$16)*ROW('DATA FOR SUMMARY'!$I$7:$I$59))-ROW('DATA FOR SUMMARY'!$I$7),ROWS($M$18:M408))),"")</f>
        <v/>
      </c>
      <c r="H417" s="107" t="str" cm="1">
        <f t="array" aca="1" ref="H417" ca="1">IF(ROWS($M$18:M408)&lt;=$O$18,INDEX('DATA FOR SUMMARY'!$H$8:$H$59,_xlfn.AGGREGATE(15,3,(('DATA FOR SUMMARY'!$I$7:$I$59=$O$16)/('DATA FOR SUMMARY'!$I$7:$I$59=$O$16)*ROW('DATA FOR SUMMARY'!$I$7:$I$59))-ROW('DATA FOR SUMMARY'!$I$7),ROWS($M$18:M408))),"")</f>
        <v/>
      </c>
      <c r="I417" s="46" t="str" cm="1">
        <f t="array" aca="1" ref="I417" ca="1">IF(ROWS($D$25:D411)&lt;=$O$18,INDEX('DATA FOR SUMMARY'!$I$8:$I$59,_xlfn.AGGREGATE(15,3,(('DATA FOR SUMMARY'!$I$7:$I$59=$O$16)/('DATA FOR SUMMARY'!$I$7:$I$59=$O$16)*ROW('DATA FOR SUMMARY'!$I$7:$I$59))-ROW('DATA FOR SUMMARY'!$I$7),ROWS($D$25:D411))),"")</f>
        <v/>
      </c>
      <c r="J417" s="46" t="str" cm="1">
        <f t="array" aca="1" ref="J417" ca="1">IF(ROWS($M$18:M408)&lt;=$O$18,INDEX('DATA FOR SUMMARY'!$J$8:$J$59,_xlfn.AGGREGATE(15,3,(('DATA FOR SUMMARY'!$I$7:$I$59=$O$16)/('DATA FOR SUMMARY'!$I$7:$I$59=$O$16)*ROW('DATA FOR SUMMARY'!$I$7:$I$59))-ROW('DATA FOR SUMMARY'!$I$7),ROWS($M$18:M408))),"")</f>
        <v/>
      </c>
      <c r="K417" s="46" t="str" cm="1">
        <f t="array" aca="1" ref="K417" ca="1">IF(ROWS($O$18:O408)&lt;=$O$18,INDEX('DATA FOR SUMMARY'!$K$8:$K$59,_xlfn.AGGREGATE(15,3,(('DATA FOR SUMMARY'!$I$7:$I$59=$O$16)/('DATA FOR SUMMARY'!$I$7:$I$59=$O$16)*ROW('DATA FOR SUMMARY'!$I$7:$I$59))-ROW('DATA FOR SUMMARY'!$I$7),ROWS($O$18:O408))),"")</f>
        <v/>
      </c>
    </row>
    <row r="418" spans="2:11">
      <c r="B418" t="str" cm="1">
        <f t="array" aca="1" ref="B418" ca="1">IF(ROWS($M$18:M409)&lt;=$O$18,INDEX('DATA FOR SUMMARY'!$B$8:$B$59,_xlfn.AGGREGATE(15,3,(('DATA FOR SUMMARY'!$I$7:$I$59=$O$16)/('DATA FOR SUMMARY'!$I$7:$I$59=$O$16)*ROW('DATA FOR SUMMARY'!$I$7:$I$59))-ROW('DATA FOR SUMMARY'!$I$7),ROWS($M$18:M409))),"")</f>
        <v/>
      </c>
      <c r="C418" s="102" t="str" cm="1">
        <f t="array" aca="1" ref="C418" ca="1">IF(ROWS($M$18:M409)&lt;=$O$18,INDEX('DATA FOR SUMMARY'!$C$8:$C$59,_xlfn.AGGREGATE(15,3,(('DATA FOR SUMMARY'!$I$7:$I$59=$O$16)/('DATA FOR SUMMARY'!$I$7:$I$59=$O$16)*ROW('DATA FOR SUMMARY'!$I$7:$I$59))-ROW('DATA FOR SUMMARY'!$I$7),ROWS($M$18:M409))),"")</f>
        <v/>
      </c>
      <c r="D418" s="102" t="str" cm="1">
        <f t="array" aca="1" ref="D418" ca="1">IF(ROWS($M$18:M409)&lt;=$O$18,INDEX('DATA FOR SUMMARY'!$D$8:$D$59,_xlfn.AGGREGATE(15,3,(('DATA FOR SUMMARY'!$I$7:$I$59=$O$16)/('DATA FOR SUMMARY'!$I$7:$I$59=$O$16)*ROW('DATA FOR SUMMARY'!$I$7:$I$59))-ROW('DATA FOR SUMMARY'!$I$7),ROWS($M$18:M409))),"")</f>
        <v/>
      </c>
      <c r="E418" s="107" t="str" cm="1">
        <f t="array" aca="1" ref="E418" ca="1">IF(ROWS($M$18:M409)&lt;=$O$18,INDEX('DATA FOR SUMMARY'!$E$8:$E$59,_xlfn.AGGREGATE(15,3,(('DATA FOR SUMMARY'!$I$7:$I$59=$O$16)/('DATA FOR SUMMARY'!$I$7:$I$59=$O$16)*ROW('DATA FOR SUMMARY'!$I$7:$I$59))-ROW('DATA FOR SUMMARY'!$I$7),ROWS($M$18:M409))),"")</f>
        <v/>
      </c>
      <c r="F418" s="103" t="str" cm="1">
        <f t="array" aca="1" ref="F418" ca="1">IF(ROWS($M$18:M409)&lt;=$O$18,INDEX('DATA FOR SUMMARY'!$F$8:$F$59,_xlfn.AGGREGATE(15,3,(('DATA FOR SUMMARY'!$I$7:$I$59=$O$16)/('DATA FOR SUMMARY'!$I$7:$I$59=$O$16)*ROW('DATA FOR SUMMARY'!$I$7:$I$59))-ROW('DATA FOR SUMMARY'!$I$7),ROWS($M$18:M409))),"")</f>
        <v/>
      </c>
      <c r="G418" s="102" t="str" cm="1">
        <f t="array" aca="1" ref="G418" ca="1">IF(ROWS($M$18:M409)&lt;=$O$18,INDEX('DATA FOR SUMMARY'!$G$8:$G$59,_xlfn.AGGREGATE(15,3,(('DATA FOR SUMMARY'!$I$7:$I$59=$O$16)/('DATA FOR SUMMARY'!$I$7:$I$59=$O$16)*ROW('DATA FOR SUMMARY'!$I$7:$I$59))-ROW('DATA FOR SUMMARY'!$I$7),ROWS($M$18:M409))),"")</f>
        <v/>
      </c>
      <c r="H418" s="107" t="str" cm="1">
        <f t="array" aca="1" ref="H418" ca="1">IF(ROWS($M$18:M409)&lt;=$O$18,INDEX('DATA FOR SUMMARY'!$H$8:$H$59,_xlfn.AGGREGATE(15,3,(('DATA FOR SUMMARY'!$I$7:$I$59=$O$16)/('DATA FOR SUMMARY'!$I$7:$I$59=$O$16)*ROW('DATA FOR SUMMARY'!$I$7:$I$59))-ROW('DATA FOR SUMMARY'!$I$7),ROWS($M$18:M409))),"")</f>
        <v/>
      </c>
      <c r="I418" s="46" t="str" cm="1">
        <f t="array" aca="1" ref="I418" ca="1">IF(ROWS($D$25:D412)&lt;=$O$18,INDEX('DATA FOR SUMMARY'!$I$8:$I$59,_xlfn.AGGREGATE(15,3,(('DATA FOR SUMMARY'!$I$7:$I$59=$O$16)/('DATA FOR SUMMARY'!$I$7:$I$59=$O$16)*ROW('DATA FOR SUMMARY'!$I$7:$I$59))-ROW('DATA FOR SUMMARY'!$I$7),ROWS($D$25:D412))),"")</f>
        <v/>
      </c>
      <c r="J418" s="46" t="str" cm="1">
        <f t="array" aca="1" ref="J418" ca="1">IF(ROWS($M$18:M409)&lt;=$O$18,INDEX('DATA FOR SUMMARY'!$J$8:$J$59,_xlfn.AGGREGATE(15,3,(('DATA FOR SUMMARY'!$I$7:$I$59=$O$16)/('DATA FOR SUMMARY'!$I$7:$I$59=$O$16)*ROW('DATA FOR SUMMARY'!$I$7:$I$59))-ROW('DATA FOR SUMMARY'!$I$7),ROWS($M$18:M409))),"")</f>
        <v/>
      </c>
      <c r="K418" s="46" t="str" cm="1">
        <f t="array" aca="1" ref="K418" ca="1">IF(ROWS($O$18:O409)&lt;=$O$18,INDEX('DATA FOR SUMMARY'!$K$8:$K$59,_xlfn.AGGREGATE(15,3,(('DATA FOR SUMMARY'!$I$7:$I$59=$O$16)/('DATA FOR SUMMARY'!$I$7:$I$59=$O$16)*ROW('DATA FOR SUMMARY'!$I$7:$I$59))-ROW('DATA FOR SUMMARY'!$I$7),ROWS($O$18:O409))),"")</f>
        <v/>
      </c>
    </row>
    <row r="419" spans="2:11">
      <c r="B419" t="str" cm="1">
        <f t="array" aca="1" ref="B419" ca="1">IF(ROWS($M$18:M410)&lt;=$O$18,INDEX('DATA FOR SUMMARY'!$B$8:$B$59,_xlfn.AGGREGATE(15,3,(('DATA FOR SUMMARY'!$I$7:$I$59=$O$16)/('DATA FOR SUMMARY'!$I$7:$I$59=$O$16)*ROW('DATA FOR SUMMARY'!$I$7:$I$59))-ROW('DATA FOR SUMMARY'!$I$7),ROWS($M$18:M410))),"")</f>
        <v/>
      </c>
      <c r="C419" s="102" t="str" cm="1">
        <f t="array" aca="1" ref="C419" ca="1">IF(ROWS($M$18:M410)&lt;=$O$18,INDEX('DATA FOR SUMMARY'!$C$8:$C$59,_xlfn.AGGREGATE(15,3,(('DATA FOR SUMMARY'!$I$7:$I$59=$O$16)/('DATA FOR SUMMARY'!$I$7:$I$59=$O$16)*ROW('DATA FOR SUMMARY'!$I$7:$I$59))-ROW('DATA FOR SUMMARY'!$I$7),ROWS($M$18:M410))),"")</f>
        <v/>
      </c>
      <c r="D419" s="102" t="str" cm="1">
        <f t="array" aca="1" ref="D419" ca="1">IF(ROWS($M$18:M410)&lt;=$O$18,INDEX('DATA FOR SUMMARY'!$D$8:$D$59,_xlfn.AGGREGATE(15,3,(('DATA FOR SUMMARY'!$I$7:$I$59=$O$16)/('DATA FOR SUMMARY'!$I$7:$I$59=$O$16)*ROW('DATA FOR SUMMARY'!$I$7:$I$59))-ROW('DATA FOR SUMMARY'!$I$7),ROWS($M$18:M410))),"")</f>
        <v/>
      </c>
      <c r="E419" s="107" t="str" cm="1">
        <f t="array" aca="1" ref="E419" ca="1">IF(ROWS($M$18:M410)&lt;=$O$18,INDEX('DATA FOR SUMMARY'!$E$8:$E$59,_xlfn.AGGREGATE(15,3,(('DATA FOR SUMMARY'!$I$7:$I$59=$O$16)/('DATA FOR SUMMARY'!$I$7:$I$59=$O$16)*ROW('DATA FOR SUMMARY'!$I$7:$I$59))-ROW('DATA FOR SUMMARY'!$I$7),ROWS($M$18:M410))),"")</f>
        <v/>
      </c>
      <c r="F419" s="103" t="str" cm="1">
        <f t="array" aca="1" ref="F419" ca="1">IF(ROWS($M$18:M410)&lt;=$O$18,INDEX('DATA FOR SUMMARY'!$F$8:$F$59,_xlfn.AGGREGATE(15,3,(('DATA FOR SUMMARY'!$I$7:$I$59=$O$16)/('DATA FOR SUMMARY'!$I$7:$I$59=$O$16)*ROW('DATA FOR SUMMARY'!$I$7:$I$59))-ROW('DATA FOR SUMMARY'!$I$7),ROWS($M$18:M410))),"")</f>
        <v/>
      </c>
      <c r="G419" s="102" t="str" cm="1">
        <f t="array" aca="1" ref="G419" ca="1">IF(ROWS($M$18:M410)&lt;=$O$18,INDEX('DATA FOR SUMMARY'!$G$8:$G$59,_xlfn.AGGREGATE(15,3,(('DATA FOR SUMMARY'!$I$7:$I$59=$O$16)/('DATA FOR SUMMARY'!$I$7:$I$59=$O$16)*ROW('DATA FOR SUMMARY'!$I$7:$I$59))-ROW('DATA FOR SUMMARY'!$I$7),ROWS($M$18:M410))),"")</f>
        <v/>
      </c>
      <c r="H419" s="107" t="str" cm="1">
        <f t="array" aca="1" ref="H419" ca="1">IF(ROWS($M$18:M410)&lt;=$O$18,INDEX('DATA FOR SUMMARY'!$H$8:$H$59,_xlfn.AGGREGATE(15,3,(('DATA FOR SUMMARY'!$I$7:$I$59=$O$16)/('DATA FOR SUMMARY'!$I$7:$I$59=$O$16)*ROW('DATA FOR SUMMARY'!$I$7:$I$59))-ROW('DATA FOR SUMMARY'!$I$7),ROWS($M$18:M410))),"")</f>
        <v/>
      </c>
      <c r="I419" s="46" t="str" cm="1">
        <f t="array" aca="1" ref="I419" ca="1">IF(ROWS($D$25:D413)&lt;=$O$18,INDEX('DATA FOR SUMMARY'!$I$8:$I$59,_xlfn.AGGREGATE(15,3,(('DATA FOR SUMMARY'!$I$7:$I$59=$O$16)/('DATA FOR SUMMARY'!$I$7:$I$59=$O$16)*ROW('DATA FOR SUMMARY'!$I$7:$I$59))-ROW('DATA FOR SUMMARY'!$I$7),ROWS($D$25:D413))),"")</f>
        <v/>
      </c>
      <c r="J419" s="46" t="str" cm="1">
        <f t="array" aca="1" ref="J419" ca="1">IF(ROWS($M$18:M410)&lt;=$O$18,INDEX('DATA FOR SUMMARY'!$J$8:$J$59,_xlfn.AGGREGATE(15,3,(('DATA FOR SUMMARY'!$I$7:$I$59=$O$16)/('DATA FOR SUMMARY'!$I$7:$I$59=$O$16)*ROW('DATA FOR SUMMARY'!$I$7:$I$59))-ROW('DATA FOR SUMMARY'!$I$7),ROWS($M$18:M410))),"")</f>
        <v/>
      </c>
      <c r="K419" s="46" t="str" cm="1">
        <f t="array" aca="1" ref="K419" ca="1">IF(ROWS($O$18:O410)&lt;=$O$18,INDEX('DATA FOR SUMMARY'!$K$8:$K$59,_xlfn.AGGREGATE(15,3,(('DATA FOR SUMMARY'!$I$7:$I$59=$O$16)/('DATA FOR SUMMARY'!$I$7:$I$59=$O$16)*ROW('DATA FOR SUMMARY'!$I$7:$I$59))-ROW('DATA FOR SUMMARY'!$I$7),ROWS($O$18:O410))),"")</f>
        <v/>
      </c>
    </row>
    <row r="420" spans="2:11">
      <c r="B420" t="str" cm="1">
        <f t="array" aca="1" ref="B420" ca="1">IF(ROWS($M$18:M411)&lt;=$O$18,INDEX('DATA FOR SUMMARY'!$B$8:$B$59,_xlfn.AGGREGATE(15,3,(('DATA FOR SUMMARY'!$I$7:$I$59=$O$16)/('DATA FOR SUMMARY'!$I$7:$I$59=$O$16)*ROW('DATA FOR SUMMARY'!$I$7:$I$59))-ROW('DATA FOR SUMMARY'!$I$7),ROWS($M$18:M411))),"")</f>
        <v/>
      </c>
      <c r="C420" s="102" t="str" cm="1">
        <f t="array" aca="1" ref="C420" ca="1">IF(ROWS($M$18:M411)&lt;=$O$18,INDEX('DATA FOR SUMMARY'!$C$8:$C$59,_xlfn.AGGREGATE(15,3,(('DATA FOR SUMMARY'!$I$7:$I$59=$O$16)/('DATA FOR SUMMARY'!$I$7:$I$59=$O$16)*ROW('DATA FOR SUMMARY'!$I$7:$I$59))-ROW('DATA FOR SUMMARY'!$I$7),ROWS($M$18:M411))),"")</f>
        <v/>
      </c>
      <c r="D420" s="102" t="str" cm="1">
        <f t="array" aca="1" ref="D420" ca="1">IF(ROWS($M$18:M411)&lt;=$O$18,INDEX('DATA FOR SUMMARY'!$D$8:$D$59,_xlfn.AGGREGATE(15,3,(('DATA FOR SUMMARY'!$I$7:$I$59=$O$16)/('DATA FOR SUMMARY'!$I$7:$I$59=$O$16)*ROW('DATA FOR SUMMARY'!$I$7:$I$59))-ROW('DATA FOR SUMMARY'!$I$7),ROWS($M$18:M411))),"")</f>
        <v/>
      </c>
      <c r="E420" s="107" t="str" cm="1">
        <f t="array" aca="1" ref="E420" ca="1">IF(ROWS($M$18:M411)&lt;=$O$18,INDEX('DATA FOR SUMMARY'!$E$8:$E$59,_xlfn.AGGREGATE(15,3,(('DATA FOR SUMMARY'!$I$7:$I$59=$O$16)/('DATA FOR SUMMARY'!$I$7:$I$59=$O$16)*ROW('DATA FOR SUMMARY'!$I$7:$I$59))-ROW('DATA FOR SUMMARY'!$I$7),ROWS($M$18:M411))),"")</f>
        <v/>
      </c>
      <c r="F420" s="103" t="str" cm="1">
        <f t="array" aca="1" ref="F420" ca="1">IF(ROWS($M$18:M411)&lt;=$O$18,INDEX('DATA FOR SUMMARY'!$F$8:$F$59,_xlfn.AGGREGATE(15,3,(('DATA FOR SUMMARY'!$I$7:$I$59=$O$16)/('DATA FOR SUMMARY'!$I$7:$I$59=$O$16)*ROW('DATA FOR SUMMARY'!$I$7:$I$59))-ROW('DATA FOR SUMMARY'!$I$7),ROWS($M$18:M411))),"")</f>
        <v/>
      </c>
      <c r="G420" s="102" t="str" cm="1">
        <f t="array" aca="1" ref="G420" ca="1">IF(ROWS($M$18:M411)&lt;=$O$18,INDEX('DATA FOR SUMMARY'!$G$8:$G$59,_xlfn.AGGREGATE(15,3,(('DATA FOR SUMMARY'!$I$7:$I$59=$O$16)/('DATA FOR SUMMARY'!$I$7:$I$59=$O$16)*ROW('DATA FOR SUMMARY'!$I$7:$I$59))-ROW('DATA FOR SUMMARY'!$I$7),ROWS($M$18:M411))),"")</f>
        <v/>
      </c>
      <c r="H420" s="107" t="str" cm="1">
        <f t="array" aca="1" ref="H420" ca="1">IF(ROWS($M$18:M411)&lt;=$O$18,INDEX('DATA FOR SUMMARY'!$H$8:$H$59,_xlfn.AGGREGATE(15,3,(('DATA FOR SUMMARY'!$I$7:$I$59=$O$16)/('DATA FOR SUMMARY'!$I$7:$I$59=$O$16)*ROW('DATA FOR SUMMARY'!$I$7:$I$59))-ROW('DATA FOR SUMMARY'!$I$7),ROWS($M$18:M411))),"")</f>
        <v/>
      </c>
      <c r="I420" s="46" t="str" cm="1">
        <f t="array" aca="1" ref="I420" ca="1">IF(ROWS($D$25:D414)&lt;=$O$18,INDEX('DATA FOR SUMMARY'!$I$8:$I$59,_xlfn.AGGREGATE(15,3,(('DATA FOR SUMMARY'!$I$7:$I$59=$O$16)/('DATA FOR SUMMARY'!$I$7:$I$59=$O$16)*ROW('DATA FOR SUMMARY'!$I$7:$I$59))-ROW('DATA FOR SUMMARY'!$I$7),ROWS($D$25:D414))),"")</f>
        <v/>
      </c>
      <c r="J420" s="46" t="str" cm="1">
        <f t="array" aca="1" ref="J420" ca="1">IF(ROWS($M$18:M411)&lt;=$O$18,INDEX('DATA FOR SUMMARY'!$J$8:$J$59,_xlfn.AGGREGATE(15,3,(('DATA FOR SUMMARY'!$I$7:$I$59=$O$16)/('DATA FOR SUMMARY'!$I$7:$I$59=$O$16)*ROW('DATA FOR SUMMARY'!$I$7:$I$59))-ROW('DATA FOR SUMMARY'!$I$7),ROWS($M$18:M411))),"")</f>
        <v/>
      </c>
      <c r="K420" s="46" t="str" cm="1">
        <f t="array" aca="1" ref="K420" ca="1">IF(ROWS($O$18:O411)&lt;=$O$18,INDEX('DATA FOR SUMMARY'!$K$8:$K$59,_xlfn.AGGREGATE(15,3,(('DATA FOR SUMMARY'!$I$7:$I$59=$O$16)/('DATA FOR SUMMARY'!$I$7:$I$59=$O$16)*ROW('DATA FOR SUMMARY'!$I$7:$I$59))-ROW('DATA FOR SUMMARY'!$I$7),ROWS($O$18:O411))),"")</f>
        <v/>
      </c>
    </row>
    <row r="421" spans="2:11">
      <c r="B421" t="str" cm="1">
        <f t="array" aca="1" ref="B421" ca="1">IF(ROWS($M$18:M412)&lt;=$O$18,INDEX('DATA FOR SUMMARY'!$B$8:$B$59,_xlfn.AGGREGATE(15,3,(('DATA FOR SUMMARY'!$I$7:$I$59=$O$16)/('DATA FOR SUMMARY'!$I$7:$I$59=$O$16)*ROW('DATA FOR SUMMARY'!$I$7:$I$59))-ROW('DATA FOR SUMMARY'!$I$7),ROWS($M$18:M412))),"")</f>
        <v/>
      </c>
      <c r="C421" s="102" t="str" cm="1">
        <f t="array" aca="1" ref="C421" ca="1">IF(ROWS($M$18:M412)&lt;=$O$18,INDEX('DATA FOR SUMMARY'!$C$8:$C$59,_xlfn.AGGREGATE(15,3,(('DATA FOR SUMMARY'!$I$7:$I$59=$O$16)/('DATA FOR SUMMARY'!$I$7:$I$59=$O$16)*ROW('DATA FOR SUMMARY'!$I$7:$I$59))-ROW('DATA FOR SUMMARY'!$I$7),ROWS($M$18:M412))),"")</f>
        <v/>
      </c>
      <c r="D421" s="102" t="str" cm="1">
        <f t="array" aca="1" ref="D421" ca="1">IF(ROWS($M$18:M412)&lt;=$O$18,INDEX('DATA FOR SUMMARY'!$D$8:$D$59,_xlfn.AGGREGATE(15,3,(('DATA FOR SUMMARY'!$I$7:$I$59=$O$16)/('DATA FOR SUMMARY'!$I$7:$I$59=$O$16)*ROW('DATA FOR SUMMARY'!$I$7:$I$59))-ROW('DATA FOR SUMMARY'!$I$7),ROWS($M$18:M412))),"")</f>
        <v/>
      </c>
      <c r="E421" s="107" t="str" cm="1">
        <f t="array" aca="1" ref="E421" ca="1">IF(ROWS($M$18:M412)&lt;=$O$18,INDEX('DATA FOR SUMMARY'!$E$8:$E$59,_xlfn.AGGREGATE(15,3,(('DATA FOR SUMMARY'!$I$7:$I$59=$O$16)/('DATA FOR SUMMARY'!$I$7:$I$59=$O$16)*ROW('DATA FOR SUMMARY'!$I$7:$I$59))-ROW('DATA FOR SUMMARY'!$I$7),ROWS($M$18:M412))),"")</f>
        <v/>
      </c>
      <c r="F421" s="103" t="str" cm="1">
        <f t="array" aca="1" ref="F421" ca="1">IF(ROWS($M$18:M412)&lt;=$O$18,INDEX('DATA FOR SUMMARY'!$F$8:$F$59,_xlfn.AGGREGATE(15,3,(('DATA FOR SUMMARY'!$I$7:$I$59=$O$16)/('DATA FOR SUMMARY'!$I$7:$I$59=$O$16)*ROW('DATA FOR SUMMARY'!$I$7:$I$59))-ROW('DATA FOR SUMMARY'!$I$7),ROWS($M$18:M412))),"")</f>
        <v/>
      </c>
      <c r="G421" s="102" t="str" cm="1">
        <f t="array" aca="1" ref="G421" ca="1">IF(ROWS($M$18:M412)&lt;=$O$18,INDEX('DATA FOR SUMMARY'!$G$8:$G$59,_xlfn.AGGREGATE(15,3,(('DATA FOR SUMMARY'!$I$7:$I$59=$O$16)/('DATA FOR SUMMARY'!$I$7:$I$59=$O$16)*ROW('DATA FOR SUMMARY'!$I$7:$I$59))-ROW('DATA FOR SUMMARY'!$I$7),ROWS($M$18:M412))),"")</f>
        <v/>
      </c>
      <c r="H421" s="107" t="str" cm="1">
        <f t="array" aca="1" ref="H421" ca="1">IF(ROWS($M$18:M412)&lt;=$O$18,INDEX('DATA FOR SUMMARY'!$H$8:$H$59,_xlfn.AGGREGATE(15,3,(('DATA FOR SUMMARY'!$I$7:$I$59=$O$16)/('DATA FOR SUMMARY'!$I$7:$I$59=$O$16)*ROW('DATA FOR SUMMARY'!$I$7:$I$59))-ROW('DATA FOR SUMMARY'!$I$7),ROWS($M$18:M412))),"")</f>
        <v/>
      </c>
      <c r="I421" s="46" t="str" cm="1">
        <f t="array" aca="1" ref="I421" ca="1">IF(ROWS($D$25:D415)&lt;=$O$18,INDEX('DATA FOR SUMMARY'!$I$8:$I$59,_xlfn.AGGREGATE(15,3,(('DATA FOR SUMMARY'!$I$7:$I$59=$O$16)/('DATA FOR SUMMARY'!$I$7:$I$59=$O$16)*ROW('DATA FOR SUMMARY'!$I$7:$I$59))-ROW('DATA FOR SUMMARY'!$I$7),ROWS($D$25:D415))),"")</f>
        <v/>
      </c>
      <c r="J421" s="46" t="str" cm="1">
        <f t="array" aca="1" ref="J421" ca="1">IF(ROWS($M$18:M412)&lt;=$O$18,INDEX('DATA FOR SUMMARY'!$J$8:$J$59,_xlfn.AGGREGATE(15,3,(('DATA FOR SUMMARY'!$I$7:$I$59=$O$16)/('DATA FOR SUMMARY'!$I$7:$I$59=$O$16)*ROW('DATA FOR SUMMARY'!$I$7:$I$59))-ROW('DATA FOR SUMMARY'!$I$7),ROWS($M$18:M412))),"")</f>
        <v/>
      </c>
      <c r="K421" s="46" t="str" cm="1">
        <f t="array" aca="1" ref="K421" ca="1">IF(ROWS($O$18:O412)&lt;=$O$18,INDEX('DATA FOR SUMMARY'!$K$8:$K$59,_xlfn.AGGREGATE(15,3,(('DATA FOR SUMMARY'!$I$7:$I$59=$O$16)/('DATA FOR SUMMARY'!$I$7:$I$59=$O$16)*ROW('DATA FOR SUMMARY'!$I$7:$I$59))-ROW('DATA FOR SUMMARY'!$I$7),ROWS($O$18:O412))),"")</f>
        <v/>
      </c>
    </row>
    <row r="422" spans="2:11">
      <c r="B422" t="str" cm="1">
        <f t="array" aca="1" ref="B422" ca="1">IF(ROWS($M$18:M413)&lt;=$O$18,INDEX('DATA FOR SUMMARY'!$B$8:$B$59,_xlfn.AGGREGATE(15,3,(('DATA FOR SUMMARY'!$I$7:$I$59=$O$16)/('DATA FOR SUMMARY'!$I$7:$I$59=$O$16)*ROW('DATA FOR SUMMARY'!$I$7:$I$59))-ROW('DATA FOR SUMMARY'!$I$7),ROWS($M$18:M413))),"")</f>
        <v/>
      </c>
      <c r="C422" s="102" t="str" cm="1">
        <f t="array" aca="1" ref="C422" ca="1">IF(ROWS($M$18:M413)&lt;=$O$18,INDEX('DATA FOR SUMMARY'!$C$8:$C$59,_xlfn.AGGREGATE(15,3,(('DATA FOR SUMMARY'!$I$7:$I$59=$O$16)/('DATA FOR SUMMARY'!$I$7:$I$59=$O$16)*ROW('DATA FOR SUMMARY'!$I$7:$I$59))-ROW('DATA FOR SUMMARY'!$I$7),ROWS($M$18:M413))),"")</f>
        <v/>
      </c>
      <c r="D422" s="102" t="str" cm="1">
        <f t="array" aca="1" ref="D422" ca="1">IF(ROWS($M$18:M413)&lt;=$O$18,INDEX('DATA FOR SUMMARY'!$D$8:$D$59,_xlfn.AGGREGATE(15,3,(('DATA FOR SUMMARY'!$I$7:$I$59=$O$16)/('DATA FOR SUMMARY'!$I$7:$I$59=$O$16)*ROW('DATA FOR SUMMARY'!$I$7:$I$59))-ROW('DATA FOR SUMMARY'!$I$7),ROWS($M$18:M413))),"")</f>
        <v/>
      </c>
      <c r="E422" s="107" t="str" cm="1">
        <f t="array" aca="1" ref="E422" ca="1">IF(ROWS($M$18:M413)&lt;=$O$18,INDEX('DATA FOR SUMMARY'!$E$8:$E$59,_xlfn.AGGREGATE(15,3,(('DATA FOR SUMMARY'!$I$7:$I$59=$O$16)/('DATA FOR SUMMARY'!$I$7:$I$59=$O$16)*ROW('DATA FOR SUMMARY'!$I$7:$I$59))-ROW('DATA FOR SUMMARY'!$I$7),ROWS($M$18:M413))),"")</f>
        <v/>
      </c>
      <c r="F422" s="103" t="str" cm="1">
        <f t="array" aca="1" ref="F422" ca="1">IF(ROWS($M$18:M413)&lt;=$O$18,INDEX('DATA FOR SUMMARY'!$F$8:$F$59,_xlfn.AGGREGATE(15,3,(('DATA FOR SUMMARY'!$I$7:$I$59=$O$16)/('DATA FOR SUMMARY'!$I$7:$I$59=$O$16)*ROW('DATA FOR SUMMARY'!$I$7:$I$59))-ROW('DATA FOR SUMMARY'!$I$7),ROWS($M$18:M413))),"")</f>
        <v/>
      </c>
      <c r="G422" s="102" t="str" cm="1">
        <f t="array" aca="1" ref="G422" ca="1">IF(ROWS($M$18:M413)&lt;=$O$18,INDEX('DATA FOR SUMMARY'!$G$8:$G$59,_xlfn.AGGREGATE(15,3,(('DATA FOR SUMMARY'!$I$7:$I$59=$O$16)/('DATA FOR SUMMARY'!$I$7:$I$59=$O$16)*ROW('DATA FOR SUMMARY'!$I$7:$I$59))-ROW('DATA FOR SUMMARY'!$I$7),ROWS($M$18:M413))),"")</f>
        <v/>
      </c>
      <c r="H422" s="107" t="str" cm="1">
        <f t="array" aca="1" ref="H422" ca="1">IF(ROWS($M$18:M413)&lt;=$O$18,INDEX('DATA FOR SUMMARY'!$H$8:$H$59,_xlfn.AGGREGATE(15,3,(('DATA FOR SUMMARY'!$I$7:$I$59=$O$16)/('DATA FOR SUMMARY'!$I$7:$I$59=$O$16)*ROW('DATA FOR SUMMARY'!$I$7:$I$59))-ROW('DATA FOR SUMMARY'!$I$7),ROWS($M$18:M413))),"")</f>
        <v/>
      </c>
      <c r="I422" s="46" t="str" cm="1">
        <f t="array" aca="1" ref="I422" ca="1">IF(ROWS($D$25:D416)&lt;=$O$18,INDEX('DATA FOR SUMMARY'!$I$8:$I$59,_xlfn.AGGREGATE(15,3,(('DATA FOR SUMMARY'!$I$7:$I$59=$O$16)/('DATA FOR SUMMARY'!$I$7:$I$59=$O$16)*ROW('DATA FOR SUMMARY'!$I$7:$I$59))-ROW('DATA FOR SUMMARY'!$I$7),ROWS($D$25:D416))),"")</f>
        <v/>
      </c>
      <c r="J422" s="46" t="str" cm="1">
        <f t="array" aca="1" ref="J422" ca="1">IF(ROWS($M$18:M413)&lt;=$O$18,INDEX('DATA FOR SUMMARY'!$J$8:$J$59,_xlfn.AGGREGATE(15,3,(('DATA FOR SUMMARY'!$I$7:$I$59=$O$16)/('DATA FOR SUMMARY'!$I$7:$I$59=$O$16)*ROW('DATA FOR SUMMARY'!$I$7:$I$59))-ROW('DATA FOR SUMMARY'!$I$7),ROWS($M$18:M413))),"")</f>
        <v/>
      </c>
      <c r="K422" s="46" t="str" cm="1">
        <f t="array" aca="1" ref="K422" ca="1">IF(ROWS($O$18:O413)&lt;=$O$18,INDEX('DATA FOR SUMMARY'!$K$8:$K$59,_xlfn.AGGREGATE(15,3,(('DATA FOR SUMMARY'!$I$7:$I$59=$O$16)/('DATA FOR SUMMARY'!$I$7:$I$59=$O$16)*ROW('DATA FOR SUMMARY'!$I$7:$I$59))-ROW('DATA FOR SUMMARY'!$I$7),ROWS($O$18:O413))),"")</f>
        <v/>
      </c>
    </row>
    <row r="423" spans="2:11">
      <c r="B423" t="str" cm="1">
        <f t="array" aca="1" ref="B423" ca="1">IF(ROWS($M$18:M414)&lt;=$O$18,INDEX('DATA FOR SUMMARY'!$B$8:$B$59,_xlfn.AGGREGATE(15,3,(('DATA FOR SUMMARY'!$I$7:$I$59=$O$16)/('DATA FOR SUMMARY'!$I$7:$I$59=$O$16)*ROW('DATA FOR SUMMARY'!$I$7:$I$59))-ROW('DATA FOR SUMMARY'!$I$7),ROWS($M$18:M414))),"")</f>
        <v/>
      </c>
      <c r="C423" s="102" t="str" cm="1">
        <f t="array" aca="1" ref="C423" ca="1">IF(ROWS($M$18:M414)&lt;=$O$18,INDEX('DATA FOR SUMMARY'!$C$8:$C$59,_xlfn.AGGREGATE(15,3,(('DATA FOR SUMMARY'!$I$7:$I$59=$O$16)/('DATA FOR SUMMARY'!$I$7:$I$59=$O$16)*ROW('DATA FOR SUMMARY'!$I$7:$I$59))-ROW('DATA FOR SUMMARY'!$I$7),ROWS($M$18:M414))),"")</f>
        <v/>
      </c>
      <c r="D423" s="102" t="str" cm="1">
        <f t="array" aca="1" ref="D423" ca="1">IF(ROWS($M$18:M414)&lt;=$O$18,INDEX('DATA FOR SUMMARY'!$D$8:$D$59,_xlfn.AGGREGATE(15,3,(('DATA FOR SUMMARY'!$I$7:$I$59=$O$16)/('DATA FOR SUMMARY'!$I$7:$I$59=$O$16)*ROW('DATA FOR SUMMARY'!$I$7:$I$59))-ROW('DATA FOR SUMMARY'!$I$7),ROWS($M$18:M414))),"")</f>
        <v/>
      </c>
      <c r="E423" s="107" t="str" cm="1">
        <f t="array" aca="1" ref="E423" ca="1">IF(ROWS($M$18:M414)&lt;=$O$18,INDEX('DATA FOR SUMMARY'!$E$8:$E$59,_xlfn.AGGREGATE(15,3,(('DATA FOR SUMMARY'!$I$7:$I$59=$O$16)/('DATA FOR SUMMARY'!$I$7:$I$59=$O$16)*ROW('DATA FOR SUMMARY'!$I$7:$I$59))-ROW('DATA FOR SUMMARY'!$I$7),ROWS($M$18:M414))),"")</f>
        <v/>
      </c>
      <c r="F423" s="103" t="str" cm="1">
        <f t="array" aca="1" ref="F423" ca="1">IF(ROWS($M$18:M414)&lt;=$O$18,INDEX('DATA FOR SUMMARY'!$F$8:$F$59,_xlfn.AGGREGATE(15,3,(('DATA FOR SUMMARY'!$I$7:$I$59=$O$16)/('DATA FOR SUMMARY'!$I$7:$I$59=$O$16)*ROW('DATA FOR SUMMARY'!$I$7:$I$59))-ROW('DATA FOR SUMMARY'!$I$7),ROWS($M$18:M414))),"")</f>
        <v/>
      </c>
      <c r="G423" s="102" t="str" cm="1">
        <f t="array" aca="1" ref="G423" ca="1">IF(ROWS($M$18:M414)&lt;=$O$18,INDEX('DATA FOR SUMMARY'!$G$8:$G$59,_xlfn.AGGREGATE(15,3,(('DATA FOR SUMMARY'!$I$7:$I$59=$O$16)/('DATA FOR SUMMARY'!$I$7:$I$59=$O$16)*ROW('DATA FOR SUMMARY'!$I$7:$I$59))-ROW('DATA FOR SUMMARY'!$I$7),ROWS($M$18:M414))),"")</f>
        <v/>
      </c>
      <c r="H423" s="107" t="str" cm="1">
        <f t="array" aca="1" ref="H423" ca="1">IF(ROWS($M$18:M414)&lt;=$O$18,INDEX('DATA FOR SUMMARY'!$H$8:$H$59,_xlfn.AGGREGATE(15,3,(('DATA FOR SUMMARY'!$I$7:$I$59=$O$16)/('DATA FOR SUMMARY'!$I$7:$I$59=$O$16)*ROW('DATA FOR SUMMARY'!$I$7:$I$59))-ROW('DATA FOR SUMMARY'!$I$7),ROWS($M$18:M414))),"")</f>
        <v/>
      </c>
      <c r="I423" s="46" t="str" cm="1">
        <f t="array" aca="1" ref="I423" ca="1">IF(ROWS($D$25:D417)&lt;=$O$18,INDEX('DATA FOR SUMMARY'!$I$8:$I$59,_xlfn.AGGREGATE(15,3,(('DATA FOR SUMMARY'!$I$7:$I$59=$O$16)/('DATA FOR SUMMARY'!$I$7:$I$59=$O$16)*ROW('DATA FOR SUMMARY'!$I$7:$I$59))-ROW('DATA FOR SUMMARY'!$I$7),ROWS($D$25:D417))),"")</f>
        <v/>
      </c>
      <c r="J423" s="46" t="str" cm="1">
        <f t="array" aca="1" ref="J423" ca="1">IF(ROWS($M$18:M414)&lt;=$O$18,INDEX('DATA FOR SUMMARY'!$J$8:$J$59,_xlfn.AGGREGATE(15,3,(('DATA FOR SUMMARY'!$I$7:$I$59=$O$16)/('DATA FOR SUMMARY'!$I$7:$I$59=$O$16)*ROW('DATA FOR SUMMARY'!$I$7:$I$59))-ROW('DATA FOR SUMMARY'!$I$7),ROWS($M$18:M414))),"")</f>
        <v/>
      </c>
      <c r="K423" s="46" t="str" cm="1">
        <f t="array" aca="1" ref="K423" ca="1">IF(ROWS($O$18:O414)&lt;=$O$18,INDEX('DATA FOR SUMMARY'!$K$8:$K$59,_xlfn.AGGREGATE(15,3,(('DATA FOR SUMMARY'!$I$7:$I$59=$O$16)/('DATA FOR SUMMARY'!$I$7:$I$59=$O$16)*ROW('DATA FOR SUMMARY'!$I$7:$I$59))-ROW('DATA FOR SUMMARY'!$I$7),ROWS($O$18:O414))),"")</f>
        <v/>
      </c>
    </row>
    <row r="424" spans="2:11">
      <c r="B424" t="str" cm="1">
        <f t="array" aca="1" ref="B424" ca="1">IF(ROWS($M$18:M415)&lt;=$O$18,INDEX('DATA FOR SUMMARY'!$B$8:$B$59,_xlfn.AGGREGATE(15,3,(('DATA FOR SUMMARY'!$I$7:$I$59=$O$16)/('DATA FOR SUMMARY'!$I$7:$I$59=$O$16)*ROW('DATA FOR SUMMARY'!$I$7:$I$59))-ROW('DATA FOR SUMMARY'!$I$7),ROWS($M$18:M415))),"")</f>
        <v/>
      </c>
      <c r="C424" s="102" t="str" cm="1">
        <f t="array" aca="1" ref="C424" ca="1">IF(ROWS($M$18:M415)&lt;=$O$18,INDEX('DATA FOR SUMMARY'!$C$8:$C$59,_xlfn.AGGREGATE(15,3,(('DATA FOR SUMMARY'!$I$7:$I$59=$O$16)/('DATA FOR SUMMARY'!$I$7:$I$59=$O$16)*ROW('DATA FOR SUMMARY'!$I$7:$I$59))-ROW('DATA FOR SUMMARY'!$I$7),ROWS($M$18:M415))),"")</f>
        <v/>
      </c>
      <c r="D424" s="102" t="str" cm="1">
        <f t="array" aca="1" ref="D424" ca="1">IF(ROWS($M$18:M415)&lt;=$O$18,INDEX('DATA FOR SUMMARY'!$D$8:$D$59,_xlfn.AGGREGATE(15,3,(('DATA FOR SUMMARY'!$I$7:$I$59=$O$16)/('DATA FOR SUMMARY'!$I$7:$I$59=$O$16)*ROW('DATA FOR SUMMARY'!$I$7:$I$59))-ROW('DATA FOR SUMMARY'!$I$7),ROWS($M$18:M415))),"")</f>
        <v/>
      </c>
      <c r="E424" s="107" t="str" cm="1">
        <f t="array" aca="1" ref="E424" ca="1">IF(ROWS($M$18:M415)&lt;=$O$18,INDEX('DATA FOR SUMMARY'!$E$8:$E$59,_xlfn.AGGREGATE(15,3,(('DATA FOR SUMMARY'!$I$7:$I$59=$O$16)/('DATA FOR SUMMARY'!$I$7:$I$59=$O$16)*ROW('DATA FOR SUMMARY'!$I$7:$I$59))-ROW('DATA FOR SUMMARY'!$I$7),ROWS($M$18:M415))),"")</f>
        <v/>
      </c>
      <c r="F424" s="103" t="str" cm="1">
        <f t="array" aca="1" ref="F424" ca="1">IF(ROWS($M$18:M415)&lt;=$O$18,INDEX('DATA FOR SUMMARY'!$F$8:$F$59,_xlfn.AGGREGATE(15,3,(('DATA FOR SUMMARY'!$I$7:$I$59=$O$16)/('DATA FOR SUMMARY'!$I$7:$I$59=$O$16)*ROW('DATA FOR SUMMARY'!$I$7:$I$59))-ROW('DATA FOR SUMMARY'!$I$7),ROWS($M$18:M415))),"")</f>
        <v/>
      </c>
      <c r="G424" s="102" t="str" cm="1">
        <f t="array" aca="1" ref="G424" ca="1">IF(ROWS($M$18:M415)&lt;=$O$18,INDEX('DATA FOR SUMMARY'!$G$8:$G$59,_xlfn.AGGREGATE(15,3,(('DATA FOR SUMMARY'!$I$7:$I$59=$O$16)/('DATA FOR SUMMARY'!$I$7:$I$59=$O$16)*ROW('DATA FOR SUMMARY'!$I$7:$I$59))-ROW('DATA FOR SUMMARY'!$I$7),ROWS($M$18:M415))),"")</f>
        <v/>
      </c>
      <c r="H424" s="107" t="str" cm="1">
        <f t="array" aca="1" ref="H424" ca="1">IF(ROWS($M$18:M415)&lt;=$O$18,INDEX('DATA FOR SUMMARY'!$H$8:$H$59,_xlfn.AGGREGATE(15,3,(('DATA FOR SUMMARY'!$I$7:$I$59=$O$16)/('DATA FOR SUMMARY'!$I$7:$I$59=$O$16)*ROW('DATA FOR SUMMARY'!$I$7:$I$59))-ROW('DATA FOR SUMMARY'!$I$7),ROWS($M$18:M415))),"")</f>
        <v/>
      </c>
      <c r="I424" s="46" t="str" cm="1">
        <f t="array" aca="1" ref="I424" ca="1">IF(ROWS($D$25:D418)&lt;=$O$18,INDEX('DATA FOR SUMMARY'!$I$8:$I$59,_xlfn.AGGREGATE(15,3,(('DATA FOR SUMMARY'!$I$7:$I$59=$O$16)/('DATA FOR SUMMARY'!$I$7:$I$59=$O$16)*ROW('DATA FOR SUMMARY'!$I$7:$I$59))-ROW('DATA FOR SUMMARY'!$I$7),ROWS($D$25:D418))),"")</f>
        <v/>
      </c>
      <c r="J424" s="46" t="str" cm="1">
        <f t="array" aca="1" ref="J424" ca="1">IF(ROWS($M$18:M415)&lt;=$O$18,INDEX('DATA FOR SUMMARY'!$J$8:$J$59,_xlfn.AGGREGATE(15,3,(('DATA FOR SUMMARY'!$I$7:$I$59=$O$16)/('DATA FOR SUMMARY'!$I$7:$I$59=$O$16)*ROW('DATA FOR SUMMARY'!$I$7:$I$59))-ROW('DATA FOR SUMMARY'!$I$7),ROWS($M$18:M415))),"")</f>
        <v/>
      </c>
      <c r="K424" s="46" t="str" cm="1">
        <f t="array" aca="1" ref="K424" ca="1">IF(ROWS($O$18:O415)&lt;=$O$18,INDEX('DATA FOR SUMMARY'!$K$8:$K$59,_xlfn.AGGREGATE(15,3,(('DATA FOR SUMMARY'!$I$7:$I$59=$O$16)/('DATA FOR SUMMARY'!$I$7:$I$59=$O$16)*ROW('DATA FOR SUMMARY'!$I$7:$I$59))-ROW('DATA FOR SUMMARY'!$I$7),ROWS($O$18:O415))),"")</f>
        <v/>
      </c>
    </row>
    <row r="425" spans="2:11">
      <c r="B425" t="str" cm="1">
        <f t="array" aca="1" ref="B425" ca="1">IF(ROWS($M$18:M416)&lt;=$O$18,INDEX('DATA FOR SUMMARY'!$B$8:$B$59,_xlfn.AGGREGATE(15,3,(('DATA FOR SUMMARY'!$I$7:$I$59=$O$16)/('DATA FOR SUMMARY'!$I$7:$I$59=$O$16)*ROW('DATA FOR SUMMARY'!$I$7:$I$59))-ROW('DATA FOR SUMMARY'!$I$7),ROWS($M$18:M416))),"")</f>
        <v/>
      </c>
      <c r="C425" s="102" t="str" cm="1">
        <f t="array" aca="1" ref="C425" ca="1">IF(ROWS($M$18:M416)&lt;=$O$18,INDEX('DATA FOR SUMMARY'!$C$8:$C$59,_xlfn.AGGREGATE(15,3,(('DATA FOR SUMMARY'!$I$7:$I$59=$O$16)/('DATA FOR SUMMARY'!$I$7:$I$59=$O$16)*ROW('DATA FOR SUMMARY'!$I$7:$I$59))-ROW('DATA FOR SUMMARY'!$I$7),ROWS($M$18:M416))),"")</f>
        <v/>
      </c>
      <c r="D425" s="102" t="str" cm="1">
        <f t="array" aca="1" ref="D425" ca="1">IF(ROWS($M$18:M416)&lt;=$O$18,INDEX('DATA FOR SUMMARY'!$D$8:$D$59,_xlfn.AGGREGATE(15,3,(('DATA FOR SUMMARY'!$I$7:$I$59=$O$16)/('DATA FOR SUMMARY'!$I$7:$I$59=$O$16)*ROW('DATA FOR SUMMARY'!$I$7:$I$59))-ROW('DATA FOR SUMMARY'!$I$7),ROWS($M$18:M416))),"")</f>
        <v/>
      </c>
      <c r="E425" s="107" t="str" cm="1">
        <f t="array" aca="1" ref="E425" ca="1">IF(ROWS($M$18:M416)&lt;=$O$18,INDEX('DATA FOR SUMMARY'!$E$8:$E$59,_xlfn.AGGREGATE(15,3,(('DATA FOR SUMMARY'!$I$7:$I$59=$O$16)/('DATA FOR SUMMARY'!$I$7:$I$59=$O$16)*ROW('DATA FOR SUMMARY'!$I$7:$I$59))-ROW('DATA FOR SUMMARY'!$I$7),ROWS($M$18:M416))),"")</f>
        <v/>
      </c>
      <c r="F425" s="103" t="str" cm="1">
        <f t="array" aca="1" ref="F425" ca="1">IF(ROWS($M$18:M416)&lt;=$O$18,INDEX('DATA FOR SUMMARY'!$F$8:$F$59,_xlfn.AGGREGATE(15,3,(('DATA FOR SUMMARY'!$I$7:$I$59=$O$16)/('DATA FOR SUMMARY'!$I$7:$I$59=$O$16)*ROW('DATA FOR SUMMARY'!$I$7:$I$59))-ROW('DATA FOR SUMMARY'!$I$7),ROWS($M$18:M416))),"")</f>
        <v/>
      </c>
      <c r="G425" s="102" t="str" cm="1">
        <f t="array" aca="1" ref="G425" ca="1">IF(ROWS($M$18:M416)&lt;=$O$18,INDEX('DATA FOR SUMMARY'!$G$8:$G$59,_xlfn.AGGREGATE(15,3,(('DATA FOR SUMMARY'!$I$7:$I$59=$O$16)/('DATA FOR SUMMARY'!$I$7:$I$59=$O$16)*ROW('DATA FOR SUMMARY'!$I$7:$I$59))-ROW('DATA FOR SUMMARY'!$I$7),ROWS($M$18:M416))),"")</f>
        <v/>
      </c>
      <c r="H425" s="107" t="str" cm="1">
        <f t="array" aca="1" ref="H425" ca="1">IF(ROWS($M$18:M416)&lt;=$O$18,INDEX('DATA FOR SUMMARY'!$H$8:$H$59,_xlfn.AGGREGATE(15,3,(('DATA FOR SUMMARY'!$I$7:$I$59=$O$16)/('DATA FOR SUMMARY'!$I$7:$I$59=$O$16)*ROW('DATA FOR SUMMARY'!$I$7:$I$59))-ROW('DATA FOR SUMMARY'!$I$7),ROWS($M$18:M416))),"")</f>
        <v/>
      </c>
      <c r="I425" s="46" t="str" cm="1">
        <f t="array" aca="1" ref="I425" ca="1">IF(ROWS($D$25:D419)&lt;=$O$18,INDEX('DATA FOR SUMMARY'!$I$8:$I$59,_xlfn.AGGREGATE(15,3,(('DATA FOR SUMMARY'!$I$7:$I$59=$O$16)/('DATA FOR SUMMARY'!$I$7:$I$59=$O$16)*ROW('DATA FOR SUMMARY'!$I$7:$I$59))-ROW('DATA FOR SUMMARY'!$I$7),ROWS($D$25:D419))),"")</f>
        <v/>
      </c>
      <c r="J425" s="46" t="str" cm="1">
        <f t="array" aca="1" ref="J425" ca="1">IF(ROWS($M$18:M416)&lt;=$O$18,INDEX('DATA FOR SUMMARY'!$J$8:$J$59,_xlfn.AGGREGATE(15,3,(('DATA FOR SUMMARY'!$I$7:$I$59=$O$16)/('DATA FOR SUMMARY'!$I$7:$I$59=$O$16)*ROW('DATA FOR SUMMARY'!$I$7:$I$59))-ROW('DATA FOR SUMMARY'!$I$7),ROWS($M$18:M416))),"")</f>
        <v/>
      </c>
      <c r="K425" s="46" t="str" cm="1">
        <f t="array" aca="1" ref="K425" ca="1">IF(ROWS($O$18:O416)&lt;=$O$18,INDEX('DATA FOR SUMMARY'!$K$8:$K$59,_xlfn.AGGREGATE(15,3,(('DATA FOR SUMMARY'!$I$7:$I$59=$O$16)/('DATA FOR SUMMARY'!$I$7:$I$59=$O$16)*ROW('DATA FOR SUMMARY'!$I$7:$I$59))-ROW('DATA FOR SUMMARY'!$I$7),ROWS($O$18:O416))),"")</f>
        <v/>
      </c>
    </row>
    <row r="426" spans="2:11">
      <c r="B426" t="str" cm="1">
        <f t="array" aca="1" ref="B426" ca="1">IF(ROWS($M$18:M417)&lt;=$O$18,INDEX('DATA FOR SUMMARY'!$B$8:$B$59,_xlfn.AGGREGATE(15,3,(('DATA FOR SUMMARY'!$I$7:$I$59=$O$16)/('DATA FOR SUMMARY'!$I$7:$I$59=$O$16)*ROW('DATA FOR SUMMARY'!$I$7:$I$59))-ROW('DATA FOR SUMMARY'!$I$7),ROWS($M$18:M417))),"")</f>
        <v/>
      </c>
      <c r="C426" s="102" t="str" cm="1">
        <f t="array" aca="1" ref="C426" ca="1">IF(ROWS($M$18:M417)&lt;=$O$18,INDEX('DATA FOR SUMMARY'!$C$8:$C$59,_xlfn.AGGREGATE(15,3,(('DATA FOR SUMMARY'!$I$7:$I$59=$O$16)/('DATA FOR SUMMARY'!$I$7:$I$59=$O$16)*ROW('DATA FOR SUMMARY'!$I$7:$I$59))-ROW('DATA FOR SUMMARY'!$I$7),ROWS($M$18:M417))),"")</f>
        <v/>
      </c>
      <c r="D426" s="102" t="str" cm="1">
        <f t="array" aca="1" ref="D426" ca="1">IF(ROWS($M$18:M417)&lt;=$O$18,INDEX('DATA FOR SUMMARY'!$D$8:$D$59,_xlfn.AGGREGATE(15,3,(('DATA FOR SUMMARY'!$I$7:$I$59=$O$16)/('DATA FOR SUMMARY'!$I$7:$I$59=$O$16)*ROW('DATA FOR SUMMARY'!$I$7:$I$59))-ROW('DATA FOR SUMMARY'!$I$7),ROWS($M$18:M417))),"")</f>
        <v/>
      </c>
      <c r="E426" s="107" t="str" cm="1">
        <f t="array" aca="1" ref="E426" ca="1">IF(ROWS($M$18:M417)&lt;=$O$18,INDEX('DATA FOR SUMMARY'!$E$8:$E$59,_xlfn.AGGREGATE(15,3,(('DATA FOR SUMMARY'!$I$7:$I$59=$O$16)/('DATA FOR SUMMARY'!$I$7:$I$59=$O$16)*ROW('DATA FOR SUMMARY'!$I$7:$I$59))-ROW('DATA FOR SUMMARY'!$I$7),ROWS($M$18:M417))),"")</f>
        <v/>
      </c>
      <c r="F426" s="103" t="str" cm="1">
        <f t="array" aca="1" ref="F426" ca="1">IF(ROWS($M$18:M417)&lt;=$O$18,INDEX('DATA FOR SUMMARY'!$F$8:$F$59,_xlfn.AGGREGATE(15,3,(('DATA FOR SUMMARY'!$I$7:$I$59=$O$16)/('DATA FOR SUMMARY'!$I$7:$I$59=$O$16)*ROW('DATA FOR SUMMARY'!$I$7:$I$59))-ROW('DATA FOR SUMMARY'!$I$7),ROWS($M$18:M417))),"")</f>
        <v/>
      </c>
      <c r="G426" s="102" t="str" cm="1">
        <f t="array" aca="1" ref="G426" ca="1">IF(ROWS($M$18:M417)&lt;=$O$18,INDEX('DATA FOR SUMMARY'!$G$8:$G$59,_xlfn.AGGREGATE(15,3,(('DATA FOR SUMMARY'!$I$7:$I$59=$O$16)/('DATA FOR SUMMARY'!$I$7:$I$59=$O$16)*ROW('DATA FOR SUMMARY'!$I$7:$I$59))-ROW('DATA FOR SUMMARY'!$I$7),ROWS($M$18:M417))),"")</f>
        <v/>
      </c>
      <c r="H426" s="107" t="str" cm="1">
        <f t="array" aca="1" ref="H426" ca="1">IF(ROWS($M$18:M417)&lt;=$O$18,INDEX('DATA FOR SUMMARY'!$H$8:$H$59,_xlfn.AGGREGATE(15,3,(('DATA FOR SUMMARY'!$I$7:$I$59=$O$16)/('DATA FOR SUMMARY'!$I$7:$I$59=$O$16)*ROW('DATA FOR SUMMARY'!$I$7:$I$59))-ROW('DATA FOR SUMMARY'!$I$7),ROWS($M$18:M417))),"")</f>
        <v/>
      </c>
      <c r="I426" s="46" t="str" cm="1">
        <f t="array" aca="1" ref="I426" ca="1">IF(ROWS($D$25:D420)&lt;=$O$18,INDEX('DATA FOR SUMMARY'!$I$8:$I$59,_xlfn.AGGREGATE(15,3,(('DATA FOR SUMMARY'!$I$7:$I$59=$O$16)/('DATA FOR SUMMARY'!$I$7:$I$59=$O$16)*ROW('DATA FOR SUMMARY'!$I$7:$I$59))-ROW('DATA FOR SUMMARY'!$I$7),ROWS($D$25:D420))),"")</f>
        <v/>
      </c>
      <c r="J426" s="46" t="str" cm="1">
        <f t="array" aca="1" ref="J426" ca="1">IF(ROWS($M$18:M417)&lt;=$O$18,INDEX('DATA FOR SUMMARY'!$J$8:$J$59,_xlfn.AGGREGATE(15,3,(('DATA FOR SUMMARY'!$I$7:$I$59=$O$16)/('DATA FOR SUMMARY'!$I$7:$I$59=$O$16)*ROW('DATA FOR SUMMARY'!$I$7:$I$59))-ROW('DATA FOR SUMMARY'!$I$7),ROWS($M$18:M417))),"")</f>
        <v/>
      </c>
      <c r="K426" s="46" t="str" cm="1">
        <f t="array" aca="1" ref="K426" ca="1">IF(ROWS($O$18:O417)&lt;=$O$18,INDEX('DATA FOR SUMMARY'!$K$8:$K$59,_xlfn.AGGREGATE(15,3,(('DATA FOR SUMMARY'!$I$7:$I$59=$O$16)/('DATA FOR SUMMARY'!$I$7:$I$59=$O$16)*ROW('DATA FOR SUMMARY'!$I$7:$I$59))-ROW('DATA FOR SUMMARY'!$I$7),ROWS($O$18:O417))),"")</f>
        <v/>
      </c>
    </row>
    <row r="427" spans="2:11">
      <c r="B427" t="str" cm="1">
        <f t="array" aca="1" ref="B427" ca="1">IF(ROWS($M$18:M418)&lt;=$O$18,INDEX('DATA FOR SUMMARY'!$B$8:$B$59,_xlfn.AGGREGATE(15,3,(('DATA FOR SUMMARY'!$I$7:$I$59=$O$16)/('DATA FOR SUMMARY'!$I$7:$I$59=$O$16)*ROW('DATA FOR SUMMARY'!$I$7:$I$59))-ROW('DATA FOR SUMMARY'!$I$7),ROWS($M$18:M418))),"")</f>
        <v/>
      </c>
      <c r="C427" s="102" t="str" cm="1">
        <f t="array" aca="1" ref="C427" ca="1">IF(ROWS($M$18:M418)&lt;=$O$18,INDEX('DATA FOR SUMMARY'!$C$8:$C$59,_xlfn.AGGREGATE(15,3,(('DATA FOR SUMMARY'!$I$7:$I$59=$O$16)/('DATA FOR SUMMARY'!$I$7:$I$59=$O$16)*ROW('DATA FOR SUMMARY'!$I$7:$I$59))-ROW('DATA FOR SUMMARY'!$I$7),ROWS($M$18:M418))),"")</f>
        <v/>
      </c>
      <c r="D427" s="102" t="str" cm="1">
        <f t="array" aca="1" ref="D427" ca="1">IF(ROWS($M$18:M418)&lt;=$O$18,INDEX('DATA FOR SUMMARY'!$D$8:$D$59,_xlfn.AGGREGATE(15,3,(('DATA FOR SUMMARY'!$I$7:$I$59=$O$16)/('DATA FOR SUMMARY'!$I$7:$I$59=$O$16)*ROW('DATA FOR SUMMARY'!$I$7:$I$59))-ROW('DATA FOR SUMMARY'!$I$7),ROWS($M$18:M418))),"")</f>
        <v/>
      </c>
      <c r="E427" s="107" t="str" cm="1">
        <f t="array" aca="1" ref="E427" ca="1">IF(ROWS($M$18:M418)&lt;=$O$18,INDEX('DATA FOR SUMMARY'!$E$8:$E$59,_xlfn.AGGREGATE(15,3,(('DATA FOR SUMMARY'!$I$7:$I$59=$O$16)/('DATA FOR SUMMARY'!$I$7:$I$59=$O$16)*ROW('DATA FOR SUMMARY'!$I$7:$I$59))-ROW('DATA FOR SUMMARY'!$I$7),ROWS($M$18:M418))),"")</f>
        <v/>
      </c>
      <c r="F427" s="103" t="str" cm="1">
        <f t="array" aca="1" ref="F427" ca="1">IF(ROWS($M$18:M418)&lt;=$O$18,INDEX('DATA FOR SUMMARY'!$F$8:$F$59,_xlfn.AGGREGATE(15,3,(('DATA FOR SUMMARY'!$I$7:$I$59=$O$16)/('DATA FOR SUMMARY'!$I$7:$I$59=$O$16)*ROW('DATA FOR SUMMARY'!$I$7:$I$59))-ROW('DATA FOR SUMMARY'!$I$7),ROWS($M$18:M418))),"")</f>
        <v/>
      </c>
      <c r="G427" s="102" t="str" cm="1">
        <f t="array" aca="1" ref="G427" ca="1">IF(ROWS($M$18:M418)&lt;=$O$18,INDEX('DATA FOR SUMMARY'!$G$8:$G$59,_xlfn.AGGREGATE(15,3,(('DATA FOR SUMMARY'!$I$7:$I$59=$O$16)/('DATA FOR SUMMARY'!$I$7:$I$59=$O$16)*ROW('DATA FOR SUMMARY'!$I$7:$I$59))-ROW('DATA FOR SUMMARY'!$I$7),ROWS($M$18:M418))),"")</f>
        <v/>
      </c>
      <c r="H427" s="107" t="str" cm="1">
        <f t="array" aca="1" ref="H427" ca="1">IF(ROWS($M$18:M418)&lt;=$O$18,INDEX('DATA FOR SUMMARY'!$H$8:$H$59,_xlfn.AGGREGATE(15,3,(('DATA FOR SUMMARY'!$I$7:$I$59=$O$16)/('DATA FOR SUMMARY'!$I$7:$I$59=$O$16)*ROW('DATA FOR SUMMARY'!$I$7:$I$59))-ROW('DATA FOR SUMMARY'!$I$7),ROWS($M$18:M418))),"")</f>
        <v/>
      </c>
      <c r="I427" s="46" t="str" cm="1">
        <f t="array" aca="1" ref="I427" ca="1">IF(ROWS($D$25:D421)&lt;=$O$18,INDEX('DATA FOR SUMMARY'!$I$8:$I$59,_xlfn.AGGREGATE(15,3,(('DATA FOR SUMMARY'!$I$7:$I$59=$O$16)/('DATA FOR SUMMARY'!$I$7:$I$59=$O$16)*ROW('DATA FOR SUMMARY'!$I$7:$I$59))-ROW('DATA FOR SUMMARY'!$I$7),ROWS($D$25:D421))),"")</f>
        <v/>
      </c>
      <c r="J427" s="46" t="str" cm="1">
        <f t="array" aca="1" ref="J427" ca="1">IF(ROWS($M$18:M418)&lt;=$O$18,INDEX('DATA FOR SUMMARY'!$J$8:$J$59,_xlfn.AGGREGATE(15,3,(('DATA FOR SUMMARY'!$I$7:$I$59=$O$16)/('DATA FOR SUMMARY'!$I$7:$I$59=$O$16)*ROW('DATA FOR SUMMARY'!$I$7:$I$59))-ROW('DATA FOR SUMMARY'!$I$7),ROWS($M$18:M418))),"")</f>
        <v/>
      </c>
      <c r="K427" s="46" t="str" cm="1">
        <f t="array" aca="1" ref="K427" ca="1">IF(ROWS($O$18:O418)&lt;=$O$18,INDEX('DATA FOR SUMMARY'!$K$8:$K$59,_xlfn.AGGREGATE(15,3,(('DATA FOR SUMMARY'!$I$7:$I$59=$O$16)/('DATA FOR SUMMARY'!$I$7:$I$59=$O$16)*ROW('DATA FOR SUMMARY'!$I$7:$I$59))-ROW('DATA FOR SUMMARY'!$I$7),ROWS($O$18:O418))),"")</f>
        <v/>
      </c>
    </row>
    <row r="428" spans="2:11">
      <c r="B428" t="str" cm="1">
        <f t="array" aca="1" ref="B428" ca="1">IF(ROWS($M$18:M419)&lt;=$O$18,INDEX('DATA FOR SUMMARY'!$B$8:$B$59,_xlfn.AGGREGATE(15,3,(('DATA FOR SUMMARY'!$I$7:$I$59=$O$16)/('DATA FOR SUMMARY'!$I$7:$I$59=$O$16)*ROW('DATA FOR SUMMARY'!$I$7:$I$59))-ROW('DATA FOR SUMMARY'!$I$7),ROWS($M$18:M419))),"")</f>
        <v/>
      </c>
      <c r="C428" s="102" t="str" cm="1">
        <f t="array" aca="1" ref="C428" ca="1">IF(ROWS($M$18:M419)&lt;=$O$18,INDEX('DATA FOR SUMMARY'!$C$8:$C$59,_xlfn.AGGREGATE(15,3,(('DATA FOR SUMMARY'!$I$7:$I$59=$O$16)/('DATA FOR SUMMARY'!$I$7:$I$59=$O$16)*ROW('DATA FOR SUMMARY'!$I$7:$I$59))-ROW('DATA FOR SUMMARY'!$I$7),ROWS($M$18:M419))),"")</f>
        <v/>
      </c>
      <c r="D428" s="102" t="str" cm="1">
        <f t="array" aca="1" ref="D428" ca="1">IF(ROWS($M$18:M419)&lt;=$O$18,INDEX('DATA FOR SUMMARY'!$D$8:$D$59,_xlfn.AGGREGATE(15,3,(('DATA FOR SUMMARY'!$I$7:$I$59=$O$16)/('DATA FOR SUMMARY'!$I$7:$I$59=$O$16)*ROW('DATA FOR SUMMARY'!$I$7:$I$59))-ROW('DATA FOR SUMMARY'!$I$7),ROWS($M$18:M419))),"")</f>
        <v/>
      </c>
      <c r="E428" s="107" t="str" cm="1">
        <f t="array" aca="1" ref="E428" ca="1">IF(ROWS($M$18:M419)&lt;=$O$18,INDEX('DATA FOR SUMMARY'!$E$8:$E$59,_xlfn.AGGREGATE(15,3,(('DATA FOR SUMMARY'!$I$7:$I$59=$O$16)/('DATA FOR SUMMARY'!$I$7:$I$59=$O$16)*ROW('DATA FOR SUMMARY'!$I$7:$I$59))-ROW('DATA FOR SUMMARY'!$I$7),ROWS($M$18:M419))),"")</f>
        <v/>
      </c>
      <c r="F428" s="103" t="str" cm="1">
        <f t="array" aca="1" ref="F428" ca="1">IF(ROWS($M$18:M419)&lt;=$O$18,INDEX('DATA FOR SUMMARY'!$F$8:$F$59,_xlfn.AGGREGATE(15,3,(('DATA FOR SUMMARY'!$I$7:$I$59=$O$16)/('DATA FOR SUMMARY'!$I$7:$I$59=$O$16)*ROW('DATA FOR SUMMARY'!$I$7:$I$59))-ROW('DATA FOR SUMMARY'!$I$7),ROWS($M$18:M419))),"")</f>
        <v/>
      </c>
      <c r="G428" s="102" t="str" cm="1">
        <f t="array" aca="1" ref="G428" ca="1">IF(ROWS($M$18:M419)&lt;=$O$18,INDEX('DATA FOR SUMMARY'!$G$8:$G$59,_xlfn.AGGREGATE(15,3,(('DATA FOR SUMMARY'!$I$7:$I$59=$O$16)/('DATA FOR SUMMARY'!$I$7:$I$59=$O$16)*ROW('DATA FOR SUMMARY'!$I$7:$I$59))-ROW('DATA FOR SUMMARY'!$I$7),ROWS($M$18:M419))),"")</f>
        <v/>
      </c>
      <c r="H428" s="107" t="str" cm="1">
        <f t="array" aca="1" ref="H428" ca="1">IF(ROWS($M$18:M419)&lt;=$O$18,INDEX('DATA FOR SUMMARY'!$H$8:$H$59,_xlfn.AGGREGATE(15,3,(('DATA FOR SUMMARY'!$I$7:$I$59=$O$16)/('DATA FOR SUMMARY'!$I$7:$I$59=$O$16)*ROW('DATA FOR SUMMARY'!$I$7:$I$59))-ROW('DATA FOR SUMMARY'!$I$7),ROWS($M$18:M419))),"")</f>
        <v/>
      </c>
      <c r="I428" s="46" t="str" cm="1">
        <f t="array" aca="1" ref="I428" ca="1">IF(ROWS($D$25:D422)&lt;=$O$18,INDEX('DATA FOR SUMMARY'!$I$8:$I$59,_xlfn.AGGREGATE(15,3,(('DATA FOR SUMMARY'!$I$7:$I$59=$O$16)/('DATA FOR SUMMARY'!$I$7:$I$59=$O$16)*ROW('DATA FOR SUMMARY'!$I$7:$I$59))-ROW('DATA FOR SUMMARY'!$I$7),ROWS($D$25:D422))),"")</f>
        <v/>
      </c>
      <c r="J428" s="46" t="str" cm="1">
        <f t="array" aca="1" ref="J428" ca="1">IF(ROWS($M$18:M419)&lt;=$O$18,INDEX('DATA FOR SUMMARY'!$J$8:$J$59,_xlfn.AGGREGATE(15,3,(('DATA FOR SUMMARY'!$I$7:$I$59=$O$16)/('DATA FOR SUMMARY'!$I$7:$I$59=$O$16)*ROW('DATA FOR SUMMARY'!$I$7:$I$59))-ROW('DATA FOR SUMMARY'!$I$7),ROWS($M$18:M419))),"")</f>
        <v/>
      </c>
      <c r="K428" s="46" t="str" cm="1">
        <f t="array" aca="1" ref="K428" ca="1">IF(ROWS($O$18:O419)&lt;=$O$18,INDEX('DATA FOR SUMMARY'!$K$8:$K$59,_xlfn.AGGREGATE(15,3,(('DATA FOR SUMMARY'!$I$7:$I$59=$O$16)/('DATA FOR SUMMARY'!$I$7:$I$59=$O$16)*ROW('DATA FOR SUMMARY'!$I$7:$I$59))-ROW('DATA FOR SUMMARY'!$I$7),ROWS($O$18:O419))),"")</f>
        <v/>
      </c>
    </row>
    <row r="429" spans="2:11">
      <c r="B429" t="str" cm="1">
        <f t="array" aca="1" ref="B429" ca="1">IF(ROWS($M$18:M420)&lt;=$O$18,INDEX('DATA FOR SUMMARY'!$B$8:$B$59,_xlfn.AGGREGATE(15,3,(('DATA FOR SUMMARY'!$I$7:$I$59=$O$16)/('DATA FOR SUMMARY'!$I$7:$I$59=$O$16)*ROW('DATA FOR SUMMARY'!$I$7:$I$59))-ROW('DATA FOR SUMMARY'!$I$7),ROWS($M$18:M420))),"")</f>
        <v/>
      </c>
      <c r="C429" s="102" t="str" cm="1">
        <f t="array" aca="1" ref="C429" ca="1">IF(ROWS($M$18:M420)&lt;=$O$18,INDEX('DATA FOR SUMMARY'!$C$8:$C$59,_xlfn.AGGREGATE(15,3,(('DATA FOR SUMMARY'!$I$7:$I$59=$O$16)/('DATA FOR SUMMARY'!$I$7:$I$59=$O$16)*ROW('DATA FOR SUMMARY'!$I$7:$I$59))-ROW('DATA FOR SUMMARY'!$I$7),ROWS($M$18:M420))),"")</f>
        <v/>
      </c>
      <c r="D429" s="102" t="str" cm="1">
        <f t="array" aca="1" ref="D429" ca="1">IF(ROWS($M$18:M420)&lt;=$O$18,INDEX('DATA FOR SUMMARY'!$D$8:$D$59,_xlfn.AGGREGATE(15,3,(('DATA FOR SUMMARY'!$I$7:$I$59=$O$16)/('DATA FOR SUMMARY'!$I$7:$I$59=$O$16)*ROW('DATA FOR SUMMARY'!$I$7:$I$59))-ROW('DATA FOR SUMMARY'!$I$7),ROWS($M$18:M420))),"")</f>
        <v/>
      </c>
      <c r="E429" s="107" t="str" cm="1">
        <f t="array" aca="1" ref="E429" ca="1">IF(ROWS($M$18:M420)&lt;=$O$18,INDEX('DATA FOR SUMMARY'!$E$8:$E$59,_xlfn.AGGREGATE(15,3,(('DATA FOR SUMMARY'!$I$7:$I$59=$O$16)/('DATA FOR SUMMARY'!$I$7:$I$59=$O$16)*ROW('DATA FOR SUMMARY'!$I$7:$I$59))-ROW('DATA FOR SUMMARY'!$I$7),ROWS($M$18:M420))),"")</f>
        <v/>
      </c>
      <c r="F429" s="103" t="str" cm="1">
        <f t="array" aca="1" ref="F429" ca="1">IF(ROWS($M$18:M420)&lt;=$O$18,INDEX('DATA FOR SUMMARY'!$F$8:$F$59,_xlfn.AGGREGATE(15,3,(('DATA FOR SUMMARY'!$I$7:$I$59=$O$16)/('DATA FOR SUMMARY'!$I$7:$I$59=$O$16)*ROW('DATA FOR SUMMARY'!$I$7:$I$59))-ROW('DATA FOR SUMMARY'!$I$7),ROWS($M$18:M420))),"")</f>
        <v/>
      </c>
      <c r="G429" s="102" t="str" cm="1">
        <f t="array" aca="1" ref="G429" ca="1">IF(ROWS($M$18:M420)&lt;=$O$18,INDEX('DATA FOR SUMMARY'!$G$8:$G$59,_xlfn.AGGREGATE(15,3,(('DATA FOR SUMMARY'!$I$7:$I$59=$O$16)/('DATA FOR SUMMARY'!$I$7:$I$59=$O$16)*ROW('DATA FOR SUMMARY'!$I$7:$I$59))-ROW('DATA FOR SUMMARY'!$I$7),ROWS($M$18:M420))),"")</f>
        <v/>
      </c>
      <c r="H429" s="107" t="str" cm="1">
        <f t="array" aca="1" ref="H429" ca="1">IF(ROWS($M$18:M420)&lt;=$O$18,INDEX('DATA FOR SUMMARY'!$H$8:$H$59,_xlfn.AGGREGATE(15,3,(('DATA FOR SUMMARY'!$I$7:$I$59=$O$16)/('DATA FOR SUMMARY'!$I$7:$I$59=$O$16)*ROW('DATA FOR SUMMARY'!$I$7:$I$59))-ROW('DATA FOR SUMMARY'!$I$7),ROWS($M$18:M420))),"")</f>
        <v/>
      </c>
      <c r="I429" s="46" t="str" cm="1">
        <f t="array" aca="1" ref="I429" ca="1">IF(ROWS($D$25:D423)&lt;=$O$18,INDEX('DATA FOR SUMMARY'!$I$8:$I$59,_xlfn.AGGREGATE(15,3,(('DATA FOR SUMMARY'!$I$7:$I$59=$O$16)/('DATA FOR SUMMARY'!$I$7:$I$59=$O$16)*ROW('DATA FOR SUMMARY'!$I$7:$I$59))-ROW('DATA FOR SUMMARY'!$I$7),ROWS($D$25:D423))),"")</f>
        <v/>
      </c>
      <c r="J429" s="46" t="str" cm="1">
        <f t="array" aca="1" ref="J429" ca="1">IF(ROWS($M$18:M420)&lt;=$O$18,INDEX('DATA FOR SUMMARY'!$J$8:$J$59,_xlfn.AGGREGATE(15,3,(('DATA FOR SUMMARY'!$I$7:$I$59=$O$16)/('DATA FOR SUMMARY'!$I$7:$I$59=$O$16)*ROW('DATA FOR SUMMARY'!$I$7:$I$59))-ROW('DATA FOR SUMMARY'!$I$7),ROWS($M$18:M420))),"")</f>
        <v/>
      </c>
      <c r="K429" s="46" t="str" cm="1">
        <f t="array" aca="1" ref="K429" ca="1">IF(ROWS($O$18:O420)&lt;=$O$18,INDEX('DATA FOR SUMMARY'!$K$8:$K$59,_xlfn.AGGREGATE(15,3,(('DATA FOR SUMMARY'!$I$7:$I$59=$O$16)/('DATA FOR SUMMARY'!$I$7:$I$59=$O$16)*ROW('DATA FOR SUMMARY'!$I$7:$I$59))-ROW('DATA FOR SUMMARY'!$I$7),ROWS($O$18:O420))),"")</f>
        <v/>
      </c>
    </row>
    <row r="430" spans="2:11">
      <c r="B430" t="str" cm="1">
        <f t="array" aca="1" ref="B430" ca="1">IF(ROWS($M$18:M421)&lt;=$O$18,INDEX('DATA FOR SUMMARY'!$B$8:$B$59,_xlfn.AGGREGATE(15,3,(('DATA FOR SUMMARY'!$I$7:$I$59=$O$16)/('DATA FOR SUMMARY'!$I$7:$I$59=$O$16)*ROW('DATA FOR SUMMARY'!$I$7:$I$59))-ROW('DATA FOR SUMMARY'!$I$7),ROWS($M$18:M421))),"")</f>
        <v/>
      </c>
      <c r="C430" s="102" t="str" cm="1">
        <f t="array" aca="1" ref="C430" ca="1">IF(ROWS($M$18:M421)&lt;=$O$18,INDEX('DATA FOR SUMMARY'!$C$8:$C$59,_xlfn.AGGREGATE(15,3,(('DATA FOR SUMMARY'!$I$7:$I$59=$O$16)/('DATA FOR SUMMARY'!$I$7:$I$59=$O$16)*ROW('DATA FOR SUMMARY'!$I$7:$I$59))-ROW('DATA FOR SUMMARY'!$I$7),ROWS($M$18:M421))),"")</f>
        <v/>
      </c>
      <c r="D430" s="102" t="str" cm="1">
        <f t="array" aca="1" ref="D430" ca="1">IF(ROWS($M$18:M421)&lt;=$O$18,INDEX('DATA FOR SUMMARY'!$D$8:$D$59,_xlfn.AGGREGATE(15,3,(('DATA FOR SUMMARY'!$I$7:$I$59=$O$16)/('DATA FOR SUMMARY'!$I$7:$I$59=$O$16)*ROW('DATA FOR SUMMARY'!$I$7:$I$59))-ROW('DATA FOR SUMMARY'!$I$7),ROWS($M$18:M421))),"")</f>
        <v/>
      </c>
      <c r="E430" s="107" t="str" cm="1">
        <f t="array" aca="1" ref="E430" ca="1">IF(ROWS($M$18:M421)&lt;=$O$18,INDEX('DATA FOR SUMMARY'!$E$8:$E$59,_xlfn.AGGREGATE(15,3,(('DATA FOR SUMMARY'!$I$7:$I$59=$O$16)/('DATA FOR SUMMARY'!$I$7:$I$59=$O$16)*ROW('DATA FOR SUMMARY'!$I$7:$I$59))-ROW('DATA FOR SUMMARY'!$I$7),ROWS($M$18:M421))),"")</f>
        <v/>
      </c>
      <c r="F430" s="103" t="str" cm="1">
        <f t="array" aca="1" ref="F430" ca="1">IF(ROWS($M$18:M421)&lt;=$O$18,INDEX('DATA FOR SUMMARY'!$F$8:$F$59,_xlfn.AGGREGATE(15,3,(('DATA FOR SUMMARY'!$I$7:$I$59=$O$16)/('DATA FOR SUMMARY'!$I$7:$I$59=$O$16)*ROW('DATA FOR SUMMARY'!$I$7:$I$59))-ROW('DATA FOR SUMMARY'!$I$7),ROWS($M$18:M421))),"")</f>
        <v/>
      </c>
      <c r="G430" s="102" t="str" cm="1">
        <f t="array" aca="1" ref="G430" ca="1">IF(ROWS($M$18:M421)&lt;=$O$18,INDEX('DATA FOR SUMMARY'!$G$8:$G$59,_xlfn.AGGREGATE(15,3,(('DATA FOR SUMMARY'!$I$7:$I$59=$O$16)/('DATA FOR SUMMARY'!$I$7:$I$59=$O$16)*ROW('DATA FOR SUMMARY'!$I$7:$I$59))-ROW('DATA FOR SUMMARY'!$I$7),ROWS($M$18:M421))),"")</f>
        <v/>
      </c>
      <c r="H430" s="107" t="str" cm="1">
        <f t="array" aca="1" ref="H430" ca="1">IF(ROWS($M$18:M421)&lt;=$O$18,INDEX('DATA FOR SUMMARY'!$H$8:$H$59,_xlfn.AGGREGATE(15,3,(('DATA FOR SUMMARY'!$I$7:$I$59=$O$16)/('DATA FOR SUMMARY'!$I$7:$I$59=$O$16)*ROW('DATA FOR SUMMARY'!$I$7:$I$59))-ROW('DATA FOR SUMMARY'!$I$7),ROWS($M$18:M421))),"")</f>
        <v/>
      </c>
      <c r="I430" s="46" t="str" cm="1">
        <f t="array" aca="1" ref="I430" ca="1">IF(ROWS($D$25:D424)&lt;=$O$18,INDEX('DATA FOR SUMMARY'!$I$8:$I$59,_xlfn.AGGREGATE(15,3,(('DATA FOR SUMMARY'!$I$7:$I$59=$O$16)/('DATA FOR SUMMARY'!$I$7:$I$59=$O$16)*ROW('DATA FOR SUMMARY'!$I$7:$I$59))-ROW('DATA FOR SUMMARY'!$I$7),ROWS($D$25:D424))),"")</f>
        <v/>
      </c>
      <c r="J430" s="46" t="str" cm="1">
        <f t="array" aca="1" ref="J430" ca="1">IF(ROWS($M$18:M421)&lt;=$O$18,INDEX('DATA FOR SUMMARY'!$J$8:$J$59,_xlfn.AGGREGATE(15,3,(('DATA FOR SUMMARY'!$I$7:$I$59=$O$16)/('DATA FOR SUMMARY'!$I$7:$I$59=$O$16)*ROW('DATA FOR SUMMARY'!$I$7:$I$59))-ROW('DATA FOR SUMMARY'!$I$7),ROWS($M$18:M421))),"")</f>
        <v/>
      </c>
      <c r="K430" s="46" t="str" cm="1">
        <f t="array" aca="1" ref="K430" ca="1">IF(ROWS($O$18:O421)&lt;=$O$18,INDEX('DATA FOR SUMMARY'!$K$8:$K$59,_xlfn.AGGREGATE(15,3,(('DATA FOR SUMMARY'!$I$7:$I$59=$O$16)/('DATA FOR SUMMARY'!$I$7:$I$59=$O$16)*ROW('DATA FOR SUMMARY'!$I$7:$I$59))-ROW('DATA FOR SUMMARY'!$I$7),ROWS($O$18:O421))),"")</f>
        <v/>
      </c>
    </row>
    <row r="431" spans="2:11">
      <c r="B431" t="str" cm="1">
        <f t="array" aca="1" ref="B431" ca="1">IF(ROWS($M$18:M422)&lt;=$O$18,INDEX('DATA FOR SUMMARY'!$B$8:$B$59,_xlfn.AGGREGATE(15,3,(('DATA FOR SUMMARY'!$I$7:$I$59=$O$16)/('DATA FOR SUMMARY'!$I$7:$I$59=$O$16)*ROW('DATA FOR SUMMARY'!$I$7:$I$59))-ROW('DATA FOR SUMMARY'!$I$7),ROWS($M$18:M422))),"")</f>
        <v/>
      </c>
      <c r="C431" s="102" t="str" cm="1">
        <f t="array" aca="1" ref="C431" ca="1">IF(ROWS($M$18:M422)&lt;=$O$18,INDEX('DATA FOR SUMMARY'!$C$8:$C$59,_xlfn.AGGREGATE(15,3,(('DATA FOR SUMMARY'!$I$7:$I$59=$O$16)/('DATA FOR SUMMARY'!$I$7:$I$59=$O$16)*ROW('DATA FOR SUMMARY'!$I$7:$I$59))-ROW('DATA FOR SUMMARY'!$I$7),ROWS($M$18:M422))),"")</f>
        <v/>
      </c>
      <c r="D431" s="102" t="str" cm="1">
        <f t="array" aca="1" ref="D431" ca="1">IF(ROWS($M$18:M422)&lt;=$O$18,INDEX('DATA FOR SUMMARY'!$D$8:$D$59,_xlfn.AGGREGATE(15,3,(('DATA FOR SUMMARY'!$I$7:$I$59=$O$16)/('DATA FOR SUMMARY'!$I$7:$I$59=$O$16)*ROW('DATA FOR SUMMARY'!$I$7:$I$59))-ROW('DATA FOR SUMMARY'!$I$7),ROWS($M$18:M422))),"")</f>
        <v/>
      </c>
      <c r="E431" s="107" t="str" cm="1">
        <f t="array" aca="1" ref="E431" ca="1">IF(ROWS($M$18:M422)&lt;=$O$18,INDEX('DATA FOR SUMMARY'!$E$8:$E$59,_xlfn.AGGREGATE(15,3,(('DATA FOR SUMMARY'!$I$7:$I$59=$O$16)/('DATA FOR SUMMARY'!$I$7:$I$59=$O$16)*ROW('DATA FOR SUMMARY'!$I$7:$I$59))-ROW('DATA FOR SUMMARY'!$I$7),ROWS($M$18:M422))),"")</f>
        <v/>
      </c>
      <c r="F431" s="103" t="str" cm="1">
        <f t="array" aca="1" ref="F431" ca="1">IF(ROWS($M$18:M422)&lt;=$O$18,INDEX('DATA FOR SUMMARY'!$F$8:$F$59,_xlfn.AGGREGATE(15,3,(('DATA FOR SUMMARY'!$I$7:$I$59=$O$16)/('DATA FOR SUMMARY'!$I$7:$I$59=$O$16)*ROW('DATA FOR SUMMARY'!$I$7:$I$59))-ROW('DATA FOR SUMMARY'!$I$7),ROWS($M$18:M422))),"")</f>
        <v/>
      </c>
      <c r="G431" s="102" t="str" cm="1">
        <f t="array" aca="1" ref="G431" ca="1">IF(ROWS($M$18:M422)&lt;=$O$18,INDEX('DATA FOR SUMMARY'!$G$8:$G$59,_xlfn.AGGREGATE(15,3,(('DATA FOR SUMMARY'!$I$7:$I$59=$O$16)/('DATA FOR SUMMARY'!$I$7:$I$59=$O$16)*ROW('DATA FOR SUMMARY'!$I$7:$I$59))-ROW('DATA FOR SUMMARY'!$I$7),ROWS($M$18:M422))),"")</f>
        <v/>
      </c>
      <c r="H431" s="107" t="str" cm="1">
        <f t="array" aca="1" ref="H431" ca="1">IF(ROWS($M$18:M422)&lt;=$O$18,INDEX('DATA FOR SUMMARY'!$H$8:$H$59,_xlfn.AGGREGATE(15,3,(('DATA FOR SUMMARY'!$I$7:$I$59=$O$16)/('DATA FOR SUMMARY'!$I$7:$I$59=$O$16)*ROW('DATA FOR SUMMARY'!$I$7:$I$59))-ROW('DATA FOR SUMMARY'!$I$7),ROWS($M$18:M422))),"")</f>
        <v/>
      </c>
      <c r="I431" s="46" t="str" cm="1">
        <f t="array" aca="1" ref="I431" ca="1">IF(ROWS($D$25:D425)&lt;=$O$18,INDEX('DATA FOR SUMMARY'!$I$8:$I$59,_xlfn.AGGREGATE(15,3,(('DATA FOR SUMMARY'!$I$7:$I$59=$O$16)/('DATA FOR SUMMARY'!$I$7:$I$59=$O$16)*ROW('DATA FOR SUMMARY'!$I$7:$I$59))-ROW('DATA FOR SUMMARY'!$I$7),ROWS($D$25:D425))),"")</f>
        <v/>
      </c>
      <c r="J431" s="46" t="str" cm="1">
        <f t="array" aca="1" ref="J431" ca="1">IF(ROWS($M$18:M422)&lt;=$O$18,INDEX('DATA FOR SUMMARY'!$J$8:$J$59,_xlfn.AGGREGATE(15,3,(('DATA FOR SUMMARY'!$I$7:$I$59=$O$16)/('DATA FOR SUMMARY'!$I$7:$I$59=$O$16)*ROW('DATA FOR SUMMARY'!$I$7:$I$59))-ROW('DATA FOR SUMMARY'!$I$7),ROWS($M$18:M422))),"")</f>
        <v/>
      </c>
      <c r="K431" s="46" t="str" cm="1">
        <f t="array" aca="1" ref="K431" ca="1">IF(ROWS($O$18:O422)&lt;=$O$18,INDEX('DATA FOR SUMMARY'!$K$8:$K$59,_xlfn.AGGREGATE(15,3,(('DATA FOR SUMMARY'!$I$7:$I$59=$O$16)/('DATA FOR SUMMARY'!$I$7:$I$59=$O$16)*ROW('DATA FOR SUMMARY'!$I$7:$I$59))-ROW('DATA FOR SUMMARY'!$I$7),ROWS($O$18:O422))),"")</f>
        <v/>
      </c>
    </row>
    <row r="432" spans="2:11">
      <c r="B432" t="str" cm="1">
        <f t="array" aca="1" ref="B432" ca="1">IF(ROWS($M$18:M423)&lt;=$O$18,INDEX('DATA FOR SUMMARY'!$B$8:$B$59,_xlfn.AGGREGATE(15,3,(('DATA FOR SUMMARY'!$I$7:$I$59=$O$16)/('DATA FOR SUMMARY'!$I$7:$I$59=$O$16)*ROW('DATA FOR SUMMARY'!$I$7:$I$59))-ROW('DATA FOR SUMMARY'!$I$7),ROWS($M$18:M423))),"")</f>
        <v/>
      </c>
      <c r="C432" s="102" t="str" cm="1">
        <f t="array" aca="1" ref="C432" ca="1">IF(ROWS($M$18:M423)&lt;=$O$18,INDEX('DATA FOR SUMMARY'!$C$8:$C$59,_xlfn.AGGREGATE(15,3,(('DATA FOR SUMMARY'!$I$7:$I$59=$O$16)/('DATA FOR SUMMARY'!$I$7:$I$59=$O$16)*ROW('DATA FOR SUMMARY'!$I$7:$I$59))-ROW('DATA FOR SUMMARY'!$I$7),ROWS($M$18:M423))),"")</f>
        <v/>
      </c>
      <c r="D432" s="102" t="str" cm="1">
        <f t="array" aca="1" ref="D432" ca="1">IF(ROWS($M$18:M423)&lt;=$O$18,INDEX('DATA FOR SUMMARY'!$D$8:$D$59,_xlfn.AGGREGATE(15,3,(('DATA FOR SUMMARY'!$I$7:$I$59=$O$16)/('DATA FOR SUMMARY'!$I$7:$I$59=$O$16)*ROW('DATA FOR SUMMARY'!$I$7:$I$59))-ROW('DATA FOR SUMMARY'!$I$7),ROWS($M$18:M423))),"")</f>
        <v/>
      </c>
      <c r="E432" s="107" t="str" cm="1">
        <f t="array" aca="1" ref="E432" ca="1">IF(ROWS($M$18:M423)&lt;=$O$18,INDEX('DATA FOR SUMMARY'!$E$8:$E$59,_xlfn.AGGREGATE(15,3,(('DATA FOR SUMMARY'!$I$7:$I$59=$O$16)/('DATA FOR SUMMARY'!$I$7:$I$59=$O$16)*ROW('DATA FOR SUMMARY'!$I$7:$I$59))-ROW('DATA FOR SUMMARY'!$I$7),ROWS($M$18:M423))),"")</f>
        <v/>
      </c>
      <c r="F432" s="103" t="str" cm="1">
        <f t="array" aca="1" ref="F432" ca="1">IF(ROWS($M$18:M423)&lt;=$O$18,INDEX('DATA FOR SUMMARY'!$F$8:$F$59,_xlfn.AGGREGATE(15,3,(('DATA FOR SUMMARY'!$I$7:$I$59=$O$16)/('DATA FOR SUMMARY'!$I$7:$I$59=$O$16)*ROW('DATA FOR SUMMARY'!$I$7:$I$59))-ROW('DATA FOR SUMMARY'!$I$7),ROWS($M$18:M423))),"")</f>
        <v/>
      </c>
      <c r="G432" s="102" t="str" cm="1">
        <f t="array" aca="1" ref="G432" ca="1">IF(ROWS($M$18:M423)&lt;=$O$18,INDEX('DATA FOR SUMMARY'!$G$8:$G$59,_xlfn.AGGREGATE(15,3,(('DATA FOR SUMMARY'!$I$7:$I$59=$O$16)/('DATA FOR SUMMARY'!$I$7:$I$59=$O$16)*ROW('DATA FOR SUMMARY'!$I$7:$I$59))-ROW('DATA FOR SUMMARY'!$I$7),ROWS($M$18:M423))),"")</f>
        <v/>
      </c>
      <c r="H432" s="107" t="str" cm="1">
        <f t="array" aca="1" ref="H432" ca="1">IF(ROWS($M$18:M423)&lt;=$O$18,INDEX('DATA FOR SUMMARY'!$H$8:$H$59,_xlfn.AGGREGATE(15,3,(('DATA FOR SUMMARY'!$I$7:$I$59=$O$16)/('DATA FOR SUMMARY'!$I$7:$I$59=$O$16)*ROW('DATA FOR SUMMARY'!$I$7:$I$59))-ROW('DATA FOR SUMMARY'!$I$7),ROWS($M$18:M423))),"")</f>
        <v/>
      </c>
      <c r="I432" s="46" t="str" cm="1">
        <f t="array" aca="1" ref="I432" ca="1">IF(ROWS($D$25:D426)&lt;=$O$18,INDEX('DATA FOR SUMMARY'!$I$8:$I$59,_xlfn.AGGREGATE(15,3,(('DATA FOR SUMMARY'!$I$7:$I$59=$O$16)/('DATA FOR SUMMARY'!$I$7:$I$59=$O$16)*ROW('DATA FOR SUMMARY'!$I$7:$I$59))-ROW('DATA FOR SUMMARY'!$I$7),ROWS($D$25:D426))),"")</f>
        <v/>
      </c>
      <c r="J432" s="46" t="str" cm="1">
        <f t="array" aca="1" ref="J432" ca="1">IF(ROWS($M$18:M423)&lt;=$O$18,INDEX('DATA FOR SUMMARY'!$J$8:$J$59,_xlfn.AGGREGATE(15,3,(('DATA FOR SUMMARY'!$I$7:$I$59=$O$16)/('DATA FOR SUMMARY'!$I$7:$I$59=$O$16)*ROW('DATA FOR SUMMARY'!$I$7:$I$59))-ROW('DATA FOR SUMMARY'!$I$7),ROWS($M$18:M423))),"")</f>
        <v/>
      </c>
      <c r="K432" s="46" t="str" cm="1">
        <f t="array" aca="1" ref="K432" ca="1">IF(ROWS($O$18:O423)&lt;=$O$18,INDEX('DATA FOR SUMMARY'!$K$8:$K$59,_xlfn.AGGREGATE(15,3,(('DATA FOR SUMMARY'!$I$7:$I$59=$O$16)/('DATA FOR SUMMARY'!$I$7:$I$59=$O$16)*ROW('DATA FOR SUMMARY'!$I$7:$I$59))-ROW('DATA FOR SUMMARY'!$I$7),ROWS($O$18:O423))),"")</f>
        <v/>
      </c>
    </row>
    <row r="433" spans="2:11">
      <c r="B433" t="str" cm="1">
        <f t="array" aca="1" ref="B433" ca="1">IF(ROWS($M$18:M424)&lt;=$O$18,INDEX('DATA FOR SUMMARY'!$B$8:$B$59,_xlfn.AGGREGATE(15,3,(('DATA FOR SUMMARY'!$I$7:$I$59=$O$16)/('DATA FOR SUMMARY'!$I$7:$I$59=$O$16)*ROW('DATA FOR SUMMARY'!$I$7:$I$59))-ROW('DATA FOR SUMMARY'!$I$7),ROWS($M$18:M424))),"")</f>
        <v/>
      </c>
      <c r="C433" s="102" t="str" cm="1">
        <f t="array" aca="1" ref="C433" ca="1">IF(ROWS($M$18:M424)&lt;=$O$18,INDEX('DATA FOR SUMMARY'!$C$8:$C$59,_xlfn.AGGREGATE(15,3,(('DATA FOR SUMMARY'!$I$7:$I$59=$O$16)/('DATA FOR SUMMARY'!$I$7:$I$59=$O$16)*ROW('DATA FOR SUMMARY'!$I$7:$I$59))-ROW('DATA FOR SUMMARY'!$I$7),ROWS($M$18:M424))),"")</f>
        <v/>
      </c>
      <c r="D433" s="102" t="str" cm="1">
        <f t="array" aca="1" ref="D433" ca="1">IF(ROWS($M$18:M424)&lt;=$O$18,INDEX('DATA FOR SUMMARY'!$D$8:$D$59,_xlfn.AGGREGATE(15,3,(('DATA FOR SUMMARY'!$I$7:$I$59=$O$16)/('DATA FOR SUMMARY'!$I$7:$I$59=$O$16)*ROW('DATA FOR SUMMARY'!$I$7:$I$59))-ROW('DATA FOR SUMMARY'!$I$7),ROWS($M$18:M424))),"")</f>
        <v/>
      </c>
      <c r="E433" s="107" t="str" cm="1">
        <f t="array" aca="1" ref="E433" ca="1">IF(ROWS($M$18:M424)&lt;=$O$18,INDEX('DATA FOR SUMMARY'!$E$8:$E$59,_xlfn.AGGREGATE(15,3,(('DATA FOR SUMMARY'!$I$7:$I$59=$O$16)/('DATA FOR SUMMARY'!$I$7:$I$59=$O$16)*ROW('DATA FOR SUMMARY'!$I$7:$I$59))-ROW('DATA FOR SUMMARY'!$I$7),ROWS($M$18:M424))),"")</f>
        <v/>
      </c>
      <c r="F433" s="103" t="str" cm="1">
        <f t="array" aca="1" ref="F433" ca="1">IF(ROWS($M$18:M424)&lt;=$O$18,INDEX('DATA FOR SUMMARY'!$F$8:$F$59,_xlfn.AGGREGATE(15,3,(('DATA FOR SUMMARY'!$I$7:$I$59=$O$16)/('DATA FOR SUMMARY'!$I$7:$I$59=$O$16)*ROW('DATA FOR SUMMARY'!$I$7:$I$59))-ROW('DATA FOR SUMMARY'!$I$7),ROWS($M$18:M424))),"")</f>
        <v/>
      </c>
      <c r="G433" s="102" t="str" cm="1">
        <f t="array" aca="1" ref="G433" ca="1">IF(ROWS($M$18:M424)&lt;=$O$18,INDEX('DATA FOR SUMMARY'!$G$8:$G$59,_xlfn.AGGREGATE(15,3,(('DATA FOR SUMMARY'!$I$7:$I$59=$O$16)/('DATA FOR SUMMARY'!$I$7:$I$59=$O$16)*ROW('DATA FOR SUMMARY'!$I$7:$I$59))-ROW('DATA FOR SUMMARY'!$I$7),ROWS($M$18:M424))),"")</f>
        <v/>
      </c>
      <c r="H433" s="107" t="str" cm="1">
        <f t="array" aca="1" ref="H433" ca="1">IF(ROWS($M$18:M424)&lt;=$O$18,INDEX('DATA FOR SUMMARY'!$H$8:$H$59,_xlfn.AGGREGATE(15,3,(('DATA FOR SUMMARY'!$I$7:$I$59=$O$16)/('DATA FOR SUMMARY'!$I$7:$I$59=$O$16)*ROW('DATA FOR SUMMARY'!$I$7:$I$59))-ROW('DATA FOR SUMMARY'!$I$7),ROWS($M$18:M424))),"")</f>
        <v/>
      </c>
      <c r="I433" s="46" t="str" cm="1">
        <f t="array" aca="1" ref="I433" ca="1">IF(ROWS($D$25:D427)&lt;=$O$18,INDEX('DATA FOR SUMMARY'!$I$8:$I$59,_xlfn.AGGREGATE(15,3,(('DATA FOR SUMMARY'!$I$7:$I$59=$O$16)/('DATA FOR SUMMARY'!$I$7:$I$59=$O$16)*ROW('DATA FOR SUMMARY'!$I$7:$I$59))-ROW('DATA FOR SUMMARY'!$I$7),ROWS($D$25:D427))),"")</f>
        <v/>
      </c>
      <c r="J433" s="46" t="str" cm="1">
        <f t="array" aca="1" ref="J433" ca="1">IF(ROWS($M$18:M424)&lt;=$O$18,INDEX('DATA FOR SUMMARY'!$J$8:$J$59,_xlfn.AGGREGATE(15,3,(('DATA FOR SUMMARY'!$I$7:$I$59=$O$16)/('DATA FOR SUMMARY'!$I$7:$I$59=$O$16)*ROW('DATA FOR SUMMARY'!$I$7:$I$59))-ROW('DATA FOR SUMMARY'!$I$7),ROWS($M$18:M424))),"")</f>
        <v/>
      </c>
      <c r="K433" s="46" t="str" cm="1">
        <f t="array" aca="1" ref="K433" ca="1">IF(ROWS($O$18:O424)&lt;=$O$18,INDEX('DATA FOR SUMMARY'!$K$8:$K$59,_xlfn.AGGREGATE(15,3,(('DATA FOR SUMMARY'!$I$7:$I$59=$O$16)/('DATA FOR SUMMARY'!$I$7:$I$59=$O$16)*ROW('DATA FOR SUMMARY'!$I$7:$I$59))-ROW('DATA FOR SUMMARY'!$I$7),ROWS($O$18:O424))),"")</f>
        <v/>
      </c>
    </row>
    <row r="434" spans="2:11">
      <c r="B434" t="str" cm="1">
        <f t="array" aca="1" ref="B434" ca="1">IF(ROWS($M$18:M425)&lt;=$O$18,INDEX('DATA FOR SUMMARY'!$B$8:$B$59,_xlfn.AGGREGATE(15,3,(('DATA FOR SUMMARY'!$I$7:$I$59=$O$16)/('DATA FOR SUMMARY'!$I$7:$I$59=$O$16)*ROW('DATA FOR SUMMARY'!$I$7:$I$59))-ROW('DATA FOR SUMMARY'!$I$7),ROWS($M$18:M425))),"")</f>
        <v/>
      </c>
      <c r="C434" s="102" t="str" cm="1">
        <f t="array" aca="1" ref="C434" ca="1">IF(ROWS($M$18:M425)&lt;=$O$18,INDEX('DATA FOR SUMMARY'!$C$8:$C$59,_xlfn.AGGREGATE(15,3,(('DATA FOR SUMMARY'!$I$7:$I$59=$O$16)/('DATA FOR SUMMARY'!$I$7:$I$59=$O$16)*ROW('DATA FOR SUMMARY'!$I$7:$I$59))-ROW('DATA FOR SUMMARY'!$I$7),ROWS($M$18:M425))),"")</f>
        <v/>
      </c>
      <c r="D434" s="102" t="str" cm="1">
        <f t="array" aca="1" ref="D434" ca="1">IF(ROWS($M$18:M425)&lt;=$O$18,INDEX('DATA FOR SUMMARY'!$D$8:$D$59,_xlfn.AGGREGATE(15,3,(('DATA FOR SUMMARY'!$I$7:$I$59=$O$16)/('DATA FOR SUMMARY'!$I$7:$I$59=$O$16)*ROW('DATA FOR SUMMARY'!$I$7:$I$59))-ROW('DATA FOR SUMMARY'!$I$7),ROWS($M$18:M425))),"")</f>
        <v/>
      </c>
      <c r="E434" s="107" t="str" cm="1">
        <f t="array" aca="1" ref="E434" ca="1">IF(ROWS($M$18:M425)&lt;=$O$18,INDEX('DATA FOR SUMMARY'!$E$8:$E$59,_xlfn.AGGREGATE(15,3,(('DATA FOR SUMMARY'!$I$7:$I$59=$O$16)/('DATA FOR SUMMARY'!$I$7:$I$59=$O$16)*ROW('DATA FOR SUMMARY'!$I$7:$I$59))-ROW('DATA FOR SUMMARY'!$I$7),ROWS($M$18:M425))),"")</f>
        <v/>
      </c>
      <c r="F434" s="103" t="str" cm="1">
        <f t="array" aca="1" ref="F434" ca="1">IF(ROWS($M$18:M425)&lt;=$O$18,INDEX('DATA FOR SUMMARY'!$F$8:$F$59,_xlfn.AGGREGATE(15,3,(('DATA FOR SUMMARY'!$I$7:$I$59=$O$16)/('DATA FOR SUMMARY'!$I$7:$I$59=$O$16)*ROW('DATA FOR SUMMARY'!$I$7:$I$59))-ROW('DATA FOR SUMMARY'!$I$7),ROWS($M$18:M425))),"")</f>
        <v/>
      </c>
      <c r="G434" s="102" t="str" cm="1">
        <f t="array" aca="1" ref="G434" ca="1">IF(ROWS($M$18:M425)&lt;=$O$18,INDEX('DATA FOR SUMMARY'!$G$8:$G$59,_xlfn.AGGREGATE(15,3,(('DATA FOR SUMMARY'!$I$7:$I$59=$O$16)/('DATA FOR SUMMARY'!$I$7:$I$59=$O$16)*ROW('DATA FOR SUMMARY'!$I$7:$I$59))-ROW('DATA FOR SUMMARY'!$I$7),ROWS($M$18:M425))),"")</f>
        <v/>
      </c>
      <c r="H434" s="107" t="str" cm="1">
        <f t="array" aca="1" ref="H434" ca="1">IF(ROWS($M$18:M425)&lt;=$O$18,INDEX('DATA FOR SUMMARY'!$H$8:$H$59,_xlfn.AGGREGATE(15,3,(('DATA FOR SUMMARY'!$I$7:$I$59=$O$16)/('DATA FOR SUMMARY'!$I$7:$I$59=$O$16)*ROW('DATA FOR SUMMARY'!$I$7:$I$59))-ROW('DATA FOR SUMMARY'!$I$7),ROWS($M$18:M425))),"")</f>
        <v/>
      </c>
      <c r="I434" s="46" t="str" cm="1">
        <f t="array" aca="1" ref="I434" ca="1">IF(ROWS($D$25:D428)&lt;=$O$18,INDEX('DATA FOR SUMMARY'!$I$8:$I$59,_xlfn.AGGREGATE(15,3,(('DATA FOR SUMMARY'!$I$7:$I$59=$O$16)/('DATA FOR SUMMARY'!$I$7:$I$59=$O$16)*ROW('DATA FOR SUMMARY'!$I$7:$I$59))-ROW('DATA FOR SUMMARY'!$I$7),ROWS($D$25:D428))),"")</f>
        <v/>
      </c>
      <c r="J434" s="46" t="str" cm="1">
        <f t="array" aca="1" ref="J434" ca="1">IF(ROWS($M$18:M425)&lt;=$O$18,INDEX('DATA FOR SUMMARY'!$J$8:$J$59,_xlfn.AGGREGATE(15,3,(('DATA FOR SUMMARY'!$I$7:$I$59=$O$16)/('DATA FOR SUMMARY'!$I$7:$I$59=$O$16)*ROW('DATA FOR SUMMARY'!$I$7:$I$59))-ROW('DATA FOR SUMMARY'!$I$7),ROWS($M$18:M425))),"")</f>
        <v/>
      </c>
      <c r="K434" s="46" t="str" cm="1">
        <f t="array" aca="1" ref="K434" ca="1">IF(ROWS($O$18:O425)&lt;=$O$18,INDEX('DATA FOR SUMMARY'!$K$8:$K$59,_xlfn.AGGREGATE(15,3,(('DATA FOR SUMMARY'!$I$7:$I$59=$O$16)/('DATA FOR SUMMARY'!$I$7:$I$59=$O$16)*ROW('DATA FOR SUMMARY'!$I$7:$I$59))-ROW('DATA FOR SUMMARY'!$I$7),ROWS($O$18:O425))),"")</f>
        <v/>
      </c>
    </row>
    <row r="435" spans="2:11">
      <c r="B435" t="str" cm="1">
        <f t="array" aca="1" ref="B435" ca="1">IF(ROWS($M$18:M426)&lt;=$O$18,INDEX('DATA FOR SUMMARY'!$B$8:$B$59,_xlfn.AGGREGATE(15,3,(('DATA FOR SUMMARY'!$I$7:$I$59=$O$16)/('DATA FOR SUMMARY'!$I$7:$I$59=$O$16)*ROW('DATA FOR SUMMARY'!$I$7:$I$59))-ROW('DATA FOR SUMMARY'!$I$7),ROWS($M$18:M426))),"")</f>
        <v/>
      </c>
      <c r="C435" s="102" t="str" cm="1">
        <f t="array" aca="1" ref="C435" ca="1">IF(ROWS($M$18:M426)&lt;=$O$18,INDEX('DATA FOR SUMMARY'!$C$8:$C$59,_xlfn.AGGREGATE(15,3,(('DATA FOR SUMMARY'!$I$7:$I$59=$O$16)/('DATA FOR SUMMARY'!$I$7:$I$59=$O$16)*ROW('DATA FOR SUMMARY'!$I$7:$I$59))-ROW('DATA FOR SUMMARY'!$I$7),ROWS($M$18:M426))),"")</f>
        <v/>
      </c>
      <c r="D435" s="102" t="str" cm="1">
        <f t="array" aca="1" ref="D435" ca="1">IF(ROWS($M$18:M426)&lt;=$O$18,INDEX('DATA FOR SUMMARY'!$D$8:$D$59,_xlfn.AGGREGATE(15,3,(('DATA FOR SUMMARY'!$I$7:$I$59=$O$16)/('DATA FOR SUMMARY'!$I$7:$I$59=$O$16)*ROW('DATA FOR SUMMARY'!$I$7:$I$59))-ROW('DATA FOR SUMMARY'!$I$7),ROWS($M$18:M426))),"")</f>
        <v/>
      </c>
      <c r="E435" s="107" t="str" cm="1">
        <f t="array" aca="1" ref="E435" ca="1">IF(ROWS($M$18:M426)&lt;=$O$18,INDEX('DATA FOR SUMMARY'!$E$8:$E$59,_xlfn.AGGREGATE(15,3,(('DATA FOR SUMMARY'!$I$7:$I$59=$O$16)/('DATA FOR SUMMARY'!$I$7:$I$59=$O$16)*ROW('DATA FOR SUMMARY'!$I$7:$I$59))-ROW('DATA FOR SUMMARY'!$I$7),ROWS($M$18:M426))),"")</f>
        <v/>
      </c>
      <c r="F435" s="103" t="str" cm="1">
        <f t="array" aca="1" ref="F435" ca="1">IF(ROWS($M$18:M426)&lt;=$O$18,INDEX('DATA FOR SUMMARY'!$F$8:$F$59,_xlfn.AGGREGATE(15,3,(('DATA FOR SUMMARY'!$I$7:$I$59=$O$16)/('DATA FOR SUMMARY'!$I$7:$I$59=$O$16)*ROW('DATA FOR SUMMARY'!$I$7:$I$59))-ROW('DATA FOR SUMMARY'!$I$7),ROWS($M$18:M426))),"")</f>
        <v/>
      </c>
      <c r="G435" s="102" t="str" cm="1">
        <f t="array" aca="1" ref="G435" ca="1">IF(ROWS($M$18:M426)&lt;=$O$18,INDEX('DATA FOR SUMMARY'!$G$8:$G$59,_xlfn.AGGREGATE(15,3,(('DATA FOR SUMMARY'!$I$7:$I$59=$O$16)/('DATA FOR SUMMARY'!$I$7:$I$59=$O$16)*ROW('DATA FOR SUMMARY'!$I$7:$I$59))-ROW('DATA FOR SUMMARY'!$I$7),ROWS($M$18:M426))),"")</f>
        <v/>
      </c>
      <c r="H435" s="107" t="str" cm="1">
        <f t="array" aca="1" ref="H435" ca="1">IF(ROWS($M$18:M426)&lt;=$O$18,INDEX('DATA FOR SUMMARY'!$H$8:$H$59,_xlfn.AGGREGATE(15,3,(('DATA FOR SUMMARY'!$I$7:$I$59=$O$16)/('DATA FOR SUMMARY'!$I$7:$I$59=$O$16)*ROW('DATA FOR SUMMARY'!$I$7:$I$59))-ROW('DATA FOR SUMMARY'!$I$7),ROWS($M$18:M426))),"")</f>
        <v/>
      </c>
      <c r="I435" s="46" t="str" cm="1">
        <f t="array" aca="1" ref="I435" ca="1">IF(ROWS($D$25:D429)&lt;=$O$18,INDEX('DATA FOR SUMMARY'!$I$8:$I$59,_xlfn.AGGREGATE(15,3,(('DATA FOR SUMMARY'!$I$7:$I$59=$O$16)/('DATA FOR SUMMARY'!$I$7:$I$59=$O$16)*ROW('DATA FOR SUMMARY'!$I$7:$I$59))-ROW('DATA FOR SUMMARY'!$I$7),ROWS($D$25:D429))),"")</f>
        <v/>
      </c>
      <c r="J435" s="46" t="str" cm="1">
        <f t="array" aca="1" ref="J435" ca="1">IF(ROWS($M$18:M426)&lt;=$O$18,INDEX('DATA FOR SUMMARY'!$J$8:$J$59,_xlfn.AGGREGATE(15,3,(('DATA FOR SUMMARY'!$I$7:$I$59=$O$16)/('DATA FOR SUMMARY'!$I$7:$I$59=$O$16)*ROW('DATA FOR SUMMARY'!$I$7:$I$59))-ROW('DATA FOR SUMMARY'!$I$7),ROWS($M$18:M426))),"")</f>
        <v/>
      </c>
      <c r="K435" s="46" t="str" cm="1">
        <f t="array" aca="1" ref="K435" ca="1">IF(ROWS($O$18:O426)&lt;=$O$18,INDEX('DATA FOR SUMMARY'!$K$8:$K$59,_xlfn.AGGREGATE(15,3,(('DATA FOR SUMMARY'!$I$7:$I$59=$O$16)/('DATA FOR SUMMARY'!$I$7:$I$59=$O$16)*ROW('DATA FOR SUMMARY'!$I$7:$I$59))-ROW('DATA FOR SUMMARY'!$I$7),ROWS($O$18:O426))),"")</f>
        <v/>
      </c>
    </row>
    <row r="436" spans="2:11">
      <c r="B436" t="str" cm="1">
        <f t="array" aca="1" ref="B436" ca="1">IF(ROWS($M$18:M427)&lt;=$O$18,INDEX('DATA FOR SUMMARY'!$B$8:$B$59,_xlfn.AGGREGATE(15,3,(('DATA FOR SUMMARY'!$I$7:$I$59=$O$16)/('DATA FOR SUMMARY'!$I$7:$I$59=$O$16)*ROW('DATA FOR SUMMARY'!$I$7:$I$59))-ROW('DATA FOR SUMMARY'!$I$7),ROWS($M$18:M427))),"")</f>
        <v/>
      </c>
      <c r="C436" s="102" t="str" cm="1">
        <f t="array" aca="1" ref="C436" ca="1">IF(ROWS($M$18:M427)&lt;=$O$18,INDEX('DATA FOR SUMMARY'!$C$8:$C$59,_xlfn.AGGREGATE(15,3,(('DATA FOR SUMMARY'!$I$7:$I$59=$O$16)/('DATA FOR SUMMARY'!$I$7:$I$59=$O$16)*ROW('DATA FOR SUMMARY'!$I$7:$I$59))-ROW('DATA FOR SUMMARY'!$I$7),ROWS($M$18:M427))),"")</f>
        <v/>
      </c>
      <c r="D436" s="102" t="str" cm="1">
        <f t="array" aca="1" ref="D436" ca="1">IF(ROWS($M$18:M427)&lt;=$O$18,INDEX('DATA FOR SUMMARY'!$D$8:$D$59,_xlfn.AGGREGATE(15,3,(('DATA FOR SUMMARY'!$I$7:$I$59=$O$16)/('DATA FOR SUMMARY'!$I$7:$I$59=$O$16)*ROW('DATA FOR SUMMARY'!$I$7:$I$59))-ROW('DATA FOR SUMMARY'!$I$7),ROWS($M$18:M427))),"")</f>
        <v/>
      </c>
      <c r="E436" s="107" t="str" cm="1">
        <f t="array" aca="1" ref="E436" ca="1">IF(ROWS($M$18:M427)&lt;=$O$18,INDEX('DATA FOR SUMMARY'!$E$8:$E$59,_xlfn.AGGREGATE(15,3,(('DATA FOR SUMMARY'!$I$7:$I$59=$O$16)/('DATA FOR SUMMARY'!$I$7:$I$59=$O$16)*ROW('DATA FOR SUMMARY'!$I$7:$I$59))-ROW('DATA FOR SUMMARY'!$I$7),ROWS($M$18:M427))),"")</f>
        <v/>
      </c>
      <c r="F436" s="103" t="str" cm="1">
        <f t="array" aca="1" ref="F436" ca="1">IF(ROWS($M$18:M427)&lt;=$O$18,INDEX('DATA FOR SUMMARY'!$F$8:$F$59,_xlfn.AGGREGATE(15,3,(('DATA FOR SUMMARY'!$I$7:$I$59=$O$16)/('DATA FOR SUMMARY'!$I$7:$I$59=$O$16)*ROW('DATA FOR SUMMARY'!$I$7:$I$59))-ROW('DATA FOR SUMMARY'!$I$7),ROWS($M$18:M427))),"")</f>
        <v/>
      </c>
      <c r="G436" s="102" t="str" cm="1">
        <f t="array" aca="1" ref="G436" ca="1">IF(ROWS($M$18:M427)&lt;=$O$18,INDEX('DATA FOR SUMMARY'!$G$8:$G$59,_xlfn.AGGREGATE(15,3,(('DATA FOR SUMMARY'!$I$7:$I$59=$O$16)/('DATA FOR SUMMARY'!$I$7:$I$59=$O$16)*ROW('DATA FOR SUMMARY'!$I$7:$I$59))-ROW('DATA FOR SUMMARY'!$I$7),ROWS($M$18:M427))),"")</f>
        <v/>
      </c>
      <c r="H436" s="107" t="str" cm="1">
        <f t="array" aca="1" ref="H436" ca="1">IF(ROWS($M$18:M427)&lt;=$O$18,INDEX('DATA FOR SUMMARY'!$H$8:$H$59,_xlfn.AGGREGATE(15,3,(('DATA FOR SUMMARY'!$I$7:$I$59=$O$16)/('DATA FOR SUMMARY'!$I$7:$I$59=$O$16)*ROW('DATA FOR SUMMARY'!$I$7:$I$59))-ROW('DATA FOR SUMMARY'!$I$7),ROWS($M$18:M427))),"")</f>
        <v/>
      </c>
      <c r="I436" s="46" t="str" cm="1">
        <f t="array" aca="1" ref="I436" ca="1">IF(ROWS($D$25:D430)&lt;=$O$18,INDEX('DATA FOR SUMMARY'!$I$8:$I$59,_xlfn.AGGREGATE(15,3,(('DATA FOR SUMMARY'!$I$7:$I$59=$O$16)/('DATA FOR SUMMARY'!$I$7:$I$59=$O$16)*ROW('DATA FOR SUMMARY'!$I$7:$I$59))-ROW('DATA FOR SUMMARY'!$I$7),ROWS($D$25:D430))),"")</f>
        <v/>
      </c>
      <c r="J436" s="46" t="str" cm="1">
        <f t="array" aca="1" ref="J436" ca="1">IF(ROWS($M$18:M427)&lt;=$O$18,INDEX('DATA FOR SUMMARY'!$J$8:$J$59,_xlfn.AGGREGATE(15,3,(('DATA FOR SUMMARY'!$I$7:$I$59=$O$16)/('DATA FOR SUMMARY'!$I$7:$I$59=$O$16)*ROW('DATA FOR SUMMARY'!$I$7:$I$59))-ROW('DATA FOR SUMMARY'!$I$7),ROWS($M$18:M427))),"")</f>
        <v/>
      </c>
      <c r="K436" s="46" t="str" cm="1">
        <f t="array" aca="1" ref="K436" ca="1">IF(ROWS($O$18:O427)&lt;=$O$18,INDEX('DATA FOR SUMMARY'!$K$8:$K$59,_xlfn.AGGREGATE(15,3,(('DATA FOR SUMMARY'!$I$7:$I$59=$O$16)/('DATA FOR SUMMARY'!$I$7:$I$59=$O$16)*ROW('DATA FOR SUMMARY'!$I$7:$I$59))-ROW('DATA FOR SUMMARY'!$I$7),ROWS($O$18:O427))),"")</f>
        <v/>
      </c>
    </row>
    <row r="437" spans="2:11">
      <c r="B437" t="str" cm="1">
        <f t="array" aca="1" ref="B437" ca="1">IF(ROWS($M$18:M428)&lt;=$O$18,INDEX('DATA FOR SUMMARY'!$B$8:$B$59,_xlfn.AGGREGATE(15,3,(('DATA FOR SUMMARY'!$I$7:$I$59=$O$16)/('DATA FOR SUMMARY'!$I$7:$I$59=$O$16)*ROW('DATA FOR SUMMARY'!$I$7:$I$59))-ROW('DATA FOR SUMMARY'!$I$7),ROWS($M$18:M428))),"")</f>
        <v/>
      </c>
      <c r="C437" s="102" t="str" cm="1">
        <f t="array" aca="1" ref="C437" ca="1">IF(ROWS($M$18:M428)&lt;=$O$18,INDEX('DATA FOR SUMMARY'!$C$8:$C$59,_xlfn.AGGREGATE(15,3,(('DATA FOR SUMMARY'!$I$7:$I$59=$O$16)/('DATA FOR SUMMARY'!$I$7:$I$59=$O$16)*ROW('DATA FOR SUMMARY'!$I$7:$I$59))-ROW('DATA FOR SUMMARY'!$I$7),ROWS($M$18:M428))),"")</f>
        <v/>
      </c>
      <c r="D437" s="102" t="str" cm="1">
        <f t="array" aca="1" ref="D437" ca="1">IF(ROWS($M$18:M428)&lt;=$O$18,INDEX('DATA FOR SUMMARY'!$D$8:$D$59,_xlfn.AGGREGATE(15,3,(('DATA FOR SUMMARY'!$I$7:$I$59=$O$16)/('DATA FOR SUMMARY'!$I$7:$I$59=$O$16)*ROW('DATA FOR SUMMARY'!$I$7:$I$59))-ROW('DATA FOR SUMMARY'!$I$7),ROWS($M$18:M428))),"")</f>
        <v/>
      </c>
      <c r="E437" s="107" t="str" cm="1">
        <f t="array" aca="1" ref="E437" ca="1">IF(ROWS($M$18:M428)&lt;=$O$18,INDEX('DATA FOR SUMMARY'!$E$8:$E$59,_xlfn.AGGREGATE(15,3,(('DATA FOR SUMMARY'!$I$7:$I$59=$O$16)/('DATA FOR SUMMARY'!$I$7:$I$59=$O$16)*ROW('DATA FOR SUMMARY'!$I$7:$I$59))-ROW('DATA FOR SUMMARY'!$I$7),ROWS($M$18:M428))),"")</f>
        <v/>
      </c>
      <c r="F437" s="103" t="str" cm="1">
        <f t="array" aca="1" ref="F437" ca="1">IF(ROWS($M$18:M428)&lt;=$O$18,INDEX('DATA FOR SUMMARY'!$F$8:$F$59,_xlfn.AGGREGATE(15,3,(('DATA FOR SUMMARY'!$I$7:$I$59=$O$16)/('DATA FOR SUMMARY'!$I$7:$I$59=$O$16)*ROW('DATA FOR SUMMARY'!$I$7:$I$59))-ROW('DATA FOR SUMMARY'!$I$7),ROWS($M$18:M428))),"")</f>
        <v/>
      </c>
      <c r="G437" s="102" t="str" cm="1">
        <f t="array" aca="1" ref="G437" ca="1">IF(ROWS($M$18:M428)&lt;=$O$18,INDEX('DATA FOR SUMMARY'!$G$8:$G$59,_xlfn.AGGREGATE(15,3,(('DATA FOR SUMMARY'!$I$7:$I$59=$O$16)/('DATA FOR SUMMARY'!$I$7:$I$59=$O$16)*ROW('DATA FOR SUMMARY'!$I$7:$I$59))-ROW('DATA FOR SUMMARY'!$I$7),ROWS($M$18:M428))),"")</f>
        <v/>
      </c>
      <c r="H437" s="107" t="str" cm="1">
        <f t="array" aca="1" ref="H437" ca="1">IF(ROWS($M$18:M428)&lt;=$O$18,INDEX('DATA FOR SUMMARY'!$H$8:$H$59,_xlfn.AGGREGATE(15,3,(('DATA FOR SUMMARY'!$I$7:$I$59=$O$16)/('DATA FOR SUMMARY'!$I$7:$I$59=$O$16)*ROW('DATA FOR SUMMARY'!$I$7:$I$59))-ROW('DATA FOR SUMMARY'!$I$7),ROWS($M$18:M428))),"")</f>
        <v/>
      </c>
      <c r="I437" s="46" t="str" cm="1">
        <f t="array" aca="1" ref="I437" ca="1">IF(ROWS($D$25:D431)&lt;=$O$18,INDEX('DATA FOR SUMMARY'!$I$8:$I$59,_xlfn.AGGREGATE(15,3,(('DATA FOR SUMMARY'!$I$7:$I$59=$O$16)/('DATA FOR SUMMARY'!$I$7:$I$59=$O$16)*ROW('DATA FOR SUMMARY'!$I$7:$I$59))-ROW('DATA FOR SUMMARY'!$I$7),ROWS($D$25:D431))),"")</f>
        <v/>
      </c>
      <c r="J437" s="46" t="str" cm="1">
        <f t="array" aca="1" ref="J437" ca="1">IF(ROWS($M$18:M428)&lt;=$O$18,INDEX('DATA FOR SUMMARY'!$J$8:$J$59,_xlfn.AGGREGATE(15,3,(('DATA FOR SUMMARY'!$I$7:$I$59=$O$16)/('DATA FOR SUMMARY'!$I$7:$I$59=$O$16)*ROW('DATA FOR SUMMARY'!$I$7:$I$59))-ROW('DATA FOR SUMMARY'!$I$7),ROWS($M$18:M428))),"")</f>
        <v/>
      </c>
      <c r="K437" s="46" t="str" cm="1">
        <f t="array" aca="1" ref="K437" ca="1">IF(ROWS($O$18:O428)&lt;=$O$18,INDEX('DATA FOR SUMMARY'!$K$8:$K$59,_xlfn.AGGREGATE(15,3,(('DATA FOR SUMMARY'!$I$7:$I$59=$O$16)/('DATA FOR SUMMARY'!$I$7:$I$59=$O$16)*ROW('DATA FOR SUMMARY'!$I$7:$I$59))-ROW('DATA FOR SUMMARY'!$I$7),ROWS($O$18:O428))),"")</f>
        <v/>
      </c>
    </row>
    <row r="438" spans="2:11">
      <c r="B438" t="str" cm="1">
        <f t="array" aca="1" ref="B438" ca="1">IF(ROWS($M$18:M429)&lt;=$O$18,INDEX('DATA FOR SUMMARY'!$B$8:$B$59,_xlfn.AGGREGATE(15,3,(('DATA FOR SUMMARY'!$I$7:$I$59=$O$16)/('DATA FOR SUMMARY'!$I$7:$I$59=$O$16)*ROW('DATA FOR SUMMARY'!$I$7:$I$59))-ROW('DATA FOR SUMMARY'!$I$7),ROWS($M$18:M429))),"")</f>
        <v/>
      </c>
      <c r="C438" s="102" t="str" cm="1">
        <f t="array" aca="1" ref="C438" ca="1">IF(ROWS($M$18:M429)&lt;=$O$18,INDEX('DATA FOR SUMMARY'!$C$8:$C$59,_xlfn.AGGREGATE(15,3,(('DATA FOR SUMMARY'!$I$7:$I$59=$O$16)/('DATA FOR SUMMARY'!$I$7:$I$59=$O$16)*ROW('DATA FOR SUMMARY'!$I$7:$I$59))-ROW('DATA FOR SUMMARY'!$I$7),ROWS($M$18:M429))),"")</f>
        <v/>
      </c>
      <c r="D438" s="102" t="str" cm="1">
        <f t="array" aca="1" ref="D438" ca="1">IF(ROWS($M$18:M429)&lt;=$O$18,INDEX('DATA FOR SUMMARY'!$D$8:$D$59,_xlfn.AGGREGATE(15,3,(('DATA FOR SUMMARY'!$I$7:$I$59=$O$16)/('DATA FOR SUMMARY'!$I$7:$I$59=$O$16)*ROW('DATA FOR SUMMARY'!$I$7:$I$59))-ROW('DATA FOR SUMMARY'!$I$7),ROWS($M$18:M429))),"")</f>
        <v/>
      </c>
      <c r="E438" s="107" t="str" cm="1">
        <f t="array" aca="1" ref="E438" ca="1">IF(ROWS($M$18:M429)&lt;=$O$18,INDEX('DATA FOR SUMMARY'!$E$8:$E$59,_xlfn.AGGREGATE(15,3,(('DATA FOR SUMMARY'!$I$7:$I$59=$O$16)/('DATA FOR SUMMARY'!$I$7:$I$59=$O$16)*ROW('DATA FOR SUMMARY'!$I$7:$I$59))-ROW('DATA FOR SUMMARY'!$I$7),ROWS($M$18:M429))),"")</f>
        <v/>
      </c>
      <c r="F438" s="103" t="str" cm="1">
        <f t="array" aca="1" ref="F438" ca="1">IF(ROWS($M$18:M429)&lt;=$O$18,INDEX('DATA FOR SUMMARY'!$F$8:$F$59,_xlfn.AGGREGATE(15,3,(('DATA FOR SUMMARY'!$I$7:$I$59=$O$16)/('DATA FOR SUMMARY'!$I$7:$I$59=$O$16)*ROW('DATA FOR SUMMARY'!$I$7:$I$59))-ROW('DATA FOR SUMMARY'!$I$7),ROWS($M$18:M429))),"")</f>
        <v/>
      </c>
      <c r="G438" s="102" t="str" cm="1">
        <f t="array" aca="1" ref="G438" ca="1">IF(ROWS($M$18:M429)&lt;=$O$18,INDEX('DATA FOR SUMMARY'!$G$8:$G$59,_xlfn.AGGREGATE(15,3,(('DATA FOR SUMMARY'!$I$7:$I$59=$O$16)/('DATA FOR SUMMARY'!$I$7:$I$59=$O$16)*ROW('DATA FOR SUMMARY'!$I$7:$I$59))-ROW('DATA FOR SUMMARY'!$I$7),ROWS($M$18:M429))),"")</f>
        <v/>
      </c>
      <c r="H438" s="107" t="str" cm="1">
        <f t="array" aca="1" ref="H438" ca="1">IF(ROWS($M$18:M429)&lt;=$O$18,INDEX('DATA FOR SUMMARY'!$H$8:$H$59,_xlfn.AGGREGATE(15,3,(('DATA FOR SUMMARY'!$I$7:$I$59=$O$16)/('DATA FOR SUMMARY'!$I$7:$I$59=$O$16)*ROW('DATA FOR SUMMARY'!$I$7:$I$59))-ROW('DATA FOR SUMMARY'!$I$7),ROWS($M$18:M429))),"")</f>
        <v/>
      </c>
      <c r="I438" s="46" t="str" cm="1">
        <f t="array" aca="1" ref="I438" ca="1">IF(ROWS($D$25:D432)&lt;=$O$18,INDEX('DATA FOR SUMMARY'!$I$8:$I$59,_xlfn.AGGREGATE(15,3,(('DATA FOR SUMMARY'!$I$7:$I$59=$O$16)/('DATA FOR SUMMARY'!$I$7:$I$59=$O$16)*ROW('DATA FOR SUMMARY'!$I$7:$I$59))-ROW('DATA FOR SUMMARY'!$I$7),ROWS($D$25:D432))),"")</f>
        <v/>
      </c>
      <c r="J438" s="46" t="str" cm="1">
        <f t="array" aca="1" ref="J438" ca="1">IF(ROWS($M$18:M429)&lt;=$O$18,INDEX('DATA FOR SUMMARY'!$J$8:$J$59,_xlfn.AGGREGATE(15,3,(('DATA FOR SUMMARY'!$I$7:$I$59=$O$16)/('DATA FOR SUMMARY'!$I$7:$I$59=$O$16)*ROW('DATA FOR SUMMARY'!$I$7:$I$59))-ROW('DATA FOR SUMMARY'!$I$7),ROWS($M$18:M429))),"")</f>
        <v/>
      </c>
      <c r="K438" s="46" t="str" cm="1">
        <f t="array" aca="1" ref="K438" ca="1">IF(ROWS($O$18:O429)&lt;=$O$18,INDEX('DATA FOR SUMMARY'!$K$8:$K$59,_xlfn.AGGREGATE(15,3,(('DATA FOR SUMMARY'!$I$7:$I$59=$O$16)/('DATA FOR SUMMARY'!$I$7:$I$59=$O$16)*ROW('DATA FOR SUMMARY'!$I$7:$I$59))-ROW('DATA FOR SUMMARY'!$I$7),ROWS($O$18:O429))),"")</f>
        <v/>
      </c>
    </row>
    <row r="439" spans="2:11">
      <c r="B439" t="str" cm="1">
        <f t="array" aca="1" ref="B439" ca="1">IF(ROWS($M$18:M430)&lt;=$O$18,INDEX('DATA FOR SUMMARY'!$B$8:$B$59,_xlfn.AGGREGATE(15,3,(('DATA FOR SUMMARY'!$I$7:$I$59=$O$16)/('DATA FOR SUMMARY'!$I$7:$I$59=$O$16)*ROW('DATA FOR SUMMARY'!$I$7:$I$59))-ROW('DATA FOR SUMMARY'!$I$7),ROWS($M$18:M430))),"")</f>
        <v/>
      </c>
      <c r="C439" s="102" t="str" cm="1">
        <f t="array" aca="1" ref="C439" ca="1">IF(ROWS($M$18:M430)&lt;=$O$18,INDEX('DATA FOR SUMMARY'!$C$8:$C$59,_xlfn.AGGREGATE(15,3,(('DATA FOR SUMMARY'!$I$7:$I$59=$O$16)/('DATA FOR SUMMARY'!$I$7:$I$59=$O$16)*ROW('DATA FOR SUMMARY'!$I$7:$I$59))-ROW('DATA FOR SUMMARY'!$I$7),ROWS($M$18:M430))),"")</f>
        <v/>
      </c>
      <c r="D439" s="102" t="str" cm="1">
        <f t="array" aca="1" ref="D439" ca="1">IF(ROWS($M$18:M430)&lt;=$O$18,INDEX('DATA FOR SUMMARY'!$D$8:$D$59,_xlfn.AGGREGATE(15,3,(('DATA FOR SUMMARY'!$I$7:$I$59=$O$16)/('DATA FOR SUMMARY'!$I$7:$I$59=$O$16)*ROW('DATA FOR SUMMARY'!$I$7:$I$59))-ROW('DATA FOR SUMMARY'!$I$7),ROWS($M$18:M430))),"")</f>
        <v/>
      </c>
      <c r="E439" s="107" t="str" cm="1">
        <f t="array" aca="1" ref="E439" ca="1">IF(ROWS($M$18:M430)&lt;=$O$18,INDEX('DATA FOR SUMMARY'!$E$8:$E$59,_xlfn.AGGREGATE(15,3,(('DATA FOR SUMMARY'!$I$7:$I$59=$O$16)/('DATA FOR SUMMARY'!$I$7:$I$59=$O$16)*ROW('DATA FOR SUMMARY'!$I$7:$I$59))-ROW('DATA FOR SUMMARY'!$I$7),ROWS($M$18:M430))),"")</f>
        <v/>
      </c>
      <c r="F439" s="103" t="str" cm="1">
        <f t="array" aca="1" ref="F439" ca="1">IF(ROWS($M$18:M430)&lt;=$O$18,INDEX('DATA FOR SUMMARY'!$F$8:$F$59,_xlfn.AGGREGATE(15,3,(('DATA FOR SUMMARY'!$I$7:$I$59=$O$16)/('DATA FOR SUMMARY'!$I$7:$I$59=$O$16)*ROW('DATA FOR SUMMARY'!$I$7:$I$59))-ROW('DATA FOR SUMMARY'!$I$7),ROWS($M$18:M430))),"")</f>
        <v/>
      </c>
      <c r="G439" s="102" t="str" cm="1">
        <f t="array" aca="1" ref="G439" ca="1">IF(ROWS($M$18:M430)&lt;=$O$18,INDEX('DATA FOR SUMMARY'!$G$8:$G$59,_xlfn.AGGREGATE(15,3,(('DATA FOR SUMMARY'!$I$7:$I$59=$O$16)/('DATA FOR SUMMARY'!$I$7:$I$59=$O$16)*ROW('DATA FOR SUMMARY'!$I$7:$I$59))-ROW('DATA FOR SUMMARY'!$I$7),ROWS($M$18:M430))),"")</f>
        <v/>
      </c>
      <c r="H439" s="107" t="str" cm="1">
        <f t="array" aca="1" ref="H439" ca="1">IF(ROWS($M$18:M430)&lt;=$O$18,INDEX('DATA FOR SUMMARY'!$H$8:$H$59,_xlfn.AGGREGATE(15,3,(('DATA FOR SUMMARY'!$I$7:$I$59=$O$16)/('DATA FOR SUMMARY'!$I$7:$I$59=$O$16)*ROW('DATA FOR SUMMARY'!$I$7:$I$59))-ROW('DATA FOR SUMMARY'!$I$7),ROWS($M$18:M430))),"")</f>
        <v/>
      </c>
      <c r="I439" s="46" t="str" cm="1">
        <f t="array" aca="1" ref="I439" ca="1">IF(ROWS($D$25:D433)&lt;=$O$18,INDEX('DATA FOR SUMMARY'!$I$8:$I$59,_xlfn.AGGREGATE(15,3,(('DATA FOR SUMMARY'!$I$7:$I$59=$O$16)/('DATA FOR SUMMARY'!$I$7:$I$59=$O$16)*ROW('DATA FOR SUMMARY'!$I$7:$I$59))-ROW('DATA FOR SUMMARY'!$I$7),ROWS($D$25:D433))),"")</f>
        <v/>
      </c>
      <c r="J439" s="46" t="str" cm="1">
        <f t="array" aca="1" ref="J439" ca="1">IF(ROWS($M$18:M430)&lt;=$O$18,INDEX('DATA FOR SUMMARY'!$J$8:$J$59,_xlfn.AGGREGATE(15,3,(('DATA FOR SUMMARY'!$I$7:$I$59=$O$16)/('DATA FOR SUMMARY'!$I$7:$I$59=$O$16)*ROW('DATA FOR SUMMARY'!$I$7:$I$59))-ROW('DATA FOR SUMMARY'!$I$7),ROWS($M$18:M430))),"")</f>
        <v/>
      </c>
      <c r="K439" s="46" t="str" cm="1">
        <f t="array" aca="1" ref="K439" ca="1">IF(ROWS($O$18:O430)&lt;=$O$18,INDEX('DATA FOR SUMMARY'!$K$8:$K$59,_xlfn.AGGREGATE(15,3,(('DATA FOR SUMMARY'!$I$7:$I$59=$O$16)/('DATA FOR SUMMARY'!$I$7:$I$59=$O$16)*ROW('DATA FOR SUMMARY'!$I$7:$I$59))-ROW('DATA FOR SUMMARY'!$I$7),ROWS($O$18:O430))),"")</f>
        <v/>
      </c>
    </row>
    <row r="440" spans="2:11">
      <c r="B440" t="str" cm="1">
        <f t="array" aca="1" ref="B440" ca="1">IF(ROWS($M$18:M431)&lt;=$O$18,INDEX('DATA FOR SUMMARY'!$B$8:$B$59,_xlfn.AGGREGATE(15,3,(('DATA FOR SUMMARY'!$I$7:$I$59=$O$16)/('DATA FOR SUMMARY'!$I$7:$I$59=$O$16)*ROW('DATA FOR SUMMARY'!$I$7:$I$59))-ROW('DATA FOR SUMMARY'!$I$7),ROWS($M$18:M431))),"")</f>
        <v/>
      </c>
      <c r="C440" s="102" t="str" cm="1">
        <f t="array" aca="1" ref="C440" ca="1">IF(ROWS($M$18:M431)&lt;=$O$18,INDEX('DATA FOR SUMMARY'!$C$8:$C$59,_xlfn.AGGREGATE(15,3,(('DATA FOR SUMMARY'!$I$7:$I$59=$O$16)/('DATA FOR SUMMARY'!$I$7:$I$59=$O$16)*ROW('DATA FOR SUMMARY'!$I$7:$I$59))-ROW('DATA FOR SUMMARY'!$I$7),ROWS($M$18:M431))),"")</f>
        <v/>
      </c>
      <c r="D440" s="102" t="str" cm="1">
        <f t="array" aca="1" ref="D440" ca="1">IF(ROWS($M$18:M431)&lt;=$O$18,INDEX('DATA FOR SUMMARY'!$D$8:$D$59,_xlfn.AGGREGATE(15,3,(('DATA FOR SUMMARY'!$I$7:$I$59=$O$16)/('DATA FOR SUMMARY'!$I$7:$I$59=$O$16)*ROW('DATA FOR SUMMARY'!$I$7:$I$59))-ROW('DATA FOR SUMMARY'!$I$7),ROWS($M$18:M431))),"")</f>
        <v/>
      </c>
      <c r="E440" s="107" t="str" cm="1">
        <f t="array" aca="1" ref="E440" ca="1">IF(ROWS($M$18:M431)&lt;=$O$18,INDEX('DATA FOR SUMMARY'!$E$8:$E$59,_xlfn.AGGREGATE(15,3,(('DATA FOR SUMMARY'!$I$7:$I$59=$O$16)/('DATA FOR SUMMARY'!$I$7:$I$59=$O$16)*ROW('DATA FOR SUMMARY'!$I$7:$I$59))-ROW('DATA FOR SUMMARY'!$I$7),ROWS($M$18:M431))),"")</f>
        <v/>
      </c>
      <c r="F440" s="103" t="str" cm="1">
        <f t="array" aca="1" ref="F440" ca="1">IF(ROWS($M$18:M431)&lt;=$O$18,INDEX('DATA FOR SUMMARY'!$F$8:$F$59,_xlfn.AGGREGATE(15,3,(('DATA FOR SUMMARY'!$I$7:$I$59=$O$16)/('DATA FOR SUMMARY'!$I$7:$I$59=$O$16)*ROW('DATA FOR SUMMARY'!$I$7:$I$59))-ROW('DATA FOR SUMMARY'!$I$7),ROWS($M$18:M431))),"")</f>
        <v/>
      </c>
      <c r="G440" s="102" t="str" cm="1">
        <f t="array" aca="1" ref="G440" ca="1">IF(ROWS($M$18:M431)&lt;=$O$18,INDEX('DATA FOR SUMMARY'!$G$8:$G$59,_xlfn.AGGREGATE(15,3,(('DATA FOR SUMMARY'!$I$7:$I$59=$O$16)/('DATA FOR SUMMARY'!$I$7:$I$59=$O$16)*ROW('DATA FOR SUMMARY'!$I$7:$I$59))-ROW('DATA FOR SUMMARY'!$I$7),ROWS($M$18:M431))),"")</f>
        <v/>
      </c>
      <c r="H440" s="107" t="str" cm="1">
        <f t="array" aca="1" ref="H440" ca="1">IF(ROWS($M$18:M431)&lt;=$O$18,INDEX('DATA FOR SUMMARY'!$H$8:$H$59,_xlfn.AGGREGATE(15,3,(('DATA FOR SUMMARY'!$I$7:$I$59=$O$16)/('DATA FOR SUMMARY'!$I$7:$I$59=$O$16)*ROW('DATA FOR SUMMARY'!$I$7:$I$59))-ROW('DATA FOR SUMMARY'!$I$7),ROWS($M$18:M431))),"")</f>
        <v/>
      </c>
      <c r="I440" s="46" t="str" cm="1">
        <f t="array" aca="1" ref="I440" ca="1">IF(ROWS($D$25:D434)&lt;=$O$18,INDEX('DATA FOR SUMMARY'!$I$8:$I$59,_xlfn.AGGREGATE(15,3,(('DATA FOR SUMMARY'!$I$7:$I$59=$O$16)/('DATA FOR SUMMARY'!$I$7:$I$59=$O$16)*ROW('DATA FOR SUMMARY'!$I$7:$I$59))-ROW('DATA FOR SUMMARY'!$I$7),ROWS($D$25:D434))),"")</f>
        <v/>
      </c>
      <c r="J440" s="46" t="str" cm="1">
        <f t="array" aca="1" ref="J440" ca="1">IF(ROWS($M$18:M431)&lt;=$O$18,INDEX('DATA FOR SUMMARY'!$J$8:$J$59,_xlfn.AGGREGATE(15,3,(('DATA FOR SUMMARY'!$I$7:$I$59=$O$16)/('DATA FOR SUMMARY'!$I$7:$I$59=$O$16)*ROW('DATA FOR SUMMARY'!$I$7:$I$59))-ROW('DATA FOR SUMMARY'!$I$7),ROWS($M$18:M431))),"")</f>
        <v/>
      </c>
      <c r="K440" s="46" t="str" cm="1">
        <f t="array" aca="1" ref="K440" ca="1">IF(ROWS($O$18:O431)&lt;=$O$18,INDEX('DATA FOR SUMMARY'!$K$8:$K$59,_xlfn.AGGREGATE(15,3,(('DATA FOR SUMMARY'!$I$7:$I$59=$O$16)/('DATA FOR SUMMARY'!$I$7:$I$59=$O$16)*ROW('DATA FOR SUMMARY'!$I$7:$I$59))-ROW('DATA FOR SUMMARY'!$I$7),ROWS($O$18:O431))),"")</f>
        <v/>
      </c>
    </row>
    <row r="441" spans="2:11">
      <c r="B441" t="str" cm="1">
        <f t="array" aca="1" ref="B441" ca="1">IF(ROWS($M$18:M432)&lt;=$O$18,INDEX('DATA FOR SUMMARY'!$B$8:$B$59,_xlfn.AGGREGATE(15,3,(('DATA FOR SUMMARY'!$I$7:$I$59=$O$16)/('DATA FOR SUMMARY'!$I$7:$I$59=$O$16)*ROW('DATA FOR SUMMARY'!$I$7:$I$59))-ROW('DATA FOR SUMMARY'!$I$7),ROWS($M$18:M432))),"")</f>
        <v/>
      </c>
      <c r="C441" s="102" t="str" cm="1">
        <f t="array" aca="1" ref="C441" ca="1">IF(ROWS($M$18:M432)&lt;=$O$18,INDEX('DATA FOR SUMMARY'!$C$8:$C$59,_xlfn.AGGREGATE(15,3,(('DATA FOR SUMMARY'!$I$7:$I$59=$O$16)/('DATA FOR SUMMARY'!$I$7:$I$59=$O$16)*ROW('DATA FOR SUMMARY'!$I$7:$I$59))-ROW('DATA FOR SUMMARY'!$I$7),ROWS($M$18:M432))),"")</f>
        <v/>
      </c>
      <c r="D441" s="102" t="str" cm="1">
        <f t="array" aca="1" ref="D441" ca="1">IF(ROWS($M$18:M432)&lt;=$O$18,INDEX('DATA FOR SUMMARY'!$D$8:$D$59,_xlfn.AGGREGATE(15,3,(('DATA FOR SUMMARY'!$I$7:$I$59=$O$16)/('DATA FOR SUMMARY'!$I$7:$I$59=$O$16)*ROW('DATA FOR SUMMARY'!$I$7:$I$59))-ROW('DATA FOR SUMMARY'!$I$7),ROWS($M$18:M432))),"")</f>
        <v/>
      </c>
      <c r="E441" s="107" t="str" cm="1">
        <f t="array" aca="1" ref="E441" ca="1">IF(ROWS($M$18:M432)&lt;=$O$18,INDEX('DATA FOR SUMMARY'!$E$8:$E$59,_xlfn.AGGREGATE(15,3,(('DATA FOR SUMMARY'!$I$7:$I$59=$O$16)/('DATA FOR SUMMARY'!$I$7:$I$59=$O$16)*ROW('DATA FOR SUMMARY'!$I$7:$I$59))-ROW('DATA FOR SUMMARY'!$I$7),ROWS($M$18:M432))),"")</f>
        <v/>
      </c>
      <c r="F441" s="103" t="str" cm="1">
        <f t="array" aca="1" ref="F441" ca="1">IF(ROWS($M$18:M432)&lt;=$O$18,INDEX('DATA FOR SUMMARY'!$F$8:$F$59,_xlfn.AGGREGATE(15,3,(('DATA FOR SUMMARY'!$I$7:$I$59=$O$16)/('DATA FOR SUMMARY'!$I$7:$I$59=$O$16)*ROW('DATA FOR SUMMARY'!$I$7:$I$59))-ROW('DATA FOR SUMMARY'!$I$7),ROWS($M$18:M432))),"")</f>
        <v/>
      </c>
      <c r="G441" s="102" t="str" cm="1">
        <f t="array" aca="1" ref="G441" ca="1">IF(ROWS($M$18:M432)&lt;=$O$18,INDEX('DATA FOR SUMMARY'!$G$8:$G$59,_xlfn.AGGREGATE(15,3,(('DATA FOR SUMMARY'!$I$7:$I$59=$O$16)/('DATA FOR SUMMARY'!$I$7:$I$59=$O$16)*ROW('DATA FOR SUMMARY'!$I$7:$I$59))-ROW('DATA FOR SUMMARY'!$I$7),ROWS($M$18:M432))),"")</f>
        <v/>
      </c>
      <c r="H441" s="107" t="str" cm="1">
        <f t="array" aca="1" ref="H441" ca="1">IF(ROWS($M$18:M432)&lt;=$O$18,INDEX('DATA FOR SUMMARY'!$H$8:$H$59,_xlfn.AGGREGATE(15,3,(('DATA FOR SUMMARY'!$I$7:$I$59=$O$16)/('DATA FOR SUMMARY'!$I$7:$I$59=$O$16)*ROW('DATA FOR SUMMARY'!$I$7:$I$59))-ROW('DATA FOR SUMMARY'!$I$7),ROWS($M$18:M432))),"")</f>
        <v/>
      </c>
      <c r="I441" s="46" t="str" cm="1">
        <f t="array" aca="1" ref="I441" ca="1">IF(ROWS($D$25:D435)&lt;=$O$18,INDEX('DATA FOR SUMMARY'!$I$8:$I$59,_xlfn.AGGREGATE(15,3,(('DATA FOR SUMMARY'!$I$7:$I$59=$O$16)/('DATA FOR SUMMARY'!$I$7:$I$59=$O$16)*ROW('DATA FOR SUMMARY'!$I$7:$I$59))-ROW('DATA FOR SUMMARY'!$I$7),ROWS($D$25:D435))),"")</f>
        <v/>
      </c>
      <c r="J441" s="46" t="str" cm="1">
        <f t="array" aca="1" ref="J441" ca="1">IF(ROWS($M$18:M432)&lt;=$O$18,INDEX('DATA FOR SUMMARY'!$J$8:$J$59,_xlfn.AGGREGATE(15,3,(('DATA FOR SUMMARY'!$I$7:$I$59=$O$16)/('DATA FOR SUMMARY'!$I$7:$I$59=$O$16)*ROW('DATA FOR SUMMARY'!$I$7:$I$59))-ROW('DATA FOR SUMMARY'!$I$7),ROWS($M$18:M432))),"")</f>
        <v/>
      </c>
      <c r="K441" s="46" t="str" cm="1">
        <f t="array" aca="1" ref="K441" ca="1">IF(ROWS($O$18:O432)&lt;=$O$18,INDEX('DATA FOR SUMMARY'!$K$8:$K$59,_xlfn.AGGREGATE(15,3,(('DATA FOR SUMMARY'!$I$7:$I$59=$O$16)/('DATA FOR SUMMARY'!$I$7:$I$59=$O$16)*ROW('DATA FOR SUMMARY'!$I$7:$I$59))-ROW('DATA FOR SUMMARY'!$I$7),ROWS($O$18:O432))),"")</f>
        <v/>
      </c>
    </row>
    <row r="442" spans="2:11">
      <c r="B442" t="str" cm="1">
        <f t="array" aca="1" ref="B442" ca="1">IF(ROWS($M$18:M433)&lt;=$O$18,INDEX('DATA FOR SUMMARY'!$B$8:$B$59,_xlfn.AGGREGATE(15,3,(('DATA FOR SUMMARY'!$I$7:$I$59=$O$16)/('DATA FOR SUMMARY'!$I$7:$I$59=$O$16)*ROW('DATA FOR SUMMARY'!$I$7:$I$59))-ROW('DATA FOR SUMMARY'!$I$7),ROWS($M$18:M433))),"")</f>
        <v/>
      </c>
      <c r="C442" s="102" t="str" cm="1">
        <f t="array" aca="1" ref="C442" ca="1">IF(ROWS($M$18:M433)&lt;=$O$18,INDEX('DATA FOR SUMMARY'!$C$8:$C$59,_xlfn.AGGREGATE(15,3,(('DATA FOR SUMMARY'!$I$7:$I$59=$O$16)/('DATA FOR SUMMARY'!$I$7:$I$59=$O$16)*ROW('DATA FOR SUMMARY'!$I$7:$I$59))-ROW('DATA FOR SUMMARY'!$I$7),ROWS($M$18:M433))),"")</f>
        <v/>
      </c>
      <c r="D442" s="102" t="str" cm="1">
        <f t="array" aca="1" ref="D442" ca="1">IF(ROWS($M$18:M433)&lt;=$O$18,INDEX('DATA FOR SUMMARY'!$D$8:$D$59,_xlfn.AGGREGATE(15,3,(('DATA FOR SUMMARY'!$I$7:$I$59=$O$16)/('DATA FOR SUMMARY'!$I$7:$I$59=$O$16)*ROW('DATA FOR SUMMARY'!$I$7:$I$59))-ROW('DATA FOR SUMMARY'!$I$7),ROWS($M$18:M433))),"")</f>
        <v/>
      </c>
      <c r="E442" s="107" t="str" cm="1">
        <f t="array" aca="1" ref="E442" ca="1">IF(ROWS($M$18:M433)&lt;=$O$18,INDEX('DATA FOR SUMMARY'!$E$8:$E$59,_xlfn.AGGREGATE(15,3,(('DATA FOR SUMMARY'!$I$7:$I$59=$O$16)/('DATA FOR SUMMARY'!$I$7:$I$59=$O$16)*ROW('DATA FOR SUMMARY'!$I$7:$I$59))-ROW('DATA FOR SUMMARY'!$I$7),ROWS($M$18:M433))),"")</f>
        <v/>
      </c>
      <c r="F442" s="103" t="str" cm="1">
        <f t="array" aca="1" ref="F442" ca="1">IF(ROWS($M$18:M433)&lt;=$O$18,INDEX('DATA FOR SUMMARY'!$F$8:$F$59,_xlfn.AGGREGATE(15,3,(('DATA FOR SUMMARY'!$I$7:$I$59=$O$16)/('DATA FOR SUMMARY'!$I$7:$I$59=$O$16)*ROW('DATA FOR SUMMARY'!$I$7:$I$59))-ROW('DATA FOR SUMMARY'!$I$7),ROWS($M$18:M433))),"")</f>
        <v/>
      </c>
      <c r="G442" s="102" t="str" cm="1">
        <f t="array" aca="1" ref="G442" ca="1">IF(ROWS($M$18:M433)&lt;=$O$18,INDEX('DATA FOR SUMMARY'!$G$8:$G$59,_xlfn.AGGREGATE(15,3,(('DATA FOR SUMMARY'!$I$7:$I$59=$O$16)/('DATA FOR SUMMARY'!$I$7:$I$59=$O$16)*ROW('DATA FOR SUMMARY'!$I$7:$I$59))-ROW('DATA FOR SUMMARY'!$I$7),ROWS($M$18:M433))),"")</f>
        <v/>
      </c>
      <c r="H442" s="107" t="str" cm="1">
        <f t="array" aca="1" ref="H442" ca="1">IF(ROWS($M$18:M433)&lt;=$O$18,INDEX('DATA FOR SUMMARY'!$H$8:$H$59,_xlfn.AGGREGATE(15,3,(('DATA FOR SUMMARY'!$I$7:$I$59=$O$16)/('DATA FOR SUMMARY'!$I$7:$I$59=$O$16)*ROW('DATA FOR SUMMARY'!$I$7:$I$59))-ROW('DATA FOR SUMMARY'!$I$7),ROWS($M$18:M433))),"")</f>
        <v/>
      </c>
      <c r="I442" s="46" t="str" cm="1">
        <f t="array" aca="1" ref="I442" ca="1">IF(ROWS($D$25:D436)&lt;=$O$18,INDEX('DATA FOR SUMMARY'!$I$8:$I$59,_xlfn.AGGREGATE(15,3,(('DATA FOR SUMMARY'!$I$7:$I$59=$O$16)/('DATA FOR SUMMARY'!$I$7:$I$59=$O$16)*ROW('DATA FOR SUMMARY'!$I$7:$I$59))-ROW('DATA FOR SUMMARY'!$I$7),ROWS($D$25:D436))),"")</f>
        <v/>
      </c>
      <c r="J442" s="46" t="str" cm="1">
        <f t="array" aca="1" ref="J442" ca="1">IF(ROWS($M$18:M433)&lt;=$O$18,INDEX('DATA FOR SUMMARY'!$J$8:$J$59,_xlfn.AGGREGATE(15,3,(('DATA FOR SUMMARY'!$I$7:$I$59=$O$16)/('DATA FOR SUMMARY'!$I$7:$I$59=$O$16)*ROW('DATA FOR SUMMARY'!$I$7:$I$59))-ROW('DATA FOR SUMMARY'!$I$7),ROWS($M$18:M433))),"")</f>
        <v/>
      </c>
      <c r="K442" s="46" t="str" cm="1">
        <f t="array" aca="1" ref="K442" ca="1">IF(ROWS($O$18:O433)&lt;=$O$18,INDEX('DATA FOR SUMMARY'!$K$8:$K$59,_xlfn.AGGREGATE(15,3,(('DATA FOR SUMMARY'!$I$7:$I$59=$O$16)/('DATA FOR SUMMARY'!$I$7:$I$59=$O$16)*ROW('DATA FOR SUMMARY'!$I$7:$I$59))-ROW('DATA FOR SUMMARY'!$I$7),ROWS($O$18:O433))),"")</f>
        <v/>
      </c>
    </row>
    <row r="443" spans="2:11">
      <c r="B443" t="str" cm="1">
        <f t="array" aca="1" ref="B443" ca="1">IF(ROWS($M$18:M434)&lt;=$O$18,INDEX('DATA FOR SUMMARY'!$B$8:$B$59,_xlfn.AGGREGATE(15,3,(('DATA FOR SUMMARY'!$I$7:$I$59=$O$16)/('DATA FOR SUMMARY'!$I$7:$I$59=$O$16)*ROW('DATA FOR SUMMARY'!$I$7:$I$59))-ROW('DATA FOR SUMMARY'!$I$7),ROWS($M$18:M434))),"")</f>
        <v/>
      </c>
      <c r="C443" s="102" t="str" cm="1">
        <f t="array" aca="1" ref="C443" ca="1">IF(ROWS($M$18:M434)&lt;=$O$18,INDEX('DATA FOR SUMMARY'!$C$8:$C$59,_xlfn.AGGREGATE(15,3,(('DATA FOR SUMMARY'!$I$7:$I$59=$O$16)/('DATA FOR SUMMARY'!$I$7:$I$59=$O$16)*ROW('DATA FOR SUMMARY'!$I$7:$I$59))-ROW('DATA FOR SUMMARY'!$I$7),ROWS($M$18:M434))),"")</f>
        <v/>
      </c>
      <c r="D443" s="102" t="str" cm="1">
        <f t="array" aca="1" ref="D443" ca="1">IF(ROWS($M$18:M434)&lt;=$O$18,INDEX('DATA FOR SUMMARY'!$D$8:$D$59,_xlfn.AGGREGATE(15,3,(('DATA FOR SUMMARY'!$I$7:$I$59=$O$16)/('DATA FOR SUMMARY'!$I$7:$I$59=$O$16)*ROW('DATA FOR SUMMARY'!$I$7:$I$59))-ROW('DATA FOR SUMMARY'!$I$7),ROWS($M$18:M434))),"")</f>
        <v/>
      </c>
      <c r="E443" s="107" t="str" cm="1">
        <f t="array" aca="1" ref="E443" ca="1">IF(ROWS($M$18:M434)&lt;=$O$18,INDEX('DATA FOR SUMMARY'!$E$8:$E$59,_xlfn.AGGREGATE(15,3,(('DATA FOR SUMMARY'!$I$7:$I$59=$O$16)/('DATA FOR SUMMARY'!$I$7:$I$59=$O$16)*ROW('DATA FOR SUMMARY'!$I$7:$I$59))-ROW('DATA FOR SUMMARY'!$I$7),ROWS($M$18:M434))),"")</f>
        <v/>
      </c>
      <c r="F443" s="103" t="str" cm="1">
        <f t="array" aca="1" ref="F443" ca="1">IF(ROWS($M$18:M434)&lt;=$O$18,INDEX('DATA FOR SUMMARY'!$F$8:$F$59,_xlfn.AGGREGATE(15,3,(('DATA FOR SUMMARY'!$I$7:$I$59=$O$16)/('DATA FOR SUMMARY'!$I$7:$I$59=$O$16)*ROW('DATA FOR SUMMARY'!$I$7:$I$59))-ROW('DATA FOR SUMMARY'!$I$7),ROWS($M$18:M434))),"")</f>
        <v/>
      </c>
      <c r="G443" s="102" t="str" cm="1">
        <f t="array" aca="1" ref="G443" ca="1">IF(ROWS($M$18:M434)&lt;=$O$18,INDEX('DATA FOR SUMMARY'!$G$8:$G$59,_xlfn.AGGREGATE(15,3,(('DATA FOR SUMMARY'!$I$7:$I$59=$O$16)/('DATA FOR SUMMARY'!$I$7:$I$59=$O$16)*ROW('DATA FOR SUMMARY'!$I$7:$I$59))-ROW('DATA FOR SUMMARY'!$I$7),ROWS($M$18:M434))),"")</f>
        <v/>
      </c>
      <c r="H443" s="107" t="str" cm="1">
        <f t="array" aca="1" ref="H443" ca="1">IF(ROWS($M$18:M434)&lt;=$O$18,INDEX('DATA FOR SUMMARY'!$H$8:$H$59,_xlfn.AGGREGATE(15,3,(('DATA FOR SUMMARY'!$I$7:$I$59=$O$16)/('DATA FOR SUMMARY'!$I$7:$I$59=$O$16)*ROW('DATA FOR SUMMARY'!$I$7:$I$59))-ROW('DATA FOR SUMMARY'!$I$7),ROWS($M$18:M434))),"")</f>
        <v/>
      </c>
      <c r="I443" s="46" t="str" cm="1">
        <f t="array" aca="1" ref="I443" ca="1">IF(ROWS($D$25:D437)&lt;=$O$18,INDEX('DATA FOR SUMMARY'!$I$8:$I$59,_xlfn.AGGREGATE(15,3,(('DATA FOR SUMMARY'!$I$7:$I$59=$O$16)/('DATA FOR SUMMARY'!$I$7:$I$59=$O$16)*ROW('DATA FOR SUMMARY'!$I$7:$I$59))-ROW('DATA FOR SUMMARY'!$I$7),ROWS($D$25:D437))),"")</f>
        <v/>
      </c>
      <c r="J443" s="46" t="str" cm="1">
        <f t="array" aca="1" ref="J443" ca="1">IF(ROWS($M$18:M434)&lt;=$O$18,INDEX('DATA FOR SUMMARY'!$J$8:$J$59,_xlfn.AGGREGATE(15,3,(('DATA FOR SUMMARY'!$I$7:$I$59=$O$16)/('DATA FOR SUMMARY'!$I$7:$I$59=$O$16)*ROW('DATA FOR SUMMARY'!$I$7:$I$59))-ROW('DATA FOR SUMMARY'!$I$7),ROWS($M$18:M434))),"")</f>
        <v/>
      </c>
      <c r="K443" s="46" t="str" cm="1">
        <f t="array" aca="1" ref="K443" ca="1">IF(ROWS($O$18:O434)&lt;=$O$18,INDEX('DATA FOR SUMMARY'!$K$8:$K$59,_xlfn.AGGREGATE(15,3,(('DATA FOR SUMMARY'!$I$7:$I$59=$O$16)/('DATA FOR SUMMARY'!$I$7:$I$59=$O$16)*ROW('DATA FOR SUMMARY'!$I$7:$I$59))-ROW('DATA FOR SUMMARY'!$I$7),ROWS($O$18:O434))),"")</f>
        <v/>
      </c>
    </row>
    <row r="444" spans="2:11">
      <c r="B444" t="str" cm="1">
        <f t="array" aca="1" ref="B444" ca="1">IF(ROWS($M$18:M435)&lt;=$O$18,INDEX('DATA FOR SUMMARY'!$B$8:$B$59,_xlfn.AGGREGATE(15,3,(('DATA FOR SUMMARY'!$I$7:$I$59=$O$16)/('DATA FOR SUMMARY'!$I$7:$I$59=$O$16)*ROW('DATA FOR SUMMARY'!$I$7:$I$59))-ROW('DATA FOR SUMMARY'!$I$7),ROWS($M$18:M435))),"")</f>
        <v/>
      </c>
      <c r="C444" s="102" t="str" cm="1">
        <f t="array" aca="1" ref="C444" ca="1">IF(ROWS($M$18:M435)&lt;=$O$18,INDEX('DATA FOR SUMMARY'!$C$8:$C$59,_xlfn.AGGREGATE(15,3,(('DATA FOR SUMMARY'!$I$7:$I$59=$O$16)/('DATA FOR SUMMARY'!$I$7:$I$59=$O$16)*ROW('DATA FOR SUMMARY'!$I$7:$I$59))-ROW('DATA FOR SUMMARY'!$I$7),ROWS($M$18:M435))),"")</f>
        <v/>
      </c>
      <c r="D444" s="102" t="str" cm="1">
        <f t="array" aca="1" ref="D444" ca="1">IF(ROWS($M$18:M435)&lt;=$O$18,INDEX('DATA FOR SUMMARY'!$D$8:$D$59,_xlfn.AGGREGATE(15,3,(('DATA FOR SUMMARY'!$I$7:$I$59=$O$16)/('DATA FOR SUMMARY'!$I$7:$I$59=$O$16)*ROW('DATA FOR SUMMARY'!$I$7:$I$59))-ROW('DATA FOR SUMMARY'!$I$7),ROWS($M$18:M435))),"")</f>
        <v/>
      </c>
      <c r="E444" s="107" t="str" cm="1">
        <f t="array" aca="1" ref="E444" ca="1">IF(ROWS($M$18:M435)&lt;=$O$18,INDEX('DATA FOR SUMMARY'!$E$8:$E$59,_xlfn.AGGREGATE(15,3,(('DATA FOR SUMMARY'!$I$7:$I$59=$O$16)/('DATA FOR SUMMARY'!$I$7:$I$59=$O$16)*ROW('DATA FOR SUMMARY'!$I$7:$I$59))-ROW('DATA FOR SUMMARY'!$I$7),ROWS($M$18:M435))),"")</f>
        <v/>
      </c>
      <c r="F444" s="103" t="str" cm="1">
        <f t="array" aca="1" ref="F444" ca="1">IF(ROWS($M$18:M435)&lt;=$O$18,INDEX('DATA FOR SUMMARY'!$F$8:$F$59,_xlfn.AGGREGATE(15,3,(('DATA FOR SUMMARY'!$I$7:$I$59=$O$16)/('DATA FOR SUMMARY'!$I$7:$I$59=$O$16)*ROW('DATA FOR SUMMARY'!$I$7:$I$59))-ROW('DATA FOR SUMMARY'!$I$7),ROWS($M$18:M435))),"")</f>
        <v/>
      </c>
      <c r="G444" s="102" t="str" cm="1">
        <f t="array" aca="1" ref="G444" ca="1">IF(ROWS($M$18:M435)&lt;=$O$18,INDEX('DATA FOR SUMMARY'!$G$8:$G$59,_xlfn.AGGREGATE(15,3,(('DATA FOR SUMMARY'!$I$7:$I$59=$O$16)/('DATA FOR SUMMARY'!$I$7:$I$59=$O$16)*ROW('DATA FOR SUMMARY'!$I$7:$I$59))-ROW('DATA FOR SUMMARY'!$I$7),ROWS($M$18:M435))),"")</f>
        <v/>
      </c>
      <c r="H444" s="107" t="str" cm="1">
        <f t="array" aca="1" ref="H444" ca="1">IF(ROWS($M$18:M435)&lt;=$O$18,INDEX('DATA FOR SUMMARY'!$H$8:$H$59,_xlfn.AGGREGATE(15,3,(('DATA FOR SUMMARY'!$I$7:$I$59=$O$16)/('DATA FOR SUMMARY'!$I$7:$I$59=$O$16)*ROW('DATA FOR SUMMARY'!$I$7:$I$59))-ROW('DATA FOR SUMMARY'!$I$7),ROWS($M$18:M435))),"")</f>
        <v/>
      </c>
      <c r="I444" s="46" t="str" cm="1">
        <f t="array" aca="1" ref="I444" ca="1">IF(ROWS($D$25:D438)&lt;=$O$18,INDEX('DATA FOR SUMMARY'!$I$8:$I$59,_xlfn.AGGREGATE(15,3,(('DATA FOR SUMMARY'!$I$7:$I$59=$O$16)/('DATA FOR SUMMARY'!$I$7:$I$59=$O$16)*ROW('DATA FOR SUMMARY'!$I$7:$I$59))-ROW('DATA FOR SUMMARY'!$I$7),ROWS($D$25:D438))),"")</f>
        <v/>
      </c>
      <c r="J444" s="46" t="str" cm="1">
        <f t="array" aca="1" ref="J444" ca="1">IF(ROWS($M$18:M435)&lt;=$O$18,INDEX('DATA FOR SUMMARY'!$J$8:$J$59,_xlfn.AGGREGATE(15,3,(('DATA FOR SUMMARY'!$I$7:$I$59=$O$16)/('DATA FOR SUMMARY'!$I$7:$I$59=$O$16)*ROW('DATA FOR SUMMARY'!$I$7:$I$59))-ROW('DATA FOR SUMMARY'!$I$7),ROWS($M$18:M435))),"")</f>
        <v/>
      </c>
      <c r="K444" s="46" t="str" cm="1">
        <f t="array" aca="1" ref="K444" ca="1">IF(ROWS($O$18:O435)&lt;=$O$18,INDEX('DATA FOR SUMMARY'!$K$8:$K$59,_xlfn.AGGREGATE(15,3,(('DATA FOR SUMMARY'!$I$7:$I$59=$O$16)/('DATA FOR SUMMARY'!$I$7:$I$59=$O$16)*ROW('DATA FOR SUMMARY'!$I$7:$I$59))-ROW('DATA FOR SUMMARY'!$I$7),ROWS($O$18:O435))),"")</f>
        <v/>
      </c>
    </row>
    <row r="445" spans="2:11">
      <c r="B445" t="str" cm="1">
        <f t="array" aca="1" ref="B445" ca="1">IF(ROWS($M$18:M436)&lt;=$O$18,INDEX('DATA FOR SUMMARY'!$B$8:$B$59,_xlfn.AGGREGATE(15,3,(('DATA FOR SUMMARY'!$I$7:$I$59=$O$16)/('DATA FOR SUMMARY'!$I$7:$I$59=$O$16)*ROW('DATA FOR SUMMARY'!$I$7:$I$59))-ROW('DATA FOR SUMMARY'!$I$7),ROWS($M$18:M436))),"")</f>
        <v/>
      </c>
      <c r="C445" s="102" t="str" cm="1">
        <f t="array" aca="1" ref="C445" ca="1">IF(ROWS($M$18:M436)&lt;=$O$18,INDEX('DATA FOR SUMMARY'!$C$8:$C$59,_xlfn.AGGREGATE(15,3,(('DATA FOR SUMMARY'!$I$7:$I$59=$O$16)/('DATA FOR SUMMARY'!$I$7:$I$59=$O$16)*ROW('DATA FOR SUMMARY'!$I$7:$I$59))-ROW('DATA FOR SUMMARY'!$I$7),ROWS($M$18:M436))),"")</f>
        <v/>
      </c>
      <c r="D445" s="102" t="str" cm="1">
        <f t="array" aca="1" ref="D445" ca="1">IF(ROWS($M$18:M436)&lt;=$O$18,INDEX('DATA FOR SUMMARY'!$D$8:$D$59,_xlfn.AGGREGATE(15,3,(('DATA FOR SUMMARY'!$I$7:$I$59=$O$16)/('DATA FOR SUMMARY'!$I$7:$I$59=$O$16)*ROW('DATA FOR SUMMARY'!$I$7:$I$59))-ROW('DATA FOR SUMMARY'!$I$7),ROWS($M$18:M436))),"")</f>
        <v/>
      </c>
      <c r="E445" s="107" t="str" cm="1">
        <f t="array" aca="1" ref="E445" ca="1">IF(ROWS($M$18:M436)&lt;=$O$18,INDEX('DATA FOR SUMMARY'!$E$8:$E$59,_xlfn.AGGREGATE(15,3,(('DATA FOR SUMMARY'!$I$7:$I$59=$O$16)/('DATA FOR SUMMARY'!$I$7:$I$59=$O$16)*ROW('DATA FOR SUMMARY'!$I$7:$I$59))-ROW('DATA FOR SUMMARY'!$I$7),ROWS($M$18:M436))),"")</f>
        <v/>
      </c>
      <c r="F445" s="103" t="str" cm="1">
        <f t="array" aca="1" ref="F445" ca="1">IF(ROWS($M$18:M436)&lt;=$O$18,INDEX('DATA FOR SUMMARY'!$F$8:$F$59,_xlfn.AGGREGATE(15,3,(('DATA FOR SUMMARY'!$I$7:$I$59=$O$16)/('DATA FOR SUMMARY'!$I$7:$I$59=$O$16)*ROW('DATA FOR SUMMARY'!$I$7:$I$59))-ROW('DATA FOR SUMMARY'!$I$7),ROWS($M$18:M436))),"")</f>
        <v/>
      </c>
      <c r="G445" s="102" t="str" cm="1">
        <f t="array" aca="1" ref="G445" ca="1">IF(ROWS($M$18:M436)&lt;=$O$18,INDEX('DATA FOR SUMMARY'!$G$8:$G$59,_xlfn.AGGREGATE(15,3,(('DATA FOR SUMMARY'!$I$7:$I$59=$O$16)/('DATA FOR SUMMARY'!$I$7:$I$59=$O$16)*ROW('DATA FOR SUMMARY'!$I$7:$I$59))-ROW('DATA FOR SUMMARY'!$I$7),ROWS($M$18:M436))),"")</f>
        <v/>
      </c>
      <c r="H445" s="107" t="str" cm="1">
        <f t="array" aca="1" ref="H445" ca="1">IF(ROWS($M$18:M436)&lt;=$O$18,INDEX('DATA FOR SUMMARY'!$H$8:$H$59,_xlfn.AGGREGATE(15,3,(('DATA FOR SUMMARY'!$I$7:$I$59=$O$16)/('DATA FOR SUMMARY'!$I$7:$I$59=$O$16)*ROW('DATA FOR SUMMARY'!$I$7:$I$59))-ROW('DATA FOR SUMMARY'!$I$7),ROWS($M$18:M436))),"")</f>
        <v/>
      </c>
      <c r="I445" s="46" t="str" cm="1">
        <f t="array" aca="1" ref="I445" ca="1">IF(ROWS($D$25:D439)&lt;=$O$18,INDEX('DATA FOR SUMMARY'!$I$8:$I$59,_xlfn.AGGREGATE(15,3,(('DATA FOR SUMMARY'!$I$7:$I$59=$O$16)/('DATA FOR SUMMARY'!$I$7:$I$59=$O$16)*ROW('DATA FOR SUMMARY'!$I$7:$I$59))-ROW('DATA FOR SUMMARY'!$I$7),ROWS($D$25:D439))),"")</f>
        <v/>
      </c>
      <c r="J445" s="46" t="str" cm="1">
        <f t="array" aca="1" ref="J445" ca="1">IF(ROWS($M$18:M436)&lt;=$O$18,INDEX('DATA FOR SUMMARY'!$J$8:$J$59,_xlfn.AGGREGATE(15,3,(('DATA FOR SUMMARY'!$I$7:$I$59=$O$16)/('DATA FOR SUMMARY'!$I$7:$I$59=$O$16)*ROW('DATA FOR SUMMARY'!$I$7:$I$59))-ROW('DATA FOR SUMMARY'!$I$7),ROWS($M$18:M436))),"")</f>
        <v/>
      </c>
      <c r="K445" s="46" t="str" cm="1">
        <f t="array" aca="1" ref="K445" ca="1">IF(ROWS($O$18:O436)&lt;=$O$18,INDEX('DATA FOR SUMMARY'!$K$8:$K$59,_xlfn.AGGREGATE(15,3,(('DATA FOR SUMMARY'!$I$7:$I$59=$O$16)/('DATA FOR SUMMARY'!$I$7:$I$59=$O$16)*ROW('DATA FOR SUMMARY'!$I$7:$I$59))-ROW('DATA FOR SUMMARY'!$I$7),ROWS($O$18:O436))),"")</f>
        <v/>
      </c>
    </row>
    <row r="446" spans="2:11">
      <c r="B446" t="str" cm="1">
        <f t="array" aca="1" ref="B446" ca="1">IF(ROWS($M$18:M437)&lt;=$O$18,INDEX('DATA FOR SUMMARY'!$B$8:$B$59,_xlfn.AGGREGATE(15,3,(('DATA FOR SUMMARY'!$I$7:$I$59=$O$16)/('DATA FOR SUMMARY'!$I$7:$I$59=$O$16)*ROW('DATA FOR SUMMARY'!$I$7:$I$59))-ROW('DATA FOR SUMMARY'!$I$7),ROWS($M$18:M437))),"")</f>
        <v/>
      </c>
      <c r="C446" s="102" t="str" cm="1">
        <f t="array" aca="1" ref="C446" ca="1">IF(ROWS($M$18:M437)&lt;=$O$18,INDEX('DATA FOR SUMMARY'!$C$8:$C$59,_xlfn.AGGREGATE(15,3,(('DATA FOR SUMMARY'!$I$7:$I$59=$O$16)/('DATA FOR SUMMARY'!$I$7:$I$59=$O$16)*ROW('DATA FOR SUMMARY'!$I$7:$I$59))-ROW('DATA FOR SUMMARY'!$I$7),ROWS($M$18:M437))),"")</f>
        <v/>
      </c>
      <c r="D446" s="102" t="str" cm="1">
        <f t="array" aca="1" ref="D446" ca="1">IF(ROWS($M$18:M437)&lt;=$O$18,INDEX('DATA FOR SUMMARY'!$D$8:$D$59,_xlfn.AGGREGATE(15,3,(('DATA FOR SUMMARY'!$I$7:$I$59=$O$16)/('DATA FOR SUMMARY'!$I$7:$I$59=$O$16)*ROW('DATA FOR SUMMARY'!$I$7:$I$59))-ROW('DATA FOR SUMMARY'!$I$7),ROWS($M$18:M437))),"")</f>
        <v/>
      </c>
      <c r="E446" s="107" t="str" cm="1">
        <f t="array" aca="1" ref="E446" ca="1">IF(ROWS($M$18:M437)&lt;=$O$18,INDEX('DATA FOR SUMMARY'!$E$8:$E$59,_xlfn.AGGREGATE(15,3,(('DATA FOR SUMMARY'!$I$7:$I$59=$O$16)/('DATA FOR SUMMARY'!$I$7:$I$59=$O$16)*ROW('DATA FOR SUMMARY'!$I$7:$I$59))-ROW('DATA FOR SUMMARY'!$I$7),ROWS($M$18:M437))),"")</f>
        <v/>
      </c>
      <c r="F446" s="103" t="str" cm="1">
        <f t="array" aca="1" ref="F446" ca="1">IF(ROWS($M$18:M437)&lt;=$O$18,INDEX('DATA FOR SUMMARY'!$F$8:$F$59,_xlfn.AGGREGATE(15,3,(('DATA FOR SUMMARY'!$I$7:$I$59=$O$16)/('DATA FOR SUMMARY'!$I$7:$I$59=$O$16)*ROW('DATA FOR SUMMARY'!$I$7:$I$59))-ROW('DATA FOR SUMMARY'!$I$7),ROWS($M$18:M437))),"")</f>
        <v/>
      </c>
      <c r="G446" s="102" t="str" cm="1">
        <f t="array" aca="1" ref="G446" ca="1">IF(ROWS($M$18:M437)&lt;=$O$18,INDEX('DATA FOR SUMMARY'!$G$8:$G$59,_xlfn.AGGREGATE(15,3,(('DATA FOR SUMMARY'!$I$7:$I$59=$O$16)/('DATA FOR SUMMARY'!$I$7:$I$59=$O$16)*ROW('DATA FOR SUMMARY'!$I$7:$I$59))-ROW('DATA FOR SUMMARY'!$I$7),ROWS($M$18:M437))),"")</f>
        <v/>
      </c>
      <c r="H446" s="107" t="str" cm="1">
        <f t="array" aca="1" ref="H446" ca="1">IF(ROWS($M$18:M437)&lt;=$O$18,INDEX('DATA FOR SUMMARY'!$H$8:$H$59,_xlfn.AGGREGATE(15,3,(('DATA FOR SUMMARY'!$I$7:$I$59=$O$16)/('DATA FOR SUMMARY'!$I$7:$I$59=$O$16)*ROW('DATA FOR SUMMARY'!$I$7:$I$59))-ROW('DATA FOR SUMMARY'!$I$7),ROWS($M$18:M437))),"")</f>
        <v/>
      </c>
      <c r="I446" s="46" t="str" cm="1">
        <f t="array" aca="1" ref="I446" ca="1">IF(ROWS($D$25:D440)&lt;=$O$18,INDEX('DATA FOR SUMMARY'!$I$8:$I$59,_xlfn.AGGREGATE(15,3,(('DATA FOR SUMMARY'!$I$7:$I$59=$O$16)/('DATA FOR SUMMARY'!$I$7:$I$59=$O$16)*ROW('DATA FOR SUMMARY'!$I$7:$I$59))-ROW('DATA FOR SUMMARY'!$I$7),ROWS($D$25:D440))),"")</f>
        <v/>
      </c>
      <c r="J446" s="46" t="str" cm="1">
        <f t="array" aca="1" ref="J446" ca="1">IF(ROWS($M$18:M437)&lt;=$O$18,INDEX('DATA FOR SUMMARY'!$J$8:$J$59,_xlfn.AGGREGATE(15,3,(('DATA FOR SUMMARY'!$I$7:$I$59=$O$16)/('DATA FOR SUMMARY'!$I$7:$I$59=$O$16)*ROW('DATA FOR SUMMARY'!$I$7:$I$59))-ROW('DATA FOR SUMMARY'!$I$7),ROWS($M$18:M437))),"")</f>
        <v/>
      </c>
      <c r="K446" s="46" t="str" cm="1">
        <f t="array" aca="1" ref="K446" ca="1">IF(ROWS($O$18:O437)&lt;=$O$18,INDEX('DATA FOR SUMMARY'!$K$8:$K$59,_xlfn.AGGREGATE(15,3,(('DATA FOR SUMMARY'!$I$7:$I$59=$O$16)/('DATA FOR SUMMARY'!$I$7:$I$59=$O$16)*ROW('DATA FOR SUMMARY'!$I$7:$I$59))-ROW('DATA FOR SUMMARY'!$I$7),ROWS($O$18:O437))),"")</f>
        <v/>
      </c>
    </row>
    <row r="447" spans="2:11">
      <c r="B447" t="str" cm="1">
        <f t="array" aca="1" ref="B447" ca="1">IF(ROWS($M$18:M438)&lt;=$O$18,INDEX('DATA FOR SUMMARY'!$B$8:$B$59,_xlfn.AGGREGATE(15,3,(('DATA FOR SUMMARY'!$I$7:$I$59=$O$16)/('DATA FOR SUMMARY'!$I$7:$I$59=$O$16)*ROW('DATA FOR SUMMARY'!$I$7:$I$59))-ROW('DATA FOR SUMMARY'!$I$7),ROWS($M$18:M438))),"")</f>
        <v/>
      </c>
      <c r="C447" s="102" t="str" cm="1">
        <f t="array" aca="1" ref="C447" ca="1">IF(ROWS($M$18:M438)&lt;=$O$18,INDEX('DATA FOR SUMMARY'!$C$8:$C$59,_xlfn.AGGREGATE(15,3,(('DATA FOR SUMMARY'!$I$7:$I$59=$O$16)/('DATA FOR SUMMARY'!$I$7:$I$59=$O$16)*ROW('DATA FOR SUMMARY'!$I$7:$I$59))-ROW('DATA FOR SUMMARY'!$I$7),ROWS($M$18:M438))),"")</f>
        <v/>
      </c>
      <c r="D447" s="102" t="str" cm="1">
        <f t="array" aca="1" ref="D447" ca="1">IF(ROWS($M$18:M438)&lt;=$O$18,INDEX('DATA FOR SUMMARY'!$D$8:$D$59,_xlfn.AGGREGATE(15,3,(('DATA FOR SUMMARY'!$I$7:$I$59=$O$16)/('DATA FOR SUMMARY'!$I$7:$I$59=$O$16)*ROW('DATA FOR SUMMARY'!$I$7:$I$59))-ROW('DATA FOR SUMMARY'!$I$7),ROWS($M$18:M438))),"")</f>
        <v/>
      </c>
      <c r="E447" s="107" t="str" cm="1">
        <f t="array" aca="1" ref="E447" ca="1">IF(ROWS($M$18:M438)&lt;=$O$18,INDEX('DATA FOR SUMMARY'!$E$8:$E$59,_xlfn.AGGREGATE(15,3,(('DATA FOR SUMMARY'!$I$7:$I$59=$O$16)/('DATA FOR SUMMARY'!$I$7:$I$59=$O$16)*ROW('DATA FOR SUMMARY'!$I$7:$I$59))-ROW('DATA FOR SUMMARY'!$I$7),ROWS($M$18:M438))),"")</f>
        <v/>
      </c>
      <c r="F447" s="103" t="str" cm="1">
        <f t="array" aca="1" ref="F447" ca="1">IF(ROWS($M$18:M438)&lt;=$O$18,INDEX('DATA FOR SUMMARY'!$F$8:$F$59,_xlfn.AGGREGATE(15,3,(('DATA FOR SUMMARY'!$I$7:$I$59=$O$16)/('DATA FOR SUMMARY'!$I$7:$I$59=$O$16)*ROW('DATA FOR SUMMARY'!$I$7:$I$59))-ROW('DATA FOR SUMMARY'!$I$7),ROWS($M$18:M438))),"")</f>
        <v/>
      </c>
      <c r="G447" s="102" t="str" cm="1">
        <f t="array" aca="1" ref="G447" ca="1">IF(ROWS($M$18:M438)&lt;=$O$18,INDEX('DATA FOR SUMMARY'!$G$8:$G$59,_xlfn.AGGREGATE(15,3,(('DATA FOR SUMMARY'!$I$7:$I$59=$O$16)/('DATA FOR SUMMARY'!$I$7:$I$59=$O$16)*ROW('DATA FOR SUMMARY'!$I$7:$I$59))-ROW('DATA FOR SUMMARY'!$I$7),ROWS($M$18:M438))),"")</f>
        <v/>
      </c>
      <c r="H447" s="107" t="str" cm="1">
        <f t="array" aca="1" ref="H447" ca="1">IF(ROWS($M$18:M438)&lt;=$O$18,INDEX('DATA FOR SUMMARY'!$H$8:$H$59,_xlfn.AGGREGATE(15,3,(('DATA FOR SUMMARY'!$I$7:$I$59=$O$16)/('DATA FOR SUMMARY'!$I$7:$I$59=$O$16)*ROW('DATA FOR SUMMARY'!$I$7:$I$59))-ROW('DATA FOR SUMMARY'!$I$7),ROWS($M$18:M438))),"")</f>
        <v/>
      </c>
      <c r="I447" s="46" t="str" cm="1">
        <f t="array" aca="1" ref="I447" ca="1">IF(ROWS($D$25:D441)&lt;=$O$18,INDEX('DATA FOR SUMMARY'!$I$8:$I$59,_xlfn.AGGREGATE(15,3,(('DATA FOR SUMMARY'!$I$7:$I$59=$O$16)/('DATA FOR SUMMARY'!$I$7:$I$59=$O$16)*ROW('DATA FOR SUMMARY'!$I$7:$I$59))-ROW('DATA FOR SUMMARY'!$I$7),ROWS($D$25:D441))),"")</f>
        <v/>
      </c>
      <c r="J447" s="46" t="str" cm="1">
        <f t="array" aca="1" ref="J447" ca="1">IF(ROWS($M$18:M438)&lt;=$O$18,INDEX('DATA FOR SUMMARY'!$J$8:$J$59,_xlfn.AGGREGATE(15,3,(('DATA FOR SUMMARY'!$I$7:$I$59=$O$16)/('DATA FOR SUMMARY'!$I$7:$I$59=$O$16)*ROW('DATA FOR SUMMARY'!$I$7:$I$59))-ROW('DATA FOR SUMMARY'!$I$7),ROWS($M$18:M438))),"")</f>
        <v/>
      </c>
      <c r="K447" s="46" t="str" cm="1">
        <f t="array" aca="1" ref="K447" ca="1">IF(ROWS($O$18:O438)&lt;=$O$18,INDEX('DATA FOR SUMMARY'!$K$8:$K$59,_xlfn.AGGREGATE(15,3,(('DATA FOR SUMMARY'!$I$7:$I$59=$O$16)/('DATA FOR SUMMARY'!$I$7:$I$59=$O$16)*ROW('DATA FOR SUMMARY'!$I$7:$I$59))-ROW('DATA FOR SUMMARY'!$I$7),ROWS($O$18:O438))),"")</f>
        <v/>
      </c>
    </row>
    <row r="448" spans="2:11">
      <c r="B448" t="str" cm="1">
        <f t="array" aca="1" ref="B448" ca="1">IF(ROWS($M$18:M439)&lt;=$O$18,INDEX('DATA FOR SUMMARY'!$B$8:$B$59,_xlfn.AGGREGATE(15,3,(('DATA FOR SUMMARY'!$I$7:$I$59=$O$16)/('DATA FOR SUMMARY'!$I$7:$I$59=$O$16)*ROW('DATA FOR SUMMARY'!$I$7:$I$59))-ROW('DATA FOR SUMMARY'!$I$7),ROWS($M$18:M439))),"")</f>
        <v/>
      </c>
      <c r="C448" s="102" t="str" cm="1">
        <f t="array" aca="1" ref="C448" ca="1">IF(ROWS($M$18:M439)&lt;=$O$18,INDEX('DATA FOR SUMMARY'!$C$8:$C$59,_xlfn.AGGREGATE(15,3,(('DATA FOR SUMMARY'!$I$7:$I$59=$O$16)/('DATA FOR SUMMARY'!$I$7:$I$59=$O$16)*ROW('DATA FOR SUMMARY'!$I$7:$I$59))-ROW('DATA FOR SUMMARY'!$I$7),ROWS($M$18:M439))),"")</f>
        <v/>
      </c>
      <c r="D448" s="102" t="str" cm="1">
        <f t="array" aca="1" ref="D448" ca="1">IF(ROWS($M$18:M439)&lt;=$O$18,INDEX('DATA FOR SUMMARY'!$D$8:$D$59,_xlfn.AGGREGATE(15,3,(('DATA FOR SUMMARY'!$I$7:$I$59=$O$16)/('DATA FOR SUMMARY'!$I$7:$I$59=$O$16)*ROW('DATA FOR SUMMARY'!$I$7:$I$59))-ROW('DATA FOR SUMMARY'!$I$7),ROWS($M$18:M439))),"")</f>
        <v/>
      </c>
      <c r="E448" s="107" t="str" cm="1">
        <f t="array" aca="1" ref="E448" ca="1">IF(ROWS($M$18:M439)&lt;=$O$18,INDEX('DATA FOR SUMMARY'!$E$8:$E$59,_xlfn.AGGREGATE(15,3,(('DATA FOR SUMMARY'!$I$7:$I$59=$O$16)/('DATA FOR SUMMARY'!$I$7:$I$59=$O$16)*ROW('DATA FOR SUMMARY'!$I$7:$I$59))-ROW('DATA FOR SUMMARY'!$I$7),ROWS($M$18:M439))),"")</f>
        <v/>
      </c>
      <c r="F448" s="103" t="str" cm="1">
        <f t="array" aca="1" ref="F448" ca="1">IF(ROWS($M$18:M439)&lt;=$O$18,INDEX('DATA FOR SUMMARY'!$F$8:$F$59,_xlfn.AGGREGATE(15,3,(('DATA FOR SUMMARY'!$I$7:$I$59=$O$16)/('DATA FOR SUMMARY'!$I$7:$I$59=$O$16)*ROW('DATA FOR SUMMARY'!$I$7:$I$59))-ROW('DATA FOR SUMMARY'!$I$7),ROWS($M$18:M439))),"")</f>
        <v/>
      </c>
      <c r="G448" s="102" t="str" cm="1">
        <f t="array" aca="1" ref="G448" ca="1">IF(ROWS($M$18:M439)&lt;=$O$18,INDEX('DATA FOR SUMMARY'!$G$8:$G$59,_xlfn.AGGREGATE(15,3,(('DATA FOR SUMMARY'!$I$7:$I$59=$O$16)/('DATA FOR SUMMARY'!$I$7:$I$59=$O$16)*ROW('DATA FOR SUMMARY'!$I$7:$I$59))-ROW('DATA FOR SUMMARY'!$I$7),ROWS($M$18:M439))),"")</f>
        <v/>
      </c>
      <c r="H448" s="107" t="str" cm="1">
        <f t="array" aca="1" ref="H448" ca="1">IF(ROWS($M$18:M439)&lt;=$O$18,INDEX('DATA FOR SUMMARY'!$H$8:$H$59,_xlfn.AGGREGATE(15,3,(('DATA FOR SUMMARY'!$I$7:$I$59=$O$16)/('DATA FOR SUMMARY'!$I$7:$I$59=$O$16)*ROW('DATA FOR SUMMARY'!$I$7:$I$59))-ROW('DATA FOR SUMMARY'!$I$7),ROWS($M$18:M439))),"")</f>
        <v/>
      </c>
      <c r="I448" s="46" t="str" cm="1">
        <f t="array" aca="1" ref="I448" ca="1">IF(ROWS($D$25:D442)&lt;=$O$18,INDEX('DATA FOR SUMMARY'!$I$8:$I$59,_xlfn.AGGREGATE(15,3,(('DATA FOR SUMMARY'!$I$7:$I$59=$O$16)/('DATA FOR SUMMARY'!$I$7:$I$59=$O$16)*ROW('DATA FOR SUMMARY'!$I$7:$I$59))-ROW('DATA FOR SUMMARY'!$I$7),ROWS($D$25:D442))),"")</f>
        <v/>
      </c>
      <c r="J448" s="46" t="str" cm="1">
        <f t="array" aca="1" ref="J448" ca="1">IF(ROWS($M$18:M439)&lt;=$O$18,INDEX('DATA FOR SUMMARY'!$J$8:$J$59,_xlfn.AGGREGATE(15,3,(('DATA FOR SUMMARY'!$I$7:$I$59=$O$16)/('DATA FOR SUMMARY'!$I$7:$I$59=$O$16)*ROW('DATA FOR SUMMARY'!$I$7:$I$59))-ROW('DATA FOR SUMMARY'!$I$7),ROWS($M$18:M439))),"")</f>
        <v/>
      </c>
      <c r="K448" s="46" t="str" cm="1">
        <f t="array" aca="1" ref="K448" ca="1">IF(ROWS($O$18:O439)&lt;=$O$18,INDEX('DATA FOR SUMMARY'!$K$8:$K$59,_xlfn.AGGREGATE(15,3,(('DATA FOR SUMMARY'!$I$7:$I$59=$O$16)/('DATA FOR SUMMARY'!$I$7:$I$59=$O$16)*ROW('DATA FOR SUMMARY'!$I$7:$I$59))-ROW('DATA FOR SUMMARY'!$I$7),ROWS($O$18:O439))),"")</f>
        <v/>
      </c>
    </row>
    <row r="449" spans="2:11">
      <c r="B449" t="str" cm="1">
        <f t="array" aca="1" ref="B449" ca="1">IF(ROWS($M$18:M440)&lt;=$O$18,INDEX('DATA FOR SUMMARY'!$B$8:$B$59,_xlfn.AGGREGATE(15,3,(('DATA FOR SUMMARY'!$I$7:$I$59=$O$16)/('DATA FOR SUMMARY'!$I$7:$I$59=$O$16)*ROW('DATA FOR SUMMARY'!$I$7:$I$59))-ROW('DATA FOR SUMMARY'!$I$7),ROWS($M$18:M440))),"")</f>
        <v/>
      </c>
      <c r="C449" s="102" t="str" cm="1">
        <f t="array" aca="1" ref="C449" ca="1">IF(ROWS($M$18:M440)&lt;=$O$18,INDEX('DATA FOR SUMMARY'!$C$8:$C$59,_xlfn.AGGREGATE(15,3,(('DATA FOR SUMMARY'!$I$7:$I$59=$O$16)/('DATA FOR SUMMARY'!$I$7:$I$59=$O$16)*ROW('DATA FOR SUMMARY'!$I$7:$I$59))-ROW('DATA FOR SUMMARY'!$I$7),ROWS($M$18:M440))),"")</f>
        <v/>
      </c>
      <c r="D449" s="102" t="str" cm="1">
        <f t="array" aca="1" ref="D449" ca="1">IF(ROWS($M$18:M440)&lt;=$O$18,INDEX('DATA FOR SUMMARY'!$D$8:$D$59,_xlfn.AGGREGATE(15,3,(('DATA FOR SUMMARY'!$I$7:$I$59=$O$16)/('DATA FOR SUMMARY'!$I$7:$I$59=$O$16)*ROW('DATA FOR SUMMARY'!$I$7:$I$59))-ROW('DATA FOR SUMMARY'!$I$7),ROWS($M$18:M440))),"")</f>
        <v/>
      </c>
      <c r="E449" s="107" t="str" cm="1">
        <f t="array" aca="1" ref="E449" ca="1">IF(ROWS($M$18:M440)&lt;=$O$18,INDEX('DATA FOR SUMMARY'!$E$8:$E$59,_xlfn.AGGREGATE(15,3,(('DATA FOR SUMMARY'!$I$7:$I$59=$O$16)/('DATA FOR SUMMARY'!$I$7:$I$59=$O$16)*ROW('DATA FOR SUMMARY'!$I$7:$I$59))-ROW('DATA FOR SUMMARY'!$I$7),ROWS($M$18:M440))),"")</f>
        <v/>
      </c>
      <c r="F449" s="103" t="str" cm="1">
        <f t="array" aca="1" ref="F449" ca="1">IF(ROWS($M$18:M440)&lt;=$O$18,INDEX('DATA FOR SUMMARY'!$F$8:$F$59,_xlfn.AGGREGATE(15,3,(('DATA FOR SUMMARY'!$I$7:$I$59=$O$16)/('DATA FOR SUMMARY'!$I$7:$I$59=$O$16)*ROW('DATA FOR SUMMARY'!$I$7:$I$59))-ROW('DATA FOR SUMMARY'!$I$7),ROWS($M$18:M440))),"")</f>
        <v/>
      </c>
      <c r="G449" s="102" t="str" cm="1">
        <f t="array" aca="1" ref="G449" ca="1">IF(ROWS($M$18:M440)&lt;=$O$18,INDEX('DATA FOR SUMMARY'!$G$8:$G$59,_xlfn.AGGREGATE(15,3,(('DATA FOR SUMMARY'!$I$7:$I$59=$O$16)/('DATA FOR SUMMARY'!$I$7:$I$59=$O$16)*ROW('DATA FOR SUMMARY'!$I$7:$I$59))-ROW('DATA FOR SUMMARY'!$I$7),ROWS($M$18:M440))),"")</f>
        <v/>
      </c>
      <c r="H449" s="107" t="str" cm="1">
        <f t="array" aca="1" ref="H449" ca="1">IF(ROWS($M$18:M440)&lt;=$O$18,INDEX('DATA FOR SUMMARY'!$H$8:$H$59,_xlfn.AGGREGATE(15,3,(('DATA FOR SUMMARY'!$I$7:$I$59=$O$16)/('DATA FOR SUMMARY'!$I$7:$I$59=$O$16)*ROW('DATA FOR SUMMARY'!$I$7:$I$59))-ROW('DATA FOR SUMMARY'!$I$7),ROWS($M$18:M440))),"")</f>
        <v/>
      </c>
      <c r="I449" s="46" t="str" cm="1">
        <f t="array" aca="1" ref="I449" ca="1">IF(ROWS($D$25:D443)&lt;=$O$18,INDEX('DATA FOR SUMMARY'!$I$8:$I$59,_xlfn.AGGREGATE(15,3,(('DATA FOR SUMMARY'!$I$7:$I$59=$O$16)/('DATA FOR SUMMARY'!$I$7:$I$59=$O$16)*ROW('DATA FOR SUMMARY'!$I$7:$I$59))-ROW('DATA FOR SUMMARY'!$I$7),ROWS($D$25:D443))),"")</f>
        <v/>
      </c>
      <c r="J449" s="46" t="str" cm="1">
        <f t="array" aca="1" ref="J449" ca="1">IF(ROWS($M$18:M440)&lt;=$O$18,INDEX('DATA FOR SUMMARY'!$J$8:$J$59,_xlfn.AGGREGATE(15,3,(('DATA FOR SUMMARY'!$I$7:$I$59=$O$16)/('DATA FOR SUMMARY'!$I$7:$I$59=$O$16)*ROW('DATA FOR SUMMARY'!$I$7:$I$59))-ROW('DATA FOR SUMMARY'!$I$7),ROWS($M$18:M440))),"")</f>
        <v/>
      </c>
      <c r="K449" s="46" t="str" cm="1">
        <f t="array" aca="1" ref="K449" ca="1">IF(ROWS($O$18:O440)&lt;=$O$18,INDEX('DATA FOR SUMMARY'!$K$8:$K$59,_xlfn.AGGREGATE(15,3,(('DATA FOR SUMMARY'!$I$7:$I$59=$O$16)/('DATA FOR SUMMARY'!$I$7:$I$59=$O$16)*ROW('DATA FOR SUMMARY'!$I$7:$I$59))-ROW('DATA FOR SUMMARY'!$I$7),ROWS($O$18:O440))),"")</f>
        <v/>
      </c>
    </row>
    <row r="450" spans="2:11">
      <c r="B450" t="str" cm="1">
        <f t="array" aca="1" ref="B450" ca="1">IF(ROWS($M$18:M441)&lt;=$O$18,INDEX('DATA FOR SUMMARY'!$B$8:$B$59,_xlfn.AGGREGATE(15,3,(('DATA FOR SUMMARY'!$I$7:$I$59=$O$16)/('DATA FOR SUMMARY'!$I$7:$I$59=$O$16)*ROW('DATA FOR SUMMARY'!$I$7:$I$59))-ROW('DATA FOR SUMMARY'!$I$7),ROWS($M$18:M441))),"")</f>
        <v/>
      </c>
      <c r="C450" s="102" t="str" cm="1">
        <f t="array" aca="1" ref="C450" ca="1">IF(ROWS($M$18:M441)&lt;=$O$18,INDEX('DATA FOR SUMMARY'!$C$8:$C$59,_xlfn.AGGREGATE(15,3,(('DATA FOR SUMMARY'!$I$7:$I$59=$O$16)/('DATA FOR SUMMARY'!$I$7:$I$59=$O$16)*ROW('DATA FOR SUMMARY'!$I$7:$I$59))-ROW('DATA FOR SUMMARY'!$I$7),ROWS($M$18:M441))),"")</f>
        <v/>
      </c>
      <c r="D450" s="102" t="str" cm="1">
        <f t="array" aca="1" ref="D450" ca="1">IF(ROWS($M$18:M441)&lt;=$O$18,INDEX('DATA FOR SUMMARY'!$D$8:$D$59,_xlfn.AGGREGATE(15,3,(('DATA FOR SUMMARY'!$I$7:$I$59=$O$16)/('DATA FOR SUMMARY'!$I$7:$I$59=$O$16)*ROW('DATA FOR SUMMARY'!$I$7:$I$59))-ROW('DATA FOR SUMMARY'!$I$7),ROWS($M$18:M441))),"")</f>
        <v/>
      </c>
      <c r="E450" s="107" t="str" cm="1">
        <f t="array" aca="1" ref="E450" ca="1">IF(ROWS($M$18:M441)&lt;=$O$18,INDEX('DATA FOR SUMMARY'!$E$8:$E$59,_xlfn.AGGREGATE(15,3,(('DATA FOR SUMMARY'!$I$7:$I$59=$O$16)/('DATA FOR SUMMARY'!$I$7:$I$59=$O$16)*ROW('DATA FOR SUMMARY'!$I$7:$I$59))-ROW('DATA FOR SUMMARY'!$I$7),ROWS($M$18:M441))),"")</f>
        <v/>
      </c>
      <c r="F450" s="103" t="str" cm="1">
        <f t="array" aca="1" ref="F450" ca="1">IF(ROWS($M$18:M441)&lt;=$O$18,INDEX('DATA FOR SUMMARY'!$F$8:$F$59,_xlfn.AGGREGATE(15,3,(('DATA FOR SUMMARY'!$I$7:$I$59=$O$16)/('DATA FOR SUMMARY'!$I$7:$I$59=$O$16)*ROW('DATA FOR SUMMARY'!$I$7:$I$59))-ROW('DATA FOR SUMMARY'!$I$7),ROWS($M$18:M441))),"")</f>
        <v/>
      </c>
      <c r="G450" s="102" t="str" cm="1">
        <f t="array" aca="1" ref="G450" ca="1">IF(ROWS($M$18:M441)&lt;=$O$18,INDEX('DATA FOR SUMMARY'!$G$8:$G$59,_xlfn.AGGREGATE(15,3,(('DATA FOR SUMMARY'!$I$7:$I$59=$O$16)/('DATA FOR SUMMARY'!$I$7:$I$59=$O$16)*ROW('DATA FOR SUMMARY'!$I$7:$I$59))-ROW('DATA FOR SUMMARY'!$I$7),ROWS($M$18:M441))),"")</f>
        <v/>
      </c>
      <c r="H450" s="107" t="str" cm="1">
        <f t="array" aca="1" ref="H450" ca="1">IF(ROWS($M$18:M441)&lt;=$O$18,INDEX('DATA FOR SUMMARY'!$H$8:$H$59,_xlfn.AGGREGATE(15,3,(('DATA FOR SUMMARY'!$I$7:$I$59=$O$16)/('DATA FOR SUMMARY'!$I$7:$I$59=$O$16)*ROW('DATA FOR SUMMARY'!$I$7:$I$59))-ROW('DATA FOR SUMMARY'!$I$7),ROWS($M$18:M441))),"")</f>
        <v/>
      </c>
      <c r="I450" s="46" t="str" cm="1">
        <f t="array" aca="1" ref="I450" ca="1">IF(ROWS($D$25:D444)&lt;=$O$18,INDEX('DATA FOR SUMMARY'!$I$8:$I$59,_xlfn.AGGREGATE(15,3,(('DATA FOR SUMMARY'!$I$7:$I$59=$O$16)/('DATA FOR SUMMARY'!$I$7:$I$59=$O$16)*ROW('DATA FOR SUMMARY'!$I$7:$I$59))-ROW('DATA FOR SUMMARY'!$I$7),ROWS($D$25:D444))),"")</f>
        <v/>
      </c>
      <c r="J450" s="46" t="str" cm="1">
        <f t="array" aca="1" ref="J450" ca="1">IF(ROWS($M$18:M441)&lt;=$O$18,INDEX('DATA FOR SUMMARY'!$J$8:$J$59,_xlfn.AGGREGATE(15,3,(('DATA FOR SUMMARY'!$I$7:$I$59=$O$16)/('DATA FOR SUMMARY'!$I$7:$I$59=$O$16)*ROW('DATA FOR SUMMARY'!$I$7:$I$59))-ROW('DATA FOR SUMMARY'!$I$7),ROWS($M$18:M441))),"")</f>
        <v/>
      </c>
      <c r="K450" s="46" t="str" cm="1">
        <f t="array" aca="1" ref="K450" ca="1">IF(ROWS($O$18:O441)&lt;=$O$18,INDEX('DATA FOR SUMMARY'!$K$8:$K$59,_xlfn.AGGREGATE(15,3,(('DATA FOR SUMMARY'!$I$7:$I$59=$O$16)/('DATA FOR SUMMARY'!$I$7:$I$59=$O$16)*ROW('DATA FOR SUMMARY'!$I$7:$I$59))-ROW('DATA FOR SUMMARY'!$I$7),ROWS($O$18:O441))),"")</f>
        <v/>
      </c>
    </row>
    <row r="451" spans="2:11">
      <c r="B451" t="str" cm="1">
        <f t="array" aca="1" ref="B451" ca="1">IF(ROWS($M$18:M442)&lt;=$O$18,INDEX('DATA FOR SUMMARY'!$B$8:$B$59,_xlfn.AGGREGATE(15,3,(('DATA FOR SUMMARY'!$I$7:$I$59=$O$16)/('DATA FOR SUMMARY'!$I$7:$I$59=$O$16)*ROW('DATA FOR SUMMARY'!$I$7:$I$59))-ROW('DATA FOR SUMMARY'!$I$7),ROWS($M$18:M442))),"")</f>
        <v/>
      </c>
      <c r="C451" s="102" t="str" cm="1">
        <f t="array" aca="1" ref="C451" ca="1">IF(ROWS($M$18:M442)&lt;=$O$18,INDEX('DATA FOR SUMMARY'!$C$8:$C$59,_xlfn.AGGREGATE(15,3,(('DATA FOR SUMMARY'!$I$7:$I$59=$O$16)/('DATA FOR SUMMARY'!$I$7:$I$59=$O$16)*ROW('DATA FOR SUMMARY'!$I$7:$I$59))-ROW('DATA FOR SUMMARY'!$I$7),ROWS($M$18:M442))),"")</f>
        <v/>
      </c>
      <c r="D451" s="102" t="str" cm="1">
        <f t="array" aca="1" ref="D451" ca="1">IF(ROWS($M$18:M442)&lt;=$O$18,INDEX('DATA FOR SUMMARY'!$D$8:$D$59,_xlfn.AGGREGATE(15,3,(('DATA FOR SUMMARY'!$I$7:$I$59=$O$16)/('DATA FOR SUMMARY'!$I$7:$I$59=$O$16)*ROW('DATA FOR SUMMARY'!$I$7:$I$59))-ROW('DATA FOR SUMMARY'!$I$7),ROWS($M$18:M442))),"")</f>
        <v/>
      </c>
      <c r="E451" s="107" t="str" cm="1">
        <f t="array" aca="1" ref="E451" ca="1">IF(ROWS($M$18:M442)&lt;=$O$18,INDEX('DATA FOR SUMMARY'!$E$8:$E$59,_xlfn.AGGREGATE(15,3,(('DATA FOR SUMMARY'!$I$7:$I$59=$O$16)/('DATA FOR SUMMARY'!$I$7:$I$59=$O$16)*ROW('DATA FOR SUMMARY'!$I$7:$I$59))-ROW('DATA FOR SUMMARY'!$I$7),ROWS($M$18:M442))),"")</f>
        <v/>
      </c>
      <c r="F451" s="103" t="str" cm="1">
        <f t="array" aca="1" ref="F451" ca="1">IF(ROWS($M$18:M442)&lt;=$O$18,INDEX('DATA FOR SUMMARY'!$F$8:$F$59,_xlfn.AGGREGATE(15,3,(('DATA FOR SUMMARY'!$I$7:$I$59=$O$16)/('DATA FOR SUMMARY'!$I$7:$I$59=$O$16)*ROW('DATA FOR SUMMARY'!$I$7:$I$59))-ROW('DATA FOR SUMMARY'!$I$7),ROWS($M$18:M442))),"")</f>
        <v/>
      </c>
      <c r="G451" s="102" t="str" cm="1">
        <f t="array" aca="1" ref="G451" ca="1">IF(ROWS($M$18:M442)&lt;=$O$18,INDEX('DATA FOR SUMMARY'!$G$8:$G$59,_xlfn.AGGREGATE(15,3,(('DATA FOR SUMMARY'!$I$7:$I$59=$O$16)/('DATA FOR SUMMARY'!$I$7:$I$59=$O$16)*ROW('DATA FOR SUMMARY'!$I$7:$I$59))-ROW('DATA FOR SUMMARY'!$I$7),ROWS($M$18:M442))),"")</f>
        <v/>
      </c>
      <c r="H451" s="107" t="str" cm="1">
        <f t="array" aca="1" ref="H451" ca="1">IF(ROWS($M$18:M442)&lt;=$O$18,INDEX('DATA FOR SUMMARY'!$H$8:$H$59,_xlfn.AGGREGATE(15,3,(('DATA FOR SUMMARY'!$I$7:$I$59=$O$16)/('DATA FOR SUMMARY'!$I$7:$I$59=$O$16)*ROW('DATA FOR SUMMARY'!$I$7:$I$59))-ROW('DATA FOR SUMMARY'!$I$7),ROWS($M$18:M442))),"")</f>
        <v/>
      </c>
      <c r="I451" s="46" t="str" cm="1">
        <f t="array" aca="1" ref="I451" ca="1">IF(ROWS($D$25:D445)&lt;=$O$18,INDEX('DATA FOR SUMMARY'!$I$8:$I$59,_xlfn.AGGREGATE(15,3,(('DATA FOR SUMMARY'!$I$7:$I$59=$O$16)/('DATA FOR SUMMARY'!$I$7:$I$59=$O$16)*ROW('DATA FOR SUMMARY'!$I$7:$I$59))-ROW('DATA FOR SUMMARY'!$I$7),ROWS($D$25:D445))),"")</f>
        <v/>
      </c>
      <c r="J451" s="46" t="str" cm="1">
        <f t="array" aca="1" ref="J451" ca="1">IF(ROWS($M$18:M442)&lt;=$O$18,INDEX('DATA FOR SUMMARY'!$J$8:$J$59,_xlfn.AGGREGATE(15,3,(('DATA FOR SUMMARY'!$I$7:$I$59=$O$16)/('DATA FOR SUMMARY'!$I$7:$I$59=$O$16)*ROW('DATA FOR SUMMARY'!$I$7:$I$59))-ROW('DATA FOR SUMMARY'!$I$7),ROWS($M$18:M442))),"")</f>
        <v/>
      </c>
      <c r="K451" s="46" t="str" cm="1">
        <f t="array" aca="1" ref="K451" ca="1">IF(ROWS($O$18:O442)&lt;=$O$18,INDEX('DATA FOR SUMMARY'!$K$8:$K$59,_xlfn.AGGREGATE(15,3,(('DATA FOR SUMMARY'!$I$7:$I$59=$O$16)/('DATA FOR SUMMARY'!$I$7:$I$59=$O$16)*ROW('DATA FOR SUMMARY'!$I$7:$I$59))-ROW('DATA FOR SUMMARY'!$I$7),ROWS($O$18:O442))),"")</f>
        <v/>
      </c>
    </row>
    <row r="452" spans="2:11">
      <c r="B452" t="str" cm="1">
        <f t="array" aca="1" ref="B452" ca="1">IF(ROWS($M$18:M443)&lt;=$O$18,INDEX('DATA FOR SUMMARY'!$B$8:$B$59,_xlfn.AGGREGATE(15,3,(('DATA FOR SUMMARY'!$I$7:$I$59=$O$16)/('DATA FOR SUMMARY'!$I$7:$I$59=$O$16)*ROW('DATA FOR SUMMARY'!$I$7:$I$59))-ROW('DATA FOR SUMMARY'!$I$7),ROWS($M$18:M443))),"")</f>
        <v/>
      </c>
      <c r="C452" s="102" t="str" cm="1">
        <f t="array" aca="1" ref="C452" ca="1">IF(ROWS($M$18:M443)&lt;=$O$18,INDEX('DATA FOR SUMMARY'!$C$8:$C$59,_xlfn.AGGREGATE(15,3,(('DATA FOR SUMMARY'!$I$7:$I$59=$O$16)/('DATA FOR SUMMARY'!$I$7:$I$59=$O$16)*ROW('DATA FOR SUMMARY'!$I$7:$I$59))-ROW('DATA FOR SUMMARY'!$I$7),ROWS($M$18:M443))),"")</f>
        <v/>
      </c>
      <c r="D452" s="102" t="str" cm="1">
        <f t="array" aca="1" ref="D452" ca="1">IF(ROWS($M$18:M443)&lt;=$O$18,INDEX('DATA FOR SUMMARY'!$D$8:$D$59,_xlfn.AGGREGATE(15,3,(('DATA FOR SUMMARY'!$I$7:$I$59=$O$16)/('DATA FOR SUMMARY'!$I$7:$I$59=$O$16)*ROW('DATA FOR SUMMARY'!$I$7:$I$59))-ROW('DATA FOR SUMMARY'!$I$7),ROWS($M$18:M443))),"")</f>
        <v/>
      </c>
      <c r="E452" s="107" t="str" cm="1">
        <f t="array" aca="1" ref="E452" ca="1">IF(ROWS($M$18:M443)&lt;=$O$18,INDEX('DATA FOR SUMMARY'!$E$8:$E$59,_xlfn.AGGREGATE(15,3,(('DATA FOR SUMMARY'!$I$7:$I$59=$O$16)/('DATA FOR SUMMARY'!$I$7:$I$59=$O$16)*ROW('DATA FOR SUMMARY'!$I$7:$I$59))-ROW('DATA FOR SUMMARY'!$I$7),ROWS($M$18:M443))),"")</f>
        <v/>
      </c>
      <c r="F452" s="103" t="str" cm="1">
        <f t="array" aca="1" ref="F452" ca="1">IF(ROWS($M$18:M443)&lt;=$O$18,INDEX('DATA FOR SUMMARY'!$F$8:$F$59,_xlfn.AGGREGATE(15,3,(('DATA FOR SUMMARY'!$I$7:$I$59=$O$16)/('DATA FOR SUMMARY'!$I$7:$I$59=$O$16)*ROW('DATA FOR SUMMARY'!$I$7:$I$59))-ROW('DATA FOR SUMMARY'!$I$7),ROWS($M$18:M443))),"")</f>
        <v/>
      </c>
      <c r="G452" s="102" t="str" cm="1">
        <f t="array" aca="1" ref="G452" ca="1">IF(ROWS($M$18:M443)&lt;=$O$18,INDEX('DATA FOR SUMMARY'!$G$8:$G$59,_xlfn.AGGREGATE(15,3,(('DATA FOR SUMMARY'!$I$7:$I$59=$O$16)/('DATA FOR SUMMARY'!$I$7:$I$59=$O$16)*ROW('DATA FOR SUMMARY'!$I$7:$I$59))-ROW('DATA FOR SUMMARY'!$I$7),ROWS($M$18:M443))),"")</f>
        <v/>
      </c>
      <c r="H452" s="107" t="str" cm="1">
        <f t="array" aca="1" ref="H452" ca="1">IF(ROWS($M$18:M443)&lt;=$O$18,INDEX('DATA FOR SUMMARY'!$H$8:$H$59,_xlfn.AGGREGATE(15,3,(('DATA FOR SUMMARY'!$I$7:$I$59=$O$16)/('DATA FOR SUMMARY'!$I$7:$I$59=$O$16)*ROW('DATA FOR SUMMARY'!$I$7:$I$59))-ROW('DATA FOR SUMMARY'!$I$7),ROWS($M$18:M443))),"")</f>
        <v/>
      </c>
      <c r="I452" s="46" t="str" cm="1">
        <f t="array" aca="1" ref="I452" ca="1">IF(ROWS($D$25:D446)&lt;=$O$18,INDEX('DATA FOR SUMMARY'!$I$8:$I$59,_xlfn.AGGREGATE(15,3,(('DATA FOR SUMMARY'!$I$7:$I$59=$O$16)/('DATA FOR SUMMARY'!$I$7:$I$59=$O$16)*ROW('DATA FOR SUMMARY'!$I$7:$I$59))-ROW('DATA FOR SUMMARY'!$I$7),ROWS($D$25:D446))),"")</f>
        <v/>
      </c>
      <c r="J452" s="46" t="str" cm="1">
        <f t="array" aca="1" ref="J452" ca="1">IF(ROWS($M$18:M443)&lt;=$O$18,INDEX('DATA FOR SUMMARY'!$J$8:$J$59,_xlfn.AGGREGATE(15,3,(('DATA FOR SUMMARY'!$I$7:$I$59=$O$16)/('DATA FOR SUMMARY'!$I$7:$I$59=$O$16)*ROW('DATA FOR SUMMARY'!$I$7:$I$59))-ROW('DATA FOR SUMMARY'!$I$7),ROWS($M$18:M443))),"")</f>
        <v/>
      </c>
      <c r="K452" s="46" t="str" cm="1">
        <f t="array" aca="1" ref="K452" ca="1">IF(ROWS($O$18:O443)&lt;=$O$18,INDEX('DATA FOR SUMMARY'!$K$8:$K$59,_xlfn.AGGREGATE(15,3,(('DATA FOR SUMMARY'!$I$7:$I$59=$O$16)/('DATA FOR SUMMARY'!$I$7:$I$59=$O$16)*ROW('DATA FOR SUMMARY'!$I$7:$I$59))-ROW('DATA FOR SUMMARY'!$I$7),ROWS($O$18:O443))),"")</f>
        <v/>
      </c>
    </row>
    <row r="453" spans="2:11">
      <c r="B453" t="str" cm="1">
        <f t="array" aca="1" ref="B453" ca="1">IF(ROWS($M$18:M444)&lt;=$O$18,INDEX('DATA FOR SUMMARY'!$B$8:$B$59,_xlfn.AGGREGATE(15,3,(('DATA FOR SUMMARY'!$I$7:$I$59=$O$16)/('DATA FOR SUMMARY'!$I$7:$I$59=$O$16)*ROW('DATA FOR SUMMARY'!$I$7:$I$59))-ROW('DATA FOR SUMMARY'!$I$7),ROWS($M$18:M444))),"")</f>
        <v/>
      </c>
      <c r="C453" s="102" t="str" cm="1">
        <f t="array" aca="1" ref="C453" ca="1">IF(ROWS($M$18:M444)&lt;=$O$18,INDEX('DATA FOR SUMMARY'!$C$8:$C$59,_xlfn.AGGREGATE(15,3,(('DATA FOR SUMMARY'!$I$7:$I$59=$O$16)/('DATA FOR SUMMARY'!$I$7:$I$59=$O$16)*ROW('DATA FOR SUMMARY'!$I$7:$I$59))-ROW('DATA FOR SUMMARY'!$I$7),ROWS($M$18:M444))),"")</f>
        <v/>
      </c>
      <c r="D453" s="102" t="str" cm="1">
        <f t="array" aca="1" ref="D453" ca="1">IF(ROWS($M$18:M444)&lt;=$O$18,INDEX('DATA FOR SUMMARY'!$D$8:$D$59,_xlfn.AGGREGATE(15,3,(('DATA FOR SUMMARY'!$I$7:$I$59=$O$16)/('DATA FOR SUMMARY'!$I$7:$I$59=$O$16)*ROW('DATA FOR SUMMARY'!$I$7:$I$59))-ROW('DATA FOR SUMMARY'!$I$7),ROWS($M$18:M444))),"")</f>
        <v/>
      </c>
      <c r="E453" s="107" t="str" cm="1">
        <f t="array" aca="1" ref="E453" ca="1">IF(ROWS($M$18:M444)&lt;=$O$18,INDEX('DATA FOR SUMMARY'!$E$8:$E$59,_xlfn.AGGREGATE(15,3,(('DATA FOR SUMMARY'!$I$7:$I$59=$O$16)/('DATA FOR SUMMARY'!$I$7:$I$59=$O$16)*ROW('DATA FOR SUMMARY'!$I$7:$I$59))-ROW('DATA FOR SUMMARY'!$I$7),ROWS($M$18:M444))),"")</f>
        <v/>
      </c>
      <c r="F453" s="103" t="str" cm="1">
        <f t="array" aca="1" ref="F453" ca="1">IF(ROWS($M$18:M444)&lt;=$O$18,INDEX('DATA FOR SUMMARY'!$F$8:$F$59,_xlfn.AGGREGATE(15,3,(('DATA FOR SUMMARY'!$I$7:$I$59=$O$16)/('DATA FOR SUMMARY'!$I$7:$I$59=$O$16)*ROW('DATA FOR SUMMARY'!$I$7:$I$59))-ROW('DATA FOR SUMMARY'!$I$7),ROWS($M$18:M444))),"")</f>
        <v/>
      </c>
      <c r="G453" s="102" t="str" cm="1">
        <f t="array" aca="1" ref="G453" ca="1">IF(ROWS($M$18:M444)&lt;=$O$18,INDEX('DATA FOR SUMMARY'!$G$8:$G$59,_xlfn.AGGREGATE(15,3,(('DATA FOR SUMMARY'!$I$7:$I$59=$O$16)/('DATA FOR SUMMARY'!$I$7:$I$59=$O$16)*ROW('DATA FOR SUMMARY'!$I$7:$I$59))-ROW('DATA FOR SUMMARY'!$I$7),ROWS($M$18:M444))),"")</f>
        <v/>
      </c>
      <c r="H453" s="107" t="str" cm="1">
        <f t="array" aca="1" ref="H453" ca="1">IF(ROWS($M$18:M444)&lt;=$O$18,INDEX('DATA FOR SUMMARY'!$H$8:$H$59,_xlfn.AGGREGATE(15,3,(('DATA FOR SUMMARY'!$I$7:$I$59=$O$16)/('DATA FOR SUMMARY'!$I$7:$I$59=$O$16)*ROW('DATA FOR SUMMARY'!$I$7:$I$59))-ROW('DATA FOR SUMMARY'!$I$7),ROWS($M$18:M444))),"")</f>
        <v/>
      </c>
      <c r="I453" s="46" t="str" cm="1">
        <f t="array" aca="1" ref="I453" ca="1">IF(ROWS($D$25:D447)&lt;=$O$18,INDEX('DATA FOR SUMMARY'!$I$8:$I$59,_xlfn.AGGREGATE(15,3,(('DATA FOR SUMMARY'!$I$7:$I$59=$O$16)/('DATA FOR SUMMARY'!$I$7:$I$59=$O$16)*ROW('DATA FOR SUMMARY'!$I$7:$I$59))-ROW('DATA FOR SUMMARY'!$I$7),ROWS($D$25:D447))),"")</f>
        <v/>
      </c>
      <c r="J453" s="46" t="str" cm="1">
        <f t="array" aca="1" ref="J453" ca="1">IF(ROWS($M$18:M444)&lt;=$O$18,INDEX('DATA FOR SUMMARY'!$J$8:$J$59,_xlfn.AGGREGATE(15,3,(('DATA FOR SUMMARY'!$I$7:$I$59=$O$16)/('DATA FOR SUMMARY'!$I$7:$I$59=$O$16)*ROW('DATA FOR SUMMARY'!$I$7:$I$59))-ROW('DATA FOR SUMMARY'!$I$7),ROWS($M$18:M444))),"")</f>
        <v/>
      </c>
      <c r="K453" s="46" t="str" cm="1">
        <f t="array" aca="1" ref="K453" ca="1">IF(ROWS($O$18:O444)&lt;=$O$18,INDEX('DATA FOR SUMMARY'!$K$8:$K$59,_xlfn.AGGREGATE(15,3,(('DATA FOR SUMMARY'!$I$7:$I$59=$O$16)/('DATA FOR SUMMARY'!$I$7:$I$59=$O$16)*ROW('DATA FOR SUMMARY'!$I$7:$I$59))-ROW('DATA FOR SUMMARY'!$I$7),ROWS($O$18:O444))),"")</f>
        <v/>
      </c>
    </row>
    <row r="454" spans="2:11">
      <c r="B454" t="str" cm="1">
        <f t="array" aca="1" ref="B454" ca="1">IF(ROWS($M$18:M445)&lt;=$O$18,INDEX('DATA FOR SUMMARY'!$B$8:$B$59,_xlfn.AGGREGATE(15,3,(('DATA FOR SUMMARY'!$I$7:$I$59=$O$16)/('DATA FOR SUMMARY'!$I$7:$I$59=$O$16)*ROW('DATA FOR SUMMARY'!$I$7:$I$59))-ROW('DATA FOR SUMMARY'!$I$7),ROWS($M$18:M445))),"")</f>
        <v/>
      </c>
      <c r="C454" s="102" t="str" cm="1">
        <f t="array" aca="1" ref="C454" ca="1">IF(ROWS($M$18:M445)&lt;=$O$18,INDEX('DATA FOR SUMMARY'!$C$8:$C$59,_xlfn.AGGREGATE(15,3,(('DATA FOR SUMMARY'!$I$7:$I$59=$O$16)/('DATA FOR SUMMARY'!$I$7:$I$59=$O$16)*ROW('DATA FOR SUMMARY'!$I$7:$I$59))-ROW('DATA FOR SUMMARY'!$I$7),ROWS($M$18:M445))),"")</f>
        <v/>
      </c>
      <c r="D454" s="102" t="str" cm="1">
        <f t="array" aca="1" ref="D454" ca="1">IF(ROWS($M$18:M445)&lt;=$O$18,INDEX('DATA FOR SUMMARY'!$D$8:$D$59,_xlfn.AGGREGATE(15,3,(('DATA FOR SUMMARY'!$I$7:$I$59=$O$16)/('DATA FOR SUMMARY'!$I$7:$I$59=$O$16)*ROW('DATA FOR SUMMARY'!$I$7:$I$59))-ROW('DATA FOR SUMMARY'!$I$7),ROWS($M$18:M445))),"")</f>
        <v/>
      </c>
      <c r="E454" s="107" t="str" cm="1">
        <f t="array" aca="1" ref="E454" ca="1">IF(ROWS($M$18:M445)&lt;=$O$18,INDEX('DATA FOR SUMMARY'!$E$8:$E$59,_xlfn.AGGREGATE(15,3,(('DATA FOR SUMMARY'!$I$7:$I$59=$O$16)/('DATA FOR SUMMARY'!$I$7:$I$59=$O$16)*ROW('DATA FOR SUMMARY'!$I$7:$I$59))-ROW('DATA FOR SUMMARY'!$I$7),ROWS($M$18:M445))),"")</f>
        <v/>
      </c>
      <c r="F454" s="103" t="str" cm="1">
        <f t="array" aca="1" ref="F454" ca="1">IF(ROWS($M$18:M445)&lt;=$O$18,INDEX('DATA FOR SUMMARY'!$F$8:$F$59,_xlfn.AGGREGATE(15,3,(('DATA FOR SUMMARY'!$I$7:$I$59=$O$16)/('DATA FOR SUMMARY'!$I$7:$I$59=$O$16)*ROW('DATA FOR SUMMARY'!$I$7:$I$59))-ROW('DATA FOR SUMMARY'!$I$7),ROWS($M$18:M445))),"")</f>
        <v/>
      </c>
      <c r="G454" s="102" t="str" cm="1">
        <f t="array" aca="1" ref="G454" ca="1">IF(ROWS($M$18:M445)&lt;=$O$18,INDEX('DATA FOR SUMMARY'!$G$8:$G$59,_xlfn.AGGREGATE(15,3,(('DATA FOR SUMMARY'!$I$7:$I$59=$O$16)/('DATA FOR SUMMARY'!$I$7:$I$59=$O$16)*ROW('DATA FOR SUMMARY'!$I$7:$I$59))-ROW('DATA FOR SUMMARY'!$I$7),ROWS($M$18:M445))),"")</f>
        <v/>
      </c>
      <c r="H454" s="107" t="str" cm="1">
        <f t="array" aca="1" ref="H454" ca="1">IF(ROWS($M$18:M445)&lt;=$O$18,INDEX('DATA FOR SUMMARY'!$H$8:$H$59,_xlfn.AGGREGATE(15,3,(('DATA FOR SUMMARY'!$I$7:$I$59=$O$16)/('DATA FOR SUMMARY'!$I$7:$I$59=$O$16)*ROW('DATA FOR SUMMARY'!$I$7:$I$59))-ROW('DATA FOR SUMMARY'!$I$7),ROWS($M$18:M445))),"")</f>
        <v/>
      </c>
      <c r="I454" s="46" t="str" cm="1">
        <f t="array" aca="1" ref="I454" ca="1">IF(ROWS($D$25:D448)&lt;=$O$18,INDEX('DATA FOR SUMMARY'!$I$8:$I$59,_xlfn.AGGREGATE(15,3,(('DATA FOR SUMMARY'!$I$7:$I$59=$O$16)/('DATA FOR SUMMARY'!$I$7:$I$59=$O$16)*ROW('DATA FOR SUMMARY'!$I$7:$I$59))-ROW('DATA FOR SUMMARY'!$I$7),ROWS($D$25:D448))),"")</f>
        <v/>
      </c>
      <c r="J454" s="46" t="str" cm="1">
        <f t="array" aca="1" ref="J454" ca="1">IF(ROWS($M$18:M445)&lt;=$O$18,INDEX('DATA FOR SUMMARY'!$J$8:$J$59,_xlfn.AGGREGATE(15,3,(('DATA FOR SUMMARY'!$I$7:$I$59=$O$16)/('DATA FOR SUMMARY'!$I$7:$I$59=$O$16)*ROW('DATA FOR SUMMARY'!$I$7:$I$59))-ROW('DATA FOR SUMMARY'!$I$7),ROWS($M$18:M445))),"")</f>
        <v/>
      </c>
      <c r="K454" s="46" t="str" cm="1">
        <f t="array" aca="1" ref="K454" ca="1">IF(ROWS($O$18:O445)&lt;=$O$18,INDEX('DATA FOR SUMMARY'!$K$8:$K$59,_xlfn.AGGREGATE(15,3,(('DATA FOR SUMMARY'!$I$7:$I$59=$O$16)/('DATA FOR SUMMARY'!$I$7:$I$59=$O$16)*ROW('DATA FOR SUMMARY'!$I$7:$I$59))-ROW('DATA FOR SUMMARY'!$I$7),ROWS($O$18:O445))),"")</f>
        <v/>
      </c>
    </row>
    <row r="455" spans="2:11">
      <c r="B455" t="str" cm="1">
        <f t="array" aca="1" ref="B455" ca="1">IF(ROWS($M$18:M446)&lt;=$O$18,INDEX('DATA FOR SUMMARY'!$B$8:$B$59,_xlfn.AGGREGATE(15,3,(('DATA FOR SUMMARY'!$I$7:$I$59=$O$16)/('DATA FOR SUMMARY'!$I$7:$I$59=$O$16)*ROW('DATA FOR SUMMARY'!$I$7:$I$59))-ROW('DATA FOR SUMMARY'!$I$7),ROWS($M$18:M446))),"")</f>
        <v/>
      </c>
      <c r="C455" s="102" t="str" cm="1">
        <f t="array" aca="1" ref="C455" ca="1">IF(ROWS($M$18:M446)&lt;=$O$18,INDEX('DATA FOR SUMMARY'!$C$8:$C$59,_xlfn.AGGREGATE(15,3,(('DATA FOR SUMMARY'!$I$7:$I$59=$O$16)/('DATA FOR SUMMARY'!$I$7:$I$59=$O$16)*ROW('DATA FOR SUMMARY'!$I$7:$I$59))-ROW('DATA FOR SUMMARY'!$I$7),ROWS($M$18:M446))),"")</f>
        <v/>
      </c>
      <c r="D455" s="102" t="str" cm="1">
        <f t="array" aca="1" ref="D455" ca="1">IF(ROWS($M$18:M446)&lt;=$O$18,INDEX('DATA FOR SUMMARY'!$D$8:$D$59,_xlfn.AGGREGATE(15,3,(('DATA FOR SUMMARY'!$I$7:$I$59=$O$16)/('DATA FOR SUMMARY'!$I$7:$I$59=$O$16)*ROW('DATA FOR SUMMARY'!$I$7:$I$59))-ROW('DATA FOR SUMMARY'!$I$7),ROWS($M$18:M446))),"")</f>
        <v/>
      </c>
      <c r="E455" s="107" t="str" cm="1">
        <f t="array" aca="1" ref="E455" ca="1">IF(ROWS($M$18:M446)&lt;=$O$18,INDEX('DATA FOR SUMMARY'!$E$8:$E$59,_xlfn.AGGREGATE(15,3,(('DATA FOR SUMMARY'!$I$7:$I$59=$O$16)/('DATA FOR SUMMARY'!$I$7:$I$59=$O$16)*ROW('DATA FOR SUMMARY'!$I$7:$I$59))-ROW('DATA FOR SUMMARY'!$I$7),ROWS($M$18:M446))),"")</f>
        <v/>
      </c>
      <c r="F455" s="103" t="str" cm="1">
        <f t="array" aca="1" ref="F455" ca="1">IF(ROWS($M$18:M446)&lt;=$O$18,INDEX('DATA FOR SUMMARY'!$F$8:$F$59,_xlfn.AGGREGATE(15,3,(('DATA FOR SUMMARY'!$I$7:$I$59=$O$16)/('DATA FOR SUMMARY'!$I$7:$I$59=$O$16)*ROW('DATA FOR SUMMARY'!$I$7:$I$59))-ROW('DATA FOR SUMMARY'!$I$7),ROWS($M$18:M446))),"")</f>
        <v/>
      </c>
      <c r="G455" s="102" t="str" cm="1">
        <f t="array" aca="1" ref="G455" ca="1">IF(ROWS($M$18:M446)&lt;=$O$18,INDEX('DATA FOR SUMMARY'!$G$8:$G$59,_xlfn.AGGREGATE(15,3,(('DATA FOR SUMMARY'!$I$7:$I$59=$O$16)/('DATA FOR SUMMARY'!$I$7:$I$59=$O$16)*ROW('DATA FOR SUMMARY'!$I$7:$I$59))-ROW('DATA FOR SUMMARY'!$I$7),ROWS($M$18:M446))),"")</f>
        <v/>
      </c>
      <c r="H455" s="107" t="str" cm="1">
        <f t="array" aca="1" ref="H455" ca="1">IF(ROWS($M$18:M446)&lt;=$O$18,INDEX('DATA FOR SUMMARY'!$H$8:$H$59,_xlfn.AGGREGATE(15,3,(('DATA FOR SUMMARY'!$I$7:$I$59=$O$16)/('DATA FOR SUMMARY'!$I$7:$I$59=$O$16)*ROW('DATA FOR SUMMARY'!$I$7:$I$59))-ROW('DATA FOR SUMMARY'!$I$7),ROWS($M$18:M446))),"")</f>
        <v/>
      </c>
      <c r="I455" s="46" t="str" cm="1">
        <f t="array" aca="1" ref="I455" ca="1">IF(ROWS($D$25:D449)&lt;=$O$18,INDEX('DATA FOR SUMMARY'!$I$8:$I$59,_xlfn.AGGREGATE(15,3,(('DATA FOR SUMMARY'!$I$7:$I$59=$O$16)/('DATA FOR SUMMARY'!$I$7:$I$59=$O$16)*ROW('DATA FOR SUMMARY'!$I$7:$I$59))-ROW('DATA FOR SUMMARY'!$I$7),ROWS($D$25:D449))),"")</f>
        <v/>
      </c>
      <c r="J455" s="46" t="str" cm="1">
        <f t="array" aca="1" ref="J455" ca="1">IF(ROWS($M$18:M446)&lt;=$O$18,INDEX('DATA FOR SUMMARY'!$J$8:$J$59,_xlfn.AGGREGATE(15,3,(('DATA FOR SUMMARY'!$I$7:$I$59=$O$16)/('DATA FOR SUMMARY'!$I$7:$I$59=$O$16)*ROW('DATA FOR SUMMARY'!$I$7:$I$59))-ROW('DATA FOR SUMMARY'!$I$7),ROWS($M$18:M446))),"")</f>
        <v/>
      </c>
      <c r="K455" s="46" t="str" cm="1">
        <f t="array" aca="1" ref="K455" ca="1">IF(ROWS($O$18:O446)&lt;=$O$18,INDEX('DATA FOR SUMMARY'!$K$8:$K$59,_xlfn.AGGREGATE(15,3,(('DATA FOR SUMMARY'!$I$7:$I$59=$O$16)/('DATA FOR SUMMARY'!$I$7:$I$59=$O$16)*ROW('DATA FOR SUMMARY'!$I$7:$I$59))-ROW('DATA FOR SUMMARY'!$I$7),ROWS($O$18:O446))),"")</f>
        <v/>
      </c>
    </row>
    <row r="456" spans="2:11">
      <c r="B456" t="str" cm="1">
        <f t="array" aca="1" ref="B456" ca="1">IF(ROWS($M$18:M447)&lt;=$O$18,INDEX('DATA FOR SUMMARY'!$B$8:$B$59,_xlfn.AGGREGATE(15,3,(('DATA FOR SUMMARY'!$I$7:$I$59=$O$16)/('DATA FOR SUMMARY'!$I$7:$I$59=$O$16)*ROW('DATA FOR SUMMARY'!$I$7:$I$59))-ROW('DATA FOR SUMMARY'!$I$7),ROWS($M$18:M447))),"")</f>
        <v/>
      </c>
      <c r="C456" s="102" t="str" cm="1">
        <f t="array" aca="1" ref="C456" ca="1">IF(ROWS($M$18:M447)&lt;=$O$18,INDEX('DATA FOR SUMMARY'!$C$8:$C$59,_xlfn.AGGREGATE(15,3,(('DATA FOR SUMMARY'!$I$7:$I$59=$O$16)/('DATA FOR SUMMARY'!$I$7:$I$59=$O$16)*ROW('DATA FOR SUMMARY'!$I$7:$I$59))-ROW('DATA FOR SUMMARY'!$I$7),ROWS($M$18:M447))),"")</f>
        <v/>
      </c>
      <c r="D456" s="102" t="str" cm="1">
        <f t="array" aca="1" ref="D456" ca="1">IF(ROWS($M$18:M447)&lt;=$O$18,INDEX('DATA FOR SUMMARY'!$D$8:$D$59,_xlfn.AGGREGATE(15,3,(('DATA FOR SUMMARY'!$I$7:$I$59=$O$16)/('DATA FOR SUMMARY'!$I$7:$I$59=$O$16)*ROW('DATA FOR SUMMARY'!$I$7:$I$59))-ROW('DATA FOR SUMMARY'!$I$7),ROWS($M$18:M447))),"")</f>
        <v/>
      </c>
      <c r="E456" s="107" t="str" cm="1">
        <f t="array" aca="1" ref="E456" ca="1">IF(ROWS($M$18:M447)&lt;=$O$18,INDEX('DATA FOR SUMMARY'!$E$8:$E$59,_xlfn.AGGREGATE(15,3,(('DATA FOR SUMMARY'!$I$7:$I$59=$O$16)/('DATA FOR SUMMARY'!$I$7:$I$59=$O$16)*ROW('DATA FOR SUMMARY'!$I$7:$I$59))-ROW('DATA FOR SUMMARY'!$I$7),ROWS($M$18:M447))),"")</f>
        <v/>
      </c>
      <c r="F456" s="103" t="str" cm="1">
        <f t="array" aca="1" ref="F456" ca="1">IF(ROWS($M$18:M447)&lt;=$O$18,INDEX('DATA FOR SUMMARY'!$F$8:$F$59,_xlfn.AGGREGATE(15,3,(('DATA FOR SUMMARY'!$I$7:$I$59=$O$16)/('DATA FOR SUMMARY'!$I$7:$I$59=$O$16)*ROW('DATA FOR SUMMARY'!$I$7:$I$59))-ROW('DATA FOR SUMMARY'!$I$7),ROWS($M$18:M447))),"")</f>
        <v/>
      </c>
      <c r="G456" s="102" t="str" cm="1">
        <f t="array" aca="1" ref="G456" ca="1">IF(ROWS($M$18:M447)&lt;=$O$18,INDEX('DATA FOR SUMMARY'!$G$8:$G$59,_xlfn.AGGREGATE(15,3,(('DATA FOR SUMMARY'!$I$7:$I$59=$O$16)/('DATA FOR SUMMARY'!$I$7:$I$59=$O$16)*ROW('DATA FOR SUMMARY'!$I$7:$I$59))-ROW('DATA FOR SUMMARY'!$I$7),ROWS($M$18:M447))),"")</f>
        <v/>
      </c>
      <c r="H456" s="107" t="str" cm="1">
        <f t="array" aca="1" ref="H456" ca="1">IF(ROWS($M$18:M447)&lt;=$O$18,INDEX('DATA FOR SUMMARY'!$H$8:$H$59,_xlfn.AGGREGATE(15,3,(('DATA FOR SUMMARY'!$I$7:$I$59=$O$16)/('DATA FOR SUMMARY'!$I$7:$I$59=$O$16)*ROW('DATA FOR SUMMARY'!$I$7:$I$59))-ROW('DATA FOR SUMMARY'!$I$7),ROWS($M$18:M447))),"")</f>
        <v/>
      </c>
      <c r="I456" s="46" t="str" cm="1">
        <f t="array" aca="1" ref="I456" ca="1">IF(ROWS($D$25:D450)&lt;=$O$18,INDEX('DATA FOR SUMMARY'!$I$8:$I$59,_xlfn.AGGREGATE(15,3,(('DATA FOR SUMMARY'!$I$7:$I$59=$O$16)/('DATA FOR SUMMARY'!$I$7:$I$59=$O$16)*ROW('DATA FOR SUMMARY'!$I$7:$I$59))-ROW('DATA FOR SUMMARY'!$I$7),ROWS($D$25:D450))),"")</f>
        <v/>
      </c>
      <c r="J456" s="46" t="str" cm="1">
        <f t="array" aca="1" ref="J456" ca="1">IF(ROWS($M$18:M447)&lt;=$O$18,INDEX('DATA FOR SUMMARY'!$J$8:$J$59,_xlfn.AGGREGATE(15,3,(('DATA FOR SUMMARY'!$I$7:$I$59=$O$16)/('DATA FOR SUMMARY'!$I$7:$I$59=$O$16)*ROW('DATA FOR SUMMARY'!$I$7:$I$59))-ROW('DATA FOR SUMMARY'!$I$7),ROWS($M$18:M447))),"")</f>
        <v/>
      </c>
      <c r="K456" s="46" t="str" cm="1">
        <f t="array" aca="1" ref="K456" ca="1">IF(ROWS($O$18:O447)&lt;=$O$18,INDEX('DATA FOR SUMMARY'!$K$8:$K$59,_xlfn.AGGREGATE(15,3,(('DATA FOR SUMMARY'!$I$7:$I$59=$O$16)/('DATA FOR SUMMARY'!$I$7:$I$59=$O$16)*ROW('DATA FOR SUMMARY'!$I$7:$I$59))-ROW('DATA FOR SUMMARY'!$I$7),ROWS($O$18:O447))),"")</f>
        <v/>
      </c>
    </row>
    <row r="457" spans="2:11">
      <c r="B457" t="str" cm="1">
        <f t="array" aca="1" ref="B457" ca="1">IF(ROWS($M$18:M448)&lt;=$O$18,INDEX('DATA FOR SUMMARY'!$B$8:$B$59,_xlfn.AGGREGATE(15,3,(('DATA FOR SUMMARY'!$I$7:$I$59=$O$16)/('DATA FOR SUMMARY'!$I$7:$I$59=$O$16)*ROW('DATA FOR SUMMARY'!$I$7:$I$59))-ROW('DATA FOR SUMMARY'!$I$7),ROWS($M$18:M448))),"")</f>
        <v/>
      </c>
      <c r="C457" s="102" t="str" cm="1">
        <f t="array" aca="1" ref="C457" ca="1">IF(ROWS($M$18:M448)&lt;=$O$18,INDEX('DATA FOR SUMMARY'!$C$8:$C$59,_xlfn.AGGREGATE(15,3,(('DATA FOR SUMMARY'!$I$7:$I$59=$O$16)/('DATA FOR SUMMARY'!$I$7:$I$59=$O$16)*ROW('DATA FOR SUMMARY'!$I$7:$I$59))-ROW('DATA FOR SUMMARY'!$I$7),ROWS($M$18:M448))),"")</f>
        <v/>
      </c>
      <c r="D457" s="102" t="str" cm="1">
        <f t="array" aca="1" ref="D457" ca="1">IF(ROWS($M$18:M448)&lt;=$O$18,INDEX('DATA FOR SUMMARY'!$D$8:$D$59,_xlfn.AGGREGATE(15,3,(('DATA FOR SUMMARY'!$I$7:$I$59=$O$16)/('DATA FOR SUMMARY'!$I$7:$I$59=$O$16)*ROW('DATA FOR SUMMARY'!$I$7:$I$59))-ROW('DATA FOR SUMMARY'!$I$7),ROWS($M$18:M448))),"")</f>
        <v/>
      </c>
      <c r="E457" s="107" t="str" cm="1">
        <f t="array" aca="1" ref="E457" ca="1">IF(ROWS($M$18:M448)&lt;=$O$18,INDEX('DATA FOR SUMMARY'!$E$8:$E$59,_xlfn.AGGREGATE(15,3,(('DATA FOR SUMMARY'!$I$7:$I$59=$O$16)/('DATA FOR SUMMARY'!$I$7:$I$59=$O$16)*ROW('DATA FOR SUMMARY'!$I$7:$I$59))-ROW('DATA FOR SUMMARY'!$I$7),ROWS($M$18:M448))),"")</f>
        <v/>
      </c>
      <c r="F457" s="103" t="str" cm="1">
        <f t="array" aca="1" ref="F457" ca="1">IF(ROWS($M$18:M448)&lt;=$O$18,INDEX('DATA FOR SUMMARY'!$F$8:$F$59,_xlfn.AGGREGATE(15,3,(('DATA FOR SUMMARY'!$I$7:$I$59=$O$16)/('DATA FOR SUMMARY'!$I$7:$I$59=$O$16)*ROW('DATA FOR SUMMARY'!$I$7:$I$59))-ROW('DATA FOR SUMMARY'!$I$7),ROWS($M$18:M448))),"")</f>
        <v/>
      </c>
      <c r="G457" s="102" t="str" cm="1">
        <f t="array" aca="1" ref="G457" ca="1">IF(ROWS($M$18:M448)&lt;=$O$18,INDEX('DATA FOR SUMMARY'!$G$8:$G$59,_xlfn.AGGREGATE(15,3,(('DATA FOR SUMMARY'!$I$7:$I$59=$O$16)/('DATA FOR SUMMARY'!$I$7:$I$59=$O$16)*ROW('DATA FOR SUMMARY'!$I$7:$I$59))-ROW('DATA FOR SUMMARY'!$I$7),ROWS($M$18:M448))),"")</f>
        <v/>
      </c>
      <c r="H457" s="107" t="str" cm="1">
        <f t="array" aca="1" ref="H457" ca="1">IF(ROWS($M$18:M448)&lt;=$O$18,INDEX('DATA FOR SUMMARY'!$H$8:$H$59,_xlfn.AGGREGATE(15,3,(('DATA FOR SUMMARY'!$I$7:$I$59=$O$16)/('DATA FOR SUMMARY'!$I$7:$I$59=$O$16)*ROW('DATA FOR SUMMARY'!$I$7:$I$59))-ROW('DATA FOR SUMMARY'!$I$7),ROWS($M$18:M448))),"")</f>
        <v/>
      </c>
      <c r="I457" s="46" t="str" cm="1">
        <f t="array" aca="1" ref="I457" ca="1">IF(ROWS($D$25:D451)&lt;=$O$18,INDEX('DATA FOR SUMMARY'!$I$8:$I$59,_xlfn.AGGREGATE(15,3,(('DATA FOR SUMMARY'!$I$7:$I$59=$O$16)/('DATA FOR SUMMARY'!$I$7:$I$59=$O$16)*ROW('DATA FOR SUMMARY'!$I$7:$I$59))-ROW('DATA FOR SUMMARY'!$I$7),ROWS($D$25:D451))),"")</f>
        <v/>
      </c>
      <c r="J457" s="46" t="str" cm="1">
        <f t="array" aca="1" ref="J457" ca="1">IF(ROWS($M$18:M448)&lt;=$O$18,INDEX('DATA FOR SUMMARY'!$J$8:$J$59,_xlfn.AGGREGATE(15,3,(('DATA FOR SUMMARY'!$I$7:$I$59=$O$16)/('DATA FOR SUMMARY'!$I$7:$I$59=$O$16)*ROW('DATA FOR SUMMARY'!$I$7:$I$59))-ROW('DATA FOR SUMMARY'!$I$7),ROWS($M$18:M448))),"")</f>
        <v/>
      </c>
      <c r="K457" s="46" t="str" cm="1">
        <f t="array" aca="1" ref="K457" ca="1">IF(ROWS($O$18:O448)&lt;=$O$18,INDEX('DATA FOR SUMMARY'!$K$8:$K$59,_xlfn.AGGREGATE(15,3,(('DATA FOR SUMMARY'!$I$7:$I$59=$O$16)/('DATA FOR SUMMARY'!$I$7:$I$59=$O$16)*ROW('DATA FOR SUMMARY'!$I$7:$I$59))-ROW('DATA FOR SUMMARY'!$I$7),ROWS($O$18:O448))),"")</f>
        <v/>
      </c>
    </row>
    <row r="458" spans="2:11">
      <c r="B458" t="str" cm="1">
        <f t="array" aca="1" ref="B458" ca="1">IF(ROWS($M$18:M449)&lt;=$O$18,INDEX('DATA FOR SUMMARY'!$B$8:$B$59,_xlfn.AGGREGATE(15,3,(('DATA FOR SUMMARY'!$I$7:$I$59=$O$16)/('DATA FOR SUMMARY'!$I$7:$I$59=$O$16)*ROW('DATA FOR SUMMARY'!$I$7:$I$59))-ROW('DATA FOR SUMMARY'!$I$7),ROWS($M$18:M449))),"")</f>
        <v/>
      </c>
      <c r="C458" s="102" t="str" cm="1">
        <f t="array" aca="1" ref="C458" ca="1">IF(ROWS($M$18:M449)&lt;=$O$18,INDEX('DATA FOR SUMMARY'!$C$8:$C$59,_xlfn.AGGREGATE(15,3,(('DATA FOR SUMMARY'!$I$7:$I$59=$O$16)/('DATA FOR SUMMARY'!$I$7:$I$59=$O$16)*ROW('DATA FOR SUMMARY'!$I$7:$I$59))-ROW('DATA FOR SUMMARY'!$I$7),ROWS($M$18:M449))),"")</f>
        <v/>
      </c>
      <c r="D458" s="102" t="str" cm="1">
        <f t="array" aca="1" ref="D458" ca="1">IF(ROWS($M$18:M449)&lt;=$O$18,INDEX('DATA FOR SUMMARY'!$D$8:$D$59,_xlfn.AGGREGATE(15,3,(('DATA FOR SUMMARY'!$I$7:$I$59=$O$16)/('DATA FOR SUMMARY'!$I$7:$I$59=$O$16)*ROW('DATA FOR SUMMARY'!$I$7:$I$59))-ROW('DATA FOR SUMMARY'!$I$7),ROWS($M$18:M449))),"")</f>
        <v/>
      </c>
      <c r="E458" s="107" t="str" cm="1">
        <f t="array" aca="1" ref="E458" ca="1">IF(ROWS($M$18:M449)&lt;=$O$18,INDEX('DATA FOR SUMMARY'!$E$8:$E$59,_xlfn.AGGREGATE(15,3,(('DATA FOR SUMMARY'!$I$7:$I$59=$O$16)/('DATA FOR SUMMARY'!$I$7:$I$59=$O$16)*ROW('DATA FOR SUMMARY'!$I$7:$I$59))-ROW('DATA FOR SUMMARY'!$I$7),ROWS($M$18:M449))),"")</f>
        <v/>
      </c>
      <c r="F458" s="103" t="str" cm="1">
        <f t="array" aca="1" ref="F458" ca="1">IF(ROWS($M$18:M449)&lt;=$O$18,INDEX('DATA FOR SUMMARY'!$F$8:$F$59,_xlfn.AGGREGATE(15,3,(('DATA FOR SUMMARY'!$I$7:$I$59=$O$16)/('DATA FOR SUMMARY'!$I$7:$I$59=$O$16)*ROW('DATA FOR SUMMARY'!$I$7:$I$59))-ROW('DATA FOR SUMMARY'!$I$7),ROWS($M$18:M449))),"")</f>
        <v/>
      </c>
      <c r="G458" s="102" t="str" cm="1">
        <f t="array" aca="1" ref="G458" ca="1">IF(ROWS($M$18:M449)&lt;=$O$18,INDEX('DATA FOR SUMMARY'!$G$8:$G$59,_xlfn.AGGREGATE(15,3,(('DATA FOR SUMMARY'!$I$7:$I$59=$O$16)/('DATA FOR SUMMARY'!$I$7:$I$59=$O$16)*ROW('DATA FOR SUMMARY'!$I$7:$I$59))-ROW('DATA FOR SUMMARY'!$I$7),ROWS($M$18:M449))),"")</f>
        <v/>
      </c>
      <c r="H458" s="107" t="str" cm="1">
        <f t="array" aca="1" ref="H458" ca="1">IF(ROWS($M$18:M449)&lt;=$O$18,INDEX('DATA FOR SUMMARY'!$H$8:$H$59,_xlfn.AGGREGATE(15,3,(('DATA FOR SUMMARY'!$I$7:$I$59=$O$16)/('DATA FOR SUMMARY'!$I$7:$I$59=$O$16)*ROW('DATA FOR SUMMARY'!$I$7:$I$59))-ROW('DATA FOR SUMMARY'!$I$7),ROWS($M$18:M449))),"")</f>
        <v/>
      </c>
      <c r="I458" s="46" t="str" cm="1">
        <f t="array" aca="1" ref="I458" ca="1">IF(ROWS($D$25:D452)&lt;=$O$18,INDEX('DATA FOR SUMMARY'!$I$8:$I$59,_xlfn.AGGREGATE(15,3,(('DATA FOR SUMMARY'!$I$7:$I$59=$O$16)/('DATA FOR SUMMARY'!$I$7:$I$59=$O$16)*ROW('DATA FOR SUMMARY'!$I$7:$I$59))-ROW('DATA FOR SUMMARY'!$I$7),ROWS($D$25:D452))),"")</f>
        <v/>
      </c>
      <c r="J458" s="46" t="str" cm="1">
        <f t="array" aca="1" ref="J458" ca="1">IF(ROWS($M$18:M449)&lt;=$O$18,INDEX('DATA FOR SUMMARY'!$J$8:$J$59,_xlfn.AGGREGATE(15,3,(('DATA FOR SUMMARY'!$I$7:$I$59=$O$16)/('DATA FOR SUMMARY'!$I$7:$I$59=$O$16)*ROW('DATA FOR SUMMARY'!$I$7:$I$59))-ROW('DATA FOR SUMMARY'!$I$7),ROWS($M$18:M449))),"")</f>
        <v/>
      </c>
      <c r="K458" s="46" t="str" cm="1">
        <f t="array" aca="1" ref="K458" ca="1">IF(ROWS($O$18:O449)&lt;=$O$18,INDEX('DATA FOR SUMMARY'!$K$8:$K$59,_xlfn.AGGREGATE(15,3,(('DATA FOR SUMMARY'!$I$7:$I$59=$O$16)/('DATA FOR SUMMARY'!$I$7:$I$59=$O$16)*ROW('DATA FOR SUMMARY'!$I$7:$I$59))-ROW('DATA FOR SUMMARY'!$I$7),ROWS($O$18:O449))),"")</f>
        <v/>
      </c>
    </row>
    <row r="459" spans="2:11">
      <c r="B459" t="str" cm="1">
        <f t="array" aca="1" ref="B459" ca="1">IF(ROWS($M$18:M450)&lt;=$O$18,INDEX('DATA FOR SUMMARY'!$B$8:$B$59,_xlfn.AGGREGATE(15,3,(('DATA FOR SUMMARY'!$I$7:$I$59=$O$16)/('DATA FOR SUMMARY'!$I$7:$I$59=$O$16)*ROW('DATA FOR SUMMARY'!$I$7:$I$59))-ROW('DATA FOR SUMMARY'!$I$7),ROWS($M$18:M450))),"")</f>
        <v/>
      </c>
      <c r="C459" s="102" t="str" cm="1">
        <f t="array" aca="1" ref="C459" ca="1">IF(ROWS($M$18:M450)&lt;=$O$18,INDEX('DATA FOR SUMMARY'!$C$8:$C$59,_xlfn.AGGREGATE(15,3,(('DATA FOR SUMMARY'!$I$7:$I$59=$O$16)/('DATA FOR SUMMARY'!$I$7:$I$59=$O$16)*ROW('DATA FOR SUMMARY'!$I$7:$I$59))-ROW('DATA FOR SUMMARY'!$I$7),ROWS($M$18:M450))),"")</f>
        <v/>
      </c>
      <c r="D459" s="102" t="str" cm="1">
        <f t="array" aca="1" ref="D459" ca="1">IF(ROWS($M$18:M450)&lt;=$O$18,INDEX('DATA FOR SUMMARY'!$D$8:$D$59,_xlfn.AGGREGATE(15,3,(('DATA FOR SUMMARY'!$I$7:$I$59=$O$16)/('DATA FOR SUMMARY'!$I$7:$I$59=$O$16)*ROW('DATA FOR SUMMARY'!$I$7:$I$59))-ROW('DATA FOR SUMMARY'!$I$7),ROWS($M$18:M450))),"")</f>
        <v/>
      </c>
      <c r="E459" s="107" t="str" cm="1">
        <f t="array" aca="1" ref="E459" ca="1">IF(ROWS($M$18:M450)&lt;=$O$18,INDEX('DATA FOR SUMMARY'!$E$8:$E$59,_xlfn.AGGREGATE(15,3,(('DATA FOR SUMMARY'!$I$7:$I$59=$O$16)/('DATA FOR SUMMARY'!$I$7:$I$59=$O$16)*ROW('DATA FOR SUMMARY'!$I$7:$I$59))-ROW('DATA FOR SUMMARY'!$I$7),ROWS($M$18:M450))),"")</f>
        <v/>
      </c>
      <c r="F459" s="103" t="str" cm="1">
        <f t="array" aca="1" ref="F459" ca="1">IF(ROWS($M$18:M450)&lt;=$O$18,INDEX('DATA FOR SUMMARY'!$F$8:$F$59,_xlfn.AGGREGATE(15,3,(('DATA FOR SUMMARY'!$I$7:$I$59=$O$16)/('DATA FOR SUMMARY'!$I$7:$I$59=$O$16)*ROW('DATA FOR SUMMARY'!$I$7:$I$59))-ROW('DATA FOR SUMMARY'!$I$7),ROWS($M$18:M450))),"")</f>
        <v/>
      </c>
      <c r="G459" s="102" t="str" cm="1">
        <f t="array" aca="1" ref="G459" ca="1">IF(ROWS($M$18:M450)&lt;=$O$18,INDEX('DATA FOR SUMMARY'!$G$8:$G$59,_xlfn.AGGREGATE(15,3,(('DATA FOR SUMMARY'!$I$7:$I$59=$O$16)/('DATA FOR SUMMARY'!$I$7:$I$59=$O$16)*ROW('DATA FOR SUMMARY'!$I$7:$I$59))-ROW('DATA FOR SUMMARY'!$I$7),ROWS($M$18:M450))),"")</f>
        <v/>
      </c>
      <c r="H459" s="107" t="str" cm="1">
        <f t="array" aca="1" ref="H459" ca="1">IF(ROWS($M$18:M450)&lt;=$O$18,INDEX('DATA FOR SUMMARY'!$H$8:$H$59,_xlfn.AGGREGATE(15,3,(('DATA FOR SUMMARY'!$I$7:$I$59=$O$16)/('DATA FOR SUMMARY'!$I$7:$I$59=$O$16)*ROW('DATA FOR SUMMARY'!$I$7:$I$59))-ROW('DATA FOR SUMMARY'!$I$7),ROWS($M$18:M450))),"")</f>
        <v/>
      </c>
      <c r="I459" s="46" t="str" cm="1">
        <f t="array" aca="1" ref="I459" ca="1">IF(ROWS($D$25:D453)&lt;=$O$18,INDEX('DATA FOR SUMMARY'!$I$8:$I$59,_xlfn.AGGREGATE(15,3,(('DATA FOR SUMMARY'!$I$7:$I$59=$O$16)/('DATA FOR SUMMARY'!$I$7:$I$59=$O$16)*ROW('DATA FOR SUMMARY'!$I$7:$I$59))-ROW('DATA FOR SUMMARY'!$I$7),ROWS($D$25:D453))),"")</f>
        <v/>
      </c>
      <c r="J459" s="46" t="str" cm="1">
        <f t="array" aca="1" ref="J459" ca="1">IF(ROWS($M$18:M450)&lt;=$O$18,INDEX('DATA FOR SUMMARY'!$J$8:$J$59,_xlfn.AGGREGATE(15,3,(('DATA FOR SUMMARY'!$I$7:$I$59=$O$16)/('DATA FOR SUMMARY'!$I$7:$I$59=$O$16)*ROW('DATA FOR SUMMARY'!$I$7:$I$59))-ROW('DATA FOR SUMMARY'!$I$7),ROWS($M$18:M450))),"")</f>
        <v/>
      </c>
      <c r="K459" s="46" t="str" cm="1">
        <f t="array" aca="1" ref="K459" ca="1">IF(ROWS($O$18:O450)&lt;=$O$18,INDEX('DATA FOR SUMMARY'!$K$8:$K$59,_xlfn.AGGREGATE(15,3,(('DATA FOR SUMMARY'!$I$7:$I$59=$O$16)/('DATA FOR SUMMARY'!$I$7:$I$59=$O$16)*ROW('DATA FOR SUMMARY'!$I$7:$I$59))-ROW('DATA FOR SUMMARY'!$I$7),ROWS($O$18:O450))),"")</f>
        <v/>
      </c>
    </row>
    <row r="460" spans="2:11">
      <c r="B460" t="str" cm="1">
        <f t="array" aca="1" ref="B460" ca="1">IF(ROWS($M$18:M451)&lt;=$O$18,INDEX('DATA FOR SUMMARY'!$B$8:$B$59,_xlfn.AGGREGATE(15,3,(('DATA FOR SUMMARY'!$I$7:$I$59=$O$16)/('DATA FOR SUMMARY'!$I$7:$I$59=$O$16)*ROW('DATA FOR SUMMARY'!$I$7:$I$59))-ROW('DATA FOR SUMMARY'!$I$7),ROWS($M$18:M451))),"")</f>
        <v/>
      </c>
      <c r="C460" s="102" t="str" cm="1">
        <f t="array" aca="1" ref="C460" ca="1">IF(ROWS($M$18:M451)&lt;=$O$18,INDEX('DATA FOR SUMMARY'!$C$8:$C$59,_xlfn.AGGREGATE(15,3,(('DATA FOR SUMMARY'!$I$7:$I$59=$O$16)/('DATA FOR SUMMARY'!$I$7:$I$59=$O$16)*ROW('DATA FOR SUMMARY'!$I$7:$I$59))-ROW('DATA FOR SUMMARY'!$I$7),ROWS($M$18:M451))),"")</f>
        <v/>
      </c>
      <c r="D460" s="102" t="str" cm="1">
        <f t="array" aca="1" ref="D460" ca="1">IF(ROWS($M$18:M451)&lt;=$O$18,INDEX('DATA FOR SUMMARY'!$D$8:$D$59,_xlfn.AGGREGATE(15,3,(('DATA FOR SUMMARY'!$I$7:$I$59=$O$16)/('DATA FOR SUMMARY'!$I$7:$I$59=$O$16)*ROW('DATA FOR SUMMARY'!$I$7:$I$59))-ROW('DATA FOR SUMMARY'!$I$7),ROWS($M$18:M451))),"")</f>
        <v/>
      </c>
      <c r="E460" s="107" t="str" cm="1">
        <f t="array" aca="1" ref="E460" ca="1">IF(ROWS($M$18:M451)&lt;=$O$18,INDEX('DATA FOR SUMMARY'!$E$8:$E$59,_xlfn.AGGREGATE(15,3,(('DATA FOR SUMMARY'!$I$7:$I$59=$O$16)/('DATA FOR SUMMARY'!$I$7:$I$59=$O$16)*ROW('DATA FOR SUMMARY'!$I$7:$I$59))-ROW('DATA FOR SUMMARY'!$I$7),ROWS($M$18:M451))),"")</f>
        <v/>
      </c>
      <c r="F460" s="103" t="str" cm="1">
        <f t="array" aca="1" ref="F460" ca="1">IF(ROWS($M$18:M451)&lt;=$O$18,INDEX('DATA FOR SUMMARY'!$F$8:$F$59,_xlfn.AGGREGATE(15,3,(('DATA FOR SUMMARY'!$I$7:$I$59=$O$16)/('DATA FOR SUMMARY'!$I$7:$I$59=$O$16)*ROW('DATA FOR SUMMARY'!$I$7:$I$59))-ROW('DATA FOR SUMMARY'!$I$7),ROWS($M$18:M451))),"")</f>
        <v/>
      </c>
      <c r="G460" s="102" t="str" cm="1">
        <f t="array" aca="1" ref="G460" ca="1">IF(ROWS($M$18:M451)&lt;=$O$18,INDEX('DATA FOR SUMMARY'!$G$8:$G$59,_xlfn.AGGREGATE(15,3,(('DATA FOR SUMMARY'!$I$7:$I$59=$O$16)/('DATA FOR SUMMARY'!$I$7:$I$59=$O$16)*ROW('DATA FOR SUMMARY'!$I$7:$I$59))-ROW('DATA FOR SUMMARY'!$I$7),ROWS($M$18:M451))),"")</f>
        <v/>
      </c>
      <c r="H460" s="107" t="str" cm="1">
        <f t="array" aca="1" ref="H460" ca="1">IF(ROWS($M$18:M451)&lt;=$O$18,INDEX('DATA FOR SUMMARY'!$H$8:$H$59,_xlfn.AGGREGATE(15,3,(('DATA FOR SUMMARY'!$I$7:$I$59=$O$16)/('DATA FOR SUMMARY'!$I$7:$I$59=$O$16)*ROW('DATA FOR SUMMARY'!$I$7:$I$59))-ROW('DATA FOR SUMMARY'!$I$7),ROWS($M$18:M451))),"")</f>
        <v/>
      </c>
      <c r="I460" s="46" t="str" cm="1">
        <f t="array" aca="1" ref="I460" ca="1">IF(ROWS($D$25:D454)&lt;=$O$18,INDEX('DATA FOR SUMMARY'!$I$8:$I$59,_xlfn.AGGREGATE(15,3,(('DATA FOR SUMMARY'!$I$7:$I$59=$O$16)/('DATA FOR SUMMARY'!$I$7:$I$59=$O$16)*ROW('DATA FOR SUMMARY'!$I$7:$I$59))-ROW('DATA FOR SUMMARY'!$I$7),ROWS($D$25:D454))),"")</f>
        <v/>
      </c>
      <c r="J460" s="46" t="str" cm="1">
        <f t="array" aca="1" ref="J460" ca="1">IF(ROWS($M$18:M451)&lt;=$O$18,INDEX('DATA FOR SUMMARY'!$J$8:$J$59,_xlfn.AGGREGATE(15,3,(('DATA FOR SUMMARY'!$I$7:$I$59=$O$16)/('DATA FOR SUMMARY'!$I$7:$I$59=$O$16)*ROW('DATA FOR SUMMARY'!$I$7:$I$59))-ROW('DATA FOR SUMMARY'!$I$7),ROWS($M$18:M451))),"")</f>
        <v/>
      </c>
      <c r="K460" s="46" t="str" cm="1">
        <f t="array" aca="1" ref="K460" ca="1">IF(ROWS($O$18:O451)&lt;=$O$18,INDEX('DATA FOR SUMMARY'!$K$8:$K$59,_xlfn.AGGREGATE(15,3,(('DATA FOR SUMMARY'!$I$7:$I$59=$O$16)/('DATA FOR SUMMARY'!$I$7:$I$59=$O$16)*ROW('DATA FOR SUMMARY'!$I$7:$I$59))-ROW('DATA FOR SUMMARY'!$I$7),ROWS($O$18:O451))),"")</f>
        <v/>
      </c>
    </row>
    <row r="461" spans="2:11">
      <c r="B461" t="str" cm="1">
        <f t="array" aca="1" ref="B461" ca="1">IF(ROWS($M$18:M452)&lt;=$O$18,INDEX('DATA FOR SUMMARY'!$B$8:$B$59,_xlfn.AGGREGATE(15,3,(('DATA FOR SUMMARY'!$I$7:$I$59=$O$16)/('DATA FOR SUMMARY'!$I$7:$I$59=$O$16)*ROW('DATA FOR SUMMARY'!$I$7:$I$59))-ROW('DATA FOR SUMMARY'!$I$7),ROWS($M$18:M452))),"")</f>
        <v/>
      </c>
      <c r="C461" s="102" t="str" cm="1">
        <f t="array" aca="1" ref="C461" ca="1">IF(ROWS($M$18:M452)&lt;=$O$18,INDEX('DATA FOR SUMMARY'!$C$8:$C$59,_xlfn.AGGREGATE(15,3,(('DATA FOR SUMMARY'!$I$7:$I$59=$O$16)/('DATA FOR SUMMARY'!$I$7:$I$59=$O$16)*ROW('DATA FOR SUMMARY'!$I$7:$I$59))-ROW('DATA FOR SUMMARY'!$I$7),ROWS($M$18:M452))),"")</f>
        <v/>
      </c>
      <c r="D461" s="102" t="str" cm="1">
        <f t="array" aca="1" ref="D461" ca="1">IF(ROWS($M$18:M452)&lt;=$O$18,INDEX('DATA FOR SUMMARY'!$D$8:$D$59,_xlfn.AGGREGATE(15,3,(('DATA FOR SUMMARY'!$I$7:$I$59=$O$16)/('DATA FOR SUMMARY'!$I$7:$I$59=$O$16)*ROW('DATA FOR SUMMARY'!$I$7:$I$59))-ROW('DATA FOR SUMMARY'!$I$7),ROWS($M$18:M452))),"")</f>
        <v/>
      </c>
      <c r="E461" s="107" t="str" cm="1">
        <f t="array" aca="1" ref="E461" ca="1">IF(ROWS($M$18:M452)&lt;=$O$18,INDEX('DATA FOR SUMMARY'!$E$8:$E$59,_xlfn.AGGREGATE(15,3,(('DATA FOR SUMMARY'!$I$7:$I$59=$O$16)/('DATA FOR SUMMARY'!$I$7:$I$59=$O$16)*ROW('DATA FOR SUMMARY'!$I$7:$I$59))-ROW('DATA FOR SUMMARY'!$I$7),ROWS($M$18:M452))),"")</f>
        <v/>
      </c>
      <c r="F461" s="103" t="str" cm="1">
        <f t="array" aca="1" ref="F461" ca="1">IF(ROWS($M$18:M452)&lt;=$O$18,INDEX('DATA FOR SUMMARY'!$F$8:$F$59,_xlfn.AGGREGATE(15,3,(('DATA FOR SUMMARY'!$I$7:$I$59=$O$16)/('DATA FOR SUMMARY'!$I$7:$I$59=$O$16)*ROW('DATA FOR SUMMARY'!$I$7:$I$59))-ROW('DATA FOR SUMMARY'!$I$7),ROWS($M$18:M452))),"")</f>
        <v/>
      </c>
      <c r="G461" s="102" t="str" cm="1">
        <f t="array" aca="1" ref="G461" ca="1">IF(ROWS($M$18:M452)&lt;=$O$18,INDEX('DATA FOR SUMMARY'!$G$8:$G$59,_xlfn.AGGREGATE(15,3,(('DATA FOR SUMMARY'!$I$7:$I$59=$O$16)/('DATA FOR SUMMARY'!$I$7:$I$59=$O$16)*ROW('DATA FOR SUMMARY'!$I$7:$I$59))-ROW('DATA FOR SUMMARY'!$I$7),ROWS($M$18:M452))),"")</f>
        <v/>
      </c>
      <c r="H461" s="107" t="str" cm="1">
        <f t="array" aca="1" ref="H461" ca="1">IF(ROWS($M$18:M452)&lt;=$O$18,INDEX('DATA FOR SUMMARY'!$H$8:$H$59,_xlfn.AGGREGATE(15,3,(('DATA FOR SUMMARY'!$I$7:$I$59=$O$16)/('DATA FOR SUMMARY'!$I$7:$I$59=$O$16)*ROW('DATA FOR SUMMARY'!$I$7:$I$59))-ROW('DATA FOR SUMMARY'!$I$7),ROWS($M$18:M452))),"")</f>
        <v/>
      </c>
      <c r="I461" s="46" t="str" cm="1">
        <f t="array" aca="1" ref="I461" ca="1">IF(ROWS($D$25:D455)&lt;=$O$18,INDEX('DATA FOR SUMMARY'!$I$8:$I$59,_xlfn.AGGREGATE(15,3,(('DATA FOR SUMMARY'!$I$7:$I$59=$O$16)/('DATA FOR SUMMARY'!$I$7:$I$59=$O$16)*ROW('DATA FOR SUMMARY'!$I$7:$I$59))-ROW('DATA FOR SUMMARY'!$I$7),ROWS($D$25:D455))),"")</f>
        <v/>
      </c>
      <c r="J461" s="46" t="str" cm="1">
        <f t="array" aca="1" ref="J461" ca="1">IF(ROWS($M$18:M452)&lt;=$O$18,INDEX('DATA FOR SUMMARY'!$J$8:$J$59,_xlfn.AGGREGATE(15,3,(('DATA FOR SUMMARY'!$I$7:$I$59=$O$16)/('DATA FOR SUMMARY'!$I$7:$I$59=$O$16)*ROW('DATA FOR SUMMARY'!$I$7:$I$59))-ROW('DATA FOR SUMMARY'!$I$7),ROWS($M$18:M452))),"")</f>
        <v/>
      </c>
      <c r="K461" s="46" t="str" cm="1">
        <f t="array" aca="1" ref="K461" ca="1">IF(ROWS($O$18:O452)&lt;=$O$18,INDEX('DATA FOR SUMMARY'!$K$8:$K$59,_xlfn.AGGREGATE(15,3,(('DATA FOR SUMMARY'!$I$7:$I$59=$O$16)/('DATA FOR SUMMARY'!$I$7:$I$59=$O$16)*ROW('DATA FOR SUMMARY'!$I$7:$I$59))-ROW('DATA FOR SUMMARY'!$I$7),ROWS($O$18:O452))),"")</f>
        <v/>
      </c>
    </row>
    <row r="462" spans="2:11">
      <c r="B462" t="str" cm="1">
        <f t="array" aca="1" ref="B462" ca="1">IF(ROWS($M$18:M453)&lt;=$O$18,INDEX('DATA FOR SUMMARY'!$B$8:$B$59,_xlfn.AGGREGATE(15,3,(('DATA FOR SUMMARY'!$I$7:$I$59=$O$16)/('DATA FOR SUMMARY'!$I$7:$I$59=$O$16)*ROW('DATA FOR SUMMARY'!$I$7:$I$59))-ROW('DATA FOR SUMMARY'!$I$7),ROWS($M$18:M453))),"")</f>
        <v/>
      </c>
      <c r="C462" s="102" t="str" cm="1">
        <f t="array" aca="1" ref="C462" ca="1">IF(ROWS($M$18:M453)&lt;=$O$18,INDEX('DATA FOR SUMMARY'!$C$8:$C$59,_xlfn.AGGREGATE(15,3,(('DATA FOR SUMMARY'!$I$7:$I$59=$O$16)/('DATA FOR SUMMARY'!$I$7:$I$59=$O$16)*ROW('DATA FOR SUMMARY'!$I$7:$I$59))-ROW('DATA FOR SUMMARY'!$I$7),ROWS($M$18:M453))),"")</f>
        <v/>
      </c>
      <c r="D462" s="102" t="str" cm="1">
        <f t="array" aca="1" ref="D462" ca="1">IF(ROWS($M$18:M453)&lt;=$O$18,INDEX('DATA FOR SUMMARY'!$D$8:$D$59,_xlfn.AGGREGATE(15,3,(('DATA FOR SUMMARY'!$I$7:$I$59=$O$16)/('DATA FOR SUMMARY'!$I$7:$I$59=$O$16)*ROW('DATA FOR SUMMARY'!$I$7:$I$59))-ROW('DATA FOR SUMMARY'!$I$7),ROWS($M$18:M453))),"")</f>
        <v/>
      </c>
      <c r="E462" s="107" t="str" cm="1">
        <f t="array" aca="1" ref="E462" ca="1">IF(ROWS($M$18:M453)&lt;=$O$18,INDEX('DATA FOR SUMMARY'!$E$8:$E$59,_xlfn.AGGREGATE(15,3,(('DATA FOR SUMMARY'!$I$7:$I$59=$O$16)/('DATA FOR SUMMARY'!$I$7:$I$59=$O$16)*ROW('DATA FOR SUMMARY'!$I$7:$I$59))-ROW('DATA FOR SUMMARY'!$I$7),ROWS($M$18:M453))),"")</f>
        <v/>
      </c>
      <c r="F462" s="103" t="str" cm="1">
        <f t="array" aca="1" ref="F462" ca="1">IF(ROWS($M$18:M453)&lt;=$O$18,INDEX('DATA FOR SUMMARY'!$F$8:$F$59,_xlfn.AGGREGATE(15,3,(('DATA FOR SUMMARY'!$I$7:$I$59=$O$16)/('DATA FOR SUMMARY'!$I$7:$I$59=$O$16)*ROW('DATA FOR SUMMARY'!$I$7:$I$59))-ROW('DATA FOR SUMMARY'!$I$7),ROWS($M$18:M453))),"")</f>
        <v/>
      </c>
      <c r="G462" s="102" t="str" cm="1">
        <f t="array" aca="1" ref="G462" ca="1">IF(ROWS($M$18:M453)&lt;=$O$18,INDEX('DATA FOR SUMMARY'!$G$8:$G$59,_xlfn.AGGREGATE(15,3,(('DATA FOR SUMMARY'!$I$7:$I$59=$O$16)/('DATA FOR SUMMARY'!$I$7:$I$59=$O$16)*ROW('DATA FOR SUMMARY'!$I$7:$I$59))-ROW('DATA FOR SUMMARY'!$I$7),ROWS($M$18:M453))),"")</f>
        <v/>
      </c>
      <c r="H462" s="107" t="str" cm="1">
        <f t="array" aca="1" ref="H462" ca="1">IF(ROWS($M$18:M453)&lt;=$O$18,INDEX('DATA FOR SUMMARY'!$H$8:$H$59,_xlfn.AGGREGATE(15,3,(('DATA FOR SUMMARY'!$I$7:$I$59=$O$16)/('DATA FOR SUMMARY'!$I$7:$I$59=$O$16)*ROW('DATA FOR SUMMARY'!$I$7:$I$59))-ROW('DATA FOR SUMMARY'!$I$7),ROWS($M$18:M453))),"")</f>
        <v/>
      </c>
      <c r="I462" s="46" t="str" cm="1">
        <f t="array" aca="1" ref="I462" ca="1">IF(ROWS($D$25:D456)&lt;=$O$18,INDEX('DATA FOR SUMMARY'!$I$8:$I$59,_xlfn.AGGREGATE(15,3,(('DATA FOR SUMMARY'!$I$7:$I$59=$O$16)/('DATA FOR SUMMARY'!$I$7:$I$59=$O$16)*ROW('DATA FOR SUMMARY'!$I$7:$I$59))-ROW('DATA FOR SUMMARY'!$I$7),ROWS($D$25:D456))),"")</f>
        <v/>
      </c>
      <c r="J462" s="46" t="str" cm="1">
        <f t="array" aca="1" ref="J462" ca="1">IF(ROWS($M$18:M453)&lt;=$O$18,INDEX('DATA FOR SUMMARY'!$J$8:$J$59,_xlfn.AGGREGATE(15,3,(('DATA FOR SUMMARY'!$I$7:$I$59=$O$16)/('DATA FOR SUMMARY'!$I$7:$I$59=$O$16)*ROW('DATA FOR SUMMARY'!$I$7:$I$59))-ROW('DATA FOR SUMMARY'!$I$7),ROWS($M$18:M453))),"")</f>
        <v/>
      </c>
      <c r="K462" s="46" t="str" cm="1">
        <f t="array" aca="1" ref="K462" ca="1">IF(ROWS($O$18:O453)&lt;=$O$18,INDEX('DATA FOR SUMMARY'!$K$8:$K$59,_xlfn.AGGREGATE(15,3,(('DATA FOR SUMMARY'!$I$7:$I$59=$O$16)/('DATA FOR SUMMARY'!$I$7:$I$59=$O$16)*ROW('DATA FOR SUMMARY'!$I$7:$I$59))-ROW('DATA FOR SUMMARY'!$I$7),ROWS($O$18:O453))),"")</f>
        <v/>
      </c>
    </row>
    <row r="463" spans="2:11">
      <c r="B463" t="str" cm="1">
        <f t="array" aca="1" ref="B463" ca="1">IF(ROWS($M$18:M454)&lt;=$O$18,INDEX('DATA FOR SUMMARY'!$B$8:$B$59,_xlfn.AGGREGATE(15,3,(('DATA FOR SUMMARY'!$I$7:$I$59=$O$16)/('DATA FOR SUMMARY'!$I$7:$I$59=$O$16)*ROW('DATA FOR SUMMARY'!$I$7:$I$59))-ROW('DATA FOR SUMMARY'!$I$7),ROWS($M$18:M454))),"")</f>
        <v/>
      </c>
      <c r="C463" s="102" t="str" cm="1">
        <f t="array" aca="1" ref="C463" ca="1">IF(ROWS($M$18:M454)&lt;=$O$18,INDEX('DATA FOR SUMMARY'!$C$8:$C$59,_xlfn.AGGREGATE(15,3,(('DATA FOR SUMMARY'!$I$7:$I$59=$O$16)/('DATA FOR SUMMARY'!$I$7:$I$59=$O$16)*ROW('DATA FOR SUMMARY'!$I$7:$I$59))-ROW('DATA FOR SUMMARY'!$I$7),ROWS($M$18:M454))),"")</f>
        <v/>
      </c>
      <c r="D463" s="102" t="str" cm="1">
        <f t="array" aca="1" ref="D463" ca="1">IF(ROWS($M$18:M454)&lt;=$O$18,INDEX('DATA FOR SUMMARY'!$D$8:$D$59,_xlfn.AGGREGATE(15,3,(('DATA FOR SUMMARY'!$I$7:$I$59=$O$16)/('DATA FOR SUMMARY'!$I$7:$I$59=$O$16)*ROW('DATA FOR SUMMARY'!$I$7:$I$59))-ROW('DATA FOR SUMMARY'!$I$7),ROWS($M$18:M454))),"")</f>
        <v/>
      </c>
      <c r="E463" s="107" t="str" cm="1">
        <f t="array" aca="1" ref="E463" ca="1">IF(ROWS($M$18:M454)&lt;=$O$18,INDEX('DATA FOR SUMMARY'!$E$8:$E$59,_xlfn.AGGREGATE(15,3,(('DATA FOR SUMMARY'!$I$7:$I$59=$O$16)/('DATA FOR SUMMARY'!$I$7:$I$59=$O$16)*ROW('DATA FOR SUMMARY'!$I$7:$I$59))-ROW('DATA FOR SUMMARY'!$I$7),ROWS($M$18:M454))),"")</f>
        <v/>
      </c>
      <c r="F463" s="103" t="str" cm="1">
        <f t="array" aca="1" ref="F463" ca="1">IF(ROWS($M$18:M454)&lt;=$O$18,INDEX('DATA FOR SUMMARY'!$F$8:$F$59,_xlfn.AGGREGATE(15,3,(('DATA FOR SUMMARY'!$I$7:$I$59=$O$16)/('DATA FOR SUMMARY'!$I$7:$I$59=$O$16)*ROW('DATA FOR SUMMARY'!$I$7:$I$59))-ROW('DATA FOR SUMMARY'!$I$7),ROWS($M$18:M454))),"")</f>
        <v/>
      </c>
      <c r="G463" s="102" t="str" cm="1">
        <f t="array" aca="1" ref="G463" ca="1">IF(ROWS($M$18:M454)&lt;=$O$18,INDEX('DATA FOR SUMMARY'!$G$8:$G$59,_xlfn.AGGREGATE(15,3,(('DATA FOR SUMMARY'!$I$7:$I$59=$O$16)/('DATA FOR SUMMARY'!$I$7:$I$59=$O$16)*ROW('DATA FOR SUMMARY'!$I$7:$I$59))-ROW('DATA FOR SUMMARY'!$I$7),ROWS($M$18:M454))),"")</f>
        <v/>
      </c>
      <c r="H463" s="107" t="str" cm="1">
        <f t="array" aca="1" ref="H463" ca="1">IF(ROWS($M$18:M454)&lt;=$O$18,INDEX('DATA FOR SUMMARY'!$H$8:$H$59,_xlfn.AGGREGATE(15,3,(('DATA FOR SUMMARY'!$I$7:$I$59=$O$16)/('DATA FOR SUMMARY'!$I$7:$I$59=$O$16)*ROW('DATA FOR SUMMARY'!$I$7:$I$59))-ROW('DATA FOR SUMMARY'!$I$7),ROWS($M$18:M454))),"")</f>
        <v/>
      </c>
      <c r="I463" s="46" t="str" cm="1">
        <f t="array" aca="1" ref="I463" ca="1">IF(ROWS($D$25:D457)&lt;=$O$18,INDEX('DATA FOR SUMMARY'!$I$8:$I$59,_xlfn.AGGREGATE(15,3,(('DATA FOR SUMMARY'!$I$7:$I$59=$O$16)/('DATA FOR SUMMARY'!$I$7:$I$59=$O$16)*ROW('DATA FOR SUMMARY'!$I$7:$I$59))-ROW('DATA FOR SUMMARY'!$I$7),ROWS($D$25:D457))),"")</f>
        <v/>
      </c>
      <c r="J463" s="46" t="str" cm="1">
        <f t="array" aca="1" ref="J463" ca="1">IF(ROWS($M$18:M454)&lt;=$O$18,INDEX('DATA FOR SUMMARY'!$J$8:$J$59,_xlfn.AGGREGATE(15,3,(('DATA FOR SUMMARY'!$I$7:$I$59=$O$16)/('DATA FOR SUMMARY'!$I$7:$I$59=$O$16)*ROW('DATA FOR SUMMARY'!$I$7:$I$59))-ROW('DATA FOR SUMMARY'!$I$7),ROWS($M$18:M454))),"")</f>
        <v/>
      </c>
      <c r="K463" s="46" t="str" cm="1">
        <f t="array" aca="1" ref="K463" ca="1">IF(ROWS($O$18:O454)&lt;=$O$18,INDEX('DATA FOR SUMMARY'!$K$8:$K$59,_xlfn.AGGREGATE(15,3,(('DATA FOR SUMMARY'!$I$7:$I$59=$O$16)/('DATA FOR SUMMARY'!$I$7:$I$59=$O$16)*ROW('DATA FOR SUMMARY'!$I$7:$I$59))-ROW('DATA FOR SUMMARY'!$I$7),ROWS($O$18:O454))),"")</f>
        <v/>
      </c>
    </row>
    <row r="464" spans="2:11">
      <c r="B464" t="str" cm="1">
        <f t="array" aca="1" ref="B464" ca="1">IF(ROWS($M$18:M455)&lt;=$O$18,INDEX('DATA FOR SUMMARY'!$B$8:$B$59,_xlfn.AGGREGATE(15,3,(('DATA FOR SUMMARY'!$I$7:$I$59=$O$16)/('DATA FOR SUMMARY'!$I$7:$I$59=$O$16)*ROW('DATA FOR SUMMARY'!$I$7:$I$59))-ROW('DATA FOR SUMMARY'!$I$7),ROWS($M$18:M455))),"")</f>
        <v/>
      </c>
      <c r="C464" s="102" t="str" cm="1">
        <f t="array" aca="1" ref="C464" ca="1">IF(ROWS($M$18:M455)&lt;=$O$18,INDEX('DATA FOR SUMMARY'!$C$8:$C$59,_xlfn.AGGREGATE(15,3,(('DATA FOR SUMMARY'!$I$7:$I$59=$O$16)/('DATA FOR SUMMARY'!$I$7:$I$59=$O$16)*ROW('DATA FOR SUMMARY'!$I$7:$I$59))-ROW('DATA FOR SUMMARY'!$I$7),ROWS($M$18:M455))),"")</f>
        <v/>
      </c>
      <c r="D464" s="102" t="str" cm="1">
        <f t="array" aca="1" ref="D464" ca="1">IF(ROWS($M$18:M455)&lt;=$O$18,INDEX('DATA FOR SUMMARY'!$D$8:$D$59,_xlfn.AGGREGATE(15,3,(('DATA FOR SUMMARY'!$I$7:$I$59=$O$16)/('DATA FOR SUMMARY'!$I$7:$I$59=$O$16)*ROW('DATA FOR SUMMARY'!$I$7:$I$59))-ROW('DATA FOR SUMMARY'!$I$7),ROWS($M$18:M455))),"")</f>
        <v/>
      </c>
      <c r="E464" s="107" t="str" cm="1">
        <f t="array" aca="1" ref="E464" ca="1">IF(ROWS($M$18:M455)&lt;=$O$18,INDEX('DATA FOR SUMMARY'!$E$8:$E$59,_xlfn.AGGREGATE(15,3,(('DATA FOR SUMMARY'!$I$7:$I$59=$O$16)/('DATA FOR SUMMARY'!$I$7:$I$59=$O$16)*ROW('DATA FOR SUMMARY'!$I$7:$I$59))-ROW('DATA FOR SUMMARY'!$I$7),ROWS($M$18:M455))),"")</f>
        <v/>
      </c>
      <c r="F464" s="103" t="str" cm="1">
        <f t="array" aca="1" ref="F464" ca="1">IF(ROWS($M$18:M455)&lt;=$O$18,INDEX('DATA FOR SUMMARY'!$F$8:$F$59,_xlfn.AGGREGATE(15,3,(('DATA FOR SUMMARY'!$I$7:$I$59=$O$16)/('DATA FOR SUMMARY'!$I$7:$I$59=$O$16)*ROW('DATA FOR SUMMARY'!$I$7:$I$59))-ROW('DATA FOR SUMMARY'!$I$7),ROWS($M$18:M455))),"")</f>
        <v/>
      </c>
      <c r="G464" s="102" t="str" cm="1">
        <f t="array" aca="1" ref="G464" ca="1">IF(ROWS($M$18:M455)&lt;=$O$18,INDEX('DATA FOR SUMMARY'!$G$8:$G$59,_xlfn.AGGREGATE(15,3,(('DATA FOR SUMMARY'!$I$7:$I$59=$O$16)/('DATA FOR SUMMARY'!$I$7:$I$59=$O$16)*ROW('DATA FOR SUMMARY'!$I$7:$I$59))-ROW('DATA FOR SUMMARY'!$I$7),ROWS($M$18:M455))),"")</f>
        <v/>
      </c>
      <c r="H464" s="107" t="str" cm="1">
        <f t="array" aca="1" ref="H464" ca="1">IF(ROWS($M$18:M455)&lt;=$O$18,INDEX('DATA FOR SUMMARY'!$H$8:$H$59,_xlfn.AGGREGATE(15,3,(('DATA FOR SUMMARY'!$I$7:$I$59=$O$16)/('DATA FOR SUMMARY'!$I$7:$I$59=$O$16)*ROW('DATA FOR SUMMARY'!$I$7:$I$59))-ROW('DATA FOR SUMMARY'!$I$7),ROWS($M$18:M455))),"")</f>
        <v/>
      </c>
      <c r="I464" s="46" t="str" cm="1">
        <f t="array" aca="1" ref="I464" ca="1">IF(ROWS($D$25:D458)&lt;=$O$18,INDEX('DATA FOR SUMMARY'!$I$8:$I$59,_xlfn.AGGREGATE(15,3,(('DATA FOR SUMMARY'!$I$7:$I$59=$O$16)/('DATA FOR SUMMARY'!$I$7:$I$59=$O$16)*ROW('DATA FOR SUMMARY'!$I$7:$I$59))-ROW('DATA FOR SUMMARY'!$I$7),ROWS($D$25:D458))),"")</f>
        <v/>
      </c>
      <c r="J464" s="46" t="str" cm="1">
        <f t="array" aca="1" ref="J464" ca="1">IF(ROWS($M$18:M455)&lt;=$O$18,INDEX('DATA FOR SUMMARY'!$J$8:$J$59,_xlfn.AGGREGATE(15,3,(('DATA FOR SUMMARY'!$I$7:$I$59=$O$16)/('DATA FOR SUMMARY'!$I$7:$I$59=$O$16)*ROW('DATA FOR SUMMARY'!$I$7:$I$59))-ROW('DATA FOR SUMMARY'!$I$7),ROWS($M$18:M455))),"")</f>
        <v/>
      </c>
      <c r="K464" s="46" t="str" cm="1">
        <f t="array" aca="1" ref="K464" ca="1">IF(ROWS($O$18:O455)&lt;=$O$18,INDEX('DATA FOR SUMMARY'!$K$8:$K$59,_xlfn.AGGREGATE(15,3,(('DATA FOR SUMMARY'!$I$7:$I$59=$O$16)/('DATA FOR SUMMARY'!$I$7:$I$59=$O$16)*ROW('DATA FOR SUMMARY'!$I$7:$I$59))-ROW('DATA FOR SUMMARY'!$I$7),ROWS($O$18:O455))),"")</f>
        <v/>
      </c>
    </row>
    <row r="465" spans="2:11">
      <c r="B465" t="str" cm="1">
        <f t="array" aca="1" ref="B465" ca="1">IF(ROWS($M$18:M456)&lt;=$O$18,INDEX('DATA FOR SUMMARY'!$B$8:$B$59,_xlfn.AGGREGATE(15,3,(('DATA FOR SUMMARY'!$I$7:$I$59=$O$16)/('DATA FOR SUMMARY'!$I$7:$I$59=$O$16)*ROW('DATA FOR SUMMARY'!$I$7:$I$59))-ROW('DATA FOR SUMMARY'!$I$7),ROWS($M$18:M456))),"")</f>
        <v/>
      </c>
      <c r="C465" s="102" t="str" cm="1">
        <f t="array" aca="1" ref="C465" ca="1">IF(ROWS($M$18:M456)&lt;=$O$18,INDEX('DATA FOR SUMMARY'!$C$8:$C$59,_xlfn.AGGREGATE(15,3,(('DATA FOR SUMMARY'!$I$7:$I$59=$O$16)/('DATA FOR SUMMARY'!$I$7:$I$59=$O$16)*ROW('DATA FOR SUMMARY'!$I$7:$I$59))-ROW('DATA FOR SUMMARY'!$I$7),ROWS($M$18:M456))),"")</f>
        <v/>
      </c>
      <c r="D465" s="102" t="str" cm="1">
        <f t="array" aca="1" ref="D465" ca="1">IF(ROWS($M$18:M456)&lt;=$O$18,INDEX('DATA FOR SUMMARY'!$D$8:$D$59,_xlfn.AGGREGATE(15,3,(('DATA FOR SUMMARY'!$I$7:$I$59=$O$16)/('DATA FOR SUMMARY'!$I$7:$I$59=$O$16)*ROW('DATA FOR SUMMARY'!$I$7:$I$59))-ROW('DATA FOR SUMMARY'!$I$7),ROWS($M$18:M456))),"")</f>
        <v/>
      </c>
      <c r="E465" s="107" t="str" cm="1">
        <f t="array" aca="1" ref="E465" ca="1">IF(ROWS($M$18:M456)&lt;=$O$18,INDEX('DATA FOR SUMMARY'!$E$8:$E$59,_xlfn.AGGREGATE(15,3,(('DATA FOR SUMMARY'!$I$7:$I$59=$O$16)/('DATA FOR SUMMARY'!$I$7:$I$59=$O$16)*ROW('DATA FOR SUMMARY'!$I$7:$I$59))-ROW('DATA FOR SUMMARY'!$I$7),ROWS($M$18:M456))),"")</f>
        <v/>
      </c>
      <c r="F465" s="103" t="str" cm="1">
        <f t="array" aca="1" ref="F465" ca="1">IF(ROWS($M$18:M456)&lt;=$O$18,INDEX('DATA FOR SUMMARY'!$F$8:$F$59,_xlfn.AGGREGATE(15,3,(('DATA FOR SUMMARY'!$I$7:$I$59=$O$16)/('DATA FOR SUMMARY'!$I$7:$I$59=$O$16)*ROW('DATA FOR SUMMARY'!$I$7:$I$59))-ROW('DATA FOR SUMMARY'!$I$7),ROWS($M$18:M456))),"")</f>
        <v/>
      </c>
      <c r="G465" s="102" t="str" cm="1">
        <f t="array" aca="1" ref="G465" ca="1">IF(ROWS($M$18:M456)&lt;=$O$18,INDEX('DATA FOR SUMMARY'!$G$8:$G$59,_xlfn.AGGREGATE(15,3,(('DATA FOR SUMMARY'!$I$7:$I$59=$O$16)/('DATA FOR SUMMARY'!$I$7:$I$59=$O$16)*ROW('DATA FOR SUMMARY'!$I$7:$I$59))-ROW('DATA FOR SUMMARY'!$I$7),ROWS($M$18:M456))),"")</f>
        <v/>
      </c>
      <c r="H465" s="107" t="str" cm="1">
        <f t="array" aca="1" ref="H465" ca="1">IF(ROWS($M$18:M456)&lt;=$O$18,INDEX('DATA FOR SUMMARY'!$H$8:$H$59,_xlfn.AGGREGATE(15,3,(('DATA FOR SUMMARY'!$I$7:$I$59=$O$16)/('DATA FOR SUMMARY'!$I$7:$I$59=$O$16)*ROW('DATA FOR SUMMARY'!$I$7:$I$59))-ROW('DATA FOR SUMMARY'!$I$7),ROWS($M$18:M456))),"")</f>
        <v/>
      </c>
      <c r="I465" s="46" t="str" cm="1">
        <f t="array" aca="1" ref="I465" ca="1">IF(ROWS($D$25:D459)&lt;=$O$18,INDEX('DATA FOR SUMMARY'!$I$8:$I$59,_xlfn.AGGREGATE(15,3,(('DATA FOR SUMMARY'!$I$7:$I$59=$O$16)/('DATA FOR SUMMARY'!$I$7:$I$59=$O$16)*ROW('DATA FOR SUMMARY'!$I$7:$I$59))-ROW('DATA FOR SUMMARY'!$I$7),ROWS($D$25:D459))),"")</f>
        <v/>
      </c>
      <c r="J465" s="46" t="str" cm="1">
        <f t="array" aca="1" ref="J465" ca="1">IF(ROWS($M$18:M456)&lt;=$O$18,INDEX('DATA FOR SUMMARY'!$J$8:$J$59,_xlfn.AGGREGATE(15,3,(('DATA FOR SUMMARY'!$I$7:$I$59=$O$16)/('DATA FOR SUMMARY'!$I$7:$I$59=$O$16)*ROW('DATA FOR SUMMARY'!$I$7:$I$59))-ROW('DATA FOR SUMMARY'!$I$7),ROWS($M$18:M456))),"")</f>
        <v/>
      </c>
      <c r="K465" s="46" t="str" cm="1">
        <f t="array" aca="1" ref="K465" ca="1">IF(ROWS($O$18:O456)&lt;=$O$18,INDEX('DATA FOR SUMMARY'!$K$8:$K$59,_xlfn.AGGREGATE(15,3,(('DATA FOR SUMMARY'!$I$7:$I$59=$O$16)/('DATA FOR SUMMARY'!$I$7:$I$59=$O$16)*ROW('DATA FOR SUMMARY'!$I$7:$I$59))-ROW('DATA FOR SUMMARY'!$I$7),ROWS($O$18:O456))),"")</f>
        <v/>
      </c>
    </row>
    <row r="466" spans="2:11">
      <c r="B466" t="str" cm="1">
        <f t="array" aca="1" ref="B466" ca="1">IF(ROWS($M$18:M457)&lt;=$O$18,INDEX('DATA FOR SUMMARY'!$B$8:$B$59,_xlfn.AGGREGATE(15,3,(('DATA FOR SUMMARY'!$I$7:$I$59=$O$16)/('DATA FOR SUMMARY'!$I$7:$I$59=$O$16)*ROW('DATA FOR SUMMARY'!$I$7:$I$59))-ROW('DATA FOR SUMMARY'!$I$7),ROWS($M$18:M457))),"")</f>
        <v/>
      </c>
      <c r="C466" s="102" t="str" cm="1">
        <f t="array" aca="1" ref="C466" ca="1">IF(ROWS($M$18:M457)&lt;=$O$18,INDEX('DATA FOR SUMMARY'!$C$8:$C$59,_xlfn.AGGREGATE(15,3,(('DATA FOR SUMMARY'!$I$7:$I$59=$O$16)/('DATA FOR SUMMARY'!$I$7:$I$59=$O$16)*ROW('DATA FOR SUMMARY'!$I$7:$I$59))-ROW('DATA FOR SUMMARY'!$I$7),ROWS($M$18:M457))),"")</f>
        <v/>
      </c>
      <c r="D466" s="102" t="str" cm="1">
        <f t="array" aca="1" ref="D466" ca="1">IF(ROWS($M$18:M457)&lt;=$O$18,INDEX('DATA FOR SUMMARY'!$D$8:$D$59,_xlfn.AGGREGATE(15,3,(('DATA FOR SUMMARY'!$I$7:$I$59=$O$16)/('DATA FOR SUMMARY'!$I$7:$I$59=$O$16)*ROW('DATA FOR SUMMARY'!$I$7:$I$59))-ROW('DATA FOR SUMMARY'!$I$7),ROWS($M$18:M457))),"")</f>
        <v/>
      </c>
      <c r="E466" s="107" t="str" cm="1">
        <f t="array" aca="1" ref="E466" ca="1">IF(ROWS($M$18:M457)&lt;=$O$18,INDEX('DATA FOR SUMMARY'!$E$8:$E$59,_xlfn.AGGREGATE(15,3,(('DATA FOR SUMMARY'!$I$7:$I$59=$O$16)/('DATA FOR SUMMARY'!$I$7:$I$59=$O$16)*ROW('DATA FOR SUMMARY'!$I$7:$I$59))-ROW('DATA FOR SUMMARY'!$I$7),ROWS($M$18:M457))),"")</f>
        <v/>
      </c>
      <c r="F466" s="103" t="str" cm="1">
        <f t="array" aca="1" ref="F466" ca="1">IF(ROWS($M$18:M457)&lt;=$O$18,INDEX('DATA FOR SUMMARY'!$F$8:$F$59,_xlfn.AGGREGATE(15,3,(('DATA FOR SUMMARY'!$I$7:$I$59=$O$16)/('DATA FOR SUMMARY'!$I$7:$I$59=$O$16)*ROW('DATA FOR SUMMARY'!$I$7:$I$59))-ROW('DATA FOR SUMMARY'!$I$7),ROWS($M$18:M457))),"")</f>
        <v/>
      </c>
      <c r="G466" s="102" t="str" cm="1">
        <f t="array" aca="1" ref="G466" ca="1">IF(ROWS($M$18:M457)&lt;=$O$18,INDEX('DATA FOR SUMMARY'!$G$8:$G$59,_xlfn.AGGREGATE(15,3,(('DATA FOR SUMMARY'!$I$7:$I$59=$O$16)/('DATA FOR SUMMARY'!$I$7:$I$59=$O$16)*ROW('DATA FOR SUMMARY'!$I$7:$I$59))-ROW('DATA FOR SUMMARY'!$I$7),ROWS($M$18:M457))),"")</f>
        <v/>
      </c>
      <c r="H466" s="107" t="str" cm="1">
        <f t="array" aca="1" ref="H466" ca="1">IF(ROWS($M$18:M457)&lt;=$O$18,INDEX('DATA FOR SUMMARY'!$H$8:$H$59,_xlfn.AGGREGATE(15,3,(('DATA FOR SUMMARY'!$I$7:$I$59=$O$16)/('DATA FOR SUMMARY'!$I$7:$I$59=$O$16)*ROW('DATA FOR SUMMARY'!$I$7:$I$59))-ROW('DATA FOR SUMMARY'!$I$7),ROWS($M$18:M457))),"")</f>
        <v/>
      </c>
      <c r="I466" s="46" t="str" cm="1">
        <f t="array" aca="1" ref="I466" ca="1">IF(ROWS($D$25:D460)&lt;=$O$18,INDEX('DATA FOR SUMMARY'!$I$8:$I$59,_xlfn.AGGREGATE(15,3,(('DATA FOR SUMMARY'!$I$7:$I$59=$O$16)/('DATA FOR SUMMARY'!$I$7:$I$59=$O$16)*ROW('DATA FOR SUMMARY'!$I$7:$I$59))-ROW('DATA FOR SUMMARY'!$I$7),ROWS($D$25:D460))),"")</f>
        <v/>
      </c>
      <c r="J466" s="46" t="str" cm="1">
        <f t="array" aca="1" ref="J466" ca="1">IF(ROWS($M$18:M457)&lt;=$O$18,INDEX('DATA FOR SUMMARY'!$J$8:$J$59,_xlfn.AGGREGATE(15,3,(('DATA FOR SUMMARY'!$I$7:$I$59=$O$16)/('DATA FOR SUMMARY'!$I$7:$I$59=$O$16)*ROW('DATA FOR SUMMARY'!$I$7:$I$59))-ROW('DATA FOR SUMMARY'!$I$7),ROWS($M$18:M457))),"")</f>
        <v/>
      </c>
      <c r="K466" s="46" t="str" cm="1">
        <f t="array" aca="1" ref="K466" ca="1">IF(ROWS($O$18:O457)&lt;=$O$18,INDEX('DATA FOR SUMMARY'!$K$8:$K$59,_xlfn.AGGREGATE(15,3,(('DATA FOR SUMMARY'!$I$7:$I$59=$O$16)/('DATA FOR SUMMARY'!$I$7:$I$59=$O$16)*ROW('DATA FOR SUMMARY'!$I$7:$I$59))-ROW('DATA FOR SUMMARY'!$I$7),ROWS($O$18:O457))),"")</f>
        <v/>
      </c>
    </row>
    <row r="467" spans="2:11">
      <c r="B467" t="str" cm="1">
        <f t="array" aca="1" ref="B467" ca="1">IF(ROWS($M$18:M458)&lt;=$O$18,INDEX('DATA FOR SUMMARY'!$B$8:$B$59,_xlfn.AGGREGATE(15,3,(('DATA FOR SUMMARY'!$I$7:$I$59=$O$16)/('DATA FOR SUMMARY'!$I$7:$I$59=$O$16)*ROW('DATA FOR SUMMARY'!$I$7:$I$59))-ROW('DATA FOR SUMMARY'!$I$7),ROWS($M$18:M458))),"")</f>
        <v/>
      </c>
      <c r="C467" s="102" t="str" cm="1">
        <f t="array" aca="1" ref="C467" ca="1">IF(ROWS($M$18:M458)&lt;=$O$18,INDEX('DATA FOR SUMMARY'!$C$8:$C$59,_xlfn.AGGREGATE(15,3,(('DATA FOR SUMMARY'!$I$7:$I$59=$O$16)/('DATA FOR SUMMARY'!$I$7:$I$59=$O$16)*ROW('DATA FOR SUMMARY'!$I$7:$I$59))-ROW('DATA FOR SUMMARY'!$I$7),ROWS($M$18:M458))),"")</f>
        <v/>
      </c>
      <c r="D467" s="102" t="str" cm="1">
        <f t="array" aca="1" ref="D467" ca="1">IF(ROWS($M$18:M458)&lt;=$O$18,INDEX('DATA FOR SUMMARY'!$D$8:$D$59,_xlfn.AGGREGATE(15,3,(('DATA FOR SUMMARY'!$I$7:$I$59=$O$16)/('DATA FOR SUMMARY'!$I$7:$I$59=$O$16)*ROW('DATA FOR SUMMARY'!$I$7:$I$59))-ROW('DATA FOR SUMMARY'!$I$7),ROWS($M$18:M458))),"")</f>
        <v/>
      </c>
      <c r="E467" s="107" t="str" cm="1">
        <f t="array" aca="1" ref="E467" ca="1">IF(ROWS($M$18:M458)&lt;=$O$18,INDEX('DATA FOR SUMMARY'!$E$8:$E$59,_xlfn.AGGREGATE(15,3,(('DATA FOR SUMMARY'!$I$7:$I$59=$O$16)/('DATA FOR SUMMARY'!$I$7:$I$59=$O$16)*ROW('DATA FOR SUMMARY'!$I$7:$I$59))-ROW('DATA FOR SUMMARY'!$I$7),ROWS($M$18:M458))),"")</f>
        <v/>
      </c>
      <c r="F467" s="103" t="str" cm="1">
        <f t="array" aca="1" ref="F467" ca="1">IF(ROWS($M$18:M458)&lt;=$O$18,INDEX('DATA FOR SUMMARY'!$F$8:$F$59,_xlfn.AGGREGATE(15,3,(('DATA FOR SUMMARY'!$I$7:$I$59=$O$16)/('DATA FOR SUMMARY'!$I$7:$I$59=$O$16)*ROW('DATA FOR SUMMARY'!$I$7:$I$59))-ROW('DATA FOR SUMMARY'!$I$7),ROWS($M$18:M458))),"")</f>
        <v/>
      </c>
      <c r="G467" s="102" t="str" cm="1">
        <f t="array" aca="1" ref="G467" ca="1">IF(ROWS($M$18:M458)&lt;=$O$18,INDEX('DATA FOR SUMMARY'!$G$8:$G$59,_xlfn.AGGREGATE(15,3,(('DATA FOR SUMMARY'!$I$7:$I$59=$O$16)/('DATA FOR SUMMARY'!$I$7:$I$59=$O$16)*ROW('DATA FOR SUMMARY'!$I$7:$I$59))-ROW('DATA FOR SUMMARY'!$I$7),ROWS($M$18:M458))),"")</f>
        <v/>
      </c>
      <c r="H467" s="107" t="str" cm="1">
        <f t="array" aca="1" ref="H467" ca="1">IF(ROWS($M$18:M458)&lt;=$O$18,INDEX('DATA FOR SUMMARY'!$H$8:$H$59,_xlfn.AGGREGATE(15,3,(('DATA FOR SUMMARY'!$I$7:$I$59=$O$16)/('DATA FOR SUMMARY'!$I$7:$I$59=$O$16)*ROW('DATA FOR SUMMARY'!$I$7:$I$59))-ROW('DATA FOR SUMMARY'!$I$7),ROWS($M$18:M458))),"")</f>
        <v/>
      </c>
      <c r="I467" s="46" t="str" cm="1">
        <f t="array" aca="1" ref="I467" ca="1">IF(ROWS($D$25:D461)&lt;=$O$18,INDEX('DATA FOR SUMMARY'!$I$8:$I$59,_xlfn.AGGREGATE(15,3,(('DATA FOR SUMMARY'!$I$7:$I$59=$O$16)/('DATA FOR SUMMARY'!$I$7:$I$59=$O$16)*ROW('DATA FOR SUMMARY'!$I$7:$I$59))-ROW('DATA FOR SUMMARY'!$I$7),ROWS($D$25:D461))),"")</f>
        <v/>
      </c>
      <c r="J467" s="46" t="str" cm="1">
        <f t="array" aca="1" ref="J467" ca="1">IF(ROWS($M$18:M458)&lt;=$O$18,INDEX('DATA FOR SUMMARY'!$J$8:$J$59,_xlfn.AGGREGATE(15,3,(('DATA FOR SUMMARY'!$I$7:$I$59=$O$16)/('DATA FOR SUMMARY'!$I$7:$I$59=$O$16)*ROW('DATA FOR SUMMARY'!$I$7:$I$59))-ROW('DATA FOR SUMMARY'!$I$7),ROWS($M$18:M458))),"")</f>
        <v/>
      </c>
      <c r="K467" s="46" t="str" cm="1">
        <f t="array" aca="1" ref="K467" ca="1">IF(ROWS($O$18:O458)&lt;=$O$18,INDEX('DATA FOR SUMMARY'!$K$8:$K$59,_xlfn.AGGREGATE(15,3,(('DATA FOR SUMMARY'!$I$7:$I$59=$O$16)/('DATA FOR SUMMARY'!$I$7:$I$59=$O$16)*ROW('DATA FOR SUMMARY'!$I$7:$I$59))-ROW('DATA FOR SUMMARY'!$I$7),ROWS($O$18:O458))),"")</f>
        <v/>
      </c>
    </row>
    <row r="468" spans="2:11">
      <c r="B468" t="str" cm="1">
        <f t="array" aca="1" ref="B468" ca="1">IF(ROWS($M$18:M459)&lt;=$O$18,INDEX('DATA FOR SUMMARY'!$B$8:$B$59,_xlfn.AGGREGATE(15,3,(('DATA FOR SUMMARY'!$I$7:$I$59=$O$16)/('DATA FOR SUMMARY'!$I$7:$I$59=$O$16)*ROW('DATA FOR SUMMARY'!$I$7:$I$59))-ROW('DATA FOR SUMMARY'!$I$7),ROWS($M$18:M459))),"")</f>
        <v/>
      </c>
      <c r="C468" s="102" t="str" cm="1">
        <f t="array" aca="1" ref="C468" ca="1">IF(ROWS($M$18:M459)&lt;=$O$18,INDEX('DATA FOR SUMMARY'!$C$8:$C$59,_xlfn.AGGREGATE(15,3,(('DATA FOR SUMMARY'!$I$7:$I$59=$O$16)/('DATA FOR SUMMARY'!$I$7:$I$59=$O$16)*ROW('DATA FOR SUMMARY'!$I$7:$I$59))-ROW('DATA FOR SUMMARY'!$I$7),ROWS($M$18:M459))),"")</f>
        <v/>
      </c>
      <c r="D468" s="102" t="str" cm="1">
        <f t="array" aca="1" ref="D468" ca="1">IF(ROWS($M$18:M459)&lt;=$O$18,INDEX('DATA FOR SUMMARY'!$D$8:$D$59,_xlfn.AGGREGATE(15,3,(('DATA FOR SUMMARY'!$I$7:$I$59=$O$16)/('DATA FOR SUMMARY'!$I$7:$I$59=$O$16)*ROW('DATA FOR SUMMARY'!$I$7:$I$59))-ROW('DATA FOR SUMMARY'!$I$7),ROWS($M$18:M459))),"")</f>
        <v/>
      </c>
      <c r="E468" s="107" t="str" cm="1">
        <f t="array" aca="1" ref="E468" ca="1">IF(ROWS($M$18:M459)&lt;=$O$18,INDEX('DATA FOR SUMMARY'!$E$8:$E$59,_xlfn.AGGREGATE(15,3,(('DATA FOR SUMMARY'!$I$7:$I$59=$O$16)/('DATA FOR SUMMARY'!$I$7:$I$59=$O$16)*ROW('DATA FOR SUMMARY'!$I$7:$I$59))-ROW('DATA FOR SUMMARY'!$I$7),ROWS($M$18:M459))),"")</f>
        <v/>
      </c>
      <c r="F468" s="103" t="str" cm="1">
        <f t="array" aca="1" ref="F468" ca="1">IF(ROWS($M$18:M459)&lt;=$O$18,INDEX('DATA FOR SUMMARY'!$F$8:$F$59,_xlfn.AGGREGATE(15,3,(('DATA FOR SUMMARY'!$I$7:$I$59=$O$16)/('DATA FOR SUMMARY'!$I$7:$I$59=$O$16)*ROW('DATA FOR SUMMARY'!$I$7:$I$59))-ROW('DATA FOR SUMMARY'!$I$7),ROWS($M$18:M459))),"")</f>
        <v/>
      </c>
      <c r="G468" s="102" t="str" cm="1">
        <f t="array" aca="1" ref="G468" ca="1">IF(ROWS($M$18:M459)&lt;=$O$18,INDEX('DATA FOR SUMMARY'!$G$8:$G$59,_xlfn.AGGREGATE(15,3,(('DATA FOR SUMMARY'!$I$7:$I$59=$O$16)/('DATA FOR SUMMARY'!$I$7:$I$59=$O$16)*ROW('DATA FOR SUMMARY'!$I$7:$I$59))-ROW('DATA FOR SUMMARY'!$I$7),ROWS($M$18:M459))),"")</f>
        <v/>
      </c>
      <c r="H468" s="107" t="str" cm="1">
        <f t="array" aca="1" ref="H468" ca="1">IF(ROWS($M$18:M459)&lt;=$O$18,INDEX('DATA FOR SUMMARY'!$H$8:$H$59,_xlfn.AGGREGATE(15,3,(('DATA FOR SUMMARY'!$I$7:$I$59=$O$16)/('DATA FOR SUMMARY'!$I$7:$I$59=$O$16)*ROW('DATA FOR SUMMARY'!$I$7:$I$59))-ROW('DATA FOR SUMMARY'!$I$7),ROWS($M$18:M459))),"")</f>
        <v/>
      </c>
      <c r="I468" s="46" t="str" cm="1">
        <f t="array" aca="1" ref="I468" ca="1">IF(ROWS($D$25:D462)&lt;=$O$18,INDEX('DATA FOR SUMMARY'!$I$8:$I$59,_xlfn.AGGREGATE(15,3,(('DATA FOR SUMMARY'!$I$7:$I$59=$O$16)/('DATA FOR SUMMARY'!$I$7:$I$59=$O$16)*ROW('DATA FOR SUMMARY'!$I$7:$I$59))-ROW('DATA FOR SUMMARY'!$I$7),ROWS($D$25:D462))),"")</f>
        <v/>
      </c>
      <c r="J468" s="46" t="str" cm="1">
        <f t="array" aca="1" ref="J468" ca="1">IF(ROWS($M$18:M459)&lt;=$O$18,INDEX('DATA FOR SUMMARY'!$J$8:$J$59,_xlfn.AGGREGATE(15,3,(('DATA FOR SUMMARY'!$I$7:$I$59=$O$16)/('DATA FOR SUMMARY'!$I$7:$I$59=$O$16)*ROW('DATA FOR SUMMARY'!$I$7:$I$59))-ROW('DATA FOR SUMMARY'!$I$7),ROWS($M$18:M459))),"")</f>
        <v/>
      </c>
      <c r="K468" s="46" t="str" cm="1">
        <f t="array" aca="1" ref="K468" ca="1">IF(ROWS($O$18:O459)&lt;=$O$18,INDEX('DATA FOR SUMMARY'!$K$8:$K$59,_xlfn.AGGREGATE(15,3,(('DATA FOR SUMMARY'!$I$7:$I$59=$O$16)/('DATA FOR SUMMARY'!$I$7:$I$59=$O$16)*ROW('DATA FOR SUMMARY'!$I$7:$I$59))-ROW('DATA FOR SUMMARY'!$I$7),ROWS($O$18:O459))),"")</f>
        <v/>
      </c>
    </row>
    <row r="469" spans="2:11">
      <c r="B469" t="str" cm="1">
        <f t="array" aca="1" ref="B469" ca="1">IF(ROWS($M$18:M460)&lt;=$O$18,INDEX('DATA FOR SUMMARY'!$B$8:$B$59,_xlfn.AGGREGATE(15,3,(('DATA FOR SUMMARY'!$I$7:$I$59=$O$16)/('DATA FOR SUMMARY'!$I$7:$I$59=$O$16)*ROW('DATA FOR SUMMARY'!$I$7:$I$59))-ROW('DATA FOR SUMMARY'!$I$7),ROWS($M$18:M460))),"")</f>
        <v/>
      </c>
      <c r="C469" s="102" t="str" cm="1">
        <f t="array" aca="1" ref="C469" ca="1">IF(ROWS($M$18:M460)&lt;=$O$18,INDEX('DATA FOR SUMMARY'!$C$8:$C$59,_xlfn.AGGREGATE(15,3,(('DATA FOR SUMMARY'!$I$7:$I$59=$O$16)/('DATA FOR SUMMARY'!$I$7:$I$59=$O$16)*ROW('DATA FOR SUMMARY'!$I$7:$I$59))-ROW('DATA FOR SUMMARY'!$I$7),ROWS($M$18:M460))),"")</f>
        <v/>
      </c>
      <c r="D469" s="102" t="str" cm="1">
        <f t="array" aca="1" ref="D469" ca="1">IF(ROWS($M$18:M460)&lt;=$O$18,INDEX('DATA FOR SUMMARY'!$D$8:$D$59,_xlfn.AGGREGATE(15,3,(('DATA FOR SUMMARY'!$I$7:$I$59=$O$16)/('DATA FOR SUMMARY'!$I$7:$I$59=$O$16)*ROW('DATA FOR SUMMARY'!$I$7:$I$59))-ROW('DATA FOR SUMMARY'!$I$7),ROWS($M$18:M460))),"")</f>
        <v/>
      </c>
      <c r="E469" s="107" t="str" cm="1">
        <f t="array" aca="1" ref="E469" ca="1">IF(ROWS($M$18:M460)&lt;=$O$18,INDEX('DATA FOR SUMMARY'!$E$8:$E$59,_xlfn.AGGREGATE(15,3,(('DATA FOR SUMMARY'!$I$7:$I$59=$O$16)/('DATA FOR SUMMARY'!$I$7:$I$59=$O$16)*ROW('DATA FOR SUMMARY'!$I$7:$I$59))-ROW('DATA FOR SUMMARY'!$I$7),ROWS($M$18:M460))),"")</f>
        <v/>
      </c>
      <c r="F469" s="103" t="str" cm="1">
        <f t="array" aca="1" ref="F469" ca="1">IF(ROWS($M$18:M460)&lt;=$O$18,INDEX('DATA FOR SUMMARY'!$F$8:$F$59,_xlfn.AGGREGATE(15,3,(('DATA FOR SUMMARY'!$I$7:$I$59=$O$16)/('DATA FOR SUMMARY'!$I$7:$I$59=$O$16)*ROW('DATA FOR SUMMARY'!$I$7:$I$59))-ROW('DATA FOR SUMMARY'!$I$7),ROWS($M$18:M460))),"")</f>
        <v/>
      </c>
      <c r="G469" s="102" t="str" cm="1">
        <f t="array" aca="1" ref="G469" ca="1">IF(ROWS($M$18:M460)&lt;=$O$18,INDEX('DATA FOR SUMMARY'!$G$8:$G$59,_xlfn.AGGREGATE(15,3,(('DATA FOR SUMMARY'!$I$7:$I$59=$O$16)/('DATA FOR SUMMARY'!$I$7:$I$59=$O$16)*ROW('DATA FOR SUMMARY'!$I$7:$I$59))-ROW('DATA FOR SUMMARY'!$I$7),ROWS($M$18:M460))),"")</f>
        <v/>
      </c>
      <c r="H469" s="107" t="str" cm="1">
        <f t="array" aca="1" ref="H469" ca="1">IF(ROWS($M$18:M460)&lt;=$O$18,INDEX('DATA FOR SUMMARY'!$H$8:$H$59,_xlfn.AGGREGATE(15,3,(('DATA FOR SUMMARY'!$I$7:$I$59=$O$16)/('DATA FOR SUMMARY'!$I$7:$I$59=$O$16)*ROW('DATA FOR SUMMARY'!$I$7:$I$59))-ROW('DATA FOR SUMMARY'!$I$7),ROWS($M$18:M460))),"")</f>
        <v/>
      </c>
      <c r="I469" s="46" t="str" cm="1">
        <f t="array" aca="1" ref="I469" ca="1">IF(ROWS($D$25:D463)&lt;=$O$18,INDEX('DATA FOR SUMMARY'!$I$8:$I$59,_xlfn.AGGREGATE(15,3,(('DATA FOR SUMMARY'!$I$7:$I$59=$O$16)/('DATA FOR SUMMARY'!$I$7:$I$59=$O$16)*ROW('DATA FOR SUMMARY'!$I$7:$I$59))-ROW('DATA FOR SUMMARY'!$I$7),ROWS($D$25:D463))),"")</f>
        <v/>
      </c>
      <c r="J469" s="46" t="str" cm="1">
        <f t="array" aca="1" ref="J469" ca="1">IF(ROWS($M$18:M460)&lt;=$O$18,INDEX('DATA FOR SUMMARY'!$J$8:$J$59,_xlfn.AGGREGATE(15,3,(('DATA FOR SUMMARY'!$I$7:$I$59=$O$16)/('DATA FOR SUMMARY'!$I$7:$I$59=$O$16)*ROW('DATA FOR SUMMARY'!$I$7:$I$59))-ROW('DATA FOR SUMMARY'!$I$7),ROWS($M$18:M460))),"")</f>
        <v/>
      </c>
      <c r="K469" s="46" t="str" cm="1">
        <f t="array" aca="1" ref="K469" ca="1">IF(ROWS($O$18:O460)&lt;=$O$18,INDEX('DATA FOR SUMMARY'!$K$8:$K$59,_xlfn.AGGREGATE(15,3,(('DATA FOR SUMMARY'!$I$7:$I$59=$O$16)/('DATA FOR SUMMARY'!$I$7:$I$59=$O$16)*ROW('DATA FOR SUMMARY'!$I$7:$I$59))-ROW('DATA FOR SUMMARY'!$I$7),ROWS($O$18:O460))),"")</f>
        <v/>
      </c>
    </row>
    <row r="470" spans="2:11">
      <c r="B470" t="str" cm="1">
        <f t="array" aca="1" ref="B470" ca="1">IF(ROWS($M$18:M461)&lt;=$O$18,INDEX('DATA FOR SUMMARY'!$B$8:$B$59,_xlfn.AGGREGATE(15,3,(('DATA FOR SUMMARY'!$I$7:$I$59=$O$16)/('DATA FOR SUMMARY'!$I$7:$I$59=$O$16)*ROW('DATA FOR SUMMARY'!$I$7:$I$59))-ROW('DATA FOR SUMMARY'!$I$7),ROWS($M$18:M461))),"")</f>
        <v/>
      </c>
      <c r="C470" s="102" t="str" cm="1">
        <f t="array" aca="1" ref="C470" ca="1">IF(ROWS($M$18:M461)&lt;=$O$18,INDEX('DATA FOR SUMMARY'!$C$8:$C$59,_xlfn.AGGREGATE(15,3,(('DATA FOR SUMMARY'!$I$7:$I$59=$O$16)/('DATA FOR SUMMARY'!$I$7:$I$59=$O$16)*ROW('DATA FOR SUMMARY'!$I$7:$I$59))-ROW('DATA FOR SUMMARY'!$I$7),ROWS($M$18:M461))),"")</f>
        <v/>
      </c>
      <c r="D470" s="102" t="str" cm="1">
        <f t="array" aca="1" ref="D470" ca="1">IF(ROWS($M$18:M461)&lt;=$O$18,INDEX('DATA FOR SUMMARY'!$D$8:$D$59,_xlfn.AGGREGATE(15,3,(('DATA FOR SUMMARY'!$I$7:$I$59=$O$16)/('DATA FOR SUMMARY'!$I$7:$I$59=$O$16)*ROW('DATA FOR SUMMARY'!$I$7:$I$59))-ROW('DATA FOR SUMMARY'!$I$7),ROWS($M$18:M461))),"")</f>
        <v/>
      </c>
      <c r="E470" s="107" t="str" cm="1">
        <f t="array" aca="1" ref="E470" ca="1">IF(ROWS($M$18:M461)&lt;=$O$18,INDEX('DATA FOR SUMMARY'!$E$8:$E$59,_xlfn.AGGREGATE(15,3,(('DATA FOR SUMMARY'!$I$7:$I$59=$O$16)/('DATA FOR SUMMARY'!$I$7:$I$59=$O$16)*ROW('DATA FOR SUMMARY'!$I$7:$I$59))-ROW('DATA FOR SUMMARY'!$I$7),ROWS($M$18:M461))),"")</f>
        <v/>
      </c>
      <c r="F470" s="103" t="str" cm="1">
        <f t="array" aca="1" ref="F470" ca="1">IF(ROWS($M$18:M461)&lt;=$O$18,INDEX('DATA FOR SUMMARY'!$F$8:$F$59,_xlfn.AGGREGATE(15,3,(('DATA FOR SUMMARY'!$I$7:$I$59=$O$16)/('DATA FOR SUMMARY'!$I$7:$I$59=$O$16)*ROW('DATA FOR SUMMARY'!$I$7:$I$59))-ROW('DATA FOR SUMMARY'!$I$7),ROWS($M$18:M461))),"")</f>
        <v/>
      </c>
      <c r="G470" s="102" t="str" cm="1">
        <f t="array" aca="1" ref="G470" ca="1">IF(ROWS($M$18:M461)&lt;=$O$18,INDEX('DATA FOR SUMMARY'!$G$8:$G$59,_xlfn.AGGREGATE(15,3,(('DATA FOR SUMMARY'!$I$7:$I$59=$O$16)/('DATA FOR SUMMARY'!$I$7:$I$59=$O$16)*ROW('DATA FOR SUMMARY'!$I$7:$I$59))-ROW('DATA FOR SUMMARY'!$I$7),ROWS($M$18:M461))),"")</f>
        <v/>
      </c>
      <c r="H470" s="107" t="str" cm="1">
        <f t="array" aca="1" ref="H470" ca="1">IF(ROWS($M$18:M461)&lt;=$O$18,INDEX('DATA FOR SUMMARY'!$H$8:$H$59,_xlfn.AGGREGATE(15,3,(('DATA FOR SUMMARY'!$I$7:$I$59=$O$16)/('DATA FOR SUMMARY'!$I$7:$I$59=$O$16)*ROW('DATA FOR SUMMARY'!$I$7:$I$59))-ROW('DATA FOR SUMMARY'!$I$7),ROWS($M$18:M461))),"")</f>
        <v/>
      </c>
      <c r="I470" s="46" t="str" cm="1">
        <f t="array" aca="1" ref="I470" ca="1">IF(ROWS($D$25:D464)&lt;=$O$18,INDEX('DATA FOR SUMMARY'!$I$8:$I$59,_xlfn.AGGREGATE(15,3,(('DATA FOR SUMMARY'!$I$7:$I$59=$O$16)/('DATA FOR SUMMARY'!$I$7:$I$59=$O$16)*ROW('DATA FOR SUMMARY'!$I$7:$I$59))-ROW('DATA FOR SUMMARY'!$I$7),ROWS($D$25:D464))),"")</f>
        <v/>
      </c>
      <c r="J470" s="46" t="str" cm="1">
        <f t="array" aca="1" ref="J470" ca="1">IF(ROWS($M$18:M461)&lt;=$O$18,INDEX('DATA FOR SUMMARY'!$J$8:$J$59,_xlfn.AGGREGATE(15,3,(('DATA FOR SUMMARY'!$I$7:$I$59=$O$16)/('DATA FOR SUMMARY'!$I$7:$I$59=$O$16)*ROW('DATA FOR SUMMARY'!$I$7:$I$59))-ROW('DATA FOR SUMMARY'!$I$7),ROWS($M$18:M461))),"")</f>
        <v/>
      </c>
      <c r="K470" s="46" t="str" cm="1">
        <f t="array" aca="1" ref="K470" ca="1">IF(ROWS($O$18:O461)&lt;=$O$18,INDEX('DATA FOR SUMMARY'!$K$8:$K$59,_xlfn.AGGREGATE(15,3,(('DATA FOR SUMMARY'!$I$7:$I$59=$O$16)/('DATA FOR SUMMARY'!$I$7:$I$59=$O$16)*ROW('DATA FOR SUMMARY'!$I$7:$I$59))-ROW('DATA FOR SUMMARY'!$I$7),ROWS($O$18:O461))),"")</f>
        <v/>
      </c>
    </row>
    <row r="471" spans="2:11">
      <c r="B471" t="str" cm="1">
        <f t="array" aca="1" ref="B471" ca="1">IF(ROWS($M$18:M462)&lt;=$O$18,INDEX('DATA FOR SUMMARY'!$B$8:$B$59,_xlfn.AGGREGATE(15,3,(('DATA FOR SUMMARY'!$I$7:$I$59=$O$16)/('DATA FOR SUMMARY'!$I$7:$I$59=$O$16)*ROW('DATA FOR SUMMARY'!$I$7:$I$59))-ROW('DATA FOR SUMMARY'!$I$7),ROWS($M$18:M462))),"")</f>
        <v/>
      </c>
      <c r="C471" s="102" t="str" cm="1">
        <f t="array" aca="1" ref="C471" ca="1">IF(ROWS($M$18:M462)&lt;=$O$18,INDEX('DATA FOR SUMMARY'!$C$8:$C$59,_xlfn.AGGREGATE(15,3,(('DATA FOR SUMMARY'!$I$7:$I$59=$O$16)/('DATA FOR SUMMARY'!$I$7:$I$59=$O$16)*ROW('DATA FOR SUMMARY'!$I$7:$I$59))-ROW('DATA FOR SUMMARY'!$I$7),ROWS($M$18:M462))),"")</f>
        <v/>
      </c>
      <c r="D471" s="102" t="str" cm="1">
        <f t="array" aca="1" ref="D471" ca="1">IF(ROWS($M$18:M462)&lt;=$O$18,INDEX('DATA FOR SUMMARY'!$D$8:$D$59,_xlfn.AGGREGATE(15,3,(('DATA FOR SUMMARY'!$I$7:$I$59=$O$16)/('DATA FOR SUMMARY'!$I$7:$I$59=$O$16)*ROW('DATA FOR SUMMARY'!$I$7:$I$59))-ROW('DATA FOR SUMMARY'!$I$7),ROWS($M$18:M462))),"")</f>
        <v/>
      </c>
      <c r="E471" s="107" t="str" cm="1">
        <f t="array" aca="1" ref="E471" ca="1">IF(ROWS($M$18:M462)&lt;=$O$18,INDEX('DATA FOR SUMMARY'!$E$8:$E$59,_xlfn.AGGREGATE(15,3,(('DATA FOR SUMMARY'!$I$7:$I$59=$O$16)/('DATA FOR SUMMARY'!$I$7:$I$59=$O$16)*ROW('DATA FOR SUMMARY'!$I$7:$I$59))-ROW('DATA FOR SUMMARY'!$I$7),ROWS($M$18:M462))),"")</f>
        <v/>
      </c>
      <c r="F471" s="103" t="str" cm="1">
        <f t="array" aca="1" ref="F471" ca="1">IF(ROWS($M$18:M462)&lt;=$O$18,INDEX('DATA FOR SUMMARY'!$F$8:$F$59,_xlfn.AGGREGATE(15,3,(('DATA FOR SUMMARY'!$I$7:$I$59=$O$16)/('DATA FOR SUMMARY'!$I$7:$I$59=$O$16)*ROW('DATA FOR SUMMARY'!$I$7:$I$59))-ROW('DATA FOR SUMMARY'!$I$7),ROWS($M$18:M462))),"")</f>
        <v/>
      </c>
      <c r="G471" s="102" t="str" cm="1">
        <f t="array" aca="1" ref="G471" ca="1">IF(ROWS($M$18:M462)&lt;=$O$18,INDEX('DATA FOR SUMMARY'!$G$8:$G$59,_xlfn.AGGREGATE(15,3,(('DATA FOR SUMMARY'!$I$7:$I$59=$O$16)/('DATA FOR SUMMARY'!$I$7:$I$59=$O$16)*ROW('DATA FOR SUMMARY'!$I$7:$I$59))-ROW('DATA FOR SUMMARY'!$I$7),ROWS($M$18:M462))),"")</f>
        <v/>
      </c>
      <c r="H471" s="107" t="str" cm="1">
        <f t="array" aca="1" ref="H471" ca="1">IF(ROWS($M$18:M462)&lt;=$O$18,INDEX('DATA FOR SUMMARY'!$H$8:$H$59,_xlfn.AGGREGATE(15,3,(('DATA FOR SUMMARY'!$I$7:$I$59=$O$16)/('DATA FOR SUMMARY'!$I$7:$I$59=$O$16)*ROW('DATA FOR SUMMARY'!$I$7:$I$59))-ROW('DATA FOR SUMMARY'!$I$7),ROWS($M$18:M462))),"")</f>
        <v/>
      </c>
      <c r="I471" s="46" t="str" cm="1">
        <f t="array" aca="1" ref="I471" ca="1">IF(ROWS($D$25:D465)&lt;=$O$18,INDEX('DATA FOR SUMMARY'!$I$8:$I$59,_xlfn.AGGREGATE(15,3,(('DATA FOR SUMMARY'!$I$7:$I$59=$O$16)/('DATA FOR SUMMARY'!$I$7:$I$59=$O$16)*ROW('DATA FOR SUMMARY'!$I$7:$I$59))-ROW('DATA FOR SUMMARY'!$I$7),ROWS($D$25:D465))),"")</f>
        <v/>
      </c>
      <c r="J471" s="46" t="str" cm="1">
        <f t="array" aca="1" ref="J471" ca="1">IF(ROWS($M$18:M462)&lt;=$O$18,INDEX('DATA FOR SUMMARY'!$J$8:$J$59,_xlfn.AGGREGATE(15,3,(('DATA FOR SUMMARY'!$I$7:$I$59=$O$16)/('DATA FOR SUMMARY'!$I$7:$I$59=$O$16)*ROW('DATA FOR SUMMARY'!$I$7:$I$59))-ROW('DATA FOR SUMMARY'!$I$7),ROWS($M$18:M462))),"")</f>
        <v/>
      </c>
      <c r="K471" s="46" t="str" cm="1">
        <f t="array" aca="1" ref="K471" ca="1">IF(ROWS($O$18:O462)&lt;=$O$18,INDEX('DATA FOR SUMMARY'!$K$8:$K$59,_xlfn.AGGREGATE(15,3,(('DATA FOR SUMMARY'!$I$7:$I$59=$O$16)/('DATA FOR SUMMARY'!$I$7:$I$59=$O$16)*ROW('DATA FOR SUMMARY'!$I$7:$I$59))-ROW('DATA FOR SUMMARY'!$I$7),ROWS($O$18:O462))),"")</f>
        <v/>
      </c>
    </row>
    <row r="472" spans="2:11">
      <c r="B472" t="str" cm="1">
        <f t="array" aca="1" ref="B472" ca="1">IF(ROWS($M$18:M463)&lt;=$O$18,INDEX('DATA FOR SUMMARY'!$B$8:$B$59,_xlfn.AGGREGATE(15,3,(('DATA FOR SUMMARY'!$I$7:$I$59=$O$16)/('DATA FOR SUMMARY'!$I$7:$I$59=$O$16)*ROW('DATA FOR SUMMARY'!$I$7:$I$59))-ROW('DATA FOR SUMMARY'!$I$7),ROWS($M$18:M463))),"")</f>
        <v/>
      </c>
      <c r="C472" s="102" t="str" cm="1">
        <f t="array" aca="1" ref="C472" ca="1">IF(ROWS($M$18:M463)&lt;=$O$18,INDEX('DATA FOR SUMMARY'!$C$8:$C$59,_xlfn.AGGREGATE(15,3,(('DATA FOR SUMMARY'!$I$7:$I$59=$O$16)/('DATA FOR SUMMARY'!$I$7:$I$59=$O$16)*ROW('DATA FOR SUMMARY'!$I$7:$I$59))-ROW('DATA FOR SUMMARY'!$I$7),ROWS($M$18:M463))),"")</f>
        <v/>
      </c>
      <c r="D472" s="102" t="str" cm="1">
        <f t="array" aca="1" ref="D472" ca="1">IF(ROWS($M$18:M463)&lt;=$O$18,INDEX('DATA FOR SUMMARY'!$D$8:$D$59,_xlfn.AGGREGATE(15,3,(('DATA FOR SUMMARY'!$I$7:$I$59=$O$16)/('DATA FOR SUMMARY'!$I$7:$I$59=$O$16)*ROW('DATA FOR SUMMARY'!$I$7:$I$59))-ROW('DATA FOR SUMMARY'!$I$7),ROWS($M$18:M463))),"")</f>
        <v/>
      </c>
      <c r="E472" s="107" t="str" cm="1">
        <f t="array" aca="1" ref="E472" ca="1">IF(ROWS($M$18:M463)&lt;=$O$18,INDEX('DATA FOR SUMMARY'!$E$8:$E$59,_xlfn.AGGREGATE(15,3,(('DATA FOR SUMMARY'!$I$7:$I$59=$O$16)/('DATA FOR SUMMARY'!$I$7:$I$59=$O$16)*ROW('DATA FOR SUMMARY'!$I$7:$I$59))-ROW('DATA FOR SUMMARY'!$I$7),ROWS($M$18:M463))),"")</f>
        <v/>
      </c>
      <c r="F472" s="103" t="str" cm="1">
        <f t="array" aca="1" ref="F472" ca="1">IF(ROWS($M$18:M463)&lt;=$O$18,INDEX('DATA FOR SUMMARY'!$F$8:$F$59,_xlfn.AGGREGATE(15,3,(('DATA FOR SUMMARY'!$I$7:$I$59=$O$16)/('DATA FOR SUMMARY'!$I$7:$I$59=$O$16)*ROW('DATA FOR SUMMARY'!$I$7:$I$59))-ROW('DATA FOR SUMMARY'!$I$7),ROWS($M$18:M463))),"")</f>
        <v/>
      </c>
      <c r="G472" s="102" t="str" cm="1">
        <f t="array" aca="1" ref="G472" ca="1">IF(ROWS($M$18:M463)&lt;=$O$18,INDEX('DATA FOR SUMMARY'!$G$8:$G$59,_xlfn.AGGREGATE(15,3,(('DATA FOR SUMMARY'!$I$7:$I$59=$O$16)/('DATA FOR SUMMARY'!$I$7:$I$59=$O$16)*ROW('DATA FOR SUMMARY'!$I$7:$I$59))-ROW('DATA FOR SUMMARY'!$I$7),ROWS($M$18:M463))),"")</f>
        <v/>
      </c>
      <c r="H472" s="107" t="str" cm="1">
        <f t="array" aca="1" ref="H472" ca="1">IF(ROWS($M$18:M463)&lt;=$O$18,INDEX('DATA FOR SUMMARY'!$H$8:$H$59,_xlfn.AGGREGATE(15,3,(('DATA FOR SUMMARY'!$I$7:$I$59=$O$16)/('DATA FOR SUMMARY'!$I$7:$I$59=$O$16)*ROW('DATA FOR SUMMARY'!$I$7:$I$59))-ROW('DATA FOR SUMMARY'!$I$7),ROWS($M$18:M463))),"")</f>
        <v/>
      </c>
      <c r="I472" s="46" t="str" cm="1">
        <f t="array" aca="1" ref="I472" ca="1">IF(ROWS($D$25:D466)&lt;=$O$18,INDEX('DATA FOR SUMMARY'!$I$8:$I$59,_xlfn.AGGREGATE(15,3,(('DATA FOR SUMMARY'!$I$7:$I$59=$O$16)/('DATA FOR SUMMARY'!$I$7:$I$59=$O$16)*ROW('DATA FOR SUMMARY'!$I$7:$I$59))-ROW('DATA FOR SUMMARY'!$I$7),ROWS($D$25:D466))),"")</f>
        <v/>
      </c>
      <c r="J472" s="46" t="str" cm="1">
        <f t="array" aca="1" ref="J472" ca="1">IF(ROWS($M$18:M463)&lt;=$O$18,INDEX('DATA FOR SUMMARY'!$J$8:$J$59,_xlfn.AGGREGATE(15,3,(('DATA FOR SUMMARY'!$I$7:$I$59=$O$16)/('DATA FOR SUMMARY'!$I$7:$I$59=$O$16)*ROW('DATA FOR SUMMARY'!$I$7:$I$59))-ROW('DATA FOR SUMMARY'!$I$7),ROWS($M$18:M463))),"")</f>
        <v/>
      </c>
      <c r="K472" s="46" t="str" cm="1">
        <f t="array" aca="1" ref="K472" ca="1">IF(ROWS($O$18:O463)&lt;=$O$18,INDEX('DATA FOR SUMMARY'!$K$8:$K$59,_xlfn.AGGREGATE(15,3,(('DATA FOR SUMMARY'!$I$7:$I$59=$O$16)/('DATA FOR SUMMARY'!$I$7:$I$59=$O$16)*ROW('DATA FOR SUMMARY'!$I$7:$I$59))-ROW('DATA FOR SUMMARY'!$I$7),ROWS($O$18:O463))),"")</f>
        <v/>
      </c>
    </row>
    <row r="473" spans="2:11">
      <c r="B473" t="str" cm="1">
        <f t="array" aca="1" ref="B473" ca="1">IF(ROWS($M$18:M464)&lt;=$O$18,INDEX('DATA FOR SUMMARY'!$B$8:$B$59,_xlfn.AGGREGATE(15,3,(('DATA FOR SUMMARY'!$I$7:$I$59=$O$16)/('DATA FOR SUMMARY'!$I$7:$I$59=$O$16)*ROW('DATA FOR SUMMARY'!$I$7:$I$59))-ROW('DATA FOR SUMMARY'!$I$7),ROWS($M$18:M464))),"")</f>
        <v/>
      </c>
      <c r="C473" s="102" t="str" cm="1">
        <f t="array" aca="1" ref="C473" ca="1">IF(ROWS($M$18:M464)&lt;=$O$18,INDEX('DATA FOR SUMMARY'!$C$8:$C$59,_xlfn.AGGREGATE(15,3,(('DATA FOR SUMMARY'!$I$7:$I$59=$O$16)/('DATA FOR SUMMARY'!$I$7:$I$59=$O$16)*ROW('DATA FOR SUMMARY'!$I$7:$I$59))-ROW('DATA FOR SUMMARY'!$I$7),ROWS($M$18:M464))),"")</f>
        <v/>
      </c>
      <c r="D473" s="102" t="str" cm="1">
        <f t="array" aca="1" ref="D473" ca="1">IF(ROWS($M$18:M464)&lt;=$O$18,INDEX('DATA FOR SUMMARY'!$D$8:$D$59,_xlfn.AGGREGATE(15,3,(('DATA FOR SUMMARY'!$I$7:$I$59=$O$16)/('DATA FOR SUMMARY'!$I$7:$I$59=$O$16)*ROW('DATA FOR SUMMARY'!$I$7:$I$59))-ROW('DATA FOR SUMMARY'!$I$7),ROWS($M$18:M464))),"")</f>
        <v/>
      </c>
      <c r="E473" s="107" t="str" cm="1">
        <f t="array" aca="1" ref="E473" ca="1">IF(ROWS($M$18:M464)&lt;=$O$18,INDEX('DATA FOR SUMMARY'!$E$8:$E$59,_xlfn.AGGREGATE(15,3,(('DATA FOR SUMMARY'!$I$7:$I$59=$O$16)/('DATA FOR SUMMARY'!$I$7:$I$59=$O$16)*ROW('DATA FOR SUMMARY'!$I$7:$I$59))-ROW('DATA FOR SUMMARY'!$I$7),ROWS($M$18:M464))),"")</f>
        <v/>
      </c>
      <c r="F473" s="103" t="str" cm="1">
        <f t="array" aca="1" ref="F473" ca="1">IF(ROWS($M$18:M464)&lt;=$O$18,INDEX('DATA FOR SUMMARY'!$F$8:$F$59,_xlfn.AGGREGATE(15,3,(('DATA FOR SUMMARY'!$I$7:$I$59=$O$16)/('DATA FOR SUMMARY'!$I$7:$I$59=$O$16)*ROW('DATA FOR SUMMARY'!$I$7:$I$59))-ROW('DATA FOR SUMMARY'!$I$7),ROWS($M$18:M464))),"")</f>
        <v/>
      </c>
      <c r="G473" s="102" t="str" cm="1">
        <f t="array" aca="1" ref="G473" ca="1">IF(ROWS($M$18:M464)&lt;=$O$18,INDEX('DATA FOR SUMMARY'!$G$8:$G$59,_xlfn.AGGREGATE(15,3,(('DATA FOR SUMMARY'!$I$7:$I$59=$O$16)/('DATA FOR SUMMARY'!$I$7:$I$59=$O$16)*ROW('DATA FOR SUMMARY'!$I$7:$I$59))-ROW('DATA FOR SUMMARY'!$I$7),ROWS($M$18:M464))),"")</f>
        <v/>
      </c>
      <c r="H473" s="107" t="str" cm="1">
        <f t="array" aca="1" ref="H473" ca="1">IF(ROWS($M$18:M464)&lt;=$O$18,INDEX('DATA FOR SUMMARY'!$H$8:$H$59,_xlfn.AGGREGATE(15,3,(('DATA FOR SUMMARY'!$I$7:$I$59=$O$16)/('DATA FOR SUMMARY'!$I$7:$I$59=$O$16)*ROW('DATA FOR SUMMARY'!$I$7:$I$59))-ROW('DATA FOR SUMMARY'!$I$7),ROWS($M$18:M464))),"")</f>
        <v/>
      </c>
      <c r="I473" s="46" t="str" cm="1">
        <f t="array" aca="1" ref="I473" ca="1">IF(ROWS($D$25:D467)&lt;=$O$18,INDEX('DATA FOR SUMMARY'!$I$8:$I$59,_xlfn.AGGREGATE(15,3,(('DATA FOR SUMMARY'!$I$7:$I$59=$O$16)/('DATA FOR SUMMARY'!$I$7:$I$59=$O$16)*ROW('DATA FOR SUMMARY'!$I$7:$I$59))-ROW('DATA FOR SUMMARY'!$I$7),ROWS($D$25:D467))),"")</f>
        <v/>
      </c>
      <c r="J473" s="46" t="str" cm="1">
        <f t="array" aca="1" ref="J473" ca="1">IF(ROWS($M$18:M464)&lt;=$O$18,INDEX('DATA FOR SUMMARY'!$J$8:$J$59,_xlfn.AGGREGATE(15,3,(('DATA FOR SUMMARY'!$I$7:$I$59=$O$16)/('DATA FOR SUMMARY'!$I$7:$I$59=$O$16)*ROW('DATA FOR SUMMARY'!$I$7:$I$59))-ROW('DATA FOR SUMMARY'!$I$7),ROWS($M$18:M464))),"")</f>
        <v/>
      </c>
      <c r="K473" s="46" t="str" cm="1">
        <f t="array" aca="1" ref="K473" ca="1">IF(ROWS($M$18:M464)&lt;=$O$18,INDEX('DATA FOR SUMMARY'!$K$8:$K$59,_xlfn.AGGREGATE(15,3,(('DATA FOR SUMMARY'!$I$7:$I$59=$O$16)/('DATA FOR SUMMARY'!$I$7:$I$59=$O$16)*ROW('DATA FOR SUMMARY'!$I$7:$I$59))-ROW('DATA FOR SUMMARY'!$I$7),ROWS($M$18:M464))),"")</f>
        <v/>
      </c>
    </row>
    <row r="474" spans="2:11">
      <c r="B474" t="str" cm="1">
        <f t="array" aca="1" ref="B474" ca="1">IF(ROWS($M$18:M465)&lt;=$O$18,INDEX('DATA FOR SUMMARY'!$B$8:$B$59,_xlfn.AGGREGATE(15,3,(('DATA FOR SUMMARY'!$I$7:$I$59=$O$16)/('DATA FOR SUMMARY'!$I$7:$I$59=$O$16)*ROW('DATA FOR SUMMARY'!$I$7:$I$59))-ROW('DATA FOR SUMMARY'!$I$7),ROWS($M$18:M465))),"")</f>
        <v/>
      </c>
      <c r="C474" s="102" t="str" cm="1">
        <f t="array" aca="1" ref="C474" ca="1">IF(ROWS($M$18:M465)&lt;=$O$18,INDEX('DATA FOR SUMMARY'!$C$8:$C$59,_xlfn.AGGREGATE(15,3,(('DATA FOR SUMMARY'!$I$7:$I$59=$O$16)/('DATA FOR SUMMARY'!$I$7:$I$59=$O$16)*ROW('DATA FOR SUMMARY'!$I$7:$I$59))-ROW('DATA FOR SUMMARY'!$I$7),ROWS($M$18:M465))),"")</f>
        <v/>
      </c>
      <c r="D474" s="102" t="str" cm="1">
        <f t="array" aca="1" ref="D474" ca="1">IF(ROWS($M$18:M465)&lt;=$O$18,INDEX('DATA FOR SUMMARY'!$D$8:$D$59,_xlfn.AGGREGATE(15,3,(('DATA FOR SUMMARY'!$I$7:$I$59=$O$16)/('DATA FOR SUMMARY'!$I$7:$I$59=$O$16)*ROW('DATA FOR SUMMARY'!$I$7:$I$59))-ROW('DATA FOR SUMMARY'!$I$7),ROWS($M$18:M465))),"")</f>
        <v/>
      </c>
      <c r="E474" s="107" t="str" cm="1">
        <f t="array" aca="1" ref="E474" ca="1">IF(ROWS($M$18:M465)&lt;=$O$18,INDEX('DATA FOR SUMMARY'!$E$8:$E$59,_xlfn.AGGREGATE(15,3,(('DATA FOR SUMMARY'!$I$7:$I$59=$O$16)/('DATA FOR SUMMARY'!$I$7:$I$59=$O$16)*ROW('DATA FOR SUMMARY'!$I$7:$I$59))-ROW('DATA FOR SUMMARY'!$I$7),ROWS($M$18:M465))),"")</f>
        <v/>
      </c>
      <c r="F474" s="103" t="str" cm="1">
        <f t="array" aca="1" ref="F474" ca="1">IF(ROWS($M$18:M465)&lt;=$O$18,INDEX('DATA FOR SUMMARY'!$F$8:$F$59,_xlfn.AGGREGATE(15,3,(('DATA FOR SUMMARY'!$I$7:$I$59=$O$16)/('DATA FOR SUMMARY'!$I$7:$I$59=$O$16)*ROW('DATA FOR SUMMARY'!$I$7:$I$59))-ROW('DATA FOR SUMMARY'!$I$7),ROWS($M$18:M465))),"")</f>
        <v/>
      </c>
      <c r="G474" s="102" t="str" cm="1">
        <f t="array" aca="1" ref="G474" ca="1">IF(ROWS($M$18:M465)&lt;=$O$18,INDEX('DATA FOR SUMMARY'!$G$8:$G$59,_xlfn.AGGREGATE(15,3,(('DATA FOR SUMMARY'!$I$7:$I$59=$O$16)/('DATA FOR SUMMARY'!$I$7:$I$59=$O$16)*ROW('DATA FOR SUMMARY'!$I$7:$I$59))-ROW('DATA FOR SUMMARY'!$I$7),ROWS($M$18:M465))),"")</f>
        <v/>
      </c>
      <c r="H474" s="107" t="str" cm="1">
        <f t="array" aca="1" ref="H474" ca="1">IF(ROWS($M$18:M465)&lt;=$O$18,INDEX('DATA FOR SUMMARY'!$H$8:$H$59,_xlfn.AGGREGATE(15,3,(('DATA FOR SUMMARY'!$I$7:$I$59=$O$16)/('DATA FOR SUMMARY'!$I$7:$I$59=$O$16)*ROW('DATA FOR SUMMARY'!$I$7:$I$59))-ROW('DATA FOR SUMMARY'!$I$7),ROWS($M$18:M465))),"")</f>
        <v/>
      </c>
      <c r="I474" s="46" t="str" cm="1">
        <f t="array" aca="1" ref="I474" ca="1">IF(ROWS($D$25:D468)&lt;=$O$18,INDEX('DATA FOR SUMMARY'!$I$8:$I$59,_xlfn.AGGREGATE(15,3,(('DATA FOR SUMMARY'!$I$7:$I$59=$O$16)/('DATA FOR SUMMARY'!$I$7:$I$59=$O$16)*ROW('DATA FOR SUMMARY'!$I$7:$I$59))-ROW('DATA FOR SUMMARY'!$I$7),ROWS($D$25:D468))),"")</f>
        <v/>
      </c>
      <c r="J474" s="46" t="str" cm="1">
        <f t="array" aca="1" ref="J474" ca="1">IF(ROWS($M$18:M465)&lt;=$O$18,INDEX('DATA FOR SUMMARY'!$J$8:$J$59,_xlfn.AGGREGATE(15,3,(('DATA FOR SUMMARY'!$I$7:$I$59=$O$16)/('DATA FOR SUMMARY'!$I$7:$I$59=$O$16)*ROW('DATA FOR SUMMARY'!$I$7:$I$59))-ROW('DATA FOR SUMMARY'!$I$7),ROWS($M$18:M465))),"")</f>
        <v/>
      </c>
      <c r="K474" s="46" t="str" cm="1">
        <f t="array" aca="1" ref="K474" ca="1">IF(ROWS($M$18:M465)&lt;=$O$18,INDEX('DATA FOR SUMMARY'!$K$8:$K$59,_xlfn.AGGREGATE(15,3,(('DATA FOR SUMMARY'!$I$7:$I$59=$O$16)/('DATA FOR SUMMARY'!$I$7:$I$59=$O$16)*ROW('DATA FOR SUMMARY'!$I$7:$I$59))-ROW('DATA FOR SUMMARY'!$I$7),ROWS($M$18:M465))),"")</f>
        <v/>
      </c>
    </row>
    <row r="475" spans="2:11">
      <c r="B475" t="str" cm="1">
        <f t="array" aca="1" ref="B475" ca="1">IF(ROWS($M$18:M466)&lt;=$O$18,INDEX('DATA FOR SUMMARY'!$B$8:$B$59,_xlfn.AGGREGATE(15,3,(('DATA FOR SUMMARY'!$I$7:$I$59=$O$16)/('DATA FOR SUMMARY'!$I$7:$I$59=$O$16)*ROW('DATA FOR SUMMARY'!$I$7:$I$59))-ROW('DATA FOR SUMMARY'!$I$7),ROWS($M$18:M466))),"")</f>
        <v/>
      </c>
      <c r="C475" s="102" t="str" cm="1">
        <f t="array" aca="1" ref="C475" ca="1">IF(ROWS($M$18:M466)&lt;=$O$18,INDEX('DATA FOR SUMMARY'!$C$8:$C$59,_xlfn.AGGREGATE(15,3,(('DATA FOR SUMMARY'!$I$7:$I$59=$O$16)/('DATA FOR SUMMARY'!$I$7:$I$59=$O$16)*ROW('DATA FOR SUMMARY'!$I$7:$I$59))-ROW('DATA FOR SUMMARY'!$I$7),ROWS($M$18:M466))),"")</f>
        <v/>
      </c>
      <c r="D475" s="102" t="str" cm="1">
        <f t="array" aca="1" ref="D475" ca="1">IF(ROWS($M$18:M466)&lt;=$O$18,INDEX('DATA FOR SUMMARY'!$D$8:$D$59,_xlfn.AGGREGATE(15,3,(('DATA FOR SUMMARY'!$I$7:$I$59=$O$16)/('DATA FOR SUMMARY'!$I$7:$I$59=$O$16)*ROW('DATA FOR SUMMARY'!$I$7:$I$59))-ROW('DATA FOR SUMMARY'!$I$7),ROWS($M$18:M466))),"")</f>
        <v/>
      </c>
      <c r="E475" s="107" t="str" cm="1">
        <f t="array" aca="1" ref="E475" ca="1">IF(ROWS($M$18:M466)&lt;=$O$18,INDEX('DATA FOR SUMMARY'!$E$8:$E$59,_xlfn.AGGREGATE(15,3,(('DATA FOR SUMMARY'!$I$7:$I$59=$O$16)/('DATA FOR SUMMARY'!$I$7:$I$59=$O$16)*ROW('DATA FOR SUMMARY'!$I$7:$I$59))-ROW('DATA FOR SUMMARY'!$I$7),ROWS($M$18:M466))),"")</f>
        <v/>
      </c>
      <c r="F475" s="103" t="str" cm="1">
        <f t="array" aca="1" ref="F475" ca="1">IF(ROWS($M$18:M466)&lt;=$O$18,INDEX('DATA FOR SUMMARY'!$F$8:$F$59,_xlfn.AGGREGATE(15,3,(('DATA FOR SUMMARY'!$I$7:$I$59=$O$16)/('DATA FOR SUMMARY'!$I$7:$I$59=$O$16)*ROW('DATA FOR SUMMARY'!$I$7:$I$59))-ROW('DATA FOR SUMMARY'!$I$7),ROWS($M$18:M466))),"")</f>
        <v/>
      </c>
      <c r="G475" s="102" t="str" cm="1">
        <f t="array" aca="1" ref="G475" ca="1">IF(ROWS($M$18:M466)&lt;=$O$18,INDEX('DATA FOR SUMMARY'!$G$8:$G$59,_xlfn.AGGREGATE(15,3,(('DATA FOR SUMMARY'!$I$7:$I$59=$O$16)/('DATA FOR SUMMARY'!$I$7:$I$59=$O$16)*ROW('DATA FOR SUMMARY'!$I$7:$I$59))-ROW('DATA FOR SUMMARY'!$I$7),ROWS($M$18:M466))),"")</f>
        <v/>
      </c>
      <c r="H475" s="107" t="str" cm="1">
        <f t="array" aca="1" ref="H475" ca="1">IF(ROWS($M$18:M466)&lt;=$O$18,INDEX('DATA FOR SUMMARY'!$H$8:$H$59,_xlfn.AGGREGATE(15,3,(('DATA FOR SUMMARY'!$I$7:$I$59=$O$16)/('DATA FOR SUMMARY'!$I$7:$I$59=$O$16)*ROW('DATA FOR SUMMARY'!$I$7:$I$59))-ROW('DATA FOR SUMMARY'!$I$7),ROWS($M$18:M466))),"")</f>
        <v/>
      </c>
      <c r="I475" s="46" t="str" cm="1">
        <f t="array" aca="1" ref="I475" ca="1">IF(ROWS($D$25:D469)&lt;=$O$18,INDEX('DATA FOR SUMMARY'!$I$8:$I$59,_xlfn.AGGREGATE(15,3,(('DATA FOR SUMMARY'!$I$7:$I$59=$O$16)/('DATA FOR SUMMARY'!$I$7:$I$59=$O$16)*ROW('DATA FOR SUMMARY'!$I$7:$I$59))-ROW('DATA FOR SUMMARY'!$I$7),ROWS($D$25:D469))),"")</f>
        <v/>
      </c>
      <c r="J475" s="46" t="str" cm="1">
        <f t="array" aca="1" ref="J475" ca="1">IF(ROWS($M$18:M466)&lt;=$O$18,INDEX('DATA FOR SUMMARY'!$J$8:$J$59,_xlfn.AGGREGATE(15,3,(('DATA FOR SUMMARY'!$I$7:$I$59=$O$16)/('DATA FOR SUMMARY'!$I$7:$I$59=$O$16)*ROW('DATA FOR SUMMARY'!$I$7:$I$59))-ROW('DATA FOR SUMMARY'!$I$7),ROWS($M$18:M466))),"")</f>
        <v/>
      </c>
      <c r="K475" s="46" t="str" cm="1">
        <f t="array" aca="1" ref="K475" ca="1">IF(ROWS($M$18:M466)&lt;=$O$18,INDEX('DATA FOR SUMMARY'!$K$8:$K$59,_xlfn.AGGREGATE(15,3,(('DATA FOR SUMMARY'!$I$7:$I$59=$O$16)/('DATA FOR SUMMARY'!$I$7:$I$59=$O$16)*ROW('DATA FOR SUMMARY'!$I$7:$I$59))-ROW('DATA FOR SUMMARY'!$I$7),ROWS($M$18:M466))),"")</f>
        <v/>
      </c>
    </row>
    <row r="476" spans="2:11">
      <c r="B476" t="str" cm="1">
        <f t="array" aca="1" ref="B476" ca="1">IF(ROWS($M$18:M467)&lt;=$O$18,INDEX('DATA FOR SUMMARY'!$B$8:$B$59,_xlfn.AGGREGATE(15,3,(('DATA FOR SUMMARY'!$I$7:$I$59=$O$16)/('DATA FOR SUMMARY'!$I$7:$I$59=$O$16)*ROW('DATA FOR SUMMARY'!$I$7:$I$59))-ROW('DATA FOR SUMMARY'!$I$7),ROWS($M$18:M467))),"")</f>
        <v/>
      </c>
      <c r="C476" s="102" t="str" cm="1">
        <f t="array" aca="1" ref="C476" ca="1">IF(ROWS($M$18:M467)&lt;=$O$18,INDEX('DATA FOR SUMMARY'!$C$8:$C$59,_xlfn.AGGREGATE(15,3,(('DATA FOR SUMMARY'!$I$7:$I$59=$O$16)/('DATA FOR SUMMARY'!$I$7:$I$59=$O$16)*ROW('DATA FOR SUMMARY'!$I$7:$I$59))-ROW('DATA FOR SUMMARY'!$I$7),ROWS($M$18:M467))),"")</f>
        <v/>
      </c>
      <c r="D476" s="102" t="str" cm="1">
        <f t="array" aca="1" ref="D476" ca="1">IF(ROWS($M$18:M467)&lt;=$O$18,INDEX('DATA FOR SUMMARY'!$D$8:$D$59,_xlfn.AGGREGATE(15,3,(('DATA FOR SUMMARY'!$I$7:$I$59=$O$16)/('DATA FOR SUMMARY'!$I$7:$I$59=$O$16)*ROW('DATA FOR SUMMARY'!$I$7:$I$59))-ROW('DATA FOR SUMMARY'!$I$7),ROWS($M$18:M467))),"")</f>
        <v/>
      </c>
      <c r="E476" s="107" t="str" cm="1">
        <f t="array" aca="1" ref="E476" ca="1">IF(ROWS($M$18:M467)&lt;=$O$18,INDEX('DATA FOR SUMMARY'!$E$8:$E$59,_xlfn.AGGREGATE(15,3,(('DATA FOR SUMMARY'!$I$7:$I$59=$O$16)/('DATA FOR SUMMARY'!$I$7:$I$59=$O$16)*ROW('DATA FOR SUMMARY'!$I$7:$I$59))-ROW('DATA FOR SUMMARY'!$I$7),ROWS($M$18:M467))),"")</f>
        <v/>
      </c>
      <c r="F476" s="103" t="str" cm="1">
        <f t="array" aca="1" ref="F476" ca="1">IF(ROWS($M$18:M467)&lt;=$O$18,INDEX('DATA FOR SUMMARY'!$F$8:$F$59,_xlfn.AGGREGATE(15,3,(('DATA FOR SUMMARY'!$I$7:$I$59=$O$16)/('DATA FOR SUMMARY'!$I$7:$I$59=$O$16)*ROW('DATA FOR SUMMARY'!$I$7:$I$59))-ROW('DATA FOR SUMMARY'!$I$7),ROWS($M$18:M467))),"")</f>
        <v/>
      </c>
      <c r="G476" s="102" t="str" cm="1">
        <f t="array" aca="1" ref="G476" ca="1">IF(ROWS($M$18:M467)&lt;=$O$18,INDEX('DATA FOR SUMMARY'!$G$8:$G$59,_xlfn.AGGREGATE(15,3,(('DATA FOR SUMMARY'!$I$7:$I$59=$O$16)/('DATA FOR SUMMARY'!$I$7:$I$59=$O$16)*ROW('DATA FOR SUMMARY'!$I$7:$I$59))-ROW('DATA FOR SUMMARY'!$I$7),ROWS($M$18:M467))),"")</f>
        <v/>
      </c>
      <c r="H476" s="107" t="str" cm="1">
        <f t="array" aca="1" ref="H476" ca="1">IF(ROWS($M$18:M467)&lt;=$O$18,INDEX('DATA FOR SUMMARY'!$H$8:$H$59,_xlfn.AGGREGATE(15,3,(('DATA FOR SUMMARY'!$I$7:$I$59=$O$16)/('DATA FOR SUMMARY'!$I$7:$I$59=$O$16)*ROW('DATA FOR SUMMARY'!$I$7:$I$59))-ROW('DATA FOR SUMMARY'!$I$7),ROWS($M$18:M467))),"")</f>
        <v/>
      </c>
      <c r="I476" s="46" t="str" cm="1">
        <f t="array" aca="1" ref="I476" ca="1">IF(ROWS($D$25:D470)&lt;=$O$18,INDEX('DATA FOR SUMMARY'!$I$8:$I$59,_xlfn.AGGREGATE(15,3,(('DATA FOR SUMMARY'!$I$7:$I$59=$O$16)/('DATA FOR SUMMARY'!$I$7:$I$59=$O$16)*ROW('DATA FOR SUMMARY'!$I$7:$I$59))-ROW('DATA FOR SUMMARY'!$I$7),ROWS($D$25:D470))),"")</f>
        <v/>
      </c>
      <c r="J476" s="46" t="str" cm="1">
        <f t="array" aca="1" ref="J476" ca="1">IF(ROWS($M$18:M467)&lt;=$O$18,INDEX('DATA FOR SUMMARY'!$J$8:$J$59,_xlfn.AGGREGATE(15,3,(('DATA FOR SUMMARY'!$I$7:$I$59=$O$16)/('DATA FOR SUMMARY'!$I$7:$I$59=$O$16)*ROW('DATA FOR SUMMARY'!$I$7:$I$59))-ROW('DATA FOR SUMMARY'!$I$7),ROWS($M$18:M467))),"")</f>
        <v/>
      </c>
      <c r="K476" s="46" t="str" cm="1">
        <f t="array" aca="1" ref="K476" ca="1">IF(ROWS($M$18:M467)&lt;=$O$18,INDEX('DATA FOR SUMMARY'!$K$8:$K$59,_xlfn.AGGREGATE(15,3,(('DATA FOR SUMMARY'!$I$7:$I$59=$O$16)/('DATA FOR SUMMARY'!$I$7:$I$59=$O$16)*ROW('DATA FOR SUMMARY'!$I$7:$I$59))-ROW('DATA FOR SUMMARY'!$I$7),ROWS($M$18:M467))),"")</f>
        <v/>
      </c>
    </row>
    <row r="477" spans="2:11">
      <c r="B477" t="str" cm="1">
        <f t="array" aca="1" ref="B477" ca="1">IF(ROWS($M$18:M468)&lt;=$O$18,INDEX('DATA FOR SUMMARY'!$B$8:$B$59,_xlfn.AGGREGATE(15,3,(('DATA FOR SUMMARY'!$I$7:$I$59=$O$16)/('DATA FOR SUMMARY'!$I$7:$I$59=$O$16)*ROW('DATA FOR SUMMARY'!$I$7:$I$59))-ROW('DATA FOR SUMMARY'!$I$7),ROWS($M$18:M468))),"")</f>
        <v/>
      </c>
      <c r="C477" s="102" t="str" cm="1">
        <f t="array" aca="1" ref="C477" ca="1">IF(ROWS($M$18:M468)&lt;=$O$18,INDEX('DATA FOR SUMMARY'!$C$8:$C$59,_xlfn.AGGREGATE(15,3,(('DATA FOR SUMMARY'!$I$7:$I$59=$O$16)/('DATA FOR SUMMARY'!$I$7:$I$59=$O$16)*ROW('DATA FOR SUMMARY'!$I$7:$I$59))-ROW('DATA FOR SUMMARY'!$I$7),ROWS($M$18:M468))),"")</f>
        <v/>
      </c>
      <c r="D477" s="102" t="str" cm="1">
        <f t="array" aca="1" ref="D477" ca="1">IF(ROWS($M$18:M468)&lt;=$O$18,INDEX('DATA FOR SUMMARY'!$D$8:$D$59,_xlfn.AGGREGATE(15,3,(('DATA FOR SUMMARY'!$I$7:$I$59=$O$16)/('DATA FOR SUMMARY'!$I$7:$I$59=$O$16)*ROW('DATA FOR SUMMARY'!$I$7:$I$59))-ROW('DATA FOR SUMMARY'!$I$7),ROWS($M$18:M468))),"")</f>
        <v/>
      </c>
      <c r="E477" s="107" t="str" cm="1">
        <f t="array" aca="1" ref="E477" ca="1">IF(ROWS($M$18:M468)&lt;=$O$18,INDEX('DATA FOR SUMMARY'!$E$8:$E$59,_xlfn.AGGREGATE(15,3,(('DATA FOR SUMMARY'!$I$7:$I$59=$O$16)/('DATA FOR SUMMARY'!$I$7:$I$59=$O$16)*ROW('DATA FOR SUMMARY'!$I$7:$I$59))-ROW('DATA FOR SUMMARY'!$I$7),ROWS($M$18:M468))),"")</f>
        <v/>
      </c>
      <c r="F477" s="103" t="str" cm="1">
        <f t="array" aca="1" ref="F477" ca="1">IF(ROWS($M$18:M468)&lt;=$O$18,INDEX('DATA FOR SUMMARY'!$F$8:$F$59,_xlfn.AGGREGATE(15,3,(('DATA FOR SUMMARY'!$I$7:$I$59=$O$16)/('DATA FOR SUMMARY'!$I$7:$I$59=$O$16)*ROW('DATA FOR SUMMARY'!$I$7:$I$59))-ROW('DATA FOR SUMMARY'!$I$7),ROWS($M$18:M468))),"")</f>
        <v/>
      </c>
      <c r="G477" s="102" t="str" cm="1">
        <f t="array" aca="1" ref="G477" ca="1">IF(ROWS($M$18:M468)&lt;=$O$18,INDEX('DATA FOR SUMMARY'!$G$8:$G$59,_xlfn.AGGREGATE(15,3,(('DATA FOR SUMMARY'!$I$7:$I$59=$O$16)/('DATA FOR SUMMARY'!$I$7:$I$59=$O$16)*ROW('DATA FOR SUMMARY'!$I$7:$I$59))-ROW('DATA FOR SUMMARY'!$I$7),ROWS($M$18:M468))),"")</f>
        <v/>
      </c>
      <c r="H477" s="107" t="str" cm="1">
        <f t="array" aca="1" ref="H477" ca="1">IF(ROWS($M$18:M468)&lt;=$O$18,INDEX('DATA FOR SUMMARY'!$H$8:$H$59,_xlfn.AGGREGATE(15,3,(('DATA FOR SUMMARY'!$I$7:$I$59=$O$16)/('DATA FOR SUMMARY'!$I$7:$I$59=$O$16)*ROW('DATA FOR SUMMARY'!$I$7:$I$59))-ROW('DATA FOR SUMMARY'!$I$7),ROWS($M$18:M468))),"")</f>
        <v/>
      </c>
      <c r="I477" s="46" t="str" cm="1">
        <f t="array" aca="1" ref="I477" ca="1">IF(ROWS($D$25:D471)&lt;=$O$18,INDEX('DATA FOR SUMMARY'!$I$8:$I$59,_xlfn.AGGREGATE(15,3,(('DATA FOR SUMMARY'!$I$7:$I$59=$O$16)/('DATA FOR SUMMARY'!$I$7:$I$59=$O$16)*ROW('DATA FOR SUMMARY'!$I$7:$I$59))-ROW('DATA FOR SUMMARY'!$I$7),ROWS($D$25:D471))),"")</f>
        <v/>
      </c>
      <c r="J477" s="46" t="str" cm="1">
        <f t="array" aca="1" ref="J477" ca="1">IF(ROWS($M$18:M468)&lt;=$O$18,INDEX('DATA FOR SUMMARY'!$J$8:$J$59,_xlfn.AGGREGATE(15,3,(('DATA FOR SUMMARY'!$I$7:$I$59=$O$16)/('DATA FOR SUMMARY'!$I$7:$I$59=$O$16)*ROW('DATA FOR SUMMARY'!$I$7:$I$59))-ROW('DATA FOR SUMMARY'!$I$7),ROWS($M$18:M468))),"")</f>
        <v/>
      </c>
      <c r="K477" s="46" t="str" cm="1">
        <f t="array" aca="1" ref="K477" ca="1">IF(ROWS($M$18:M468)&lt;=$O$18,INDEX('DATA FOR SUMMARY'!$K$8:$K$59,_xlfn.AGGREGATE(15,3,(('DATA FOR SUMMARY'!$I$7:$I$59=$O$16)/('DATA FOR SUMMARY'!$I$7:$I$59=$O$16)*ROW('DATA FOR SUMMARY'!$I$7:$I$59))-ROW('DATA FOR SUMMARY'!$I$7),ROWS($M$18:M468))),"")</f>
        <v/>
      </c>
    </row>
    <row r="478" spans="2:11">
      <c r="B478" t="str" cm="1">
        <f t="array" aca="1" ref="B478" ca="1">IF(ROWS($M$18:M469)&lt;=$O$18,INDEX('DATA FOR SUMMARY'!$B$8:$B$59,_xlfn.AGGREGATE(15,3,(('DATA FOR SUMMARY'!$I$7:$I$59=$O$16)/('DATA FOR SUMMARY'!$I$7:$I$59=$O$16)*ROW('DATA FOR SUMMARY'!$I$7:$I$59))-ROW('DATA FOR SUMMARY'!$I$7),ROWS($M$18:M469))),"")</f>
        <v/>
      </c>
      <c r="C478" s="102" t="str" cm="1">
        <f t="array" aca="1" ref="C478" ca="1">IF(ROWS($M$18:M469)&lt;=$O$18,INDEX('DATA FOR SUMMARY'!$C$8:$C$59,_xlfn.AGGREGATE(15,3,(('DATA FOR SUMMARY'!$I$7:$I$59=$O$16)/('DATA FOR SUMMARY'!$I$7:$I$59=$O$16)*ROW('DATA FOR SUMMARY'!$I$7:$I$59))-ROW('DATA FOR SUMMARY'!$I$7),ROWS($M$18:M469))),"")</f>
        <v/>
      </c>
      <c r="D478" s="102" t="str" cm="1">
        <f t="array" aca="1" ref="D478" ca="1">IF(ROWS($M$18:M469)&lt;=$O$18,INDEX('DATA FOR SUMMARY'!$D$8:$D$59,_xlfn.AGGREGATE(15,3,(('DATA FOR SUMMARY'!$I$7:$I$59=$O$16)/('DATA FOR SUMMARY'!$I$7:$I$59=$O$16)*ROW('DATA FOR SUMMARY'!$I$7:$I$59))-ROW('DATA FOR SUMMARY'!$I$7),ROWS($M$18:M469))),"")</f>
        <v/>
      </c>
      <c r="E478" s="107" t="str" cm="1">
        <f t="array" aca="1" ref="E478" ca="1">IF(ROWS($M$18:M469)&lt;=$O$18,INDEX('DATA FOR SUMMARY'!$E$8:$E$59,_xlfn.AGGREGATE(15,3,(('DATA FOR SUMMARY'!$I$7:$I$59=$O$16)/('DATA FOR SUMMARY'!$I$7:$I$59=$O$16)*ROW('DATA FOR SUMMARY'!$I$7:$I$59))-ROW('DATA FOR SUMMARY'!$I$7),ROWS($M$18:M469))),"")</f>
        <v/>
      </c>
      <c r="F478" s="103" t="str" cm="1">
        <f t="array" aca="1" ref="F478" ca="1">IF(ROWS($M$18:M469)&lt;=$O$18,INDEX('DATA FOR SUMMARY'!$F$8:$F$59,_xlfn.AGGREGATE(15,3,(('DATA FOR SUMMARY'!$I$7:$I$59=$O$16)/('DATA FOR SUMMARY'!$I$7:$I$59=$O$16)*ROW('DATA FOR SUMMARY'!$I$7:$I$59))-ROW('DATA FOR SUMMARY'!$I$7),ROWS($M$18:M469))),"")</f>
        <v/>
      </c>
      <c r="G478" s="102" t="str" cm="1">
        <f t="array" aca="1" ref="G478" ca="1">IF(ROWS($M$18:M469)&lt;=$O$18,INDEX('DATA FOR SUMMARY'!$G$8:$G$59,_xlfn.AGGREGATE(15,3,(('DATA FOR SUMMARY'!$I$7:$I$59=$O$16)/('DATA FOR SUMMARY'!$I$7:$I$59=$O$16)*ROW('DATA FOR SUMMARY'!$I$7:$I$59))-ROW('DATA FOR SUMMARY'!$I$7),ROWS($M$18:M469))),"")</f>
        <v/>
      </c>
      <c r="H478" s="107" t="str" cm="1">
        <f t="array" aca="1" ref="H478" ca="1">IF(ROWS($M$18:M469)&lt;=$O$18,INDEX('DATA FOR SUMMARY'!$H$8:$H$59,_xlfn.AGGREGATE(15,3,(('DATA FOR SUMMARY'!$I$7:$I$59=$O$16)/('DATA FOR SUMMARY'!$I$7:$I$59=$O$16)*ROW('DATA FOR SUMMARY'!$I$7:$I$59))-ROW('DATA FOR SUMMARY'!$I$7),ROWS($M$18:M469))),"")</f>
        <v/>
      </c>
      <c r="I478" s="46" t="str" cm="1">
        <f t="array" aca="1" ref="I478" ca="1">IF(ROWS($D$25:D472)&lt;=$O$18,INDEX('DATA FOR SUMMARY'!$I$8:$I$59,_xlfn.AGGREGATE(15,3,(('DATA FOR SUMMARY'!$I$7:$I$59=$O$16)/('DATA FOR SUMMARY'!$I$7:$I$59=$O$16)*ROW('DATA FOR SUMMARY'!$I$7:$I$59))-ROW('DATA FOR SUMMARY'!$I$7),ROWS($D$25:D472))),"")</f>
        <v/>
      </c>
      <c r="J478" s="46" t="str" cm="1">
        <f t="array" aca="1" ref="J478" ca="1">IF(ROWS($M$18:M469)&lt;=$O$18,INDEX('DATA FOR SUMMARY'!$J$8:$J$59,_xlfn.AGGREGATE(15,3,(('DATA FOR SUMMARY'!$I$7:$I$59=$O$16)/('DATA FOR SUMMARY'!$I$7:$I$59=$O$16)*ROW('DATA FOR SUMMARY'!$I$7:$I$59))-ROW('DATA FOR SUMMARY'!$I$7),ROWS($M$18:M469))),"")</f>
        <v/>
      </c>
      <c r="K478" s="46" t="str" cm="1">
        <f t="array" aca="1" ref="K478" ca="1">IF(ROWS($M$18:M469)&lt;=$O$18,INDEX('DATA FOR SUMMARY'!$K$8:$K$59,_xlfn.AGGREGATE(15,3,(('DATA FOR SUMMARY'!$I$7:$I$59=$O$16)/('DATA FOR SUMMARY'!$I$7:$I$59=$O$16)*ROW('DATA FOR SUMMARY'!$I$7:$I$59))-ROW('DATA FOR SUMMARY'!$I$7),ROWS($M$18:M469))),"")</f>
        <v/>
      </c>
    </row>
    <row r="479" spans="2:11">
      <c r="B479" t="str" cm="1">
        <f t="array" aca="1" ref="B479" ca="1">IF(ROWS($M$18:M470)&lt;=$O$18,INDEX('DATA FOR SUMMARY'!$B$8:$B$59,_xlfn.AGGREGATE(15,3,(('DATA FOR SUMMARY'!$I$7:$I$59=$O$16)/('DATA FOR SUMMARY'!$I$7:$I$59=$O$16)*ROW('DATA FOR SUMMARY'!$I$7:$I$59))-ROW('DATA FOR SUMMARY'!$I$7),ROWS($M$18:M470))),"")</f>
        <v/>
      </c>
      <c r="C479" s="102" t="str" cm="1">
        <f t="array" aca="1" ref="C479" ca="1">IF(ROWS($M$18:M470)&lt;=$O$18,INDEX('DATA FOR SUMMARY'!$C$8:$C$59,_xlfn.AGGREGATE(15,3,(('DATA FOR SUMMARY'!$I$7:$I$59=$O$16)/('DATA FOR SUMMARY'!$I$7:$I$59=$O$16)*ROW('DATA FOR SUMMARY'!$I$7:$I$59))-ROW('DATA FOR SUMMARY'!$I$7),ROWS($M$18:M470))),"")</f>
        <v/>
      </c>
      <c r="D479" s="102" t="str" cm="1">
        <f t="array" aca="1" ref="D479" ca="1">IF(ROWS($M$18:M470)&lt;=$O$18,INDEX('DATA FOR SUMMARY'!$D$8:$D$59,_xlfn.AGGREGATE(15,3,(('DATA FOR SUMMARY'!$I$7:$I$59=$O$16)/('DATA FOR SUMMARY'!$I$7:$I$59=$O$16)*ROW('DATA FOR SUMMARY'!$I$7:$I$59))-ROW('DATA FOR SUMMARY'!$I$7),ROWS($M$18:M470))),"")</f>
        <v/>
      </c>
      <c r="E479" s="107" t="str" cm="1">
        <f t="array" aca="1" ref="E479" ca="1">IF(ROWS($M$18:M470)&lt;=$O$18,INDEX('DATA FOR SUMMARY'!$E$8:$E$59,_xlfn.AGGREGATE(15,3,(('DATA FOR SUMMARY'!$I$7:$I$59=$O$16)/('DATA FOR SUMMARY'!$I$7:$I$59=$O$16)*ROW('DATA FOR SUMMARY'!$I$7:$I$59))-ROW('DATA FOR SUMMARY'!$I$7),ROWS($M$18:M470))),"")</f>
        <v/>
      </c>
      <c r="F479" s="103" t="str" cm="1">
        <f t="array" aca="1" ref="F479" ca="1">IF(ROWS($M$18:M470)&lt;=$O$18,INDEX('DATA FOR SUMMARY'!$F$8:$F$59,_xlfn.AGGREGATE(15,3,(('DATA FOR SUMMARY'!$I$7:$I$59=$O$16)/('DATA FOR SUMMARY'!$I$7:$I$59=$O$16)*ROW('DATA FOR SUMMARY'!$I$7:$I$59))-ROW('DATA FOR SUMMARY'!$I$7),ROWS($M$18:M470))),"")</f>
        <v/>
      </c>
      <c r="G479" s="102" t="str" cm="1">
        <f t="array" aca="1" ref="G479" ca="1">IF(ROWS($M$18:M470)&lt;=$O$18,INDEX('DATA FOR SUMMARY'!$G$8:$G$59,_xlfn.AGGREGATE(15,3,(('DATA FOR SUMMARY'!$I$7:$I$59=$O$16)/('DATA FOR SUMMARY'!$I$7:$I$59=$O$16)*ROW('DATA FOR SUMMARY'!$I$7:$I$59))-ROW('DATA FOR SUMMARY'!$I$7),ROWS($M$18:M470))),"")</f>
        <v/>
      </c>
      <c r="H479" s="107" t="str" cm="1">
        <f t="array" aca="1" ref="H479" ca="1">IF(ROWS($M$18:M470)&lt;=$O$18,INDEX('DATA FOR SUMMARY'!$H$8:$H$59,_xlfn.AGGREGATE(15,3,(('DATA FOR SUMMARY'!$I$7:$I$59=$O$16)/('DATA FOR SUMMARY'!$I$7:$I$59=$O$16)*ROW('DATA FOR SUMMARY'!$I$7:$I$59))-ROW('DATA FOR SUMMARY'!$I$7),ROWS($M$18:M470))),"")</f>
        <v/>
      </c>
      <c r="I479" s="46" t="str" cm="1">
        <f t="array" aca="1" ref="I479" ca="1">IF(ROWS($D$25:D473)&lt;=$O$18,INDEX('DATA FOR SUMMARY'!$I$8:$I$59,_xlfn.AGGREGATE(15,3,(('DATA FOR SUMMARY'!$I$7:$I$59=$O$16)/('DATA FOR SUMMARY'!$I$7:$I$59=$O$16)*ROW('DATA FOR SUMMARY'!$I$7:$I$59))-ROW('DATA FOR SUMMARY'!$I$7),ROWS($D$25:D473))),"")</f>
        <v/>
      </c>
      <c r="J479" s="46" t="str" cm="1">
        <f t="array" aca="1" ref="J479" ca="1">IF(ROWS($M$18:M470)&lt;=$O$18,INDEX('DATA FOR SUMMARY'!$J$8:$J$59,_xlfn.AGGREGATE(15,3,(('DATA FOR SUMMARY'!$I$7:$I$59=$O$16)/('DATA FOR SUMMARY'!$I$7:$I$59=$O$16)*ROW('DATA FOR SUMMARY'!$I$7:$I$59))-ROW('DATA FOR SUMMARY'!$I$7),ROWS($M$18:M470))),"")</f>
        <v/>
      </c>
      <c r="K479" s="46" t="str" cm="1">
        <f t="array" aca="1" ref="K479" ca="1">IF(ROWS($M$18:M470)&lt;=$O$18,INDEX('DATA FOR SUMMARY'!$K$8:$K$59,_xlfn.AGGREGATE(15,3,(('DATA FOR SUMMARY'!$I$7:$I$59=$O$16)/('DATA FOR SUMMARY'!$I$7:$I$59=$O$16)*ROW('DATA FOR SUMMARY'!$I$7:$I$59))-ROW('DATA FOR SUMMARY'!$I$7),ROWS($M$18:M470))),"")</f>
        <v/>
      </c>
    </row>
    <row r="480" spans="2:11">
      <c r="B480" t="str" cm="1">
        <f t="array" aca="1" ref="B480" ca="1">IF(ROWS($M$18:M471)&lt;=$O$18,INDEX('DATA FOR SUMMARY'!$B$8:$B$59,_xlfn.AGGREGATE(15,3,(('DATA FOR SUMMARY'!$I$7:$I$59=$O$16)/('DATA FOR SUMMARY'!$I$7:$I$59=$O$16)*ROW('DATA FOR SUMMARY'!$I$7:$I$59))-ROW('DATA FOR SUMMARY'!$I$7),ROWS($M$18:M471))),"")</f>
        <v/>
      </c>
      <c r="C480" s="102" t="str" cm="1">
        <f t="array" aca="1" ref="C480" ca="1">IF(ROWS($M$18:M471)&lt;=$O$18,INDEX('DATA FOR SUMMARY'!$C$8:$C$59,_xlfn.AGGREGATE(15,3,(('DATA FOR SUMMARY'!$I$7:$I$59=$O$16)/('DATA FOR SUMMARY'!$I$7:$I$59=$O$16)*ROW('DATA FOR SUMMARY'!$I$7:$I$59))-ROW('DATA FOR SUMMARY'!$I$7),ROWS($M$18:M471))),"")</f>
        <v/>
      </c>
      <c r="D480" s="102" t="str" cm="1">
        <f t="array" aca="1" ref="D480" ca="1">IF(ROWS($M$18:M471)&lt;=$O$18,INDEX('DATA FOR SUMMARY'!$D$8:$D$59,_xlfn.AGGREGATE(15,3,(('DATA FOR SUMMARY'!$I$7:$I$59=$O$16)/('DATA FOR SUMMARY'!$I$7:$I$59=$O$16)*ROW('DATA FOR SUMMARY'!$I$7:$I$59))-ROW('DATA FOR SUMMARY'!$I$7),ROWS($M$18:M471))),"")</f>
        <v/>
      </c>
      <c r="E480" s="107" t="str" cm="1">
        <f t="array" aca="1" ref="E480" ca="1">IF(ROWS($M$18:M471)&lt;=$O$18,INDEX('DATA FOR SUMMARY'!$E$8:$E$59,_xlfn.AGGREGATE(15,3,(('DATA FOR SUMMARY'!$I$7:$I$59=$O$16)/('DATA FOR SUMMARY'!$I$7:$I$59=$O$16)*ROW('DATA FOR SUMMARY'!$I$7:$I$59))-ROW('DATA FOR SUMMARY'!$I$7),ROWS($M$18:M471))),"")</f>
        <v/>
      </c>
      <c r="F480" s="103" t="str" cm="1">
        <f t="array" aca="1" ref="F480" ca="1">IF(ROWS($M$18:M471)&lt;=$O$18,INDEX('DATA FOR SUMMARY'!$F$8:$F$59,_xlfn.AGGREGATE(15,3,(('DATA FOR SUMMARY'!$I$7:$I$59=$O$16)/('DATA FOR SUMMARY'!$I$7:$I$59=$O$16)*ROW('DATA FOR SUMMARY'!$I$7:$I$59))-ROW('DATA FOR SUMMARY'!$I$7),ROWS($M$18:M471))),"")</f>
        <v/>
      </c>
      <c r="G480" s="102" t="str" cm="1">
        <f t="array" aca="1" ref="G480" ca="1">IF(ROWS($M$18:M471)&lt;=$O$18,INDEX('DATA FOR SUMMARY'!$G$8:$G$59,_xlfn.AGGREGATE(15,3,(('DATA FOR SUMMARY'!$I$7:$I$59=$O$16)/('DATA FOR SUMMARY'!$I$7:$I$59=$O$16)*ROW('DATA FOR SUMMARY'!$I$7:$I$59))-ROW('DATA FOR SUMMARY'!$I$7),ROWS($M$18:M471))),"")</f>
        <v/>
      </c>
      <c r="H480" s="107" t="str" cm="1">
        <f t="array" aca="1" ref="H480" ca="1">IF(ROWS($M$18:M471)&lt;=$O$18,INDEX('DATA FOR SUMMARY'!$H$8:$H$59,_xlfn.AGGREGATE(15,3,(('DATA FOR SUMMARY'!$I$7:$I$59=$O$16)/('DATA FOR SUMMARY'!$I$7:$I$59=$O$16)*ROW('DATA FOR SUMMARY'!$I$7:$I$59))-ROW('DATA FOR SUMMARY'!$I$7),ROWS($M$18:M471))),"")</f>
        <v/>
      </c>
      <c r="I480" s="46" t="str" cm="1">
        <f t="array" aca="1" ref="I480" ca="1">IF(ROWS($D$25:D474)&lt;=$O$18,INDEX('DATA FOR SUMMARY'!$I$8:$I$59,_xlfn.AGGREGATE(15,3,(('DATA FOR SUMMARY'!$I$7:$I$59=$O$16)/('DATA FOR SUMMARY'!$I$7:$I$59=$O$16)*ROW('DATA FOR SUMMARY'!$I$7:$I$59))-ROW('DATA FOR SUMMARY'!$I$7),ROWS($D$25:D474))),"")</f>
        <v/>
      </c>
      <c r="J480" s="46" t="str" cm="1">
        <f t="array" aca="1" ref="J480" ca="1">IF(ROWS($M$18:M471)&lt;=$O$18,INDEX('DATA FOR SUMMARY'!$J$8:$J$59,_xlfn.AGGREGATE(15,3,(('DATA FOR SUMMARY'!$I$7:$I$59=$O$16)/('DATA FOR SUMMARY'!$I$7:$I$59=$O$16)*ROW('DATA FOR SUMMARY'!$I$7:$I$59))-ROW('DATA FOR SUMMARY'!$I$7),ROWS($M$18:M471))),"")</f>
        <v/>
      </c>
      <c r="K480" s="46" t="str" cm="1">
        <f t="array" aca="1" ref="K480" ca="1">IF(ROWS($M$18:M471)&lt;=$O$18,INDEX('DATA FOR SUMMARY'!$K$8:$K$59,_xlfn.AGGREGATE(15,3,(('DATA FOR SUMMARY'!$I$7:$I$59=$O$16)/('DATA FOR SUMMARY'!$I$7:$I$59=$O$16)*ROW('DATA FOR SUMMARY'!$I$7:$I$59))-ROW('DATA FOR SUMMARY'!$I$7),ROWS($M$18:M471))),"")</f>
        <v/>
      </c>
    </row>
    <row r="481" spans="2:11">
      <c r="B481" t="str" cm="1">
        <f t="array" aca="1" ref="B481" ca="1">IF(ROWS($M$18:M472)&lt;=$O$18,INDEX('DATA FOR SUMMARY'!$B$8:$B$59,_xlfn.AGGREGATE(15,3,(('DATA FOR SUMMARY'!$I$7:$I$59=$O$16)/('DATA FOR SUMMARY'!$I$7:$I$59=$O$16)*ROW('DATA FOR SUMMARY'!$I$7:$I$59))-ROW('DATA FOR SUMMARY'!$I$7),ROWS($M$18:M472))),"")</f>
        <v/>
      </c>
      <c r="C481" s="102" t="str" cm="1">
        <f t="array" aca="1" ref="C481" ca="1">IF(ROWS($M$18:M472)&lt;=$O$18,INDEX('DATA FOR SUMMARY'!$C$8:$C$59,_xlfn.AGGREGATE(15,3,(('DATA FOR SUMMARY'!$I$7:$I$59=$O$16)/('DATA FOR SUMMARY'!$I$7:$I$59=$O$16)*ROW('DATA FOR SUMMARY'!$I$7:$I$59))-ROW('DATA FOR SUMMARY'!$I$7),ROWS($M$18:M472))),"")</f>
        <v/>
      </c>
      <c r="D481" s="102" t="str" cm="1">
        <f t="array" aca="1" ref="D481" ca="1">IF(ROWS($M$18:M472)&lt;=$O$18,INDEX('DATA FOR SUMMARY'!$D$8:$D$59,_xlfn.AGGREGATE(15,3,(('DATA FOR SUMMARY'!$I$7:$I$59=$O$16)/('DATA FOR SUMMARY'!$I$7:$I$59=$O$16)*ROW('DATA FOR SUMMARY'!$I$7:$I$59))-ROW('DATA FOR SUMMARY'!$I$7),ROWS($M$18:M472))),"")</f>
        <v/>
      </c>
      <c r="E481" s="107" t="str" cm="1">
        <f t="array" aca="1" ref="E481" ca="1">IF(ROWS($M$18:M472)&lt;=$O$18,INDEX('DATA FOR SUMMARY'!$E$8:$E$59,_xlfn.AGGREGATE(15,3,(('DATA FOR SUMMARY'!$I$7:$I$59=$O$16)/('DATA FOR SUMMARY'!$I$7:$I$59=$O$16)*ROW('DATA FOR SUMMARY'!$I$7:$I$59))-ROW('DATA FOR SUMMARY'!$I$7),ROWS($M$18:M472))),"")</f>
        <v/>
      </c>
      <c r="F481" s="103" t="str" cm="1">
        <f t="array" aca="1" ref="F481" ca="1">IF(ROWS($M$18:M472)&lt;=$O$18,INDEX('DATA FOR SUMMARY'!$F$8:$F$59,_xlfn.AGGREGATE(15,3,(('DATA FOR SUMMARY'!$I$7:$I$59=$O$16)/('DATA FOR SUMMARY'!$I$7:$I$59=$O$16)*ROW('DATA FOR SUMMARY'!$I$7:$I$59))-ROW('DATA FOR SUMMARY'!$I$7),ROWS($M$18:M472))),"")</f>
        <v/>
      </c>
      <c r="G481" s="102" t="str" cm="1">
        <f t="array" aca="1" ref="G481" ca="1">IF(ROWS($M$18:M472)&lt;=$O$18,INDEX('DATA FOR SUMMARY'!$G$8:$G$59,_xlfn.AGGREGATE(15,3,(('DATA FOR SUMMARY'!$I$7:$I$59=$O$16)/('DATA FOR SUMMARY'!$I$7:$I$59=$O$16)*ROW('DATA FOR SUMMARY'!$I$7:$I$59))-ROW('DATA FOR SUMMARY'!$I$7),ROWS($M$18:M472))),"")</f>
        <v/>
      </c>
      <c r="H481" s="107" t="str" cm="1">
        <f t="array" aca="1" ref="H481" ca="1">IF(ROWS($M$18:M472)&lt;=$O$18,INDEX('DATA FOR SUMMARY'!$H$8:$H$59,_xlfn.AGGREGATE(15,3,(('DATA FOR SUMMARY'!$I$7:$I$59=$O$16)/('DATA FOR SUMMARY'!$I$7:$I$59=$O$16)*ROW('DATA FOR SUMMARY'!$I$7:$I$59))-ROW('DATA FOR SUMMARY'!$I$7),ROWS($M$18:M472))),"")</f>
        <v/>
      </c>
      <c r="I481" s="46" t="str" cm="1">
        <f t="array" aca="1" ref="I481" ca="1">IF(ROWS($D$25:D475)&lt;=$O$18,INDEX('DATA FOR SUMMARY'!$I$8:$I$59,_xlfn.AGGREGATE(15,3,(('DATA FOR SUMMARY'!$I$7:$I$59=$O$16)/('DATA FOR SUMMARY'!$I$7:$I$59=$O$16)*ROW('DATA FOR SUMMARY'!$I$7:$I$59))-ROW('DATA FOR SUMMARY'!$I$7),ROWS($D$25:D475))),"")</f>
        <v/>
      </c>
      <c r="J481" s="46" t="str" cm="1">
        <f t="array" aca="1" ref="J481" ca="1">IF(ROWS($M$18:M472)&lt;=$O$18,INDEX('DATA FOR SUMMARY'!$J$8:$J$59,_xlfn.AGGREGATE(15,3,(('DATA FOR SUMMARY'!$I$7:$I$59=$O$16)/('DATA FOR SUMMARY'!$I$7:$I$59=$O$16)*ROW('DATA FOR SUMMARY'!$I$7:$I$59))-ROW('DATA FOR SUMMARY'!$I$7),ROWS($M$18:M472))),"")</f>
        <v/>
      </c>
      <c r="K481" s="46" t="str" cm="1">
        <f t="array" aca="1" ref="K481" ca="1">IF(ROWS($M$18:M472)&lt;=$O$18,INDEX('DATA FOR SUMMARY'!$K$8:$K$59,_xlfn.AGGREGATE(15,3,(('DATA FOR SUMMARY'!$I$7:$I$59=$O$16)/('DATA FOR SUMMARY'!$I$7:$I$59=$O$16)*ROW('DATA FOR SUMMARY'!$I$7:$I$59))-ROW('DATA FOR SUMMARY'!$I$7),ROWS($M$18:M472))),"")</f>
        <v/>
      </c>
    </row>
    <row r="482" spans="2:11">
      <c r="B482" t="str" cm="1">
        <f t="array" aca="1" ref="B482" ca="1">IF(ROWS($M$18:M473)&lt;=$O$18,INDEX('DATA FOR SUMMARY'!$B$8:$B$59,_xlfn.AGGREGATE(15,3,(('DATA FOR SUMMARY'!$I$7:$I$59=$O$16)/('DATA FOR SUMMARY'!$I$7:$I$59=$O$16)*ROW('DATA FOR SUMMARY'!$I$7:$I$59))-ROW('DATA FOR SUMMARY'!$I$7),ROWS($M$18:M473))),"")</f>
        <v/>
      </c>
      <c r="C482" s="102" t="str" cm="1">
        <f t="array" aca="1" ref="C482" ca="1">IF(ROWS($M$18:M473)&lt;=$O$18,INDEX('DATA FOR SUMMARY'!$C$8:$C$59,_xlfn.AGGREGATE(15,3,(('DATA FOR SUMMARY'!$I$7:$I$59=$O$16)/('DATA FOR SUMMARY'!$I$7:$I$59=$O$16)*ROW('DATA FOR SUMMARY'!$I$7:$I$59))-ROW('DATA FOR SUMMARY'!$I$7),ROWS($M$18:M473))),"")</f>
        <v/>
      </c>
      <c r="D482" s="102" t="str" cm="1">
        <f t="array" aca="1" ref="D482" ca="1">IF(ROWS($M$18:M473)&lt;=$O$18,INDEX('DATA FOR SUMMARY'!$D$8:$D$59,_xlfn.AGGREGATE(15,3,(('DATA FOR SUMMARY'!$I$7:$I$59=$O$16)/('DATA FOR SUMMARY'!$I$7:$I$59=$O$16)*ROW('DATA FOR SUMMARY'!$I$7:$I$59))-ROW('DATA FOR SUMMARY'!$I$7),ROWS($M$18:M473))),"")</f>
        <v/>
      </c>
      <c r="E482" s="107" t="str" cm="1">
        <f t="array" aca="1" ref="E482" ca="1">IF(ROWS($M$18:M473)&lt;=$O$18,INDEX('DATA FOR SUMMARY'!$E$8:$E$59,_xlfn.AGGREGATE(15,3,(('DATA FOR SUMMARY'!$I$7:$I$59=$O$16)/('DATA FOR SUMMARY'!$I$7:$I$59=$O$16)*ROW('DATA FOR SUMMARY'!$I$7:$I$59))-ROW('DATA FOR SUMMARY'!$I$7),ROWS($M$18:M473))),"")</f>
        <v/>
      </c>
      <c r="F482" s="103" t="str" cm="1">
        <f t="array" aca="1" ref="F482" ca="1">IF(ROWS($M$18:M473)&lt;=$O$18,INDEX('DATA FOR SUMMARY'!$F$8:$F$59,_xlfn.AGGREGATE(15,3,(('DATA FOR SUMMARY'!$I$7:$I$59=$O$16)/('DATA FOR SUMMARY'!$I$7:$I$59=$O$16)*ROW('DATA FOR SUMMARY'!$I$7:$I$59))-ROW('DATA FOR SUMMARY'!$I$7),ROWS($M$18:M473))),"")</f>
        <v/>
      </c>
      <c r="G482" s="102" t="str" cm="1">
        <f t="array" aca="1" ref="G482" ca="1">IF(ROWS($M$18:M473)&lt;=$O$18,INDEX('DATA FOR SUMMARY'!$G$8:$G$59,_xlfn.AGGREGATE(15,3,(('DATA FOR SUMMARY'!$I$7:$I$59=$O$16)/('DATA FOR SUMMARY'!$I$7:$I$59=$O$16)*ROW('DATA FOR SUMMARY'!$I$7:$I$59))-ROW('DATA FOR SUMMARY'!$I$7),ROWS($M$18:M473))),"")</f>
        <v/>
      </c>
      <c r="H482" s="107" t="str" cm="1">
        <f t="array" aca="1" ref="H482" ca="1">IF(ROWS($M$18:M473)&lt;=$O$18,INDEX('DATA FOR SUMMARY'!$H$8:$H$59,_xlfn.AGGREGATE(15,3,(('DATA FOR SUMMARY'!$I$7:$I$59=$O$16)/('DATA FOR SUMMARY'!$I$7:$I$59=$O$16)*ROW('DATA FOR SUMMARY'!$I$7:$I$59))-ROW('DATA FOR SUMMARY'!$I$7),ROWS($M$18:M473))),"")</f>
        <v/>
      </c>
      <c r="I482" s="46" t="str" cm="1">
        <f t="array" aca="1" ref="I482" ca="1">IF(ROWS($D$25:D476)&lt;=$O$18,INDEX('DATA FOR SUMMARY'!$I$8:$I$59,_xlfn.AGGREGATE(15,3,(('DATA FOR SUMMARY'!$I$7:$I$59=$O$16)/('DATA FOR SUMMARY'!$I$7:$I$59=$O$16)*ROW('DATA FOR SUMMARY'!$I$7:$I$59))-ROW('DATA FOR SUMMARY'!$I$7),ROWS($D$25:D476))),"")</f>
        <v/>
      </c>
      <c r="J482" s="46" t="str" cm="1">
        <f t="array" aca="1" ref="J482" ca="1">IF(ROWS($M$18:M473)&lt;=$O$18,INDEX('DATA FOR SUMMARY'!$J$8:$J$59,_xlfn.AGGREGATE(15,3,(('DATA FOR SUMMARY'!$I$7:$I$59=$O$16)/('DATA FOR SUMMARY'!$I$7:$I$59=$O$16)*ROW('DATA FOR SUMMARY'!$I$7:$I$59))-ROW('DATA FOR SUMMARY'!$I$7),ROWS($M$18:M473))),"")</f>
        <v/>
      </c>
      <c r="K482" s="46" t="str" cm="1">
        <f t="array" aca="1" ref="K482" ca="1">IF(ROWS($M$18:M473)&lt;=$O$18,INDEX('DATA FOR SUMMARY'!$K$8:$K$59,_xlfn.AGGREGATE(15,3,(('DATA FOR SUMMARY'!$I$7:$I$59=$O$16)/('DATA FOR SUMMARY'!$I$7:$I$59=$O$16)*ROW('DATA FOR SUMMARY'!$I$7:$I$59))-ROW('DATA FOR SUMMARY'!$I$7),ROWS($M$18:M473))),"")</f>
        <v/>
      </c>
    </row>
    <row r="483" spans="2:11">
      <c r="B483" t="str" cm="1">
        <f t="array" aca="1" ref="B483" ca="1">IF(ROWS($M$18:M474)&lt;=$O$18,INDEX('DATA FOR SUMMARY'!$B$8:$B$59,_xlfn.AGGREGATE(15,3,(('DATA FOR SUMMARY'!$I$7:$I$59=$O$16)/('DATA FOR SUMMARY'!$I$7:$I$59=$O$16)*ROW('DATA FOR SUMMARY'!$I$7:$I$59))-ROW('DATA FOR SUMMARY'!$I$7),ROWS($M$18:M474))),"")</f>
        <v/>
      </c>
      <c r="C483" s="102" t="str" cm="1">
        <f t="array" aca="1" ref="C483" ca="1">IF(ROWS($M$18:M474)&lt;=$O$18,INDEX('DATA FOR SUMMARY'!$C$8:$C$59,_xlfn.AGGREGATE(15,3,(('DATA FOR SUMMARY'!$I$7:$I$59=$O$16)/('DATA FOR SUMMARY'!$I$7:$I$59=$O$16)*ROW('DATA FOR SUMMARY'!$I$7:$I$59))-ROW('DATA FOR SUMMARY'!$I$7),ROWS($M$18:M474))),"")</f>
        <v/>
      </c>
      <c r="D483" s="102" t="str" cm="1">
        <f t="array" aca="1" ref="D483" ca="1">IF(ROWS($M$18:M474)&lt;=$O$18,INDEX('DATA FOR SUMMARY'!$D$8:$D$59,_xlfn.AGGREGATE(15,3,(('DATA FOR SUMMARY'!$I$7:$I$59=$O$16)/('DATA FOR SUMMARY'!$I$7:$I$59=$O$16)*ROW('DATA FOR SUMMARY'!$I$7:$I$59))-ROW('DATA FOR SUMMARY'!$I$7),ROWS($M$18:M474))),"")</f>
        <v/>
      </c>
      <c r="E483" s="107" t="str" cm="1">
        <f t="array" aca="1" ref="E483" ca="1">IF(ROWS($M$18:M474)&lt;=$O$18,INDEX('DATA FOR SUMMARY'!$E$8:$E$59,_xlfn.AGGREGATE(15,3,(('DATA FOR SUMMARY'!$I$7:$I$59=$O$16)/('DATA FOR SUMMARY'!$I$7:$I$59=$O$16)*ROW('DATA FOR SUMMARY'!$I$7:$I$59))-ROW('DATA FOR SUMMARY'!$I$7),ROWS($M$18:M474))),"")</f>
        <v/>
      </c>
      <c r="F483" s="103" t="str" cm="1">
        <f t="array" aca="1" ref="F483" ca="1">IF(ROWS($M$18:M474)&lt;=$O$18,INDEX('DATA FOR SUMMARY'!$F$8:$F$59,_xlfn.AGGREGATE(15,3,(('DATA FOR SUMMARY'!$I$7:$I$59=$O$16)/('DATA FOR SUMMARY'!$I$7:$I$59=$O$16)*ROW('DATA FOR SUMMARY'!$I$7:$I$59))-ROW('DATA FOR SUMMARY'!$I$7),ROWS($M$18:M474))),"")</f>
        <v/>
      </c>
      <c r="G483" s="102" t="str" cm="1">
        <f t="array" aca="1" ref="G483" ca="1">IF(ROWS($M$18:M474)&lt;=$O$18,INDEX('DATA FOR SUMMARY'!$G$8:$G$59,_xlfn.AGGREGATE(15,3,(('DATA FOR SUMMARY'!$I$7:$I$59=$O$16)/('DATA FOR SUMMARY'!$I$7:$I$59=$O$16)*ROW('DATA FOR SUMMARY'!$I$7:$I$59))-ROW('DATA FOR SUMMARY'!$I$7),ROWS($M$18:M474))),"")</f>
        <v/>
      </c>
      <c r="H483" s="107" t="str" cm="1">
        <f t="array" aca="1" ref="H483" ca="1">IF(ROWS($M$18:M474)&lt;=$O$18,INDEX('DATA FOR SUMMARY'!$H$8:$H$59,_xlfn.AGGREGATE(15,3,(('DATA FOR SUMMARY'!$I$7:$I$59=$O$16)/('DATA FOR SUMMARY'!$I$7:$I$59=$O$16)*ROW('DATA FOR SUMMARY'!$I$7:$I$59))-ROW('DATA FOR SUMMARY'!$I$7),ROWS($M$18:M474))),"")</f>
        <v/>
      </c>
      <c r="I483" s="46" t="str" cm="1">
        <f t="array" aca="1" ref="I483" ca="1">IF(ROWS($D$25:D477)&lt;=$O$18,INDEX('DATA FOR SUMMARY'!$I$8:$I$59,_xlfn.AGGREGATE(15,3,(('DATA FOR SUMMARY'!$I$7:$I$59=$O$16)/('DATA FOR SUMMARY'!$I$7:$I$59=$O$16)*ROW('DATA FOR SUMMARY'!$I$7:$I$59))-ROW('DATA FOR SUMMARY'!$I$7),ROWS($D$25:D477))),"")</f>
        <v/>
      </c>
      <c r="J483" s="46" t="str" cm="1">
        <f t="array" aca="1" ref="J483" ca="1">IF(ROWS($M$18:M474)&lt;=$O$18,INDEX('DATA FOR SUMMARY'!$J$8:$J$59,_xlfn.AGGREGATE(15,3,(('DATA FOR SUMMARY'!$I$7:$I$59=$O$16)/('DATA FOR SUMMARY'!$I$7:$I$59=$O$16)*ROW('DATA FOR SUMMARY'!$I$7:$I$59))-ROW('DATA FOR SUMMARY'!$I$7),ROWS($M$18:M474))),"")</f>
        <v/>
      </c>
      <c r="K483" s="46" t="str" cm="1">
        <f t="array" aca="1" ref="K483" ca="1">IF(ROWS($M$18:M474)&lt;=$O$18,INDEX('DATA FOR SUMMARY'!$K$8:$K$59,_xlfn.AGGREGATE(15,3,(('DATA FOR SUMMARY'!$I$7:$I$59=$O$16)/('DATA FOR SUMMARY'!$I$7:$I$59=$O$16)*ROW('DATA FOR SUMMARY'!$I$7:$I$59))-ROW('DATA FOR SUMMARY'!$I$7),ROWS($M$18:M474))),"")</f>
        <v/>
      </c>
    </row>
    <row r="484" spans="2:11">
      <c r="B484" t="str" cm="1">
        <f t="array" aca="1" ref="B484" ca="1">IF(ROWS($M$18:M475)&lt;=$O$18,INDEX('DATA FOR SUMMARY'!$B$8:$B$59,_xlfn.AGGREGATE(15,3,(('DATA FOR SUMMARY'!$I$7:$I$59=$O$16)/('DATA FOR SUMMARY'!$I$7:$I$59=$O$16)*ROW('DATA FOR SUMMARY'!$I$7:$I$59))-ROW('DATA FOR SUMMARY'!$I$7),ROWS($M$18:M475))),"")</f>
        <v/>
      </c>
      <c r="C484" s="102" t="str" cm="1">
        <f t="array" aca="1" ref="C484" ca="1">IF(ROWS($M$18:M475)&lt;=$O$18,INDEX('DATA FOR SUMMARY'!$C$8:$C$59,_xlfn.AGGREGATE(15,3,(('DATA FOR SUMMARY'!$I$7:$I$59=$O$16)/('DATA FOR SUMMARY'!$I$7:$I$59=$O$16)*ROW('DATA FOR SUMMARY'!$I$7:$I$59))-ROW('DATA FOR SUMMARY'!$I$7),ROWS($M$18:M475))),"")</f>
        <v/>
      </c>
      <c r="D484" s="102" t="str" cm="1">
        <f t="array" aca="1" ref="D484" ca="1">IF(ROWS($M$18:M475)&lt;=$O$18,INDEX('DATA FOR SUMMARY'!$D$8:$D$59,_xlfn.AGGREGATE(15,3,(('DATA FOR SUMMARY'!$I$7:$I$59=$O$16)/('DATA FOR SUMMARY'!$I$7:$I$59=$O$16)*ROW('DATA FOR SUMMARY'!$I$7:$I$59))-ROW('DATA FOR SUMMARY'!$I$7),ROWS($M$18:M475))),"")</f>
        <v/>
      </c>
      <c r="E484" s="107" t="str" cm="1">
        <f t="array" aca="1" ref="E484" ca="1">IF(ROWS($M$18:M475)&lt;=$O$18,INDEX('DATA FOR SUMMARY'!$E$8:$E$59,_xlfn.AGGREGATE(15,3,(('DATA FOR SUMMARY'!$I$7:$I$59=$O$16)/('DATA FOR SUMMARY'!$I$7:$I$59=$O$16)*ROW('DATA FOR SUMMARY'!$I$7:$I$59))-ROW('DATA FOR SUMMARY'!$I$7),ROWS($M$18:M475))),"")</f>
        <v/>
      </c>
      <c r="F484" s="103" t="str" cm="1">
        <f t="array" aca="1" ref="F484" ca="1">IF(ROWS($M$18:M475)&lt;=$O$18,INDEX('DATA FOR SUMMARY'!$F$8:$F$59,_xlfn.AGGREGATE(15,3,(('DATA FOR SUMMARY'!$I$7:$I$59=$O$16)/('DATA FOR SUMMARY'!$I$7:$I$59=$O$16)*ROW('DATA FOR SUMMARY'!$I$7:$I$59))-ROW('DATA FOR SUMMARY'!$I$7),ROWS($M$18:M475))),"")</f>
        <v/>
      </c>
      <c r="G484" s="102" t="str" cm="1">
        <f t="array" aca="1" ref="G484" ca="1">IF(ROWS($M$18:M475)&lt;=$O$18,INDEX('DATA FOR SUMMARY'!$G$8:$G$59,_xlfn.AGGREGATE(15,3,(('DATA FOR SUMMARY'!$I$7:$I$59=$O$16)/('DATA FOR SUMMARY'!$I$7:$I$59=$O$16)*ROW('DATA FOR SUMMARY'!$I$7:$I$59))-ROW('DATA FOR SUMMARY'!$I$7),ROWS($M$18:M475))),"")</f>
        <v/>
      </c>
      <c r="H484" s="107" t="str" cm="1">
        <f t="array" aca="1" ref="H484" ca="1">IF(ROWS($M$18:M475)&lt;=$O$18,INDEX('DATA FOR SUMMARY'!$H$8:$H$59,_xlfn.AGGREGATE(15,3,(('DATA FOR SUMMARY'!$I$7:$I$59=$O$16)/('DATA FOR SUMMARY'!$I$7:$I$59=$O$16)*ROW('DATA FOR SUMMARY'!$I$7:$I$59))-ROW('DATA FOR SUMMARY'!$I$7),ROWS($M$18:M475))),"")</f>
        <v/>
      </c>
      <c r="I484" s="46" t="str" cm="1">
        <f t="array" aca="1" ref="I484" ca="1">IF(ROWS($D$25:D478)&lt;=$O$18,INDEX('DATA FOR SUMMARY'!$I$8:$I$59,_xlfn.AGGREGATE(15,3,(('DATA FOR SUMMARY'!$I$7:$I$59=$O$16)/('DATA FOR SUMMARY'!$I$7:$I$59=$O$16)*ROW('DATA FOR SUMMARY'!$I$7:$I$59))-ROW('DATA FOR SUMMARY'!$I$7),ROWS($D$25:D478))),"")</f>
        <v/>
      </c>
      <c r="J484" s="46" t="str" cm="1">
        <f t="array" aca="1" ref="J484" ca="1">IF(ROWS($M$18:M475)&lt;=$O$18,INDEX('DATA FOR SUMMARY'!$J$8:$J$59,_xlfn.AGGREGATE(15,3,(('DATA FOR SUMMARY'!$I$7:$I$59=$O$16)/('DATA FOR SUMMARY'!$I$7:$I$59=$O$16)*ROW('DATA FOR SUMMARY'!$I$7:$I$59))-ROW('DATA FOR SUMMARY'!$I$7),ROWS($M$18:M475))),"")</f>
        <v/>
      </c>
      <c r="K484" s="46" t="str" cm="1">
        <f t="array" aca="1" ref="K484" ca="1">IF(ROWS($M$18:M475)&lt;=$O$18,INDEX('DATA FOR SUMMARY'!$K$8:$K$59,_xlfn.AGGREGATE(15,3,(('DATA FOR SUMMARY'!$I$7:$I$59=$O$16)/('DATA FOR SUMMARY'!$I$7:$I$59=$O$16)*ROW('DATA FOR SUMMARY'!$I$7:$I$59))-ROW('DATA FOR SUMMARY'!$I$7),ROWS($M$18:M475))),"")</f>
        <v/>
      </c>
    </row>
    <row r="485" spans="2:11">
      <c r="B485" t="str" cm="1">
        <f t="array" aca="1" ref="B485" ca="1">IF(ROWS($M$18:M476)&lt;=$O$18,INDEX('DATA FOR SUMMARY'!$B$8:$B$59,_xlfn.AGGREGATE(15,3,(('DATA FOR SUMMARY'!$I$7:$I$59=$O$16)/('DATA FOR SUMMARY'!$I$7:$I$59=$O$16)*ROW('DATA FOR SUMMARY'!$I$7:$I$59))-ROW('DATA FOR SUMMARY'!$I$7),ROWS($M$18:M476))),"")</f>
        <v/>
      </c>
      <c r="C485" s="102" t="str" cm="1">
        <f t="array" aca="1" ref="C485" ca="1">IF(ROWS($M$18:M476)&lt;=$O$18,INDEX('DATA FOR SUMMARY'!$C$8:$C$59,_xlfn.AGGREGATE(15,3,(('DATA FOR SUMMARY'!$I$7:$I$59=$O$16)/('DATA FOR SUMMARY'!$I$7:$I$59=$O$16)*ROW('DATA FOR SUMMARY'!$I$7:$I$59))-ROW('DATA FOR SUMMARY'!$I$7),ROWS($M$18:M476))),"")</f>
        <v/>
      </c>
      <c r="D485" s="102" t="str" cm="1">
        <f t="array" aca="1" ref="D485" ca="1">IF(ROWS($M$18:M476)&lt;=$O$18,INDEX('DATA FOR SUMMARY'!$D$8:$D$59,_xlfn.AGGREGATE(15,3,(('DATA FOR SUMMARY'!$I$7:$I$59=$O$16)/('DATA FOR SUMMARY'!$I$7:$I$59=$O$16)*ROW('DATA FOR SUMMARY'!$I$7:$I$59))-ROW('DATA FOR SUMMARY'!$I$7),ROWS($M$18:M476))),"")</f>
        <v/>
      </c>
      <c r="E485" s="107" t="str" cm="1">
        <f t="array" aca="1" ref="E485" ca="1">IF(ROWS($M$18:M476)&lt;=$O$18,INDEX('DATA FOR SUMMARY'!$E$8:$E$59,_xlfn.AGGREGATE(15,3,(('DATA FOR SUMMARY'!$I$7:$I$59=$O$16)/('DATA FOR SUMMARY'!$I$7:$I$59=$O$16)*ROW('DATA FOR SUMMARY'!$I$7:$I$59))-ROW('DATA FOR SUMMARY'!$I$7),ROWS($M$18:M476))),"")</f>
        <v/>
      </c>
      <c r="F485" s="103" t="str" cm="1">
        <f t="array" aca="1" ref="F485" ca="1">IF(ROWS($M$18:M476)&lt;=$O$18,INDEX('DATA FOR SUMMARY'!$F$8:$F$59,_xlfn.AGGREGATE(15,3,(('DATA FOR SUMMARY'!$I$7:$I$59=$O$16)/('DATA FOR SUMMARY'!$I$7:$I$59=$O$16)*ROW('DATA FOR SUMMARY'!$I$7:$I$59))-ROW('DATA FOR SUMMARY'!$I$7),ROWS($M$18:M476))),"")</f>
        <v/>
      </c>
      <c r="G485" s="102" t="str" cm="1">
        <f t="array" aca="1" ref="G485" ca="1">IF(ROWS($M$18:M476)&lt;=$O$18,INDEX('DATA FOR SUMMARY'!$G$8:$G$59,_xlfn.AGGREGATE(15,3,(('DATA FOR SUMMARY'!$I$7:$I$59=$O$16)/('DATA FOR SUMMARY'!$I$7:$I$59=$O$16)*ROW('DATA FOR SUMMARY'!$I$7:$I$59))-ROW('DATA FOR SUMMARY'!$I$7),ROWS($M$18:M476))),"")</f>
        <v/>
      </c>
      <c r="H485" s="107" t="str" cm="1">
        <f t="array" aca="1" ref="H485" ca="1">IF(ROWS($M$18:M476)&lt;=$O$18,INDEX('DATA FOR SUMMARY'!$H$8:$H$59,_xlfn.AGGREGATE(15,3,(('DATA FOR SUMMARY'!$I$7:$I$59=$O$16)/('DATA FOR SUMMARY'!$I$7:$I$59=$O$16)*ROW('DATA FOR SUMMARY'!$I$7:$I$59))-ROW('DATA FOR SUMMARY'!$I$7),ROWS($M$18:M476))),"")</f>
        <v/>
      </c>
      <c r="I485" s="46" t="str" cm="1">
        <f t="array" aca="1" ref="I485" ca="1">IF(ROWS($D$25:D479)&lt;=$O$18,INDEX('DATA FOR SUMMARY'!$I$8:$I$59,_xlfn.AGGREGATE(15,3,(('DATA FOR SUMMARY'!$I$7:$I$59=$O$16)/('DATA FOR SUMMARY'!$I$7:$I$59=$O$16)*ROW('DATA FOR SUMMARY'!$I$7:$I$59))-ROW('DATA FOR SUMMARY'!$I$7),ROWS($D$25:D479))),"")</f>
        <v/>
      </c>
      <c r="J485" s="46" t="str" cm="1">
        <f t="array" aca="1" ref="J485" ca="1">IF(ROWS($M$18:M476)&lt;=$O$18,INDEX('DATA FOR SUMMARY'!$J$8:$J$59,_xlfn.AGGREGATE(15,3,(('DATA FOR SUMMARY'!$I$7:$I$59=$O$16)/('DATA FOR SUMMARY'!$I$7:$I$59=$O$16)*ROW('DATA FOR SUMMARY'!$I$7:$I$59))-ROW('DATA FOR SUMMARY'!$I$7),ROWS($M$18:M476))),"")</f>
        <v/>
      </c>
      <c r="K485" s="46" t="str" cm="1">
        <f t="array" aca="1" ref="K485" ca="1">IF(ROWS($M$18:M476)&lt;=$O$18,INDEX('DATA FOR SUMMARY'!$K$8:$K$59,_xlfn.AGGREGATE(15,3,(('DATA FOR SUMMARY'!$I$7:$I$59=$O$16)/('DATA FOR SUMMARY'!$I$7:$I$59=$O$16)*ROW('DATA FOR SUMMARY'!$I$7:$I$59))-ROW('DATA FOR SUMMARY'!$I$7),ROWS($M$18:M476))),"")</f>
        <v/>
      </c>
    </row>
    <row r="486" spans="2:11">
      <c r="B486" t="str" cm="1">
        <f t="array" aca="1" ref="B486" ca="1">IF(ROWS($M$18:M477)&lt;=$O$18,INDEX('DATA FOR SUMMARY'!$B$8:$B$59,_xlfn.AGGREGATE(15,3,(('DATA FOR SUMMARY'!$I$7:$I$59=$O$16)/('DATA FOR SUMMARY'!$I$7:$I$59=$O$16)*ROW('DATA FOR SUMMARY'!$I$7:$I$59))-ROW('DATA FOR SUMMARY'!$I$7),ROWS($M$18:M477))),"")</f>
        <v/>
      </c>
      <c r="C486" s="102" t="str" cm="1">
        <f t="array" aca="1" ref="C486" ca="1">IF(ROWS($M$18:M477)&lt;=$O$18,INDEX('DATA FOR SUMMARY'!$C$8:$C$59,_xlfn.AGGREGATE(15,3,(('DATA FOR SUMMARY'!$I$7:$I$59=$O$16)/('DATA FOR SUMMARY'!$I$7:$I$59=$O$16)*ROW('DATA FOR SUMMARY'!$I$7:$I$59))-ROW('DATA FOR SUMMARY'!$I$7),ROWS($M$18:M477))),"")</f>
        <v/>
      </c>
      <c r="D486" s="102" t="str" cm="1">
        <f t="array" aca="1" ref="D486" ca="1">IF(ROWS($M$18:M477)&lt;=$O$18,INDEX('DATA FOR SUMMARY'!$D$8:$D$59,_xlfn.AGGREGATE(15,3,(('DATA FOR SUMMARY'!$I$7:$I$59=$O$16)/('DATA FOR SUMMARY'!$I$7:$I$59=$O$16)*ROW('DATA FOR SUMMARY'!$I$7:$I$59))-ROW('DATA FOR SUMMARY'!$I$7),ROWS($M$18:M477))),"")</f>
        <v/>
      </c>
      <c r="E486" s="107" t="str" cm="1">
        <f t="array" aca="1" ref="E486" ca="1">IF(ROWS($M$18:M477)&lt;=$O$18,INDEX('DATA FOR SUMMARY'!$E$8:$E$59,_xlfn.AGGREGATE(15,3,(('DATA FOR SUMMARY'!$I$7:$I$59=$O$16)/('DATA FOR SUMMARY'!$I$7:$I$59=$O$16)*ROW('DATA FOR SUMMARY'!$I$7:$I$59))-ROW('DATA FOR SUMMARY'!$I$7),ROWS($M$18:M477))),"")</f>
        <v/>
      </c>
      <c r="F486" s="103" t="str" cm="1">
        <f t="array" aca="1" ref="F486" ca="1">IF(ROWS($M$18:M477)&lt;=$O$18,INDEX('DATA FOR SUMMARY'!$F$8:$F$59,_xlfn.AGGREGATE(15,3,(('DATA FOR SUMMARY'!$I$7:$I$59=$O$16)/('DATA FOR SUMMARY'!$I$7:$I$59=$O$16)*ROW('DATA FOR SUMMARY'!$I$7:$I$59))-ROW('DATA FOR SUMMARY'!$I$7),ROWS($M$18:M477))),"")</f>
        <v/>
      </c>
      <c r="G486" s="102" t="str" cm="1">
        <f t="array" aca="1" ref="G486" ca="1">IF(ROWS($M$18:M477)&lt;=$O$18,INDEX('DATA FOR SUMMARY'!$G$8:$G$59,_xlfn.AGGREGATE(15,3,(('DATA FOR SUMMARY'!$I$7:$I$59=$O$16)/('DATA FOR SUMMARY'!$I$7:$I$59=$O$16)*ROW('DATA FOR SUMMARY'!$I$7:$I$59))-ROW('DATA FOR SUMMARY'!$I$7),ROWS($M$18:M477))),"")</f>
        <v/>
      </c>
      <c r="H486" s="107" t="str" cm="1">
        <f t="array" aca="1" ref="H486" ca="1">IF(ROWS($M$18:M477)&lt;=$O$18,INDEX('DATA FOR SUMMARY'!$H$8:$H$59,_xlfn.AGGREGATE(15,3,(('DATA FOR SUMMARY'!$I$7:$I$59=$O$16)/('DATA FOR SUMMARY'!$I$7:$I$59=$O$16)*ROW('DATA FOR SUMMARY'!$I$7:$I$59))-ROW('DATA FOR SUMMARY'!$I$7),ROWS($M$18:M477))),"")</f>
        <v/>
      </c>
      <c r="I486" s="46" t="str" cm="1">
        <f t="array" aca="1" ref="I486" ca="1">IF(ROWS($D$25:D480)&lt;=$O$18,INDEX('DATA FOR SUMMARY'!$I$8:$I$59,_xlfn.AGGREGATE(15,3,(('DATA FOR SUMMARY'!$I$7:$I$59=$O$16)/('DATA FOR SUMMARY'!$I$7:$I$59=$O$16)*ROW('DATA FOR SUMMARY'!$I$7:$I$59))-ROW('DATA FOR SUMMARY'!$I$7),ROWS($D$25:D480))),"")</f>
        <v/>
      </c>
      <c r="J486" s="46" t="str" cm="1">
        <f t="array" aca="1" ref="J486" ca="1">IF(ROWS($M$18:M477)&lt;=$O$18,INDEX('DATA FOR SUMMARY'!$J$8:$J$59,_xlfn.AGGREGATE(15,3,(('DATA FOR SUMMARY'!$I$7:$I$59=$O$16)/('DATA FOR SUMMARY'!$I$7:$I$59=$O$16)*ROW('DATA FOR SUMMARY'!$I$7:$I$59))-ROW('DATA FOR SUMMARY'!$I$7),ROWS($M$18:M477))),"")</f>
        <v/>
      </c>
      <c r="K486" s="46" t="str" cm="1">
        <f t="array" aca="1" ref="K486" ca="1">IF(ROWS($M$18:M477)&lt;=$O$18,INDEX('DATA FOR SUMMARY'!$K$8:$K$59,_xlfn.AGGREGATE(15,3,(('DATA FOR SUMMARY'!$I$7:$I$59=$O$16)/('DATA FOR SUMMARY'!$I$7:$I$59=$O$16)*ROW('DATA FOR SUMMARY'!$I$7:$I$59))-ROW('DATA FOR SUMMARY'!$I$7),ROWS($M$18:M477))),"")</f>
        <v/>
      </c>
    </row>
    <row r="487" spans="2:11">
      <c r="B487" t="str" cm="1">
        <f t="array" aca="1" ref="B487" ca="1">IF(ROWS($M$18:M478)&lt;=$O$18,INDEX('DATA FOR SUMMARY'!$B$8:$B$59,_xlfn.AGGREGATE(15,3,(('DATA FOR SUMMARY'!$I$7:$I$59=$O$16)/('DATA FOR SUMMARY'!$I$7:$I$59=$O$16)*ROW('DATA FOR SUMMARY'!$I$7:$I$59))-ROW('DATA FOR SUMMARY'!$I$7),ROWS($M$18:M478))),"")</f>
        <v/>
      </c>
      <c r="C487" s="102" t="str" cm="1">
        <f t="array" aca="1" ref="C487" ca="1">IF(ROWS($M$18:M478)&lt;=$O$18,INDEX('DATA FOR SUMMARY'!$C$8:$C$59,_xlfn.AGGREGATE(15,3,(('DATA FOR SUMMARY'!$I$7:$I$59=$O$16)/('DATA FOR SUMMARY'!$I$7:$I$59=$O$16)*ROW('DATA FOR SUMMARY'!$I$7:$I$59))-ROW('DATA FOR SUMMARY'!$I$7),ROWS($M$18:M478))),"")</f>
        <v/>
      </c>
      <c r="D487" s="102" t="str" cm="1">
        <f t="array" aca="1" ref="D487" ca="1">IF(ROWS($M$18:M478)&lt;=$O$18,INDEX('DATA FOR SUMMARY'!$D$8:$D$59,_xlfn.AGGREGATE(15,3,(('DATA FOR SUMMARY'!$I$7:$I$59=$O$16)/('DATA FOR SUMMARY'!$I$7:$I$59=$O$16)*ROW('DATA FOR SUMMARY'!$I$7:$I$59))-ROW('DATA FOR SUMMARY'!$I$7),ROWS($M$18:M478))),"")</f>
        <v/>
      </c>
      <c r="E487" s="107" t="str" cm="1">
        <f t="array" aca="1" ref="E487" ca="1">IF(ROWS($M$18:M478)&lt;=$O$18,INDEX('DATA FOR SUMMARY'!$E$8:$E$59,_xlfn.AGGREGATE(15,3,(('DATA FOR SUMMARY'!$I$7:$I$59=$O$16)/('DATA FOR SUMMARY'!$I$7:$I$59=$O$16)*ROW('DATA FOR SUMMARY'!$I$7:$I$59))-ROW('DATA FOR SUMMARY'!$I$7),ROWS($M$18:M478))),"")</f>
        <v/>
      </c>
      <c r="F487" s="103" t="str" cm="1">
        <f t="array" aca="1" ref="F487" ca="1">IF(ROWS($M$18:M478)&lt;=$O$18,INDEX('DATA FOR SUMMARY'!$F$8:$F$59,_xlfn.AGGREGATE(15,3,(('DATA FOR SUMMARY'!$I$7:$I$59=$O$16)/('DATA FOR SUMMARY'!$I$7:$I$59=$O$16)*ROW('DATA FOR SUMMARY'!$I$7:$I$59))-ROW('DATA FOR SUMMARY'!$I$7),ROWS($M$18:M478))),"")</f>
        <v/>
      </c>
      <c r="G487" s="102" t="str" cm="1">
        <f t="array" aca="1" ref="G487" ca="1">IF(ROWS($M$18:M478)&lt;=$O$18,INDEX('DATA FOR SUMMARY'!$G$8:$G$59,_xlfn.AGGREGATE(15,3,(('DATA FOR SUMMARY'!$I$7:$I$59=$O$16)/('DATA FOR SUMMARY'!$I$7:$I$59=$O$16)*ROW('DATA FOR SUMMARY'!$I$7:$I$59))-ROW('DATA FOR SUMMARY'!$I$7),ROWS($M$18:M478))),"")</f>
        <v/>
      </c>
      <c r="H487" s="107" t="str" cm="1">
        <f t="array" aca="1" ref="H487" ca="1">IF(ROWS($M$18:M478)&lt;=$O$18,INDEX('DATA FOR SUMMARY'!$H$8:$H$59,_xlfn.AGGREGATE(15,3,(('DATA FOR SUMMARY'!$I$7:$I$59=$O$16)/('DATA FOR SUMMARY'!$I$7:$I$59=$O$16)*ROW('DATA FOR SUMMARY'!$I$7:$I$59))-ROW('DATA FOR SUMMARY'!$I$7),ROWS($M$18:M478))),"")</f>
        <v/>
      </c>
      <c r="I487" s="46" t="str" cm="1">
        <f t="array" aca="1" ref="I487" ca="1">IF(ROWS($D$25:D481)&lt;=$O$18,INDEX('DATA FOR SUMMARY'!$I$8:$I$59,_xlfn.AGGREGATE(15,3,(('DATA FOR SUMMARY'!$I$7:$I$59=$O$16)/('DATA FOR SUMMARY'!$I$7:$I$59=$O$16)*ROW('DATA FOR SUMMARY'!$I$7:$I$59))-ROW('DATA FOR SUMMARY'!$I$7),ROWS($D$25:D481))),"")</f>
        <v/>
      </c>
      <c r="J487" s="46" t="str" cm="1">
        <f t="array" aca="1" ref="J487" ca="1">IF(ROWS($M$18:M478)&lt;=$O$18,INDEX('DATA FOR SUMMARY'!$J$8:$J$59,_xlfn.AGGREGATE(15,3,(('DATA FOR SUMMARY'!$I$7:$I$59=$O$16)/('DATA FOR SUMMARY'!$I$7:$I$59=$O$16)*ROW('DATA FOR SUMMARY'!$I$7:$I$59))-ROW('DATA FOR SUMMARY'!$I$7),ROWS($M$18:M478))),"")</f>
        <v/>
      </c>
      <c r="K487" s="46" t="str" cm="1">
        <f t="array" aca="1" ref="K487" ca="1">IF(ROWS($M$18:M478)&lt;=$O$18,INDEX('DATA FOR SUMMARY'!$K$8:$K$59,_xlfn.AGGREGATE(15,3,(('DATA FOR SUMMARY'!$I$7:$I$59=$O$16)/('DATA FOR SUMMARY'!$I$7:$I$59=$O$16)*ROW('DATA FOR SUMMARY'!$I$7:$I$59))-ROW('DATA FOR SUMMARY'!$I$7),ROWS($M$18:M478))),"")</f>
        <v/>
      </c>
    </row>
    <row r="488" spans="2:11">
      <c r="B488" t="str" cm="1">
        <f t="array" aca="1" ref="B488" ca="1">IF(ROWS($M$18:M479)&lt;=$O$18,INDEX('DATA FOR SUMMARY'!$B$8:$B$59,_xlfn.AGGREGATE(15,3,(('DATA FOR SUMMARY'!$I$7:$I$59=$O$16)/('DATA FOR SUMMARY'!$I$7:$I$59=$O$16)*ROW('DATA FOR SUMMARY'!$I$7:$I$59))-ROW('DATA FOR SUMMARY'!$I$7),ROWS($M$18:M479))),"")</f>
        <v/>
      </c>
      <c r="C488" s="102" t="str" cm="1">
        <f t="array" aca="1" ref="C488" ca="1">IF(ROWS($M$18:M479)&lt;=$O$18,INDEX('DATA FOR SUMMARY'!$C$8:$C$59,_xlfn.AGGREGATE(15,3,(('DATA FOR SUMMARY'!$I$7:$I$59=$O$16)/('DATA FOR SUMMARY'!$I$7:$I$59=$O$16)*ROW('DATA FOR SUMMARY'!$I$7:$I$59))-ROW('DATA FOR SUMMARY'!$I$7),ROWS($M$18:M479))),"")</f>
        <v/>
      </c>
      <c r="D488" s="102" t="str" cm="1">
        <f t="array" aca="1" ref="D488" ca="1">IF(ROWS($M$18:M479)&lt;=$O$18,INDEX('DATA FOR SUMMARY'!$D$8:$D$59,_xlfn.AGGREGATE(15,3,(('DATA FOR SUMMARY'!$I$7:$I$59=$O$16)/('DATA FOR SUMMARY'!$I$7:$I$59=$O$16)*ROW('DATA FOR SUMMARY'!$I$7:$I$59))-ROW('DATA FOR SUMMARY'!$I$7),ROWS($M$18:M479))),"")</f>
        <v/>
      </c>
      <c r="E488" s="107" t="str" cm="1">
        <f t="array" aca="1" ref="E488" ca="1">IF(ROWS($M$18:M479)&lt;=$O$18,INDEX('DATA FOR SUMMARY'!$E$8:$E$59,_xlfn.AGGREGATE(15,3,(('DATA FOR SUMMARY'!$I$7:$I$59=$O$16)/('DATA FOR SUMMARY'!$I$7:$I$59=$O$16)*ROW('DATA FOR SUMMARY'!$I$7:$I$59))-ROW('DATA FOR SUMMARY'!$I$7),ROWS($M$18:M479))),"")</f>
        <v/>
      </c>
      <c r="F488" s="103" t="str" cm="1">
        <f t="array" aca="1" ref="F488" ca="1">IF(ROWS($M$18:M479)&lt;=$O$18,INDEX('DATA FOR SUMMARY'!$F$8:$F$59,_xlfn.AGGREGATE(15,3,(('DATA FOR SUMMARY'!$I$7:$I$59=$O$16)/('DATA FOR SUMMARY'!$I$7:$I$59=$O$16)*ROW('DATA FOR SUMMARY'!$I$7:$I$59))-ROW('DATA FOR SUMMARY'!$I$7),ROWS($M$18:M479))),"")</f>
        <v/>
      </c>
      <c r="G488" s="102" t="str" cm="1">
        <f t="array" aca="1" ref="G488" ca="1">IF(ROWS($M$18:M479)&lt;=$O$18,INDEX('DATA FOR SUMMARY'!$G$8:$G$59,_xlfn.AGGREGATE(15,3,(('DATA FOR SUMMARY'!$I$7:$I$59=$O$16)/('DATA FOR SUMMARY'!$I$7:$I$59=$O$16)*ROW('DATA FOR SUMMARY'!$I$7:$I$59))-ROW('DATA FOR SUMMARY'!$I$7),ROWS($M$18:M479))),"")</f>
        <v/>
      </c>
      <c r="H488" s="107" t="str" cm="1">
        <f t="array" aca="1" ref="H488" ca="1">IF(ROWS($M$18:M479)&lt;=$O$18,INDEX('DATA FOR SUMMARY'!$H$8:$H$59,_xlfn.AGGREGATE(15,3,(('DATA FOR SUMMARY'!$I$7:$I$59=$O$16)/('DATA FOR SUMMARY'!$I$7:$I$59=$O$16)*ROW('DATA FOR SUMMARY'!$I$7:$I$59))-ROW('DATA FOR SUMMARY'!$I$7),ROWS($M$18:M479))),"")</f>
        <v/>
      </c>
      <c r="I488" s="46" t="str" cm="1">
        <f t="array" aca="1" ref="I488" ca="1">IF(ROWS($D$25:D482)&lt;=$O$18,INDEX('DATA FOR SUMMARY'!$I$8:$I$59,_xlfn.AGGREGATE(15,3,(('DATA FOR SUMMARY'!$I$7:$I$59=$O$16)/('DATA FOR SUMMARY'!$I$7:$I$59=$O$16)*ROW('DATA FOR SUMMARY'!$I$7:$I$59))-ROW('DATA FOR SUMMARY'!$I$7),ROWS($D$25:D482))),"")</f>
        <v/>
      </c>
      <c r="J488" s="46" t="str" cm="1">
        <f t="array" aca="1" ref="J488" ca="1">IF(ROWS($M$18:M479)&lt;=$O$18,INDEX('DATA FOR SUMMARY'!$J$8:$J$59,_xlfn.AGGREGATE(15,3,(('DATA FOR SUMMARY'!$I$7:$I$59=$O$16)/('DATA FOR SUMMARY'!$I$7:$I$59=$O$16)*ROW('DATA FOR SUMMARY'!$I$7:$I$59))-ROW('DATA FOR SUMMARY'!$I$7),ROWS($M$18:M479))),"")</f>
        <v/>
      </c>
      <c r="K488" s="46" t="str" cm="1">
        <f t="array" aca="1" ref="K488" ca="1">IF(ROWS($M$18:M479)&lt;=$O$18,INDEX('DATA FOR SUMMARY'!$K$8:$K$59,_xlfn.AGGREGATE(15,3,(('DATA FOR SUMMARY'!$I$7:$I$59=$O$16)/('DATA FOR SUMMARY'!$I$7:$I$59=$O$16)*ROW('DATA FOR SUMMARY'!$I$7:$I$59))-ROW('DATA FOR SUMMARY'!$I$7),ROWS($M$18:M479))),"")</f>
        <v/>
      </c>
    </row>
    <row r="489" spans="2:11">
      <c r="B489" t="str" cm="1">
        <f t="array" aca="1" ref="B489" ca="1">IF(ROWS($M$18:M480)&lt;=$O$18,INDEX('DATA FOR SUMMARY'!$B$8:$B$59,_xlfn.AGGREGATE(15,3,(('DATA FOR SUMMARY'!$I$7:$I$59=$O$16)/('DATA FOR SUMMARY'!$I$7:$I$59=$O$16)*ROW('DATA FOR SUMMARY'!$I$7:$I$59))-ROW('DATA FOR SUMMARY'!$I$7),ROWS($M$18:M480))),"")</f>
        <v/>
      </c>
      <c r="C489" s="102" t="str" cm="1">
        <f t="array" aca="1" ref="C489" ca="1">IF(ROWS($M$18:M480)&lt;=$O$18,INDEX('DATA FOR SUMMARY'!$C$8:$C$59,_xlfn.AGGREGATE(15,3,(('DATA FOR SUMMARY'!$I$7:$I$59=$O$16)/('DATA FOR SUMMARY'!$I$7:$I$59=$O$16)*ROW('DATA FOR SUMMARY'!$I$7:$I$59))-ROW('DATA FOR SUMMARY'!$I$7),ROWS($M$18:M480))),"")</f>
        <v/>
      </c>
      <c r="D489" s="102" t="str" cm="1">
        <f t="array" aca="1" ref="D489" ca="1">IF(ROWS($M$18:M480)&lt;=$O$18,INDEX('DATA FOR SUMMARY'!$D$8:$D$59,_xlfn.AGGREGATE(15,3,(('DATA FOR SUMMARY'!$I$7:$I$59=$O$16)/('DATA FOR SUMMARY'!$I$7:$I$59=$O$16)*ROW('DATA FOR SUMMARY'!$I$7:$I$59))-ROW('DATA FOR SUMMARY'!$I$7),ROWS($M$18:M480))),"")</f>
        <v/>
      </c>
      <c r="E489" s="107" t="str" cm="1">
        <f t="array" aca="1" ref="E489" ca="1">IF(ROWS($M$18:M480)&lt;=$O$18,INDEX('DATA FOR SUMMARY'!$E$8:$E$59,_xlfn.AGGREGATE(15,3,(('DATA FOR SUMMARY'!$I$7:$I$59=$O$16)/('DATA FOR SUMMARY'!$I$7:$I$59=$O$16)*ROW('DATA FOR SUMMARY'!$I$7:$I$59))-ROW('DATA FOR SUMMARY'!$I$7),ROWS($M$18:M480))),"")</f>
        <v/>
      </c>
      <c r="F489" s="103" t="str" cm="1">
        <f t="array" aca="1" ref="F489" ca="1">IF(ROWS($M$18:M480)&lt;=$O$18,INDEX('DATA FOR SUMMARY'!$F$8:$F$59,_xlfn.AGGREGATE(15,3,(('DATA FOR SUMMARY'!$I$7:$I$59=$O$16)/('DATA FOR SUMMARY'!$I$7:$I$59=$O$16)*ROW('DATA FOR SUMMARY'!$I$7:$I$59))-ROW('DATA FOR SUMMARY'!$I$7),ROWS($M$18:M480))),"")</f>
        <v/>
      </c>
      <c r="G489" s="102" t="str" cm="1">
        <f t="array" aca="1" ref="G489" ca="1">IF(ROWS($M$18:M480)&lt;=$O$18,INDEX('DATA FOR SUMMARY'!$G$8:$G$59,_xlfn.AGGREGATE(15,3,(('DATA FOR SUMMARY'!$I$7:$I$59=$O$16)/('DATA FOR SUMMARY'!$I$7:$I$59=$O$16)*ROW('DATA FOR SUMMARY'!$I$7:$I$59))-ROW('DATA FOR SUMMARY'!$I$7),ROWS($M$18:M480))),"")</f>
        <v/>
      </c>
      <c r="H489" s="107" t="str" cm="1">
        <f t="array" aca="1" ref="H489" ca="1">IF(ROWS($M$18:M480)&lt;=$O$18,INDEX('DATA FOR SUMMARY'!$H$8:$H$59,_xlfn.AGGREGATE(15,3,(('DATA FOR SUMMARY'!$I$7:$I$59=$O$16)/('DATA FOR SUMMARY'!$I$7:$I$59=$O$16)*ROW('DATA FOR SUMMARY'!$I$7:$I$59))-ROW('DATA FOR SUMMARY'!$I$7),ROWS($M$18:M480))),"")</f>
        <v/>
      </c>
      <c r="I489" s="46" t="str" cm="1">
        <f t="array" aca="1" ref="I489" ca="1">IF(ROWS($D$25:D483)&lt;=$O$18,INDEX('DATA FOR SUMMARY'!$I$8:$I$59,_xlfn.AGGREGATE(15,3,(('DATA FOR SUMMARY'!$I$7:$I$59=$O$16)/('DATA FOR SUMMARY'!$I$7:$I$59=$O$16)*ROW('DATA FOR SUMMARY'!$I$7:$I$59))-ROW('DATA FOR SUMMARY'!$I$7),ROWS($D$25:D483))),"")</f>
        <v/>
      </c>
      <c r="J489" s="46" t="str" cm="1">
        <f t="array" aca="1" ref="J489" ca="1">IF(ROWS($M$18:M480)&lt;=$O$18,INDEX('DATA FOR SUMMARY'!$J$8:$J$59,_xlfn.AGGREGATE(15,3,(('DATA FOR SUMMARY'!$I$7:$I$59=$O$16)/('DATA FOR SUMMARY'!$I$7:$I$59=$O$16)*ROW('DATA FOR SUMMARY'!$I$7:$I$59))-ROW('DATA FOR SUMMARY'!$I$7),ROWS($M$18:M480))),"")</f>
        <v/>
      </c>
      <c r="K489" s="46" t="str" cm="1">
        <f t="array" aca="1" ref="K489" ca="1">IF(ROWS($M$18:M480)&lt;=$O$18,INDEX('DATA FOR SUMMARY'!$K$8:$K$59,_xlfn.AGGREGATE(15,3,(('DATA FOR SUMMARY'!$I$7:$I$59=$O$16)/('DATA FOR SUMMARY'!$I$7:$I$59=$O$16)*ROW('DATA FOR SUMMARY'!$I$7:$I$59))-ROW('DATA FOR SUMMARY'!$I$7),ROWS($M$18:M480))),"")</f>
        <v/>
      </c>
    </row>
    <row r="490" spans="2:11">
      <c r="B490" t="str" cm="1">
        <f t="array" aca="1" ref="B490" ca="1">IF(ROWS($M$18:M481)&lt;=$O$18,INDEX('DATA FOR SUMMARY'!$B$8:$B$59,_xlfn.AGGREGATE(15,3,(('DATA FOR SUMMARY'!$I$7:$I$59=$O$16)/('DATA FOR SUMMARY'!$I$7:$I$59=$O$16)*ROW('DATA FOR SUMMARY'!$I$7:$I$59))-ROW('DATA FOR SUMMARY'!$I$7),ROWS($M$18:M481))),"")</f>
        <v/>
      </c>
      <c r="C490" s="102" t="str" cm="1">
        <f t="array" aca="1" ref="C490" ca="1">IF(ROWS($M$18:M481)&lt;=$O$18,INDEX('DATA FOR SUMMARY'!$C$8:$C$59,_xlfn.AGGREGATE(15,3,(('DATA FOR SUMMARY'!$I$7:$I$59=$O$16)/('DATA FOR SUMMARY'!$I$7:$I$59=$O$16)*ROW('DATA FOR SUMMARY'!$I$7:$I$59))-ROW('DATA FOR SUMMARY'!$I$7),ROWS($M$18:M481))),"")</f>
        <v/>
      </c>
      <c r="D490" s="102" t="str" cm="1">
        <f t="array" aca="1" ref="D490" ca="1">IF(ROWS($M$18:M481)&lt;=$O$18,INDEX('DATA FOR SUMMARY'!$D$8:$D$59,_xlfn.AGGREGATE(15,3,(('DATA FOR SUMMARY'!$I$7:$I$59=$O$16)/('DATA FOR SUMMARY'!$I$7:$I$59=$O$16)*ROW('DATA FOR SUMMARY'!$I$7:$I$59))-ROW('DATA FOR SUMMARY'!$I$7),ROWS($M$18:M481))),"")</f>
        <v/>
      </c>
      <c r="E490" s="107" t="str" cm="1">
        <f t="array" aca="1" ref="E490" ca="1">IF(ROWS($M$18:M481)&lt;=$O$18,INDEX('DATA FOR SUMMARY'!$E$8:$E$59,_xlfn.AGGREGATE(15,3,(('DATA FOR SUMMARY'!$I$7:$I$59=$O$16)/('DATA FOR SUMMARY'!$I$7:$I$59=$O$16)*ROW('DATA FOR SUMMARY'!$I$7:$I$59))-ROW('DATA FOR SUMMARY'!$I$7),ROWS($M$18:M481))),"")</f>
        <v/>
      </c>
      <c r="F490" s="103" t="str" cm="1">
        <f t="array" aca="1" ref="F490" ca="1">IF(ROWS($M$18:M481)&lt;=$O$18,INDEX('DATA FOR SUMMARY'!$F$8:$F$59,_xlfn.AGGREGATE(15,3,(('DATA FOR SUMMARY'!$I$7:$I$59=$O$16)/('DATA FOR SUMMARY'!$I$7:$I$59=$O$16)*ROW('DATA FOR SUMMARY'!$I$7:$I$59))-ROW('DATA FOR SUMMARY'!$I$7),ROWS($M$18:M481))),"")</f>
        <v/>
      </c>
      <c r="G490" s="102" t="str" cm="1">
        <f t="array" aca="1" ref="G490" ca="1">IF(ROWS($M$18:M481)&lt;=$O$18,INDEX('DATA FOR SUMMARY'!$G$8:$G$59,_xlfn.AGGREGATE(15,3,(('DATA FOR SUMMARY'!$I$7:$I$59=$O$16)/('DATA FOR SUMMARY'!$I$7:$I$59=$O$16)*ROW('DATA FOR SUMMARY'!$I$7:$I$59))-ROW('DATA FOR SUMMARY'!$I$7),ROWS($M$18:M481))),"")</f>
        <v/>
      </c>
      <c r="H490" s="107" t="str" cm="1">
        <f t="array" aca="1" ref="H490" ca="1">IF(ROWS($M$18:M481)&lt;=$O$18,INDEX('DATA FOR SUMMARY'!$H$8:$H$59,_xlfn.AGGREGATE(15,3,(('DATA FOR SUMMARY'!$I$7:$I$59=$O$16)/('DATA FOR SUMMARY'!$I$7:$I$59=$O$16)*ROW('DATA FOR SUMMARY'!$I$7:$I$59))-ROW('DATA FOR SUMMARY'!$I$7),ROWS($M$18:M481))),"")</f>
        <v/>
      </c>
      <c r="I490" s="46" t="str" cm="1">
        <f t="array" aca="1" ref="I490" ca="1">IF(ROWS($D$25:D484)&lt;=$O$18,INDEX('DATA FOR SUMMARY'!$I$8:$I$59,_xlfn.AGGREGATE(15,3,(('DATA FOR SUMMARY'!$I$7:$I$59=$O$16)/('DATA FOR SUMMARY'!$I$7:$I$59=$O$16)*ROW('DATA FOR SUMMARY'!$I$7:$I$59))-ROW('DATA FOR SUMMARY'!$I$7),ROWS($D$25:D484))),"")</f>
        <v/>
      </c>
      <c r="J490" s="46" t="str" cm="1">
        <f t="array" aca="1" ref="J490" ca="1">IF(ROWS($M$18:M481)&lt;=$O$18,INDEX('DATA FOR SUMMARY'!$J$8:$J$59,_xlfn.AGGREGATE(15,3,(('DATA FOR SUMMARY'!$I$7:$I$59=$O$16)/('DATA FOR SUMMARY'!$I$7:$I$59=$O$16)*ROW('DATA FOR SUMMARY'!$I$7:$I$59))-ROW('DATA FOR SUMMARY'!$I$7),ROWS($M$18:M481))),"")</f>
        <v/>
      </c>
      <c r="K490" s="46" t="str" cm="1">
        <f t="array" aca="1" ref="K490" ca="1">IF(ROWS($M$18:M481)&lt;=$O$18,INDEX('DATA FOR SUMMARY'!$K$8:$K$59,_xlfn.AGGREGATE(15,3,(('DATA FOR SUMMARY'!$I$7:$I$59=$O$16)/('DATA FOR SUMMARY'!$I$7:$I$59=$O$16)*ROW('DATA FOR SUMMARY'!$I$7:$I$59))-ROW('DATA FOR SUMMARY'!$I$7),ROWS($M$18:M481))),"")</f>
        <v/>
      </c>
    </row>
    <row r="491" spans="2:11">
      <c r="B491" t="str" cm="1">
        <f t="array" aca="1" ref="B491" ca="1">IF(ROWS($M$18:M482)&lt;=$O$18,INDEX('DATA FOR SUMMARY'!$B$8:$B$59,_xlfn.AGGREGATE(15,3,(('DATA FOR SUMMARY'!$I$7:$I$59=$O$16)/('DATA FOR SUMMARY'!$I$7:$I$59=$O$16)*ROW('DATA FOR SUMMARY'!$I$7:$I$59))-ROW('DATA FOR SUMMARY'!$I$7),ROWS($M$18:M482))),"")</f>
        <v/>
      </c>
      <c r="C491" s="102" t="str" cm="1">
        <f t="array" aca="1" ref="C491" ca="1">IF(ROWS($M$18:M482)&lt;=$O$18,INDEX('DATA FOR SUMMARY'!$C$8:$C$59,_xlfn.AGGREGATE(15,3,(('DATA FOR SUMMARY'!$I$7:$I$59=$O$16)/('DATA FOR SUMMARY'!$I$7:$I$59=$O$16)*ROW('DATA FOR SUMMARY'!$I$7:$I$59))-ROW('DATA FOR SUMMARY'!$I$7),ROWS($M$18:M482))),"")</f>
        <v/>
      </c>
      <c r="D491" s="102" t="str" cm="1">
        <f t="array" aca="1" ref="D491" ca="1">IF(ROWS($M$18:M482)&lt;=$O$18,INDEX('DATA FOR SUMMARY'!$D$8:$D$59,_xlfn.AGGREGATE(15,3,(('DATA FOR SUMMARY'!$I$7:$I$59=$O$16)/('DATA FOR SUMMARY'!$I$7:$I$59=$O$16)*ROW('DATA FOR SUMMARY'!$I$7:$I$59))-ROW('DATA FOR SUMMARY'!$I$7),ROWS($M$18:M482))),"")</f>
        <v/>
      </c>
      <c r="E491" s="107" t="str" cm="1">
        <f t="array" aca="1" ref="E491" ca="1">IF(ROWS($M$18:M482)&lt;=$O$18,INDEX('DATA FOR SUMMARY'!$E$8:$E$59,_xlfn.AGGREGATE(15,3,(('DATA FOR SUMMARY'!$I$7:$I$59=$O$16)/('DATA FOR SUMMARY'!$I$7:$I$59=$O$16)*ROW('DATA FOR SUMMARY'!$I$7:$I$59))-ROW('DATA FOR SUMMARY'!$I$7),ROWS($M$18:M482))),"")</f>
        <v/>
      </c>
      <c r="F491" s="103" t="str" cm="1">
        <f t="array" aca="1" ref="F491" ca="1">IF(ROWS($M$18:M482)&lt;=$O$18,INDEX('DATA FOR SUMMARY'!$F$8:$F$59,_xlfn.AGGREGATE(15,3,(('DATA FOR SUMMARY'!$I$7:$I$59=$O$16)/('DATA FOR SUMMARY'!$I$7:$I$59=$O$16)*ROW('DATA FOR SUMMARY'!$I$7:$I$59))-ROW('DATA FOR SUMMARY'!$I$7),ROWS($M$18:M482))),"")</f>
        <v/>
      </c>
      <c r="G491" s="102" t="str" cm="1">
        <f t="array" aca="1" ref="G491" ca="1">IF(ROWS($M$18:M482)&lt;=$O$18,INDEX('DATA FOR SUMMARY'!$G$8:$G$59,_xlfn.AGGREGATE(15,3,(('DATA FOR SUMMARY'!$I$7:$I$59=$O$16)/('DATA FOR SUMMARY'!$I$7:$I$59=$O$16)*ROW('DATA FOR SUMMARY'!$I$7:$I$59))-ROW('DATA FOR SUMMARY'!$I$7),ROWS($M$18:M482))),"")</f>
        <v/>
      </c>
      <c r="H491" s="107" t="str" cm="1">
        <f t="array" aca="1" ref="H491" ca="1">IF(ROWS($M$18:M482)&lt;=$O$18,INDEX('DATA FOR SUMMARY'!$H$8:$H$59,_xlfn.AGGREGATE(15,3,(('DATA FOR SUMMARY'!$I$7:$I$59=$O$16)/('DATA FOR SUMMARY'!$I$7:$I$59=$O$16)*ROW('DATA FOR SUMMARY'!$I$7:$I$59))-ROW('DATA FOR SUMMARY'!$I$7),ROWS($M$18:M482))),"")</f>
        <v/>
      </c>
      <c r="I491" s="46" t="str" cm="1">
        <f t="array" aca="1" ref="I491" ca="1">IF(ROWS($D$25:D485)&lt;=$O$18,INDEX('DATA FOR SUMMARY'!$I$8:$I$59,_xlfn.AGGREGATE(15,3,(('DATA FOR SUMMARY'!$I$7:$I$59=$O$16)/('DATA FOR SUMMARY'!$I$7:$I$59=$O$16)*ROW('DATA FOR SUMMARY'!$I$7:$I$59))-ROW('DATA FOR SUMMARY'!$I$7),ROWS($D$25:D485))),"")</f>
        <v/>
      </c>
      <c r="J491" s="46" t="str" cm="1">
        <f t="array" aca="1" ref="J491" ca="1">IF(ROWS($M$18:M482)&lt;=$O$18,INDEX('DATA FOR SUMMARY'!$J$8:$J$59,_xlfn.AGGREGATE(15,3,(('DATA FOR SUMMARY'!$I$7:$I$59=$O$16)/('DATA FOR SUMMARY'!$I$7:$I$59=$O$16)*ROW('DATA FOR SUMMARY'!$I$7:$I$59))-ROW('DATA FOR SUMMARY'!$I$7),ROWS($M$18:M482))),"")</f>
        <v/>
      </c>
      <c r="K491" s="46" t="str" cm="1">
        <f t="array" aca="1" ref="K491" ca="1">IF(ROWS($M$18:M482)&lt;=$O$18,INDEX('DATA FOR SUMMARY'!$K$8:$K$59,_xlfn.AGGREGATE(15,3,(('DATA FOR SUMMARY'!$I$7:$I$59=$O$16)/('DATA FOR SUMMARY'!$I$7:$I$59=$O$16)*ROW('DATA FOR SUMMARY'!$I$7:$I$59))-ROW('DATA FOR SUMMARY'!$I$7),ROWS($M$18:M482))),"")</f>
        <v/>
      </c>
    </row>
    <row r="492" spans="2:11">
      <c r="B492" t="str" cm="1">
        <f t="array" aca="1" ref="B492" ca="1">IF(ROWS($M$18:M483)&lt;=$O$18,INDEX('DATA FOR SUMMARY'!$B$8:$B$59,_xlfn.AGGREGATE(15,3,(('DATA FOR SUMMARY'!$I$7:$I$59=$O$16)/('DATA FOR SUMMARY'!$I$7:$I$59=$O$16)*ROW('DATA FOR SUMMARY'!$I$7:$I$59))-ROW('DATA FOR SUMMARY'!$I$7),ROWS($M$18:M483))),"")</f>
        <v/>
      </c>
      <c r="C492" s="102" t="str" cm="1">
        <f t="array" aca="1" ref="C492" ca="1">IF(ROWS($M$18:M483)&lt;=$O$18,INDEX('DATA FOR SUMMARY'!$C$8:$C$59,_xlfn.AGGREGATE(15,3,(('DATA FOR SUMMARY'!$I$7:$I$59=$O$16)/('DATA FOR SUMMARY'!$I$7:$I$59=$O$16)*ROW('DATA FOR SUMMARY'!$I$7:$I$59))-ROW('DATA FOR SUMMARY'!$I$7),ROWS($M$18:M483))),"")</f>
        <v/>
      </c>
      <c r="D492" s="102" t="str" cm="1">
        <f t="array" aca="1" ref="D492" ca="1">IF(ROWS($M$18:M483)&lt;=$O$18,INDEX('DATA FOR SUMMARY'!$D$8:$D$59,_xlfn.AGGREGATE(15,3,(('DATA FOR SUMMARY'!$I$7:$I$59=$O$16)/('DATA FOR SUMMARY'!$I$7:$I$59=$O$16)*ROW('DATA FOR SUMMARY'!$I$7:$I$59))-ROW('DATA FOR SUMMARY'!$I$7),ROWS($M$18:M483))),"")</f>
        <v/>
      </c>
      <c r="E492" s="107" t="str" cm="1">
        <f t="array" aca="1" ref="E492" ca="1">IF(ROWS($M$18:M483)&lt;=$O$18,INDEX('DATA FOR SUMMARY'!$E$8:$E$59,_xlfn.AGGREGATE(15,3,(('DATA FOR SUMMARY'!$I$7:$I$59=$O$16)/('DATA FOR SUMMARY'!$I$7:$I$59=$O$16)*ROW('DATA FOR SUMMARY'!$I$7:$I$59))-ROW('DATA FOR SUMMARY'!$I$7),ROWS($M$18:M483))),"")</f>
        <v/>
      </c>
      <c r="F492" s="103" t="str" cm="1">
        <f t="array" aca="1" ref="F492" ca="1">IF(ROWS($M$18:M483)&lt;=$O$18,INDEX('DATA FOR SUMMARY'!$F$8:$F$59,_xlfn.AGGREGATE(15,3,(('DATA FOR SUMMARY'!$I$7:$I$59=$O$16)/('DATA FOR SUMMARY'!$I$7:$I$59=$O$16)*ROW('DATA FOR SUMMARY'!$I$7:$I$59))-ROW('DATA FOR SUMMARY'!$I$7),ROWS($M$18:M483))),"")</f>
        <v/>
      </c>
      <c r="G492" s="102" t="str" cm="1">
        <f t="array" aca="1" ref="G492" ca="1">IF(ROWS($M$18:M483)&lt;=$O$18,INDEX('DATA FOR SUMMARY'!$G$8:$G$59,_xlfn.AGGREGATE(15,3,(('DATA FOR SUMMARY'!$I$7:$I$59=$O$16)/('DATA FOR SUMMARY'!$I$7:$I$59=$O$16)*ROW('DATA FOR SUMMARY'!$I$7:$I$59))-ROW('DATA FOR SUMMARY'!$I$7),ROWS($M$18:M483))),"")</f>
        <v/>
      </c>
      <c r="H492" s="107" t="str" cm="1">
        <f t="array" aca="1" ref="H492" ca="1">IF(ROWS($M$18:M483)&lt;=$O$18,INDEX('DATA FOR SUMMARY'!$H$8:$H$59,_xlfn.AGGREGATE(15,3,(('DATA FOR SUMMARY'!$I$7:$I$59=$O$16)/('DATA FOR SUMMARY'!$I$7:$I$59=$O$16)*ROW('DATA FOR SUMMARY'!$I$7:$I$59))-ROW('DATA FOR SUMMARY'!$I$7),ROWS($M$18:M483))),"")</f>
        <v/>
      </c>
      <c r="I492" s="46" t="str" cm="1">
        <f t="array" aca="1" ref="I492" ca="1">IF(ROWS($D$25:D486)&lt;=$O$18,INDEX('DATA FOR SUMMARY'!$I$8:$I$59,_xlfn.AGGREGATE(15,3,(('DATA FOR SUMMARY'!$I$7:$I$59=$O$16)/('DATA FOR SUMMARY'!$I$7:$I$59=$O$16)*ROW('DATA FOR SUMMARY'!$I$7:$I$59))-ROW('DATA FOR SUMMARY'!$I$7),ROWS($D$25:D486))),"")</f>
        <v/>
      </c>
      <c r="J492" s="46" t="str" cm="1">
        <f t="array" aca="1" ref="J492" ca="1">IF(ROWS($M$18:M483)&lt;=$O$18,INDEX('DATA FOR SUMMARY'!$J$8:$J$59,_xlfn.AGGREGATE(15,3,(('DATA FOR SUMMARY'!$I$7:$I$59=$O$16)/('DATA FOR SUMMARY'!$I$7:$I$59=$O$16)*ROW('DATA FOR SUMMARY'!$I$7:$I$59))-ROW('DATA FOR SUMMARY'!$I$7),ROWS($M$18:M483))),"")</f>
        <v/>
      </c>
      <c r="K492" s="46" t="str" cm="1">
        <f t="array" aca="1" ref="K492" ca="1">IF(ROWS($M$18:M483)&lt;=$O$18,INDEX('DATA FOR SUMMARY'!$K$8:$K$59,_xlfn.AGGREGATE(15,3,(('DATA FOR SUMMARY'!$I$7:$I$59=$O$16)/('DATA FOR SUMMARY'!$I$7:$I$59=$O$16)*ROW('DATA FOR SUMMARY'!$I$7:$I$59))-ROW('DATA FOR SUMMARY'!$I$7),ROWS($M$18:M483))),"")</f>
        <v/>
      </c>
    </row>
    <row r="493" spans="2:11">
      <c r="B493" t="str" cm="1">
        <f t="array" aca="1" ref="B493" ca="1">IF(ROWS($M$18:M484)&lt;=$O$18,INDEX('DATA FOR SUMMARY'!$B$8:$B$59,_xlfn.AGGREGATE(15,3,(('DATA FOR SUMMARY'!$I$7:$I$59=$O$16)/('DATA FOR SUMMARY'!$I$7:$I$59=$O$16)*ROW('DATA FOR SUMMARY'!$I$7:$I$59))-ROW('DATA FOR SUMMARY'!$I$7),ROWS($M$18:M484))),"")</f>
        <v/>
      </c>
      <c r="C493" s="102" t="str" cm="1">
        <f t="array" aca="1" ref="C493" ca="1">IF(ROWS($M$18:M484)&lt;=$O$18,INDEX('DATA FOR SUMMARY'!$C$8:$C$59,_xlfn.AGGREGATE(15,3,(('DATA FOR SUMMARY'!$I$7:$I$59=$O$16)/('DATA FOR SUMMARY'!$I$7:$I$59=$O$16)*ROW('DATA FOR SUMMARY'!$I$7:$I$59))-ROW('DATA FOR SUMMARY'!$I$7),ROWS($M$18:M484))),"")</f>
        <v/>
      </c>
      <c r="D493" s="102" t="str" cm="1">
        <f t="array" aca="1" ref="D493" ca="1">IF(ROWS($M$18:M484)&lt;=$O$18,INDEX('DATA FOR SUMMARY'!$D$8:$D$59,_xlfn.AGGREGATE(15,3,(('DATA FOR SUMMARY'!$I$7:$I$59=$O$16)/('DATA FOR SUMMARY'!$I$7:$I$59=$O$16)*ROW('DATA FOR SUMMARY'!$I$7:$I$59))-ROW('DATA FOR SUMMARY'!$I$7),ROWS($M$18:M484))),"")</f>
        <v/>
      </c>
      <c r="E493" s="107" t="str" cm="1">
        <f t="array" aca="1" ref="E493" ca="1">IF(ROWS($M$18:M484)&lt;=$O$18,INDEX('DATA FOR SUMMARY'!$E$8:$E$59,_xlfn.AGGREGATE(15,3,(('DATA FOR SUMMARY'!$I$7:$I$59=$O$16)/('DATA FOR SUMMARY'!$I$7:$I$59=$O$16)*ROW('DATA FOR SUMMARY'!$I$7:$I$59))-ROW('DATA FOR SUMMARY'!$I$7),ROWS($M$18:M484))),"")</f>
        <v/>
      </c>
      <c r="F493" s="103" t="str" cm="1">
        <f t="array" aca="1" ref="F493" ca="1">IF(ROWS($M$18:M484)&lt;=$O$18,INDEX('DATA FOR SUMMARY'!$F$8:$F$59,_xlfn.AGGREGATE(15,3,(('DATA FOR SUMMARY'!$I$7:$I$59=$O$16)/('DATA FOR SUMMARY'!$I$7:$I$59=$O$16)*ROW('DATA FOR SUMMARY'!$I$7:$I$59))-ROW('DATA FOR SUMMARY'!$I$7),ROWS($M$18:M484))),"")</f>
        <v/>
      </c>
      <c r="G493" s="102" t="str" cm="1">
        <f t="array" aca="1" ref="G493" ca="1">IF(ROWS($M$18:M484)&lt;=$O$18,INDEX('DATA FOR SUMMARY'!$G$8:$G$59,_xlfn.AGGREGATE(15,3,(('DATA FOR SUMMARY'!$I$7:$I$59=$O$16)/('DATA FOR SUMMARY'!$I$7:$I$59=$O$16)*ROW('DATA FOR SUMMARY'!$I$7:$I$59))-ROW('DATA FOR SUMMARY'!$I$7),ROWS($M$18:M484))),"")</f>
        <v/>
      </c>
      <c r="H493" s="107" t="str" cm="1">
        <f t="array" aca="1" ref="H493" ca="1">IF(ROWS($M$18:M484)&lt;=$O$18,INDEX('DATA FOR SUMMARY'!$H$8:$H$59,_xlfn.AGGREGATE(15,3,(('DATA FOR SUMMARY'!$I$7:$I$59=$O$16)/('DATA FOR SUMMARY'!$I$7:$I$59=$O$16)*ROW('DATA FOR SUMMARY'!$I$7:$I$59))-ROW('DATA FOR SUMMARY'!$I$7),ROWS($M$18:M484))),"")</f>
        <v/>
      </c>
      <c r="I493" s="46" t="str" cm="1">
        <f t="array" aca="1" ref="I493" ca="1">IF(ROWS($D$25:D487)&lt;=$O$18,INDEX('DATA FOR SUMMARY'!$I$8:$I$59,_xlfn.AGGREGATE(15,3,(('DATA FOR SUMMARY'!$I$7:$I$59=$O$16)/('DATA FOR SUMMARY'!$I$7:$I$59=$O$16)*ROW('DATA FOR SUMMARY'!$I$7:$I$59))-ROW('DATA FOR SUMMARY'!$I$7),ROWS($D$25:D487))),"")</f>
        <v/>
      </c>
      <c r="J493" s="46" t="str" cm="1">
        <f t="array" aca="1" ref="J493" ca="1">IF(ROWS($M$18:M484)&lt;=$O$18,INDEX('DATA FOR SUMMARY'!$J$8:$J$59,_xlfn.AGGREGATE(15,3,(('DATA FOR SUMMARY'!$I$7:$I$59=$O$16)/('DATA FOR SUMMARY'!$I$7:$I$59=$O$16)*ROW('DATA FOR SUMMARY'!$I$7:$I$59))-ROW('DATA FOR SUMMARY'!$I$7),ROWS($M$18:M484))),"")</f>
        <v/>
      </c>
      <c r="K493" s="46" t="str" cm="1">
        <f t="array" aca="1" ref="K493" ca="1">IF(ROWS($M$18:M484)&lt;=$O$18,INDEX('DATA FOR SUMMARY'!$K$8:$K$59,_xlfn.AGGREGATE(15,3,(('DATA FOR SUMMARY'!$I$7:$I$59=$O$16)/('DATA FOR SUMMARY'!$I$7:$I$59=$O$16)*ROW('DATA FOR SUMMARY'!$I$7:$I$59))-ROW('DATA FOR SUMMARY'!$I$7),ROWS($M$18:M484))),"")</f>
        <v/>
      </c>
    </row>
    <row r="494" spans="2:11">
      <c r="B494" t="str" cm="1">
        <f t="array" aca="1" ref="B494" ca="1">IF(ROWS($M$18:M485)&lt;=$O$18,INDEX('DATA FOR SUMMARY'!$B$8:$B$59,_xlfn.AGGREGATE(15,3,(('DATA FOR SUMMARY'!$I$7:$I$59=$O$16)/('DATA FOR SUMMARY'!$I$7:$I$59=$O$16)*ROW('DATA FOR SUMMARY'!$I$7:$I$59))-ROW('DATA FOR SUMMARY'!$I$7),ROWS($M$18:M485))),"")</f>
        <v/>
      </c>
      <c r="C494" s="102" t="str" cm="1">
        <f t="array" aca="1" ref="C494" ca="1">IF(ROWS($M$18:M485)&lt;=$O$18,INDEX('DATA FOR SUMMARY'!$C$8:$C$59,_xlfn.AGGREGATE(15,3,(('DATA FOR SUMMARY'!$I$7:$I$59=$O$16)/('DATA FOR SUMMARY'!$I$7:$I$59=$O$16)*ROW('DATA FOR SUMMARY'!$I$7:$I$59))-ROW('DATA FOR SUMMARY'!$I$7),ROWS($M$18:M485))),"")</f>
        <v/>
      </c>
      <c r="D494" s="102" t="str" cm="1">
        <f t="array" aca="1" ref="D494" ca="1">IF(ROWS($M$18:M485)&lt;=$O$18,INDEX('DATA FOR SUMMARY'!$D$8:$D$59,_xlfn.AGGREGATE(15,3,(('DATA FOR SUMMARY'!$I$7:$I$59=$O$16)/('DATA FOR SUMMARY'!$I$7:$I$59=$O$16)*ROW('DATA FOR SUMMARY'!$I$7:$I$59))-ROW('DATA FOR SUMMARY'!$I$7),ROWS($M$18:M485))),"")</f>
        <v/>
      </c>
      <c r="E494" s="107" t="str" cm="1">
        <f t="array" aca="1" ref="E494" ca="1">IF(ROWS($M$18:M485)&lt;=$O$18,INDEX('DATA FOR SUMMARY'!$E$8:$E$59,_xlfn.AGGREGATE(15,3,(('DATA FOR SUMMARY'!$I$7:$I$59=$O$16)/('DATA FOR SUMMARY'!$I$7:$I$59=$O$16)*ROW('DATA FOR SUMMARY'!$I$7:$I$59))-ROW('DATA FOR SUMMARY'!$I$7),ROWS($M$18:M485))),"")</f>
        <v/>
      </c>
      <c r="F494" s="103" t="str" cm="1">
        <f t="array" aca="1" ref="F494" ca="1">IF(ROWS($M$18:M485)&lt;=$O$18,INDEX('DATA FOR SUMMARY'!$F$8:$F$59,_xlfn.AGGREGATE(15,3,(('DATA FOR SUMMARY'!$I$7:$I$59=$O$16)/('DATA FOR SUMMARY'!$I$7:$I$59=$O$16)*ROW('DATA FOR SUMMARY'!$I$7:$I$59))-ROW('DATA FOR SUMMARY'!$I$7),ROWS($M$18:M485))),"")</f>
        <v/>
      </c>
      <c r="G494" s="102" t="str" cm="1">
        <f t="array" aca="1" ref="G494" ca="1">IF(ROWS($M$18:M485)&lt;=$O$18,INDEX('DATA FOR SUMMARY'!$G$8:$G$59,_xlfn.AGGREGATE(15,3,(('DATA FOR SUMMARY'!$I$7:$I$59=$O$16)/('DATA FOR SUMMARY'!$I$7:$I$59=$O$16)*ROW('DATA FOR SUMMARY'!$I$7:$I$59))-ROW('DATA FOR SUMMARY'!$I$7),ROWS($M$18:M485))),"")</f>
        <v/>
      </c>
      <c r="H494" s="107" t="str" cm="1">
        <f t="array" aca="1" ref="H494" ca="1">IF(ROWS($M$18:M485)&lt;=$O$18,INDEX('DATA FOR SUMMARY'!$H$8:$H$59,_xlfn.AGGREGATE(15,3,(('DATA FOR SUMMARY'!$I$7:$I$59=$O$16)/('DATA FOR SUMMARY'!$I$7:$I$59=$O$16)*ROW('DATA FOR SUMMARY'!$I$7:$I$59))-ROW('DATA FOR SUMMARY'!$I$7),ROWS($M$18:M485))),"")</f>
        <v/>
      </c>
      <c r="I494" s="46" t="str" cm="1">
        <f t="array" aca="1" ref="I494" ca="1">IF(ROWS($D$25:D488)&lt;=$O$18,INDEX('DATA FOR SUMMARY'!$I$8:$I$59,_xlfn.AGGREGATE(15,3,(('DATA FOR SUMMARY'!$I$7:$I$59=$O$16)/('DATA FOR SUMMARY'!$I$7:$I$59=$O$16)*ROW('DATA FOR SUMMARY'!$I$7:$I$59))-ROW('DATA FOR SUMMARY'!$I$7),ROWS($D$25:D488))),"")</f>
        <v/>
      </c>
      <c r="J494" s="46" t="str" cm="1">
        <f t="array" aca="1" ref="J494" ca="1">IF(ROWS($M$18:M485)&lt;=$O$18,INDEX('DATA FOR SUMMARY'!$J$8:$J$59,_xlfn.AGGREGATE(15,3,(('DATA FOR SUMMARY'!$I$7:$I$59=$O$16)/('DATA FOR SUMMARY'!$I$7:$I$59=$O$16)*ROW('DATA FOR SUMMARY'!$I$7:$I$59))-ROW('DATA FOR SUMMARY'!$I$7),ROWS($M$18:M485))),"")</f>
        <v/>
      </c>
      <c r="K494" s="46" t="str" cm="1">
        <f t="array" aca="1" ref="K494" ca="1">IF(ROWS($M$18:M485)&lt;=$O$18,INDEX('DATA FOR SUMMARY'!$K$8:$K$59,_xlfn.AGGREGATE(15,3,(('DATA FOR SUMMARY'!$I$7:$I$59=$O$16)/('DATA FOR SUMMARY'!$I$7:$I$59=$O$16)*ROW('DATA FOR SUMMARY'!$I$7:$I$59))-ROW('DATA FOR SUMMARY'!$I$7),ROWS($M$18:M485))),"")</f>
        <v/>
      </c>
    </row>
    <row r="495" spans="2:11">
      <c r="B495" t="str" cm="1">
        <f t="array" aca="1" ref="B495" ca="1">IF(ROWS($M$18:M486)&lt;=$O$18,INDEX('DATA FOR SUMMARY'!$B$8:$B$59,_xlfn.AGGREGATE(15,3,(('DATA FOR SUMMARY'!$I$7:$I$59=$O$16)/('DATA FOR SUMMARY'!$I$7:$I$59=$O$16)*ROW('DATA FOR SUMMARY'!$I$7:$I$59))-ROW('DATA FOR SUMMARY'!$I$7),ROWS($M$18:M486))),"")</f>
        <v/>
      </c>
      <c r="C495" s="102" t="str" cm="1">
        <f t="array" aca="1" ref="C495" ca="1">IF(ROWS($M$18:M486)&lt;=$O$18,INDEX('DATA FOR SUMMARY'!$C$8:$C$59,_xlfn.AGGREGATE(15,3,(('DATA FOR SUMMARY'!$I$7:$I$59=$O$16)/('DATA FOR SUMMARY'!$I$7:$I$59=$O$16)*ROW('DATA FOR SUMMARY'!$I$7:$I$59))-ROW('DATA FOR SUMMARY'!$I$7),ROWS($M$18:M486))),"")</f>
        <v/>
      </c>
      <c r="D495" s="102" t="str" cm="1">
        <f t="array" aca="1" ref="D495" ca="1">IF(ROWS($M$18:M486)&lt;=$O$18,INDEX('DATA FOR SUMMARY'!$D$8:$D$59,_xlfn.AGGREGATE(15,3,(('DATA FOR SUMMARY'!$I$7:$I$59=$O$16)/('DATA FOR SUMMARY'!$I$7:$I$59=$O$16)*ROW('DATA FOR SUMMARY'!$I$7:$I$59))-ROW('DATA FOR SUMMARY'!$I$7),ROWS($M$18:M486))),"")</f>
        <v/>
      </c>
      <c r="E495" s="107" t="str" cm="1">
        <f t="array" aca="1" ref="E495" ca="1">IF(ROWS($M$18:M486)&lt;=$O$18,INDEX('DATA FOR SUMMARY'!$E$8:$E$59,_xlfn.AGGREGATE(15,3,(('DATA FOR SUMMARY'!$I$7:$I$59=$O$16)/('DATA FOR SUMMARY'!$I$7:$I$59=$O$16)*ROW('DATA FOR SUMMARY'!$I$7:$I$59))-ROW('DATA FOR SUMMARY'!$I$7),ROWS($M$18:M486))),"")</f>
        <v/>
      </c>
      <c r="F495" s="103" t="str" cm="1">
        <f t="array" aca="1" ref="F495" ca="1">IF(ROWS($M$18:M486)&lt;=$O$18,INDEX('DATA FOR SUMMARY'!$F$8:$F$59,_xlfn.AGGREGATE(15,3,(('DATA FOR SUMMARY'!$I$7:$I$59=$O$16)/('DATA FOR SUMMARY'!$I$7:$I$59=$O$16)*ROW('DATA FOR SUMMARY'!$I$7:$I$59))-ROW('DATA FOR SUMMARY'!$I$7),ROWS($M$18:M486))),"")</f>
        <v/>
      </c>
      <c r="G495" s="102" t="str" cm="1">
        <f t="array" aca="1" ref="G495" ca="1">IF(ROWS($M$18:M486)&lt;=$O$18,INDEX('DATA FOR SUMMARY'!$G$8:$G$59,_xlfn.AGGREGATE(15,3,(('DATA FOR SUMMARY'!$I$7:$I$59=$O$16)/('DATA FOR SUMMARY'!$I$7:$I$59=$O$16)*ROW('DATA FOR SUMMARY'!$I$7:$I$59))-ROW('DATA FOR SUMMARY'!$I$7),ROWS($M$18:M486))),"")</f>
        <v/>
      </c>
      <c r="H495" s="107" t="str" cm="1">
        <f t="array" aca="1" ref="H495" ca="1">IF(ROWS($M$18:M486)&lt;=$O$18,INDEX('DATA FOR SUMMARY'!$H$8:$H$59,_xlfn.AGGREGATE(15,3,(('DATA FOR SUMMARY'!$I$7:$I$59=$O$16)/('DATA FOR SUMMARY'!$I$7:$I$59=$O$16)*ROW('DATA FOR SUMMARY'!$I$7:$I$59))-ROW('DATA FOR SUMMARY'!$I$7),ROWS($M$18:M486))),"")</f>
        <v/>
      </c>
      <c r="I495" s="46" t="str" cm="1">
        <f t="array" aca="1" ref="I495" ca="1">IF(ROWS($D$25:D489)&lt;=$O$18,INDEX('DATA FOR SUMMARY'!$I$8:$I$59,_xlfn.AGGREGATE(15,3,(('DATA FOR SUMMARY'!$I$7:$I$59=$O$16)/('DATA FOR SUMMARY'!$I$7:$I$59=$O$16)*ROW('DATA FOR SUMMARY'!$I$7:$I$59))-ROW('DATA FOR SUMMARY'!$I$7),ROWS($D$25:D489))),"")</f>
        <v/>
      </c>
      <c r="J495" s="46" t="str" cm="1">
        <f t="array" aca="1" ref="J495" ca="1">IF(ROWS($M$18:M486)&lt;=$O$18,INDEX('DATA FOR SUMMARY'!$J$8:$J$59,_xlfn.AGGREGATE(15,3,(('DATA FOR SUMMARY'!$I$7:$I$59=$O$16)/('DATA FOR SUMMARY'!$I$7:$I$59=$O$16)*ROW('DATA FOR SUMMARY'!$I$7:$I$59))-ROW('DATA FOR SUMMARY'!$I$7),ROWS($M$18:M486))),"")</f>
        <v/>
      </c>
      <c r="K495" s="46" t="str" cm="1">
        <f t="array" aca="1" ref="K495" ca="1">IF(ROWS($M$18:M486)&lt;=$O$18,INDEX('DATA FOR SUMMARY'!$K$8:$K$59,_xlfn.AGGREGATE(15,3,(('DATA FOR SUMMARY'!$I$7:$I$59=$O$16)/('DATA FOR SUMMARY'!$I$7:$I$59=$O$16)*ROW('DATA FOR SUMMARY'!$I$7:$I$59))-ROW('DATA FOR SUMMARY'!$I$7),ROWS($M$18:M486))),"")</f>
        <v/>
      </c>
    </row>
    <row r="496" spans="2:11">
      <c r="B496" t="str" cm="1">
        <f t="array" aca="1" ref="B496" ca="1">IF(ROWS($M$18:M487)&lt;=$O$18,INDEX('DATA FOR SUMMARY'!$B$8:$B$59,_xlfn.AGGREGATE(15,3,(('DATA FOR SUMMARY'!$I$7:$I$59=$O$16)/('DATA FOR SUMMARY'!$I$7:$I$59=$O$16)*ROW('DATA FOR SUMMARY'!$I$7:$I$59))-ROW('DATA FOR SUMMARY'!$I$7),ROWS($M$18:M487))),"")</f>
        <v/>
      </c>
      <c r="C496" s="102" t="str" cm="1">
        <f t="array" aca="1" ref="C496" ca="1">IF(ROWS($M$18:M487)&lt;=$O$18,INDEX('DATA FOR SUMMARY'!$C$8:$C$59,_xlfn.AGGREGATE(15,3,(('DATA FOR SUMMARY'!$I$7:$I$59=$O$16)/('DATA FOR SUMMARY'!$I$7:$I$59=$O$16)*ROW('DATA FOR SUMMARY'!$I$7:$I$59))-ROW('DATA FOR SUMMARY'!$I$7),ROWS($M$18:M487))),"")</f>
        <v/>
      </c>
      <c r="D496" s="102" t="str" cm="1">
        <f t="array" aca="1" ref="D496" ca="1">IF(ROWS($M$18:M487)&lt;=$O$18,INDEX('DATA FOR SUMMARY'!$D$8:$D$59,_xlfn.AGGREGATE(15,3,(('DATA FOR SUMMARY'!$I$7:$I$59=$O$16)/('DATA FOR SUMMARY'!$I$7:$I$59=$O$16)*ROW('DATA FOR SUMMARY'!$I$7:$I$59))-ROW('DATA FOR SUMMARY'!$I$7),ROWS($M$18:M487))),"")</f>
        <v/>
      </c>
      <c r="E496" s="107" t="str" cm="1">
        <f t="array" aca="1" ref="E496" ca="1">IF(ROWS($M$18:M487)&lt;=$O$18,INDEX('DATA FOR SUMMARY'!$E$8:$E$59,_xlfn.AGGREGATE(15,3,(('DATA FOR SUMMARY'!$I$7:$I$59=$O$16)/('DATA FOR SUMMARY'!$I$7:$I$59=$O$16)*ROW('DATA FOR SUMMARY'!$I$7:$I$59))-ROW('DATA FOR SUMMARY'!$I$7),ROWS($M$18:M487))),"")</f>
        <v/>
      </c>
      <c r="F496" s="103" t="str" cm="1">
        <f t="array" aca="1" ref="F496" ca="1">IF(ROWS($M$18:M487)&lt;=$O$18,INDEX('DATA FOR SUMMARY'!$F$8:$F$59,_xlfn.AGGREGATE(15,3,(('DATA FOR SUMMARY'!$I$7:$I$59=$O$16)/('DATA FOR SUMMARY'!$I$7:$I$59=$O$16)*ROW('DATA FOR SUMMARY'!$I$7:$I$59))-ROW('DATA FOR SUMMARY'!$I$7),ROWS($M$18:M487))),"")</f>
        <v/>
      </c>
      <c r="G496" s="102" t="str" cm="1">
        <f t="array" aca="1" ref="G496" ca="1">IF(ROWS($M$18:M487)&lt;=$O$18,INDEX('DATA FOR SUMMARY'!$G$8:$G$59,_xlfn.AGGREGATE(15,3,(('DATA FOR SUMMARY'!$I$7:$I$59=$O$16)/('DATA FOR SUMMARY'!$I$7:$I$59=$O$16)*ROW('DATA FOR SUMMARY'!$I$7:$I$59))-ROW('DATA FOR SUMMARY'!$I$7),ROWS($M$18:M487))),"")</f>
        <v/>
      </c>
      <c r="H496" s="107" t="str" cm="1">
        <f t="array" aca="1" ref="H496" ca="1">IF(ROWS($M$18:M487)&lt;=$O$18,INDEX('DATA FOR SUMMARY'!$H$8:$H$59,_xlfn.AGGREGATE(15,3,(('DATA FOR SUMMARY'!$I$7:$I$59=$O$16)/('DATA FOR SUMMARY'!$I$7:$I$59=$O$16)*ROW('DATA FOR SUMMARY'!$I$7:$I$59))-ROW('DATA FOR SUMMARY'!$I$7),ROWS($M$18:M487))),"")</f>
        <v/>
      </c>
      <c r="I496" s="46" t="str" cm="1">
        <f t="array" aca="1" ref="I496" ca="1">IF(ROWS($D$25:D490)&lt;=$O$18,INDEX('DATA FOR SUMMARY'!$I$8:$I$59,_xlfn.AGGREGATE(15,3,(('DATA FOR SUMMARY'!$I$7:$I$59=$O$16)/('DATA FOR SUMMARY'!$I$7:$I$59=$O$16)*ROW('DATA FOR SUMMARY'!$I$7:$I$59))-ROW('DATA FOR SUMMARY'!$I$7),ROWS($D$25:D490))),"")</f>
        <v/>
      </c>
      <c r="J496" s="46" t="str" cm="1">
        <f t="array" aca="1" ref="J496" ca="1">IF(ROWS($M$18:M487)&lt;=$O$18,INDEX('DATA FOR SUMMARY'!$J$8:$J$59,_xlfn.AGGREGATE(15,3,(('DATA FOR SUMMARY'!$I$7:$I$59=$O$16)/('DATA FOR SUMMARY'!$I$7:$I$59=$O$16)*ROW('DATA FOR SUMMARY'!$I$7:$I$59))-ROW('DATA FOR SUMMARY'!$I$7),ROWS($M$18:M487))),"")</f>
        <v/>
      </c>
      <c r="K496" s="46" t="str" cm="1">
        <f t="array" aca="1" ref="K496" ca="1">IF(ROWS($M$18:M487)&lt;=$O$18,INDEX('DATA FOR SUMMARY'!$K$8:$K$59,_xlfn.AGGREGATE(15,3,(('DATA FOR SUMMARY'!$I$7:$I$59=$O$16)/('DATA FOR SUMMARY'!$I$7:$I$59=$O$16)*ROW('DATA FOR SUMMARY'!$I$7:$I$59))-ROW('DATA FOR SUMMARY'!$I$7),ROWS($M$18:M487))),"")</f>
        <v/>
      </c>
    </row>
    <row r="497" spans="2:11">
      <c r="B497" t="str" cm="1">
        <f t="array" aca="1" ref="B497" ca="1">IF(ROWS($M$18:M488)&lt;=$O$18,INDEX('DATA FOR SUMMARY'!$B$8:$B$59,_xlfn.AGGREGATE(15,3,(('DATA FOR SUMMARY'!$I$7:$I$59=$O$16)/('DATA FOR SUMMARY'!$I$7:$I$59=$O$16)*ROW('DATA FOR SUMMARY'!$I$7:$I$59))-ROW('DATA FOR SUMMARY'!$I$7),ROWS($M$18:M488))),"")</f>
        <v/>
      </c>
      <c r="C497" s="102" t="str" cm="1">
        <f t="array" aca="1" ref="C497" ca="1">IF(ROWS($M$18:M488)&lt;=$O$18,INDEX('DATA FOR SUMMARY'!$C$8:$C$59,_xlfn.AGGREGATE(15,3,(('DATA FOR SUMMARY'!$I$7:$I$59=$O$16)/('DATA FOR SUMMARY'!$I$7:$I$59=$O$16)*ROW('DATA FOR SUMMARY'!$I$7:$I$59))-ROW('DATA FOR SUMMARY'!$I$7),ROWS($M$18:M488))),"")</f>
        <v/>
      </c>
      <c r="D497" s="102" t="str" cm="1">
        <f t="array" aca="1" ref="D497" ca="1">IF(ROWS($M$18:M488)&lt;=$O$18,INDEX('DATA FOR SUMMARY'!$D$8:$D$59,_xlfn.AGGREGATE(15,3,(('DATA FOR SUMMARY'!$I$7:$I$59=$O$16)/('DATA FOR SUMMARY'!$I$7:$I$59=$O$16)*ROW('DATA FOR SUMMARY'!$I$7:$I$59))-ROW('DATA FOR SUMMARY'!$I$7),ROWS($M$18:M488))),"")</f>
        <v/>
      </c>
      <c r="E497" s="107" t="str" cm="1">
        <f t="array" aca="1" ref="E497" ca="1">IF(ROWS($M$18:M488)&lt;=$O$18,INDEX('DATA FOR SUMMARY'!$E$8:$E$59,_xlfn.AGGREGATE(15,3,(('DATA FOR SUMMARY'!$I$7:$I$59=$O$16)/('DATA FOR SUMMARY'!$I$7:$I$59=$O$16)*ROW('DATA FOR SUMMARY'!$I$7:$I$59))-ROW('DATA FOR SUMMARY'!$I$7),ROWS($M$18:M488))),"")</f>
        <v/>
      </c>
      <c r="F497" s="103" t="str" cm="1">
        <f t="array" aca="1" ref="F497" ca="1">IF(ROWS($M$18:M488)&lt;=$O$18,INDEX('DATA FOR SUMMARY'!$F$8:$F$59,_xlfn.AGGREGATE(15,3,(('DATA FOR SUMMARY'!$I$7:$I$59=$O$16)/('DATA FOR SUMMARY'!$I$7:$I$59=$O$16)*ROW('DATA FOR SUMMARY'!$I$7:$I$59))-ROW('DATA FOR SUMMARY'!$I$7),ROWS($M$18:M488))),"")</f>
        <v/>
      </c>
      <c r="G497" s="102" t="str" cm="1">
        <f t="array" aca="1" ref="G497" ca="1">IF(ROWS($M$18:M488)&lt;=$O$18,INDEX('DATA FOR SUMMARY'!$G$8:$G$59,_xlfn.AGGREGATE(15,3,(('DATA FOR SUMMARY'!$I$7:$I$59=$O$16)/('DATA FOR SUMMARY'!$I$7:$I$59=$O$16)*ROW('DATA FOR SUMMARY'!$I$7:$I$59))-ROW('DATA FOR SUMMARY'!$I$7),ROWS($M$18:M488))),"")</f>
        <v/>
      </c>
      <c r="H497" s="107" t="str" cm="1">
        <f t="array" aca="1" ref="H497" ca="1">IF(ROWS($M$18:M488)&lt;=$O$18,INDEX('DATA FOR SUMMARY'!$H$8:$H$59,_xlfn.AGGREGATE(15,3,(('DATA FOR SUMMARY'!$I$7:$I$59=$O$16)/('DATA FOR SUMMARY'!$I$7:$I$59=$O$16)*ROW('DATA FOR SUMMARY'!$I$7:$I$59))-ROW('DATA FOR SUMMARY'!$I$7),ROWS($M$18:M488))),"")</f>
        <v/>
      </c>
      <c r="I497" s="46" t="str" cm="1">
        <f t="array" aca="1" ref="I497" ca="1">IF(ROWS($D$25:D491)&lt;=$O$18,INDEX('DATA FOR SUMMARY'!$I$8:$I$59,_xlfn.AGGREGATE(15,3,(('DATA FOR SUMMARY'!$I$7:$I$59=$O$16)/('DATA FOR SUMMARY'!$I$7:$I$59=$O$16)*ROW('DATA FOR SUMMARY'!$I$7:$I$59))-ROW('DATA FOR SUMMARY'!$I$7),ROWS($D$25:D491))),"")</f>
        <v/>
      </c>
      <c r="J497" s="46" t="str" cm="1">
        <f t="array" aca="1" ref="J497" ca="1">IF(ROWS($M$18:M488)&lt;=$O$18,INDEX('DATA FOR SUMMARY'!$J$8:$J$59,_xlfn.AGGREGATE(15,3,(('DATA FOR SUMMARY'!$I$7:$I$59=$O$16)/('DATA FOR SUMMARY'!$I$7:$I$59=$O$16)*ROW('DATA FOR SUMMARY'!$I$7:$I$59))-ROW('DATA FOR SUMMARY'!$I$7),ROWS($M$18:M488))),"")</f>
        <v/>
      </c>
      <c r="K497" s="46" t="str" cm="1">
        <f t="array" aca="1" ref="K497" ca="1">IF(ROWS($M$18:M488)&lt;=$O$18,INDEX('DATA FOR SUMMARY'!$K$8:$K$59,_xlfn.AGGREGATE(15,3,(('DATA FOR SUMMARY'!$I$7:$I$59=$O$16)/('DATA FOR SUMMARY'!$I$7:$I$59=$O$16)*ROW('DATA FOR SUMMARY'!$I$7:$I$59))-ROW('DATA FOR SUMMARY'!$I$7),ROWS($M$18:M488))),"")</f>
        <v/>
      </c>
    </row>
    <row r="498" spans="2:11">
      <c r="B498" t="str" cm="1">
        <f t="array" aca="1" ref="B498" ca="1">IF(ROWS($M$18:M489)&lt;=$O$18,INDEX('DATA FOR SUMMARY'!$B$8:$B$59,_xlfn.AGGREGATE(15,3,(('DATA FOR SUMMARY'!$I$7:$I$59=$O$16)/('DATA FOR SUMMARY'!$I$7:$I$59=$O$16)*ROW('DATA FOR SUMMARY'!$I$7:$I$59))-ROW('DATA FOR SUMMARY'!$I$7),ROWS($M$18:M489))),"")</f>
        <v/>
      </c>
      <c r="C498" s="102" t="str" cm="1">
        <f t="array" aca="1" ref="C498" ca="1">IF(ROWS($M$18:M489)&lt;=$O$18,INDEX('DATA FOR SUMMARY'!$C$8:$C$59,_xlfn.AGGREGATE(15,3,(('DATA FOR SUMMARY'!$I$7:$I$59=$O$16)/('DATA FOR SUMMARY'!$I$7:$I$59=$O$16)*ROW('DATA FOR SUMMARY'!$I$7:$I$59))-ROW('DATA FOR SUMMARY'!$I$7),ROWS($M$18:M489))),"")</f>
        <v/>
      </c>
      <c r="D498" s="102" t="str" cm="1">
        <f t="array" aca="1" ref="D498" ca="1">IF(ROWS($M$18:M489)&lt;=$O$18,INDEX('DATA FOR SUMMARY'!$D$8:$D$59,_xlfn.AGGREGATE(15,3,(('DATA FOR SUMMARY'!$I$7:$I$59=$O$16)/('DATA FOR SUMMARY'!$I$7:$I$59=$O$16)*ROW('DATA FOR SUMMARY'!$I$7:$I$59))-ROW('DATA FOR SUMMARY'!$I$7),ROWS($M$18:M489))),"")</f>
        <v/>
      </c>
      <c r="E498" s="107" t="str" cm="1">
        <f t="array" aca="1" ref="E498" ca="1">IF(ROWS($M$18:M489)&lt;=$O$18,INDEX('DATA FOR SUMMARY'!$E$8:$E$59,_xlfn.AGGREGATE(15,3,(('DATA FOR SUMMARY'!$I$7:$I$59=$O$16)/('DATA FOR SUMMARY'!$I$7:$I$59=$O$16)*ROW('DATA FOR SUMMARY'!$I$7:$I$59))-ROW('DATA FOR SUMMARY'!$I$7),ROWS($M$18:M489))),"")</f>
        <v/>
      </c>
      <c r="F498" s="103" t="str" cm="1">
        <f t="array" aca="1" ref="F498" ca="1">IF(ROWS($M$18:M489)&lt;=$O$18,INDEX('DATA FOR SUMMARY'!$F$8:$F$59,_xlfn.AGGREGATE(15,3,(('DATA FOR SUMMARY'!$I$7:$I$59=$O$16)/('DATA FOR SUMMARY'!$I$7:$I$59=$O$16)*ROW('DATA FOR SUMMARY'!$I$7:$I$59))-ROW('DATA FOR SUMMARY'!$I$7),ROWS($M$18:M489))),"")</f>
        <v/>
      </c>
      <c r="G498" s="102" t="str" cm="1">
        <f t="array" aca="1" ref="G498" ca="1">IF(ROWS($M$18:M489)&lt;=$O$18,INDEX('DATA FOR SUMMARY'!$G$8:$G$59,_xlfn.AGGREGATE(15,3,(('DATA FOR SUMMARY'!$I$7:$I$59=$O$16)/('DATA FOR SUMMARY'!$I$7:$I$59=$O$16)*ROW('DATA FOR SUMMARY'!$I$7:$I$59))-ROW('DATA FOR SUMMARY'!$I$7),ROWS($M$18:M489))),"")</f>
        <v/>
      </c>
      <c r="H498" s="107" t="str" cm="1">
        <f t="array" aca="1" ref="H498" ca="1">IF(ROWS($M$18:M489)&lt;=$O$18,INDEX('DATA FOR SUMMARY'!$H$8:$H$59,_xlfn.AGGREGATE(15,3,(('DATA FOR SUMMARY'!$I$7:$I$59=$O$16)/('DATA FOR SUMMARY'!$I$7:$I$59=$O$16)*ROW('DATA FOR SUMMARY'!$I$7:$I$59))-ROW('DATA FOR SUMMARY'!$I$7),ROWS($M$18:M489))),"")</f>
        <v/>
      </c>
      <c r="I498" s="46" t="str" cm="1">
        <f t="array" aca="1" ref="I498" ca="1">IF(ROWS($D$25:D492)&lt;=$O$18,INDEX('DATA FOR SUMMARY'!$I$8:$I$59,_xlfn.AGGREGATE(15,3,(('DATA FOR SUMMARY'!$I$7:$I$59=$O$16)/('DATA FOR SUMMARY'!$I$7:$I$59=$O$16)*ROW('DATA FOR SUMMARY'!$I$7:$I$59))-ROW('DATA FOR SUMMARY'!$I$7),ROWS($D$25:D492))),"")</f>
        <v/>
      </c>
      <c r="J498" s="46" t="str" cm="1">
        <f t="array" aca="1" ref="J498" ca="1">IF(ROWS($M$18:M489)&lt;=$O$18,INDEX('DATA FOR SUMMARY'!$J$8:$J$59,_xlfn.AGGREGATE(15,3,(('DATA FOR SUMMARY'!$I$7:$I$59=$O$16)/('DATA FOR SUMMARY'!$I$7:$I$59=$O$16)*ROW('DATA FOR SUMMARY'!$I$7:$I$59))-ROW('DATA FOR SUMMARY'!$I$7),ROWS($M$18:M489))),"")</f>
        <v/>
      </c>
      <c r="K498" s="46" t="str" cm="1">
        <f t="array" aca="1" ref="K498" ca="1">IF(ROWS($M$18:M489)&lt;=$O$18,INDEX('DATA FOR SUMMARY'!$K$8:$K$59,_xlfn.AGGREGATE(15,3,(('DATA FOR SUMMARY'!$I$7:$I$59=$O$16)/('DATA FOR SUMMARY'!$I$7:$I$59=$O$16)*ROW('DATA FOR SUMMARY'!$I$7:$I$59))-ROW('DATA FOR SUMMARY'!$I$7),ROWS($M$18:M489))),"")</f>
        <v/>
      </c>
    </row>
    <row r="499" spans="2:11">
      <c r="B499" t="str" cm="1">
        <f t="array" aca="1" ref="B499" ca="1">IF(ROWS($M$18:M490)&lt;=$O$18,INDEX('DATA FOR SUMMARY'!$B$8:$B$59,_xlfn.AGGREGATE(15,3,(('DATA FOR SUMMARY'!$I$7:$I$59=$O$16)/('DATA FOR SUMMARY'!$I$7:$I$59=$O$16)*ROW('DATA FOR SUMMARY'!$I$7:$I$59))-ROW('DATA FOR SUMMARY'!$I$7),ROWS($M$18:M490))),"")</f>
        <v/>
      </c>
      <c r="C499" s="102" t="str" cm="1">
        <f t="array" aca="1" ref="C499" ca="1">IF(ROWS($M$18:M490)&lt;=$O$18,INDEX('DATA FOR SUMMARY'!$C$8:$C$59,_xlfn.AGGREGATE(15,3,(('DATA FOR SUMMARY'!$I$7:$I$59=$O$16)/('DATA FOR SUMMARY'!$I$7:$I$59=$O$16)*ROW('DATA FOR SUMMARY'!$I$7:$I$59))-ROW('DATA FOR SUMMARY'!$I$7),ROWS($M$18:M490))),"")</f>
        <v/>
      </c>
      <c r="D499" s="102" t="str" cm="1">
        <f t="array" aca="1" ref="D499" ca="1">IF(ROWS($M$18:M490)&lt;=$O$18,INDEX('DATA FOR SUMMARY'!$D$8:$D$59,_xlfn.AGGREGATE(15,3,(('DATA FOR SUMMARY'!$I$7:$I$59=$O$16)/('DATA FOR SUMMARY'!$I$7:$I$59=$O$16)*ROW('DATA FOR SUMMARY'!$I$7:$I$59))-ROW('DATA FOR SUMMARY'!$I$7),ROWS($M$18:M490))),"")</f>
        <v/>
      </c>
      <c r="E499" s="107" t="str" cm="1">
        <f t="array" aca="1" ref="E499" ca="1">IF(ROWS($M$18:M490)&lt;=$O$18,INDEX('DATA FOR SUMMARY'!$E$8:$E$59,_xlfn.AGGREGATE(15,3,(('DATA FOR SUMMARY'!$I$7:$I$59=$O$16)/('DATA FOR SUMMARY'!$I$7:$I$59=$O$16)*ROW('DATA FOR SUMMARY'!$I$7:$I$59))-ROW('DATA FOR SUMMARY'!$I$7),ROWS($M$18:M490))),"")</f>
        <v/>
      </c>
      <c r="F499" s="103" t="str" cm="1">
        <f t="array" aca="1" ref="F499" ca="1">IF(ROWS($M$18:M490)&lt;=$O$18,INDEX('DATA FOR SUMMARY'!$F$8:$F$59,_xlfn.AGGREGATE(15,3,(('DATA FOR SUMMARY'!$I$7:$I$59=$O$16)/('DATA FOR SUMMARY'!$I$7:$I$59=$O$16)*ROW('DATA FOR SUMMARY'!$I$7:$I$59))-ROW('DATA FOR SUMMARY'!$I$7),ROWS($M$18:M490))),"")</f>
        <v/>
      </c>
      <c r="G499" s="102" t="str" cm="1">
        <f t="array" aca="1" ref="G499" ca="1">IF(ROWS($M$18:M490)&lt;=$O$18,INDEX('DATA FOR SUMMARY'!$G$8:$G$59,_xlfn.AGGREGATE(15,3,(('DATA FOR SUMMARY'!$I$7:$I$59=$O$16)/('DATA FOR SUMMARY'!$I$7:$I$59=$O$16)*ROW('DATA FOR SUMMARY'!$I$7:$I$59))-ROW('DATA FOR SUMMARY'!$I$7),ROWS($M$18:M490))),"")</f>
        <v/>
      </c>
      <c r="H499" s="107" t="str" cm="1">
        <f t="array" aca="1" ref="H499" ca="1">IF(ROWS($M$18:M490)&lt;=$O$18,INDEX('DATA FOR SUMMARY'!$H$8:$H$59,_xlfn.AGGREGATE(15,3,(('DATA FOR SUMMARY'!$I$7:$I$59=$O$16)/('DATA FOR SUMMARY'!$I$7:$I$59=$O$16)*ROW('DATA FOR SUMMARY'!$I$7:$I$59))-ROW('DATA FOR SUMMARY'!$I$7),ROWS($M$18:M490))),"")</f>
        <v/>
      </c>
      <c r="I499" s="46" t="str" cm="1">
        <f t="array" aca="1" ref="I499" ca="1">IF(ROWS($D$25:D493)&lt;=$O$18,INDEX('DATA FOR SUMMARY'!$I$8:$I$59,_xlfn.AGGREGATE(15,3,(('DATA FOR SUMMARY'!$I$7:$I$59=$O$16)/('DATA FOR SUMMARY'!$I$7:$I$59=$O$16)*ROW('DATA FOR SUMMARY'!$I$7:$I$59))-ROW('DATA FOR SUMMARY'!$I$7),ROWS($D$25:D493))),"")</f>
        <v/>
      </c>
      <c r="J499" s="46" t="str" cm="1">
        <f t="array" aca="1" ref="J499" ca="1">IF(ROWS($M$18:M490)&lt;=$O$18,INDEX('DATA FOR SUMMARY'!$J$8:$J$59,_xlfn.AGGREGATE(15,3,(('DATA FOR SUMMARY'!$I$7:$I$59=$O$16)/('DATA FOR SUMMARY'!$I$7:$I$59=$O$16)*ROW('DATA FOR SUMMARY'!$I$7:$I$59))-ROW('DATA FOR SUMMARY'!$I$7),ROWS($M$18:M490))),"")</f>
        <v/>
      </c>
      <c r="K499" s="46" t="str" cm="1">
        <f t="array" aca="1" ref="K499" ca="1">IF(ROWS($M$18:M490)&lt;=$O$18,INDEX('DATA FOR SUMMARY'!$K$8:$K$59,_xlfn.AGGREGATE(15,3,(('DATA FOR SUMMARY'!$I$7:$I$59=$O$16)/('DATA FOR SUMMARY'!$I$7:$I$59=$O$16)*ROW('DATA FOR SUMMARY'!$I$7:$I$59))-ROW('DATA FOR SUMMARY'!$I$7),ROWS($M$18:M490))),"")</f>
        <v/>
      </c>
    </row>
    <row r="500" spans="2:11">
      <c r="B500" t="str" cm="1">
        <f t="array" aca="1" ref="B500" ca="1">IF(ROWS($M$18:M491)&lt;=$O$18,INDEX('DATA FOR SUMMARY'!$B$8:$B$59,_xlfn.AGGREGATE(15,3,(('DATA FOR SUMMARY'!$I$7:$I$59=$O$16)/('DATA FOR SUMMARY'!$I$7:$I$59=$O$16)*ROW('DATA FOR SUMMARY'!$I$7:$I$59))-ROW('DATA FOR SUMMARY'!$I$7),ROWS($M$18:M491))),"")</f>
        <v/>
      </c>
      <c r="C500" s="102" t="str" cm="1">
        <f t="array" aca="1" ref="C500" ca="1">IF(ROWS($M$18:M491)&lt;=$O$18,INDEX('DATA FOR SUMMARY'!$C$8:$C$59,_xlfn.AGGREGATE(15,3,(('DATA FOR SUMMARY'!$I$7:$I$59=$O$16)/('DATA FOR SUMMARY'!$I$7:$I$59=$O$16)*ROW('DATA FOR SUMMARY'!$I$7:$I$59))-ROW('DATA FOR SUMMARY'!$I$7),ROWS($M$18:M491))),"")</f>
        <v/>
      </c>
      <c r="D500" s="102" t="str" cm="1">
        <f t="array" aca="1" ref="D500" ca="1">IF(ROWS($M$18:M491)&lt;=$O$18,INDEX('DATA FOR SUMMARY'!$D$8:$D$59,_xlfn.AGGREGATE(15,3,(('DATA FOR SUMMARY'!$I$7:$I$59=$O$16)/('DATA FOR SUMMARY'!$I$7:$I$59=$O$16)*ROW('DATA FOR SUMMARY'!$I$7:$I$59))-ROW('DATA FOR SUMMARY'!$I$7),ROWS($M$18:M491))),"")</f>
        <v/>
      </c>
      <c r="E500" s="107" t="str" cm="1">
        <f t="array" aca="1" ref="E500" ca="1">IF(ROWS($M$18:M491)&lt;=$O$18,INDEX('DATA FOR SUMMARY'!$E$8:$E$59,_xlfn.AGGREGATE(15,3,(('DATA FOR SUMMARY'!$I$7:$I$59=$O$16)/('DATA FOR SUMMARY'!$I$7:$I$59=$O$16)*ROW('DATA FOR SUMMARY'!$I$7:$I$59))-ROW('DATA FOR SUMMARY'!$I$7),ROWS($M$18:M491))),"")</f>
        <v/>
      </c>
      <c r="F500" s="103" t="str" cm="1">
        <f t="array" aca="1" ref="F500" ca="1">IF(ROWS($M$18:M491)&lt;=$O$18,INDEX('DATA FOR SUMMARY'!$F$8:$F$59,_xlfn.AGGREGATE(15,3,(('DATA FOR SUMMARY'!$I$7:$I$59=$O$16)/('DATA FOR SUMMARY'!$I$7:$I$59=$O$16)*ROW('DATA FOR SUMMARY'!$I$7:$I$59))-ROW('DATA FOR SUMMARY'!$I$7),ROWS($M$18:M491))),"")</f>
        <v/>
      </c>
      <c r="G500" s="102" t="str" cm="1">
        <f t="array" aca="1" ref="G500" ca="1">IF(ROWS($M$18:M491)&lt;=$O$18,INDEX('DATA FOR SUMMARY'!$G$8:$G$59,_xlfn.AGGREGATE(15,3,(('DATA FOR SUMMARY'!$I$7:$I$59=$O$16)/('DATA FOR SUMMARY'!$I$7:$I$59=$O$16)*ROW('DATA FOR SUMMARY'!$I$7:$I$59))-ROW('DATA FOR SUMMARY'!$I$7),ROWS($M$18:M491))),"")</f>
        <v/>
      </c>
      <c r="H500" s="107" t="str" cm="1">
        <f t="array" aca="1" ref="H500" ca="1">IF(ROWS($M$18:M491)&lt;=$O$18,INDEX('DATA FOR SUMMARY'!$H$8:$H$59,_xlfn.AGGREGATE(15,3,(('DATA FOR SUMMARY'!$I$7:$I$59=$O$16)/('DATA FOR SUMMARY'!$I$7:$I$59=$O$16)*ROW('DATA FOR SUMMARY'!$I$7:$I$59))-ROW('DATA FOR SUMMARY'!$I$7),ROWS($M$18:M491))),"")</f>
        <v/>
      </c>
      <c r="I500" s="46" t="str" cm="1">
        <f t="array" aca="1" ref="I500" ca="1">IF(ROWS($D$25:D494)&lt;=$O$18,INDEX('DATA FOR SUMMARY'!$I$8:$I$59,_xlfn.AGGREGATE(15,3,(('DATA FOR SUMMARY'!$I$7:$I$59=$O$16)/('DATA FOR SUMMARY'!$I$7:$I$59=$O$16)*ROW('DATA FOR SUMMARY'!$I$7:$I$59))-ROW('DATA FOR SUMMARY'!$I$7),ROWS($D$25:D494))),"")</f>
        <v/>
      </c>
      <c r="J500" s="46" t="str" cm="1">
        <f t="array" aca="1" ref="J500" ca="1">IF(ROWS($M$18:M491)&lt;=$O$18,INDEX('DATA FOR SUMMARY'!$J$8:$J$59,_xlfn.AGGREGATE(15,3,(('DATA FOR SUMMARY'!$I$7:$I$59=$O$16)/('DATA FOR SUMMARY'!$I$7:$I$59=$O$16)*ROW('DATA FOR SUMMARY'!$I$7:$I$59))-ROW('DATA FOR SUMMARY'!$I$7),ROWS($M$18:M491))),"")</f>
        <v/>
      </c>
      <c r="K500" s="46" t="str" cm="1">
        <f t="array" aca="1" ref="K500" ca="1">IF(ROWS($M$18:M491)&lt;=$O$18,INDEX('DATA FOR SUMMARY'!$K$8:$K$59,_xlfn.AGGREGATE(15,3,(('DATA FOR SUMMARY'!$I$7:$I$59=$O$16)/('DATA FOR SUMMARY'!$I$7:$I$59=$O$16)*ROW('DATA FOR SUMMARY'!$I$7:$I$59))-ROW('DATA FOR SUMMARY'!$I$7),ROWS($M$18:M491))),"")</f>
        <v/>
      </c>
    </row>
    <row r="501" spans="2:11">
      <c r="B501" t="str" cm="1">
        <f t="array" aca="1" ref="B501" ca="1">IF(ROWS($M$18:M492)&lt;=$O$18,INDEX('DATA FOR SUMMARY'!$B$8:$B$59,_xlfn.AGGREGATE(15,3,(('DATA FOR SUMMARY'!$I$7:$I$59=$O$16)/('DATA FOR SUMMARY'!$I$7:$I$59=$O$16)*ROW('DATA FOR SUMMARY'!$I$7:$I$59))-ROW('DATA FOR SUMMARY'!$I$7),ROWS($M$18:M492))),"")</f>
        <v/>
      </c>
      <c r="C501" s="102" t="str" cm="1">
        <f t="array" aca="1" ref="C501" ca="1">IF(ROWS($M$18:M492)&lt;=$O$18,INDEX('DATA FOR SUMMARY'!$C$8:$C$59,_xlfn.AGGREGATE(15,3,(('DATA FOR SUMMARY'!$I$7:$I$59=$O$16)/('DATA FOR SUMMARY'!$I$7:$I$59=$O$16)*ROW('DATA FOR SUMMARY'!$I$7:$I$59))-ROW('DATA FOR SUMMARY'!$I$7),ROWS($M$18:M492))),"")</f>
        <v/>
      </c>
      <c r="D501" s="102" t="str" cm="1">
        <f t="array" aca="1" ref="D501" ca="1">IF(ROWS($M$18:M492)&lt;=$O$18,INDEX('DATA FOR SUMMARY'!$D$8:$D$59,_xlfn.AGGREGATE(15,3,(('DATA FOR SUMMARY'!$I$7:$I$59=$O$16)/('DATA FOR SUMMARY'!$I$7:$I$59=$O$16)*ROW('DATA FOR SUMMARY'!$I$7:$I$59))-ROW('DATA FOR SUMMARY'!$I$7),ROWS($M$18:M492))),"")</f>
        <v/>
      </c>
      <c r="E501" s="107" t="str" cm="1">
        <f t="array" aca="1" ref="E501" ca="1">IF(ROWS($M$18:M492)&lt;=$O$18,INDEX('DATA FOR SUMMARY'!$E$8:$E$59,_xlfn.AGGREGATE(15,3,(('DATA FOR SUMMARY'!$I$7:$I$59=$O$16)/('DATA FOR SUMMARY'!$I$7:$I$59=$O$16)*ROW('DATA FOR SUMMARY'!$I$7:$I$59))-ROW('DATA FOR SUMMARY'!$I$7),ROWS($M$18:M492))),"")</f>
        <v/>
      </c>
      <c r="F501" s="103" t="str" cm="1">
        <f t="array" aca="1" ref="F501" ca="1">IF(ROWS($M$18:M492)&lt;=$O$18,INDEX('DATA FOR SUMMARY'!$F$8:$F$59,_xlfn.AGGREGATE(15,3,(('DATA FOR SUMMARY'!$I$7:$I$59=$O$16)/('DATA FOR SUMMARY'!$I$7:$I$59=$O$16)*ROW('DATA FOR SUMMARY'!$I$7:$I$59))-ROW('DATA FOR SUMMARY'!$I$7),ROWS($M$18:M492))),"")</f>
        <v/>
      </c>
      <c r="G501" s="102" t="str" cm="1">
        <f t="array" aca="1" ref="G501" ca="1">IF(ROWS($M$18:M492)&lt;=$O$18,INDEX('DATA FOR SUMMARY'!$G$8:$G$59,_xlfn.AGGREGATE(15,3,(('DATA FOR SUMMARY'!$I$7:$I$59=$O$16)/('DATA FOR SUMMARY'!$I$7:$I$59=$O$16)*ROW('DATA FOR SUMMARY'!$I$7:$I$59))-ROW('DATA FOR SUMMARY'!$I$7),ROWS($M$18:M492))),"")</f>
        <v/>
      </c>
      <c r="H501" s="107" t="str" cm="1">
        <f t="array" aca="1" ref="H501" ca="1">IF(ROWS($M$18:M492)&lt;=$O$18,INDEX('DATA FOR SUMMARY'!$H$8:$H$59,_xlfn.AGGREGATE(15,3,(('DATA FOR SUMMARY'!$I$7:$I$59=$O$16)/('DATA FOR SUMMARY'!$I$7:$I$59=$O$16)*ROW('DATA FOR SUMMARY'!$I$7:$I$59))-ROW('DATA FOR SUMMARY'!$I$7),ROWS($M$18:M492))),"")</f>
        <v/>
      </c>
      <c r="I501" s="46" t="str" cm="1">
        <f t="array" aca="1" ref="I501" ca="1">IF(ROWS($D$25:D495)&lt;=$O$18,INDEX('DATA FOR SUMMARY'!$I$8:$I$59,_xlfn.AGGREGATE(15,3,(('DATA FOR SUMMARY'!$I$7:$I$59=$O$16)/('DATA FOR SUMMARY'!$I$7:$I$59=$O$16)*ROW('DATA FOR SUMMARY'!$I$7:$I$59))-ROW('DATA FOR SUMMARY'!$I$7),ROWS($D$25:D495))),"")</f>
        <v/>
      </c>
      <c r="J501" s="46" t="str" cm="1">
        <f t="array" aca="1" ref="J501" ca="1">IF(ROWS($M$18:M492)&lt;=$O$18,INDEX('DATA FOR SUMMARY'!$J$8:$J$59,_xlfn.AGGREGATE(15,3,(('DATA FOR SUMMARY'!$I$7:$I$59=$O$16)/('DATA FOR SUMMARY'!$I$7:$I$59=$O$16)*ROW('DATA FOR SUMMARY'!$I$7:$I$59))-ROW('DATA FOR SUMMARY'!$I$7),ROWS($M$18:M492))),"")</f>
        <v/>
      </c>
      <c r="K501" s="46" t="str" cm="1">
        <f t="array" aca="1" ref="K501" ca="1">IF(ROWS($M$18:M492)&lt;=$O$18,INDEX('DATA FOR SUMMARY'!$K$8:$K$59,_xlfn.AGGREGATE(15,3,(('DATA FOR SUMMARY'!$I$7:$I$59=$O$16)/('DATA FOR SUMMARY'!$I$7:$I$59=$O$16)*ROW('DATA FOR SUMMARY'!$I$7:$I$59))-ROW('DATA FOR SUMMARY'!$I$7),ROWS($M$18:M492))),"")</f>
        <v/>
      </c>
    </row>
    <row r="502" spans="2:11">
      <c r="B502" t="str" cm="1">
        <f t="array" aca="1" ref="B502" ca="1">IF(ROWS($M$18:M493)&lt;=$O$18,INDEX('DATA FOR SUMMARY'!$B$8:$B$59,_xlfn.AGGREGATE(15,3,(('DATA FOR SUMMARY'!$I$7:$I$59=$O$16)/('DATA FOR SUMMARY'!$I$7:$I$59=$O$16)*ROW('DATA FOR SUMMARY'!$I$7:$I$59))-ROW('DATA FOR SUMMARY'!$I$7),ROWS($M$18:M493))),"")</f>
        <v/>
      </c>
      <c r="C502" s="102" t="str" cm="1">
        <f t="array" aca="1" ref="C502" ca="1">IF(ROWS($M$18:M493)&lt;=$O$18,INDEX('DATA FOR SUMMARY'!$C$8:$C$59,_xlfn.AGGREGATE(15,3,(('DATA FOR SUMMARY'!$I$7:$I$59=$O$16)/('DATA FOR SUMMARY'!$I$7:$I$59=$O$16)*ROW('DATA FOR SUMMARY'!$I$7:$I$59))-ROW('DATA FOR SUMMARY'!$I$7),ROWS($M$18:M493))),"")</f>
        <v/>
      </c>
      <c r="D502" s="102" t="str" cm="1">
        <f t="array" aca="1" ref="D502" ca="1">IF(ROWS($M$18:M493)&lt;=$O$18,INDEX('DATA FOR SUMMARY'!$D$8:$D$59,_xlfn.AGGREGATE(15,3,(('DATA FOR SUMMARY'!$I$7:$I$59=$O$16)/('DATA FOR SUMMARY'!$I$7:$I$59=$O$16)*ROW('DATA FOR SUMMARY'!$I$7:$I$59))-ROW('DATA FOR SUMMARY'!$I$7),ROWS($M$18:M493))),"")</f>
        <v/>
      </c>
      <c r="E502" s="107" t="str" cm="1">
        <f t="array" aca="1" ref="E502" ca="1">IF(ROWS($M$18:M493)&lt;=$O$18,INDEX('DATA FOR SUMMARY'!$E$8:$E$59,_xlfn.AGGREGATE(15,3,(('DATA FOR SUMMARY'!$I$7:$I$59=$O$16)/('DATA FOR SUMMARY'!$I$7:$I$59=$O$16)*ROW('DATA FOR SUMMARY'!$I$7:$I$59))-ROW('DATA FOR SUMMARY'!$I$7),ROWS($M$18:M493))),"")</f>
        <v/>
      </c>
      <c r="F502" s="103" t="str" cm="1">
        <f t="array" aca="1" ref="F502" ca="1">IF(ROWS($M$18:M493)&lt;=$O$18,INDEX('DATA FOR SUMMARY'!$F$8:$F$59,_xlfn.AGGREGATE(15,3,(('DATA FOR SUMMARY'!$I$7:$I$59=$O$16)/('DATA FOR SUMMARY'!$I$7:$I$59=$O$16)*ROW('DATA FOR SUMMARY'!$I$7:$I$59))-ROW('DATA FOR SUMMARY'!$I$7),ROWS($M$18:M493))),"")</f>
        <v/>
      </c>
      <c r="G502" s="102" t="str" cm="1">
        <f t="array" aca="1" ref="G502" ca="1">IF(ROWS($M$18:M493)&lt;=$O$18,INDEX('DATA FOR SUMMARY'!$G$8:$G$59,_xlfn.AGGREGATE(15,3,(('DATA FOR SUMMARY'!$I$7:$I$59=$O$16)/('DATA FOR SUMMARY'!$I$7:$I$59=$O$16)*ROW('DATA FOR SUMMARY'!$I$7:$I$59))-ROW('DATA FOR SUMMARY'!$I$7),ROWS($M$18:M493))),"")</f>
        <v/>
      </c>
      <c r="H502" s="107" t="str" cm="1">
        <f t="array" aca="1" ref="H502" ca="1">IF(ROWS($M$18:M493)&lt;=$O$18,INDEX('DATA FOR SUMMARY'!$H$8:$H$59,_xlfn.AGGREGATE(15,3,(('DATA FOR SUMMARY'!$I$7:$I$59=$O$16)/('DATA FOR SUMMARY'!$I$7:$I$59=$O$16)*ROW('DATA FOR SUMMARY'!$I$7:$I$59))-ROW('DATA FOR SUMMARY'!$I$7),ROWS($M$18:M493))),"")</f>
        <v/>
      </c>
      <c r="I502" s="46" t="str" cm="1">
        <f t="array" aca="1" ref="I502" ca="1">IF(ROWS($D$25:D496)&lt;=$O$18,INDEX('DATA FOR SUMMARY'!$I$8:$I$59,_xlfn.AGGREGATE(15,3,(('DATA FOR SUMMARY'!$I$7:$I$59=$O$16)/('DATA FOR SUMMARY'!$I$7:$I$59=$O$16)*ROW('DATA FOR SUMMARY'!$I$7:$I$59))-ROW('DATA FOR SUMMARY'!$I$7),ROWS($D$25:D496))),"")</f>
        <v/>
      </c>
      <c r="J502" s="46" t="str" cm="1">
        <f t="array" aca="1" ref="J502" ca="1">IF(ROWS($M$18:M493)&lt;=$O$18,INDEX('DATA FOR SUMMARY'!$J$8:$J$59,_xlfn.AGGREGATE(15,3,(('DATA FOR SUMMARY'!$I$7:$I$59=$O$16)/('DATA FOR SUMMARY'!$I$7:$I$59=$O$16)*ROW('DATA FOR SUMMARY'!$I$7:$I$59))-ROW('DATA FOR SUMMARY'!$I$7),ROWS($M$18:M493))),"")</f>
        <v/>
      </c>
      <c r="K502" s="46" t="str" cm="1">
        <f t="array" aca="1" ref="K502" ca="1">IF(ROWS($M$18:M493)&lt;=$O$18,INDEX('DATA FOR SUMMARY'!$K$8:$K$59,_xlfn.AGGREGATE(15,3,(('DATA FOR SUMMARY'!$I$7:$I$59=$O$16)/('DATA FOR SUMMARY'!$I$7:$I$59=$O$16)*ROW('DATA FOR SUMMARY'!$I$7:$I$59))-ROW('DATA FOR SUMMARY'!$I$7),ROWS($M$18:M493))),"")</f>
        <v/>
      </c>
    </row>
    <row r="503" spans="2:11">
      <c r="B503" t="str" cm="1">
        <f t="array" aca="1" ref="B503" ca="1">IF(ROWS($M$18:M494)&lt;=$O$18,INDEX('DATA FOR SUMMARY'!$B$8:$B$59,_xlfn.AGGREGATE(15,3,(('DATA FOR SUMMARY'!$I$7:$I$59=$O$16)/('DATA FOR SUMMARY'!$I$7:$I$59=$O$16)*ROW('DATA FOR SUMMARY'!$I$7:$I$59))-ROW('DATA FOR SUMMARY'!$I$7),ROWS($M$18:M494))),"")</f>
        <v/>
      </c>
      <c r="C503" s="102" t="str" cm="1">
        <f t="array" aca="1" ref="C503" ca="1">IF(ROWS($M$18:M494)&lt;=$O$18,INDEX('DATA FOR SUMMARY'!$C$8:$C$59,_xlfn.AGGREGATE(15,3,(('DATA FOR SUMMARY'!$I$7:$I$59=$O$16)/('DATA FOR SUMMARY'!$I$7:$I$59=$O$16)*ROW('DATA FOR SUMMARY'!$I$7:$I$59))-ROW('DATA FOR SUMMARY'!$I$7),ROWS($M$18:M494))),"")</f>
        <v/>
      </c>
      <c r="D503" s="102" t="str" cm="1">
        <f t="array" aca="1" ref="D503" ca="1">IF(ROWS($M$18:M494)&lt;=$O$18,INDEX('DATA FOR SUMMARY'!$D$8:$D$59,_xlfn.AGGREGATE(15,3,(('DATA FOR SUMMARY'!$I$7:$I$59=$O$16)/('DATA FOR SUMMARY'!$I$7:$I$59=$O$16)*ROW('DATA FOR SUMMARY'!$I$7:$I$59))-ROW('DATA FOR SUMMARY'!$I$7),ROWS($M$18:M494))),"")</f>
        <v/>
      </c>
      <c r="E503" s="107" t="str" cm="1">
        <f t="array" aca="1" ref="E503" ca="1">IF(ROWS($M$18:M494)&lt;=$O$18,INDEX('DATA FOR SUMMARY'!$E$8:$E$59,_xlfn.AGGREGATE(15,3,(('DATA FOR SUMMARY'!$I$7:$I$59=$O$16)/('DATA FOR SUMMARY'!$I$7:$I$59=$O$16)*ROW('DATA FOR SUMMARY'!$I$7:$I$59))-ROW('DATA FOR SUMMARY'!$I$7),ROWS($M$18:M494))),"")</f>
        <v/>
      </c>
      <c r="F503" s="103" t="str" cm="1">
        <f t="array" aca="1" ref="F503" ca="1">IF(ROWS($M$18:M494)&lt;=$O$18,INDEX('DATA FOR SUMMARY'!$F$8:$F$59,_xlfn.AGGREGATE(15,3,(('DATA FOR SUMMARY'!$I$7:$I$59=$O$16)/('DATA FOR SUMMARY'!$I$7:$I$59=$O$16)*ROW('DATA FOR SUMMARY'!$I$7:$I$59))-ROW('DATA FOR SUMMARY'!$I$7),ROWS($M$18:M494))),"")</f>
        <v/>
      </c>
      <c r="G503" s="102" t="str" cm="1">
        <f t="array" aca="1" ref="G503" ca="1">IF(ROWS($M$18:M494)&lt;=$O$18,INDEX('DATA FOR SUMMARY'!$G$8:$G$59,_xlfn.AGGREGATE(15,3,(('DATA FOR SUMMARY'!$I$7:$I$59=$O$16)/('DATA FOR SUMMARY'!$I$7:$I$59=$O$16)*ROW('DATA FOR SUMMARY'!$I$7:$I$59))-ROW('DATA FOR SUMMARY'!$I$7),ROWS($M$18:M494))),"")</f>
        <v/>
      </c>
      <c r="H503" s="107" t="str" cm="1">
        <f t="array" aca="1" ref="H503" ca="1">IF(ROWS($M$18:M494)&lt;=$O$18,INDEX('DATA FOR SUMMARY'!$H$8:$H$59,_xlfn.AGGREGATE(15,3,(('DATA FOR SUMMARY'!$I$7:$I$59=$O$16)/('DATA FOR SUMMARY'!$I$7:$I$59=$O$16)*ROW('DATA FOR SUMMARY'!$I$7:$I$59))-ROW('DATA FOR SUMMARY'!$I$7),ROWS($M$18:M494))),"")</f>
        <v/>
      </c>
      <c r="I503" s="46" t="str" cm="1">
        <f t="array" aca="1" ref="I503" ca="1">IF(ROWS($D$25:D497)&lt;=$O$18,INDEX('DATA FOR SUMMARY'!$I$8:$I$59,_xlfn.AGGREGATE(15,3,(('DATA FOR SUMMARY'!$I$7:$I$59=$O$16)/('DATA FOR SUMMARY'!$I$7:$I$59=$O$16)*ROW('DATA FOR SUMMARY'!$I$7:$I$59))-ROW('DATA FOR SUMMARY'!$I$7),ROWS($D$25:D497))),"")</f>
        <v/>
      </c>
      <c r="J503" s="46" t="str" cm="1">
        <f t="array" aca="1" ref="J503" ca="1">IF(ROWS($M$18:M494)&lt;=$O$18,INDEX('DATA FOR SUMMARY'!$J$8:$J$59,_xlfn.AGGREGATE(15,3,(('DATA FOR SUMMARY'!$I$7:$I$59=$O$16)/('DATA FOR SUMMARY'!$I$7:$I$59=$O$16)*ROW('DATA FOR SUMMARY'!$I$7:$I$59))-ROW('DATA FOR SUMMARY'!$I$7),ROWS($M$18:M494))),"")</f>
        <v/>
      </c>
      <c r="K503" s="46" t="str" cm="1">
        <f t="array" aca="1" ref="K503" ca="1">IF(ROWS($M$18:M494)&lt;=$O$18,INDEX('DATA FOR SUMMARY'!$K$8:$K$59,_xlfn.AGGREGATE(15,3,(('DATA FOR SUMMARY'!$I$7:$I$59=$O$16)/('DATA FOR SUMMARY'!$I$7:$I$59=$O$16)*ROW('DATA FOR SUMMARY'!$I$7:$I$59))-ROW('DATA FOR SUMMARY'!$I$7),ROWS($M$18:M494))),"")</f>
        <v/>
      </c>
    </row>
    <row r="504" spans="2:11">
      <c r="B504" t="str" cm="1">
        <f t="array" aca="1" ref="B504" ca="1">IF(ROWS($M$18:M495)&lt;=$O$18,INDEX('DATA FOR SUMMARY'!$B$8:$B$59,_xlfn.AGGREGATE(15,3,(('DATA FOR SUMMARY'!$I$7:$I$59=$O$16)/('DATA FOR SUMMARY'!$I$7:$I$59=$O$16)*ROW('DATA FOR SUMMARY'!$I$7:$I$59))-ROW('DATA FOR SUMMARY'!$I$7),ROWS($M$18:M495))),"")</f>
        <v/>
      </c>
      <c r="C504" s="102" t="str" cm="1">
        <f t="array" aca="1" ref="C504" ca="1">IF(ROWS($M$18:M495)&lt;=$O$18,INDEX('DATA FOR SUMMARY'!$C$8:$C$59,_xlfn.AGGREGATE(15,3,(('DATA FOR SUMMARY'!$I$7:$I$59=$O$16)/('DATA FOR SUMMARY'!$I$7:$I$59=$O$16)*ROW('DATA FOR SUMMARY'!$I$7:$I$59))-ROW('DATA FOR SUMMARY'!$I$7),ROWS($M$18:M495))),"")</f>
        <v/>
      </c>
      <c r="D504" s="102" t="str" cm="1">
        <f t="array" aca="1" ref="D504" ca="1">IF(ROWS($M$18:M495)&lt;=$O$18,INDEX('DATA FOR SUMMARY'!$D$8:$D$59,_xlfn.AGGREGATE(15,3,(('DATA FOR SUMMARY'!$I$7:$I$59=$O$16)/('DATA FOR SUMMARY'!$I$7:$I$59=$O$16)*ROW('DATA FOR SUMMARY'!$I$7:$I$59))-ROW('DATA FOR SUMMARY'!$I$7),ROWS($M$18:M495))),"")</f>
        <v/>
      </c>
      <c r="E504" s="107" t="str" cm="1">
        <f t="array" aca="1" ref="E504" ca="1">IF(ROWS($M$18:M495)&lt;=$O$18,INDEX('DATA FOR SUMMARY'!$E$8:$E$59,_xlfn.AGGREGATE(15,3,(('DATA FOR SUMMARY'!$I$7:$I$59=$O$16)/('DATA FOR SUMMARY'!$I$7:$I$59=$O$16)*ROW('DATA FOR SUMMARY'!$I$7:$I$59))-ROW('DATA FOR SUMMARY'!$I$7),ROWS($M$18:M495))),"")</f>
        <v/>
      </c>
      <c r="F504" s="103" t="str" cm="1">
        <f t="array" aca="1" ref="F504" ca="1">IF(ROWS($M$18:M495)&lt;=$O$18,INDEX('DATA FOR SUMMARY'!$F$8:$F$59,_xlfn.AGGREGATE(15,3,(('DATA FOR SUMMARY'!$I$7:$I$59=$O$16)/('DATA FOR SUMMARY'!$I$7:$I$59=$O$16)*ROW('DATA FOR SUMMARY'!$I$7:$I$59))-ROW('DATA FOR SUMMARY'!$I$7),ROWS($M$18:M495))),"")</f>
        <v/>
      </c>
      <c r="G504" s="102" t="str" cm="1">
        <f t="array" aca="1" ref="G504" ca="1">IF(ROWS($M$18:M495)&lt;=$O$18,INDEX('DATA FOR SUMMARY'!$G$8:$G$59,_xlfn.AGGREGATE(15,3,(('DATA FOR SUMMARY'!$I$7:$I$59=$O$16)/('DATA FOR SUMMARY'!$I$7:$I$59=$O$16)*ROW('DATA FOR SUMMARY'!$I$7:$I$59))-ROW('DATA FOR SUMMARY'!$I$7),ROWS($M$18:M495))),"")</f>
        <v/>
      </c>
      <c r="H504" s="107" t="str" cm="1">
        <f t="array" aca="1" ref="H504" ca="1">IF(ROWS($M$18:M495)&lt;=$O$18,INDEX('DATA FOR SUMMARY'!$H$8:$H$59,_xlfn.AGGREGATE(15,3,(('DATA FOR SUMMARY'!$I$7:$I$59=$O$16)/('DATA FOR SUMMARY'!$I$7:$I$59=$O$16)*ROW('DATA FOR SUMMARY'!$I$7:$I$59))-ROW('DATA FOR SUMMARY'!$I$7),ROWS($M$18:M495))),"")</f>
        <v/>
      </c>
      <c r="I504" s="46" t="str" cm="1">
        <f t="array" aca="1" ref="I504" ca="1">IF(ROWS($D$25:D498)&lt;=$O$18,INDEX('DATA FOR SUMMARY'!$I$8:$I$59,_xlfn.AGGREGATE(15,3,(('DATA FOR SUMMARY'!$I$7:$I$59=$O$16)/('DATA FOR SUMMARY'!$I$7:$I$59=$O$16)*ROW('DATA FOR SUMMARY'!$I$7:$I$59))-ROW('DATA FOR SUMMARY'!$I$7),ROWS($D$25:D498))),"")</f>
        <v/>
      </c>
      <c r="J504" s="46" t="str" cm="1">
        <f t="array" aca="1" ref="J504" ca="1">IF(ROWS($M$18:M495)&lt;=$O$18,INDEX('DATA FOR SUMMARY'!$J$8:$J$59,_xlfn.AGGREGATE(15,3,(('DATA FOR SUMMARY'!$I$7:$I$59=$O$16)/('DATA FOR SUMMARY'!$I$7:$I$59=$O$16)*ROW('DATA FOR SUMMARY'!$I$7:$I$59))-ROW('DATA FOR SUMMARY'!$I$7),ROWS($M$18:M495))),"")</f>
        <v/>
      </c>
      <c r="K504" s="46" t="str" cm="1">
        <f t="array" aca="1" ref="K504" ca="1">IF(ROWS($M$18:M495)&lt;=$O$18,INDEX('DATA FOR SUMMARY'!$K$8:$K$59,_xlfn.AGGREGATE(15,3,(('DATA FOR SUMMARY'!$I$7:$I$59=$O$16)/('DATA FOR SUMMARY'!$I$7:$I$59=$O$16)*ROW('DATA FOR SUMMARY'!$I$7:$I$59))-ROW('DATA FOR SUMMARY'!$I$7),ROWS($M$18:M495))),"")</f>
        <v/>
      </c>
    </row>
    <row r="505" spans="2:11">
      <c r="B505" t="str" cm="1">
        <f t="array" aca="1" ref="B505" ca="1">IF(ROWS($M$18:M496)&lt;=$O$18,INDEX('DATA FOR SUMMARY'!$B$8:$B$59,_xlfn.AGGREGATE(15,3,(('DATA FOR SUMMARY'!$I$7:$I$59=$O$16)/('DATA FOR SUMMARY'!$I$7:$I$59=$O$16)*ROW('DATA FOR SUMMARY'!$I$7:$I$59))-ROW('DATA FOR SUMMARY'!$I$7),ROWS($M$18:M496))),"")</f>
        <v/>
      </c>
      <c r="C505" s="102" t="str" cm="1">
        <f t="array" aca="1" ref="C505" ca="1">IF(ROWS($M$18:M496)&lt;=$O$18,INDEX('DATA FOR SUMMARY'!$C$8:$C$59,_xlfn.AGGREGATE(15,3,(('DATA FOR SUMMARY'!$I$7:$I$59=$O$16)/('DATA FOR SUMMARY'!$I$7:$I$59=$O$16)*ROW('DATA FOR SUMMARY'!$I$7:$I$59))-ROW('DATA FOR SUMMARY'!$I$7),ROWS($M$18:M496))),"")</f>
        <v/>
      </c>
      <c r="D505" s="102" t="str" cm="1">
        <f t="array" aca="1" ref="D505" ca="1">IF(ROWS($M$18:M496)&lt;=$O$18,INDEX('DATA FOR SUMMARY'!$D$8:$D$59,_xlfn.AGGREGATE(15,3,(('DATA FOR SUMMARY'!$I$7:$I$59=$O$16)/('DATA FOR SUMMARY'!$I$7:$I$59=$O$16)*ROW('DATA FOR SUMMARY'!$I$7:$I$59))-ROW('DATA FOR SUMMARY'!$I$7),ROWS($M$18:M496))),"")</f>
        <v/>
      </c>
      <c r="E505" s="107" t="str" cm="1">
        <f t="array" aca="1" ref="E505" ca="1">IF(ROWS($M$18:M496)&lt;=$O$18,INDEX('DATA FOR SUMMARY'!$E$8:$E$59,_xlfn.AGGREGATE(15,3,(('DATA FOR SUMMARY'!$I$7:$I$59=$O$16)/('DATA FOR SUMMARY'!$I$7:$I$59=$O$16)*ROW('DATA FOR SUMMARY'!$I$7:$I$59))-ROW('DATA FOR SUMMARY'!$I$7),ROWS($M$18:M496))),"")</f>
        <v/>
      </c>
      <c r="F505" s="103" t="str" cm="1">
        <f t="array" aca="1" ref="F505" ca="1">IF(ROWS($M$18:M496)&lt;=$O$18,INDEX('DATA FOR SUMMARY'!$F$8:$F$59,_xlfn.AGGREGATE(15,3,(('DATA FOR SUMMARY'!$I$7:$I$59=$O$16)/('DATA FOR SUMMARY'!$I$7:$I$59=$O$16)*ROW('DATA FOR SUMMARY'!$I$7:$I$59))-ROW('DATA FOR SUMMARY'!$I$7),ROWS($M$18:M496))),"")</f>
        <v/>
      </c>
      <c r="G505" s="102" t="str" cm="1">
        <f t="array" aca="1" ref="G505" ca="1">IF(ROWS($M$18:M496)&lt;=$O$18,INDEX('DATA FOR SUMMARY'!$G$8:$G$59,_xlfn.AGGREGATE(15,3,(('DATA FOR SUMMARY'!$I$7:$I$59=$O$16)/('DATA FOR SUMMARY'!$I$7:$I$59=$O$16)*ROW('DATA FOR SUMMARY'!$I$7:$I$59))-ROW('DATA FOR SUMMARY'!$I$7),ROWS($M$18:M496))),"")</f>
        <v/>
      </c>
      <c r="H505" s="107" t="str" cm="1">
        <f t="array" aca="1" ref="H505" ca="1">IF(ROWS($M$18:M496)&lt;=$O$18,INDEX('DATA FOR SUMMARY'!$H$8:$H$59,_xlfn.AGGREGATE(15,3,(('DATA FOR SUMMARY'!$I$7:$I$59=$O$16)/('DATA FOR SUMMARY'!$I$7:$I$59=$O$16)*ROW('DATA FOR SUMMARY'!$I$7:$I$59))-ROW('DATA FOR SUMMARY'!$I$7),ROWS($M$18:M496))),"")</f>
        <v/>
      </c>
      <c r="I505" s="46" t="str" cm="1">
        <f t="array" aca="1" ref="I505" ca="1">IF(ROWS($D$25:D499)&lt;=$O$18,INDEX('DATA FOR SUMMARY'!$I$8:$I$59,_xlfn.AGGREGATE(15,3,(('DATA FOR SUMMARY'!$I$7:$I$59=$O$16)/('DATA FOR SUMMARY'!$I$7:$I$59=$O$16)*ROW('DATA FOR SUMMARY'!$I$7:$I$59))-ROW('DATA FOR SUMMARY'!$I$7),ROWS($D$25:D499))),"")</f>
        <v/>
      </c>
      <c r="J505" s="46" t="str" cm="1">
        <f t="array" aca="1" ref="J505" ca="1">IF(ROWS($M$18:M496)&lt;=$O$18,INDEX('DATA FOR SUMMARY'!$J$8:$J$59,_xlfn.AGGREGATE(15,3,(('DATA FOR SUMMARY'!$I$7:$I$59=$O$16)/('DATA FOR SUMMARY'!$I$7:$I$59=$O$16)*ROW('DATA FOR SUMMARY'!$I$7:$I$59))-ROW('DATA FOR SUMMARY'!$I$7),ROWS($M$18:M496))),"")</f>
        <v/>
      </c>
      <c r="K505" s="46" t="str" cm="1">
        <f t="array" aca="1" ref="K505" ca="1">IF(ROWS($M$18:M496)&lt;=$O$18,INDEX('DATA FOR SUMMARY'!$K$8:$K$59,_xlfn.AGGREGATE(15,3,(('DATA FOR SUMMARY'!$I$7:$I$59=$O$16)/('DATA FOR SUMMARY'!$I$7:$I$59=$O$16)*ROW('DATA FOR SUMMARY'!$I$7:$I$59))-ROW('DATA FOR SUMMARY'!$I$7),ROWS($M$18:M496))),"")</f>
        <v/>
      </c>
    </row>
    <row r="506" spans="2:11">
      <c r="B506" t="str" cm="1">
        <f t="array" aca="1" ref="B506" ca="1">IF(ROWS($M$18:M497)&lt;=$O$18,INDEX('DATA FOR SUMMARY'!$B$8:$B$59,_xlfn.AGGREGATE(15,3,(('DATA FOR SUMMARY'!$I$7:$I$59=$O$16)/('DATA FOR SUMMARY'!$I$7:$I$59=$O$16)*ROW('DATA FOR SUMMARY'!$I$7:$I$59))-ROW('DATA FOR SUMMARY'!$I$7),ROWS($M$18:M497))),"")</f>
        <v/>
      </c>
      <c r="C506" s="102" t="str" cm="1">
        <f t="array" aca="1" ref="C506" ca="1">IF(ROWS($M$18:M497)&lt;=$O$18,INDEX('DATA FOR SUMMARY'!$C$8:$C$59,_xlfn.AGGREGATE(15,3,(('DATA FOR SUMMARY'!$I$7:$I$59=$O$16)/('DATA FOR SUMMARY'!$I$7:$I$59=$O$16)*ROW('DATA FOR SUMMARY'!$I$7:$I$59))-ROW('DATA FOR SUMMARY'!$I$7),ROWS($M$18:M497))),"")</f>
        <v/>
      </c>
      <c r="D506" s="102" t="str" cm="1">
        <f t="array" aca="1" ref="D506" ca="1">IF(ROWS($M$18:M497)&lt;=$O$18,INDEX('DATA FOR SUMMARY'!$D$8:$D$59,_xlfn.AGGREGATE(15,3,(('DATA FOR SUMMARY'!$I$7:$I$59=$O$16)/('DATA FOR SUMMARY'!$I$7:$I$59=$O$16)*ROW('DATA FOR SUMMARY'!$I$7:$I$59))-ROW('DATA FOR SUMMARY'!$I$7),ROWS($M$18:M497))),"")</f>
        <v/>
      </c>
      <c r="E506" s="107" t="str" cm="1">
        <f t="array" aca="1" ref="E506" ca="1">IF(ROWS($M$18:M497)&lt;=$O$18,INDEX('DATA FOR SUMMARY'!$E$8:$E$59,_xlfn.AGGREGATE(15,3,(('DATA FOR SUMMARY'!$I$7:$I$59=$O$16)/('DATA FOR SUMMARY'!$I$7:$I$59=$O$16)*ROW('DATA FOR SUMMARY'!$I$7:$I$59))-ROW('DATA FOR SUMMARY'!$I$7),ROWS($M$18:M497))),"")</f>
        <v/>
      </c>
      <c r="F506" s="103" t="str" cm="1">
        <f t="array" aca="1" ref="F506" ca="1">IF(ROWS($M$18:M497)&lt;=$O$18,INDEX('DATA FOR SUMMARY'!$F$8:$F$59,_xlfn.AGGREGATE(15,3,(('DATA FOR SUMMARY'!$I$7:$I$59=$O$16)/('DATA FOR SUMMARY'!$I$7:$I$59=$O$16)*ROW('DATA FOR SUMMARY'!$I$7:$I$59))-ROW('DATA FOR SUMMARY'!$I$7),ROWS($M$18:M497))),"")</f>
        <v/>
      </c>
      <c r="G506" s="102" t="str" cm="1">
        <f t="array" aca="1" ref="G506" ca="1">IF(ROWS($M$18:M497)&lt;=$O$18,INDEX('DATA FOR SUMMARY'!$G$8:$G$59,_xlfn.AGGREGATE(15,3,(('DATA FOR SUMMARY'!$I$7:$I$59=$O$16)/('DATA FOR SUMMARY'!$I$7:$I$59=$O$16)*ROW('DATA FOR SUMMARY'!$I$7:$I$59))-ROW('DATA FOR SUMMARY'!$I$7),ROWS($M$18:M497))),"")</f>
        <v/>
      </c>
      <c r="H506" s="107" t="str" cm="1">
        <f t="array" aca="1" ref="H506" ca="1">IF(ROWS($M$18:M497)&lt;=$O$18,INDEX('DATA FOR SUMMARY'!$H$8:$H$59,_xlfn.AGGREGATE(15,3,(('DATA FOR SUMMARY'!$I$7:$I$59=$O$16)/('DATA FOR SUMMARY'!$I$7:$I$59=$O$16)*ROW('DATA FOR SUMMARY'!$I$7:$I$59))-ROW('DATA FOR SUMMARY'!$I$7),ROWS($M$18:M497))),"")</f>
        <v/>
      </c>
      <c r="I506" s="46" t="str" cm="1">
        <f t="array" aca="1" ref="I506" ca="1">IF(ROWS($D$25:D500)&lt;=$O$18,INDEX('DATA FOR SUMMARY'!$I$8:$I$59,_xlfn.AGGREGATE(15,3,(('DATA FOR SUMMARY'!$I$7:$I$59=$O$16)/('DATA FOR SUMMARY'!$I$7:$I$59=$O$16)*ROW('DATA FOR SUMMARY'!$I$7:$I$59))-ROW('DATA FOR SUMMARY'!$I$7),ROWS($D$25:D500))),"")</f>
        <v/>
      </c>
      <c r="J506" s="46" t="str" cm="1">
        <f t="array" aca="1" ref="J506" ca="1">IF(ROWS($M$18:M497)&lt;=$O$18,INDEX('DATA FOR SUMMARY'!$J$8:$J$59,_xlfn.AGGREGATE(15,3,(('DATA FOR SUMMARY'!$I$7:$I$59=$O$16)/('DATA FOR SUMMARY'!$I$7:$I$59=$O$16)*ROW('DATA FOR SUMMARY'!$I$7:$I$59))-ROW('DATA FOR SUMMARY'!$I$7),ROWS($M$18:M497))),"")</f>
        <v/>
      </c>
      <c r="K506" s="46" t="str" cm="1">
        <f t="array" aca="1" ref="K506" ca="1">IF(ROWS($M$18:M497)&lt;=$O$18,INDEX('DATA FOR SUMMARY'!$K$8:$K$59,_xlfn.AGGREGATE(15,3,(('DATA FOR SUMMARY'!$I$7:$I$59=$O$16)/('DATA FOR SUMMARY'!$I$7:$I$59=$O$16)*ROW('DATA FOR SUMMARY'!$I$7:$I$59))-ROW('DATA FOR SUMMARY'!$I$7),ROWS($M$18:M497))),"")</f>
        <v/>
      </c>
    </row>
    <row r="507" spans="2:11">
      <c r="B507" t="str" cm="1">
        <f t="array" aca="1" ref="B507" ca="1">IF(ROWS($M$18:M498)&lt;=$O$18,INDEX('DATA FOR SUMMARY'!$B$8:$B$59,_xlfn.AGGREGATE(15,3,(('DATA FOR SUMMARY'!$I$7:$I$59=$O$16)/('DATA FOR SUMMARY'!$I$7:$I$59=$O$16)*ROW('DATA FOR SUMMARY'!$I$7:$I$59))-ROW('DATA FOR SUMMARY'!$I$7),ROWS($M$18:M498))),"")</f>
        <v/>
      </c>
      <c r="C507" s="102" t="str" cm="1">
        <f t="array" aca="1" ref="C507" ca="1">IF(ROWS($M$18:M498)&lt;=$O$18,INDEX('DATA FOR SUMMARY'!$C$8:$C$59,_xlfn.AGGREGATE(15,3,(('DATA FOR SUMMARY'!$I$7:$I$59=$O$16)/('DATA FOR SUMMARY'!$I$7:$I$59=$O$16)*ROW('DATA FOR SUMMARY'!$I$7:$I$59))-ROW('DATA FOR SUMMARY'!$I$7),ROWS($M$18:M498))),"")</f>
        <v/>
      </c>
      <c r="D507" s="102" t="str" cm="1">
        <f t="array" aca="1" ref="D507" ca="1">IF(ROWS($M$18:M498)&lt;=$O$18,INDEX('DATA FOR SUMMARY'!$D$8:$D$59,_xlfn.AGGREGATE(15,3,(('DATA FOR SUMMARY'!$I$7:$I$59=$O$16)/('DATA FOR SUMMARY'!$I$7:$I$59=$O$16)*ROW('DATA FOR SUMMARY'!$I$7:$I$59))-ROW('DATA FOR SUMMARY'!$I$7),ROWS($M$18:M498))),"")</f>
        <v/>
      </c>
      <c r="E507" s="107" t="str" cm="1">
        <f t="array" aca="1" ref="E507" ca="1">IF(ROWS($M$18:M498)&lt;=$O$18,INDEX('DATA FOR SUMMARY'!$E$8:$E$59,_xlfn.AGGREGATE(15,3,(('DATA FOR SUMMARY'!$I$7:$I$59=$O$16)/('DATA FOR SUMMARY'!$I$7:$I$59=$O$16)*ROW('DATA FOR SUMMARY'!$I$7:$I$59))-ROW('DATA FOR SUMMARY'!$I$7),ROWS($M$18:M498))),"")</f>
        <v/>
      </c>
      <c r="F507" s="103" t="str" cm="1">
        <f t="array" aca="1" ref="F507" ca="1">IF(ROWS($M$18:M498)&lt;=$O$18,INDEX('DATA FOR SUMMARY'!$F$8:$F$59,_xlfn.AGGREGATE(15,3,(('DATA FOR SUMMARY'!$I$7:$I$59=$O$16)/('DATA FOR SUMMARY'!$I$7:$I$59=$O$16)*ROW('DATA FOR SUMMARY'!$I$7:$I$59))-ROW('DATA FOR SUMMARY'!$I$7),ROWS($M$18:M498))),"")</f>
        <v/>
      </c>
      <c r="G507" s="102" t="str" cm="1">
        <f t="array" aca="1" ref="G507" ca="1">IF(ROWS($M$18:M498)&lt;=$O$18,INDEX('DATA FOR SUMMARY'!$G$8:$G$59,_xlfn.AGGREGATE(15,3,(('DATA FOR SUMMARY'!$I$7:$I$59=$O$16)/('DATA FOR SUMMARY'!$I$7:$I$59=$O$16)*ROW('DATA FOR SUMMARY'!$I$7:$I$59))-ROW('DATA FOR SUMMARY'!$I$7),ROWS($M$18:M498))),"")</f>
        <v/>
      </c>
      <c r="H507" s="107" t="str" cm="1">
        <f t="array" aca="1" ref="H507" ca="1">IF(ROWS($M$18:M498)&lt;=$O$18,INDEX('DATA FOR SUMMARY'!$H$8:$H$59,_xlfn.AGGREGATE(15,3,(('DATA FOR SUMMARY'!$I$7:$I$59=$O$16)/('DATA FOR SUMMARY'!$I$7:$I$59=$O$16)*ROW('DATA FOR SUMMARY'!$I$7:$I$59))-ROW('DATA FOR SUMMARY'!$I$7),ROWS($M$18:M498))),"")</f>
        <v/>
      </c>
      <c r="I507" s="46" t="str" cm="1">
        <f t="array" aca="1" ref="I507" ca="1">IF(ROWS($D$25:D501)&lt;=$O$18,INDEX('DATA FOR SUMMARY'!$I$8:$I$59,_xlfn.AGGREGATE(15,3,(('DATA FOR SUMMARY'!$I$7:$I$59=$O$16)/('DATA FOR SUMMARY'!$I$7:$I$59=$O$16)*ROW('DATA FOR SUMMARY'!$I$7:$I$59))-ROW('DATA FOR SUMMARY'!$I$7),ROWS($D$25:D501))),"")</f>
        <v/>
      </c>
      <c r="J507" s="46" t="str" cm="1">
        <f t="array" aca="1" ref="J507" ca="1">IF(ROWS($M$18:M498)&lt;=$O$18,INDEX('DATA FOR SUMMARY'!$J$8:$J$59,_xlfn.AGGREGATE(15,3,(('DATA FOR SUMMARY'!$I$7:$I$59=$O$16)/('DATA FOR SUMMARY'!$I$7:$I$59=$O$16)*ROW('DATA FOR SUMMARY'!$I$7:$I$59))-ROW('DATA FOR SUMMARY'!$I$7),ROWS($M$18:M498))),"")</f>
        <v/>
      </c>
      <c r="K507" s="46" t="str" cm="1">
        <f t="array" aca="1" ref="K507" ca="1">IF(ROWS($M$18:M498)&lt;=$O$18,INDEX('DATA FOR SUMMARY'!$K$8:$K$59,_xlfn.AGGREGATE(15,3,(('DATA FOR SUMMARY'!$I$7:$I$59=$O$16)/('DATA FOR SUMMARY'!$I$7:$I$59=$O$16)*ROW('DATA FOR SUMMARY'!$I$7:$I$59))-ROW('DATA FOR SUMMARY'!$I$7),ROWS($M$18:M498))),"")</f>
        <v/>
      </c>
    </row>
    <row r="508" spans="2:11">
      <c r="B508" t="str" cm="1">
        <f t="array" aca="1" ref="B508" ca="1">IF(ROWS($M$18:M499)&lt;=$O$18,INDEX('DATA FOR SUMMARY'!$B$8:$B$59,_xlfn.AGGREGATE(15,3,(('DATA FOR SUMMARY'!$I$7:$I$59=$O$16)/('DATA FOR SUMMARY'!$I$7:$I$59=$O$16)*ROW('DATA FOR SUMMARY'!$I$7:$I$59))-ROW('DATA FOR SUMMARY'!$I$7),ROWS($M$18:M499))),"")</f>
        <v/>
      </c>
      <c r="C508" s="102" t="str" cm="1">
        <f t="array" aca="1" ref="C508" ca="1">IF(ROWS($M$18:M499)&lt;=$O$18,INDEX('DATA FOR SUMMARY'!$C$8:$C$59,_xlfn.AGGREGATE(15,3,(('DATA FOR SUMMARY'!$I$7:$I$59=$O$16)/('DATA FOR SUMMARY'!$I$7:$I$59=$O$16)*ROW('DATA FOR SUMMARY'!$I$7:$I$59))-ROW('DATA FOR SUMMARY'!$I$7),ROWS($M$18:M499))),"")</f>
        <v/>
      </c>
      <c r="D508" s="102" t="str" cm="1">
        <f t="array" aca="1" ref="D508" ca="1">IF(ROWS($M$18:M499)&lt;=$O$18,INDEX('DATA FOR SUMMARY'!$D$8:$D$59,_xlfn.AGGREGATE(15,3,(('DATA FOR SUMMARY'!$I$7:$I$59=$O$16)/('DATA FOR SUMMARY'!$I$7:$I$59=$O$16)*ROW('DATA FOR SUMMARY'!$I$7:$I$59))-ROW('DATA FOR SUMMARY'!$I$7),ROWS($M$18:M499))),"")</f>
        <v/>
      </c>
      <c r="E508" s="107" t="str" cm="1">
        <f t="array" aca="1" ref="E508" ca="1">IF(ROWS($M$18:M499)&lt;=$O$18,INDEX('DATA FOR SUMMARY'!$E$8:$E$59,_xlfn.AGGREGATE(15,3,(('DATA FOR SUMMARY'!$I$7:$I$59=$O$16)/('DATA FOR SUMMARY'!$I$7:$I$59=$O$16)*ROW('DATA FOR SUMMARY'!$I$7:$I$59))-ROW('DATA FOR SUMMARY'!$I$7),ROWS($M$18:M499))),"")</f>
        <v/>
      </c>
      <c r="F508" s="103" t="str" cm="1">
        <f t="array" aca="1" ref="F508" ca="1">IF(ROWS($M$18:M499)&lt;=$O$18,INDEX('DATA FOR SUMMARY'!$F$8:$F$59,_xlfn.AGGREGATE(15,3,(('DATA FOR SUMMARY'!$I$7:$I$59=$O$16)/('DATA FOR SUMMARY'!$I$7:$I$59=$O$16)*ROW('DATA FOR SUMMARY'!$I$7:$I$59))-ROW('DATA FOR SUMMARY'!$I$7),ROWS($M$18:M499))),"")</f>
        <v/>
      </c>
      <c r="G508" s="102" t="str" cm="1">
        <f t="array" aca="1" ref="G508" ca="1">IF(ROWS($M$18:M499)&lt;=$O$18,INDEX('DATA FOR SUMMARY'!$G$8:$G$59,_xlfn.AGGREGATE(15,3,(('DATA FOR SUMMARY'!$I$7:$I$59=$O$16)/('DATA FOR SUMMARY'!$I$7:$I$59=$O$16)*ROW('DATA FOR SUMMARY'!$I$7:$I$59))-ROW('DATA FOR SUMMARY'!$I$7),ROWS($M$18:M499))),"")</f>
        <v/>
      </c>
      <c r="H508" s="107" t="str" cm="1">
        <f t="array" aca="1" ref="H508" ca="1">IF(ROWS($M$18:M499)&lt;=$O$18,INDEX('DATA FOR SUMMARY'!$H$8:$H$59,_xlfn.AGGREGATE(15,3,(('DATA FOR SUMMARY'!$I$7:$I$59=$O$16)/('DATA FOR SUMMARY'!$I$7:$I$59=$O$16)*ROW('DATA FOR SUMMARY'!$I$7:$I$59))-ROW('DATA FOR SUMMARY'!$I$7),ROWS($M$18:M499))),"")</f>
        <v/>
      </c>
      <c r="I508" s="46" t="str" cm="1">
        <f t="array" aca="1" ref="I508" ca="1">IF(ROWS($D$25:D502)&lt;=$O$18,INDEX('DATA FOR SUMMARY'!$I$8:$I$59,_xlfn.AGGREGATE(15,3,(('DATA FOR SUMMARY'!$I$7:$I$59=$O$16)/('DATA FOR SUMMARY'!$I$7:$I$59=$O$16)*ROW('DATA FOR SUMMARY'!$I$7:$I$59))-ROW('DATA FOR SUMMARY'!$I$7),ROWS($D$25:D502))),"")</f>
        <v/>
      </c>
      <c r="J508" s="46" t="str" cm="1">
        <f t="array" aca="1" ref="J508" ca="1">IF(ROWS($M$18:M499)&lt;=$O$18,INDEX('DATA FOR SUMMARY'!$J$8:$J$59,_xlfn.AGGREGATE(15,3,(('DATA FOR SUMMARY'!$I$7:$I$59=$O$16)/('DATA FOR SUMMARY'!$I$7:$I$59=$O$16)*ROW('DATA FOR SUMMARY'!$I$7:$I$59))-ROW('DATA FOR SUMMARY'!$I$7),ROWS($M$18:M499))),"")</f>
        <v/>
      </c>
      <c r="K508" s="46" t="str" cm="1">
        <f t="array" aca="1" ref="K508" ca="1">IF(ROWS($M$18:M499)&lt;=$O$18,INDEX('DATA FOR SUMMARY'!$K$8:$K$59,_xlfn.AGGREGATE(15,3,(('DATA FOR SUMMARY'!$I$7:$I$59=$O$16)/('DATA FOR SUMMARY'!$I$7:$I$59=$O$16)*ROW('DATA FOR SUMMARY'!$I$7:$I$59))-ROW('DATA FOR SUMMARY'!$I$7),ROWS($M$18:M499))),"")</f>
        <v/>
      </c>
    </row>
    <row r="509" spans="2:11">
      <c r="B509" t="str" cm="1">
        <f t="array" aca="1" ref="B509" ca="1">IF(ROWS($M$18:M500)&lt;=$O$18,INDEX('DATA FOR SUMMARY'!$B$8:$B$59,_xlfn.AGGREGATE(15,3,(('DATA FOR SUMMARY'!$I$7:$I$59=$O$16)/('DATA FOR SUMMARY'!$I$7:$I$59=$O$16)*ROW('DATA FOR SUMMARY'!$I$7:$I$59))-ROW('DATA FOR SUMMARY'!$I$7),ROWS($M$18:M500))),"")</f>
        <v/>
      </c>
      <c r="C509" s="102" t="str" cm="1">
        <f t="array" aca="1" ref="C509" ca="1">IF(ROWS($M$18:M500)&lt;=$O$18,INDEX('DATA FOR SUMMARY'!$C$8:$C$59,_xlfn.AGGREGATE(15,3,(('DATA FOR SUMMARY'!$I$7:$I$59=$O$16)/('DATA FOR SUMMARY'!$I$7:$I$59=$O$16)*ROW('DATA FOR SUMMARY'!$I$7:$I$59))-ROW('DATA FOR SUMMARY'!$I$7),ROWS($M$18:M500))),"")</f>
        <v/>
      </c>
      <c r="D509" s="102" t="str" cm="1">
        <f t="array" aca="1" ref="D509" ca="1">IF(ROWS($M$18:M500)&lt;=$O$18,INDEX('DATA FOR SUMMARY'!$D$8:$D$59,_xlfn.AGGREGATE(15,3,(('DATA FOR SUMMARY'!$I$7:$I$59=$O$16)/('DATA FOR SUMMARY'!$I$7:$I$59=$O$16)*ROW('DATA FOR SUMMARY'!$I$7:$I$59))-ROW('DATA FOR SUMMARY'!$I$7),ROWS($M$18:M500))),"")</f>
        <v/>
      </c>
      <c r="E509" s="107" t="str" cm="1">
        <f t="array" aca="1" ref="E509" ca="1">IF(ROWS($M$18:M500)&lt;=$O$18,INDEX('DATA FOR SUMMARY'!$E$8:$E$59,_xlfn.AGGREGATE(15,3,(('DATA FOR SUMMARY'!$I$7:$I$59=$O$16)/('DATA FOR SUMMARY'!$I$7:$I$59=$O$16)*ROW('DATA FOR SUMMARY'!$I$7:$I$59))-ROW('DATA FOR SUMMARY'!$I$7),ROWS($M$18:M500))),"")</f>
        <v/>
      </c>
      <c r="F509" s="103" t="str" cm="1">
        <f t="array" aca="1" ref="F509" ca="1">IF(ROWS($M$18:M500)&lt;=$O$18,INDEX('DATA FOR SUMMARY'!$F$8:$F$59,_xlfn.AGGREGATE(15,3,(('DATA FOR SUMMARY'!$I$7:$I$59=$O$16)/('DATA FOR SUMMARY'!$I$7:$I$59=$O$16)*ROW('DATA FOR SUMMARY'!$I$7:$I$59))-ROW('DATA FOR SUMMARY'!$I$7),ROWS($M$18:M500))),"")</f>
        <v/>
      </c>
      <c r="G509" s="102" t="str" cm="1">
        <f t="array" aca="1" ref="G509" ca="1">IF(ROWS($M$18:M500)&lt;=$O$18,INDEX('DATA FOR SUMMARY'!$G$8:$G$59,_xlfn.AGGREGATE(15,3,(('DATA FOR SUMMARY'!$I$7:$I$59=$O$16)/('DATA FOR SUMMARY'!$I$7:$I$59=$O$16)*ROW('DATA FOR SUMMARY'!$I$7:$I$59))-ROW('DATA FOR SUMMARY'!$I$7),ROWS($M$18:M500))),"")</f>
        <v/>
      </c>
      <c r="H509" s="107" t="str" cm="1">
        <f t="array" aca="1" ref="H509" ca="1">IF(ROWS($M$18:M500)&lt;=$O$18,INDEX('DATA FOR SUMMARY'!$H$8:$H$59,_xlfn.AGGREGATE(15,3,(('DATA FOR SUMMARY'!$I$7:$I$59=$O$16)/('DATA FOR SUMMARY'!$I$7:$I$59=$O$16)*ROW('DATA FOR SUMMARY'!$I$7:$I$59))-ROW('DATA FOR SUMMARY'!$I$7),ROWS($M$18:M500))),"")</f>
        <v/>
      </c>
      <c r="I509" s="46" t="str" cm="1">
        <f t="array" aca="1" ref="I509" ca="1">IF(ROWS($D$25:D503)&lt;=$O$18,INDEX('DATA FOR SUMMARY'!$I$8:$I$59,_xlfn.AGGREGATE(15,3,(('DATA FOR SUMMARY'!$I$7:$I$59=$O$16)/('DATA FOR SUMMARY'!$I$7:$I$59=$O$16)*ROW('DATA FOR SUMMARY'!$I$7:$I$59))-ROW('DATA FOR SUMMARY'!$I$7),ROWS($D$25:D503))),"")</f>
        <v/>
      </c>
      <c r="J509" s="46" t="str" cm="1">
        <f t="array" aca="1" ref="J509" ca="1">IF(ROWS($M$18:M500)&lt;=$O$18,INDEX('DATA FOR SUMMARY'!$J$8:$J$59,_xlfn.AGGREGATE(15,3,(('DATA FOR SUMMARY'!$I$7:$I$59=$O$16)/('DATA FOR SUMMARY'!$I$7:$I$59=$O$16)*ROW('DATA FOR SUMMARY'!$I$7:$I$59))-ROW('DATA FOR SUMMARY'!$I$7),ROWS($M$18:M500))),"")</f>
        <v/>
      </c>
      <c r="K509" s="46" t="str" cm="1">
        <f t="array" aca="1" ref="K509" ca="1">IF(ROWS($M$18:M500)&lt;=$O$18,INDEX('DATA FOR SUMMARY'!$K$8:$K$59,_xlfn.AGGREGATE(15,3,(('DATA FOR SUMMARY'!$I$7:$I$59=$O$16)/('DATA FOR SUMMARY'!$I$7:$I$59=$O$16)*ROW('DATA FOR SUMMARY'!$I$7:$I$59))-ROW('DATA FOR SUMMARY'!$I$7),ROWS($M$18:M500))),"")</f>
        <v/>
      </c>
    </row>
    <row r="510" spans="2:11">
      <c r="B510" t="str" cm="1">
        <f t="array" aca="1" ref="B510" ca="1">IF(ROWS($M$18:M501)&lt;=$O$18,INDEX('DATA FOR SUMMARY'!$B$8:$B$59,_xlfn.AGGREGATE(15,3,(('DATA FOR SUMMARY'!$I$7:$I$59=$O$16)/('DATA FOR SUMMARY'!$I$7:$I$59=$O$16)*ROW('DATA FOR SUMMARY'!$I$7:$I$59))-ROW('DATA FOR SUMMARY'!$I$7),ROWS($M$18:M501))),"")</f>
        <v/>
      </c>
      <c r="C510" s="102" t="str" cm="1">
        <f t="array" aca="1" ref="C510" ca="1">IF(ROWS($M$18:M501)&lt;=$O$18,INDEX('DATA FOR SUMMARY'!$C$8:$C$59,_xlfn.AGGREGATE(15,3,(('DATA FOR SUMMARY'!$I$7:$I$59=$O$16)/('DATA FOR SUMMARY'!$I$7:$I$59=$O$16)*ROW('DATA FOR SUMMARY'!$I$7:$I$59))-ROW('DATA FOR SUMMARY'!$I$7),ROWS($M$18:M501))),"")</f>
        <v/>
      </c>
      <c r="D510" s="102" t="str" cm="1">
        <f t="array" aca="1" ref="D510" ca="1">IF(ROWS($M$18:M501)&lt;=$O$18,INDEX('DATA FOR SUMMARY'!$D$8:$D$59,_xlfn.AGGREGATE(15,3,(('DATA FOR SUMMARY'!$I$7:$I$59=$O$16)/('DATA FOR SUMMARY'!$I$7:$I$59=$O$16)*ROW('DATA FOR SUMMARY'!$I$7:$I$59))-ROW('DATA FOR SUMMARY'!$I$7),ROWS($M$18:M501))),"")</f>
        <v/>
      </c>
      <c r="E510" s="107" t="str" cm="1">
        <f t="array" aca="1" ref="E510" ca="1">IF(ROWS($M$18:M501)&lt;=$O$18,INDEX('DATA FOR SUMMARY'!$E$8:$E$59,_xlfn.AGGREGATE(15,3,(('DATA FOR SUMMARY'!$I$7:$I$59=$O$16)/('DATA FOR SUMMARY'!$I$7:$I$59=$O$16)*ROW('DATA FOR SUMMARY'!$I$7:$I$59))-ROW('DATA FOR SUMMARY'!$I$7),ROWS($M$18:M501))),"")</f>
        <v/>
      </c>
      <c r="F510" s="103" t="str" cm="1">
        <f t="array" aca="1" ref="F510" ca="1">IF(ROWS($M$18:M501)&lt;=$O$18,INDEX('DATA FOR SUMMARY'!$F$8:$F$59,_xlfn.AGGREGATE(15,3,(('DATA FOR SUMMARY'!$I$7:$I$59=$O$16)/('DATA FOR SUMMARY'!$I$7:$I$59=$O$16)*ROW('DATA FOR SUMMARY'!$I$7:$I$59))-ROW('DATA FOR SUMMARY'!$I$7),ROWS($M$18:M501))),"")</f>
        <v/>
      </c>
      <c r="G510" s="102" t="str" cm="1">
        <f t="array" aca="1" ref="G510" ca="1">IF(ROWS($M$18:M501)&lt;=$O$18,INDEX('DATA FOR SUMMARY'!$G$8:$G$59,_xlfn.AGGREGATE(15,3,(('DATA FOR SUMMARY'!$I$7:$I$59=$O$16)/('DATA FOR SUMMARY'!$I$7:$I$59=$O$16)*ROW('DATA FOR SUMMARY'!$I$7:$I$59))-ROW('DATA FOR SUMMARY'!$I$7),ROWS($M$18:M501))),"")</f>
        <v/>
      </c>
      <c r="H510" s="107" t="str" cm="1">
        <f t="array" aca="1" ref="H510" ca="1">IF(ROWS($M$18:M501)&lt;=$O$18,INDEX('DATA FOR SUMMARY'!$H$8:$H$59,_xlfn.AGGREGATE(15,3,(('DATA FOR SUMMARY'!$I$7:$I$59=$O$16)/('DATA FOR SUMMARY'!$I$7:$I$59=$O$16)*ROW('DATA FOR SUMMARY'!$I$7:$I$59))-ROW('DATA FOR SUMMARY'!$I$7),ROWS($M$18:M501))),"")</f>
        <v/>
      </c>
      <c r="I510" s="46" t="str" cm="1">
        <f t="array" aca="1" ref="I510" ca="1">IF(ROWS($D$25:D504)&lt;=$O$18,INDEX('DATA FOR SUMMARY'!$I$8:$I$59,_xlfn.AGGREGATE(15,3,(('DATA FOR SUMMARY'!$I$7:$I$59=$O$16)/('DATA FOR SUMMARY'!$I$7:$I$59=$O$16)*ROW('DATA FOR SUMMARY'!$I$7:$I$59))-ROW('DATA FOR SUMMARY'!$I$7),ROWS($D$25:D504))),"")</f>
        <v/>
      </c>
      <c r="J510" s="46" t="str" cm="1">
        <f t="array" aca="1" ref="J510" ca="1">IF(ROWS($M$18:M501)&lt;=$O$18,INDEX('DATA FOR SUMMARY'!$J$8:$J$59,_xlfn.AGGREGATE(15,3,(('DATA FOR SUMMARY'!$I$7:$I$59=$O$16)/('DATA FOR SUMMARY'!$I$7:$I$59=$O$16)*ROW('DATA FOR SUMMARY'!$I$7:$I$59))-ROW('DATA FOR SUMMARY'!$I$7),ROWS($M$18:M501))),"")</f>
        <v/>
      </c>
      <c r="K510" s="46" t="str" cm="1">
        <f t="array" aca="1" ref="K510" ca="1">IF(ROWS($M$18:M501)&lt;=$O$18,INDEX('DATA FOR SUMMARY'!$K$8:$K$59,_xlfn.AGGREGATE(15,3,(('DATA FOR SUMMARY'!$I$7:$I$59=$O$16)/('DATA FOR SUMMARY'!$I$7:$I$59=$O$16)*ROW('DATA FOR SUMMARY'!$I$7:$I$59))-ROW('DATA FOR SUMMARY'!$I$7),ROWS($M$18:M501))),"")</f>
        <v/>
      </c>
    </row>
    <row r="511" spans="2:11">
      <c r="B511" t="str" cm="1">
        <f t="array" aca="1" ref="B511" ca="1">IF(ROWS($M$18:M502)&lt;=$O$18,INDEX('DATA FOR SUMMARY'!$B$8:$B$59,_xlfn.AGGREGATE(15,3,(('DATA FOR SUMMARY'!$I$7:$I$59=$O$16)/('DATA FOR SUMMARY'!$I$7:$I$59=$O$16)*ROW('DATA FOR SUMMARY'!$I$7:$I$59))-ROW('DATA FOR SUMMARY'!$I$7),ROWS($M$18:M502))),"")</f>
        <v/>
      </c>
      <c r="C511" s="102" t="str" cm="1">
        <f t="array" aca="1" ref="C511" ca="1">IF(ROWS($M$18:M502)&lt;=$O$18,INDEX('DATA FOR SUMMARY'!$C$8:$C$59,_xlfn.AGGREGATE(15,3,(('DATA FOR SUMMARY'!$I$7:$I$59=$O$16)/('DATA FOR SUMMARY'!$I$7:$I$59=$O$16)*ROW('DATA FOR SUMMARY'!$I$7:$I$59))-ROW('DATA FOR SUMMARY'!$I$7),ROWS($M$18:M502))),"")</f>
        <v/>
      </c>
      <c r="D511" s="102" t="str" cm="1">
        <f t="array" aca="1" ref="D511" ca="1">IF(ROWS($M$18:M502)&lt;=$O$18,INDEX('DATA FOR SUMMARY'!$D$8:$D$59,_xlfn.AGGREGATE(15,3,(('DATA FOR SUMMARY'!$I$7:$I$59=$O$16)/('DATA FOR SUMMARY'!$I$7:$I$59=$O$16)*ROW('DATA FOR SUMMARY'!$I$7:$I$59))-ROW('DATA FOR SUMMARY'!$I$7),ROWS($M$18:M502))),"")</f>
        <v/>
      </c>
      <c r="E511" s="107" t="str" cm="1">
        <f t="array" aca="1" ref="E511" ca="1">IF(ROWS($M$18:M502)&lt;=$O$18,INDEX('DATA FOR SUMMARY'!$E$8:$E$59,_xlfn.AGGREGATE(15,3,(('DATA FOR SUMMARY'!$I$7:$I$59=$O$16)/('DATA FOR SUMMARY'!$I$7:$I$59=$O$16)*ROW('DATA FOR SUMMARY'!$I$7:$I$59))-ROW('DATA FOR SUMMARY'!$I$7),ROWS($M$18:M502))),"")</f>
        <v/>
      </c>
      <c r="F511" s="103" t="str" cm="1">
        <f t="array" aca="1" ref="F511" ca="1">IF(ROWS($M$18:M502)&lt;=$O$18,INDEX('DATA FOR SUMMARY'!$F$8:$F$59,_xlfn.AGGREGATE(15,3,(('DATA FOR SUMMARY'!$I$7:$I$59=$O$16)/('DATA FOR SUMMARY'!$I$7:$I$59=$O$16)*ROW('DATA FOR SUMMARY'!$I$7:$I$59))-ROW('DATA FOR SUMMARY'!$I$7),ROWS($M$18:M502))),"")</f>
        <v/>
      </c>
      <c r="G511" s="102" t="str" cm="1">
        <f t="array" aca="1" ref="G511" ca="1">IF(ROWS($M$18:M502)&lt;=$O$18,INDEX('DATA FOR SUMMARY'!$G$8:$G$59,_xlfn.AGGREGATE(15,3,(('DATA FOR SUMMARY'!$I$7:$I$59=$O$16)/('DATA FOR SUMMARY'!$I$7:$I$59=$O$16)*ROW('DATA FOR SUMMARY'!$I$7:$I$59))-ROW('DATA FOR SUMMARY'!$I$7),ROWS($M$18:M502))),"")</f>
        <v/>
      </c>
      <c r="H511" s="107" t="str" cm="1">
        <f t="array" aca="1" ref="H511" ca="1">IF(ROWS($M$18:M502)&lt;=$O$18,INDEX('DATA FOR SUMMARY'!$H$8:$H$59,_xlfn.AGGREGATE(15,3,(('DATA FOR SUMMARY'!$I$7:$I$59=$O$16)/('DATA FOR SUMMARY'!$I$7:$I$59=$O$16)*ROW('DATA FOR SUMMARY'!$I$7:$I$59))-ROW('DATA FOR SUMMARY'!$I$7),ROWS($M$18:M502))),"")</f>
        <v/>
      </c>
      <c r="I511" s="46" t="str" cm="1">
        <f t="array" aca="1" ref="I511" ca="1">IF(ROWS($D$25:D505)&lt;=$O$18,INDEX('DATA FOR SUMMARY'!$I$8:$I$59,_xlfn.AGGREGATE(15,3,(('DATA FOR SUMMARY'!$I$7:$I$59=$O$16)/('DATA FOR SUMMARY'!$I$7:$I$59=$O$16)*ROW('DATA FOR SUMMARY'!$I$7:$I$59))-ROW('DATA FOR SUMMARY'!$I$7),ROWS($D$25:D505))),"")</f>
        <v/>
      </c>
      <c r="J511" s="46" t="str" cm="1">
        <f t="array" aca="1" ref="J511" ca="1">IF(ROWS($M$18:M502)&lt;=$O$18,INDEX('DATA FOR SUMMARY'!$J$8:$J$59,_xlfn.AGGREGATE(15,3,(('DATA FOR SUMMARY'!$I$7:$I$59=$O$16)/('DATA FOR SUMMARY'!$I$7:$I$59=$O$16)*ROW('DATA FOR SUMMARY'!$I$7:$I$59))-ROW('DATA FOR SUMMARY'!$I$7),ROWS($M$18:M502))),"")</f>
        <v/>
      </c>
      <c r="K511" s="46" t="str" cm="1">
        <f t="array" aca="1" ref="K511" ca="1">IF(ROWS($M$18:M502)&lt;=$O$18,INDEX('DATA FOR SUMMARY'!$K$8:$K$59,_xlfn.AGGREGATE(15,3,(('DATA FOR SUMMARY'!$I$7:$I$59=$O$16)/('DATA FOR SUMMARY'!$I$7:$I$59=$O$16)*ROW('DATA FOR SUMMARY'!$I$7:$I$59))-ROW('DATA FOR SUMMARY'!$I$7),ROWS($M$18:M502))),"")</f>
        <v/>
      </c>
    </row>
    <row r="512" spans="2:11">
      <c r="B512" t="str" cm="1">
        <f t="array" aca="1" ref="B512" ca="1">IF(ROWS($M$18:M503)&lt;=$O$18,INDEX('DATA FOR SUMMARY'!$B$8:$B$59,_xlfn.AGGREGATE(15,3,(('DATA FOR SUMMARY'!$I$7:$I$59=$O$16)/('DATA FOR SUMMARY'!$I$7:$I$59=$O$16)*ROW('DATA FOR SUMMARY'!$I$7:$I$59))-ROW('DATA FOR SUMMARY'!$I$7),ROWS($M$18:M503))),"")</f>
        <v/>
      </c>
      <c r="C512" s="102" t="str" cm="1">
        <f t="array" aca="1" ref="C512" ca="1">IF(ROWS($M$18:M503)&lt;=$O$18,INDEX('DATA FOR SUMMARY'!$C$8:$C$59,_xlfn.AGGREGATE(15,3,(('DATA FOR SUMMARY'!$I$7:$I$59=$O$16)/('DATA FOR SUMMARY'!$I$7:$I$59=$O$16)*ROW('DATA FOR SUMMARY'!$I$7:$I$59))-ROW('DATA FOR SUMMARY'!$I$7),ROWS($M$18:M503))),"")</f>
        <v/>
      </c>
      <c r="D512" s="102" t="str" cm="1">
        <f t="array" aca="1" ref="D512" ca="1">IF(ROWS($M$18:M503)&lt;=$O$18,INDEX('DATA FOR SUMMARY'!$D$8:$D$59,_xlfn.AGGREGATE(15,3,(('DATA FOR SUMMARY'!$I$7:$I$59=$O$16)/('DATA FOR SUMMARY'!$I$7:$I$59=$O$16)*ROW('DATA FOR SUMMARY'!$I$7:$I$59))-ROW('DATA FOR SUMMARY'!$I$7),ROWS($M$18:M503))),"")</f>
        <v/>
      </c>
      <c r="E512" s="107" t="str" cm="1">
        <f t="array" aca="1" ref="E512" ca="1">IF(ROWS($M$18:M503)&lt;=$O$18,INDEX('DATA FOR SUMMARY'!$E$8:$E$59,_xlfn.AGGREGATE(15,3,(('DATA FOR SUMMARY'!$I$7:$I$59=$O$16)/('DATA FOR SUMMARY'!$I$7:$I$59=$O$16)*ROW('DATA FOR SUMMARY'!$I$7:$I$59))-ROW('DATA FOR SUMMARY'!$I$7),ROWS($M$18:M503))),"")</f>
        <v/>
      </c>
      <c r="F512" s="103" t="str" cm="1">
        <f t="array" aca="1" ref="F512" ca="1">IF(ROWS($M$18:M503)&lt;=$O$18,INDEX('DATA FOR SUMMARY'!$F$8:$F$59,_xlfn.AGGREGATE(15,3,(('DATA FOR SUMMARY'!$I$7:$I$59=$O$16)/('DATA FOR SUMMARY'!$I$7:$I$59=$O$16)*ROW('DATA FOR SUMMARY'!$I$7:$I$59))-ROW('DATA FOR SUMMARY'!$I$7),ROWS($M$18:M503))),"")</f>
        <v/>
      </c>
      <c r="G512" s="102" t="str" cm="1">
        <f t="array" aca="1" ref="G512" ca="1">IF(ROWS($M$18:M503)&lt;=$O$18,INDEX('DATA FOR SUMMARY'!$G$8:$G$59,_xlfn.AGGREGATE(15,3,(('DATA FOR SUMMARY'!$I$7:$I$59=$O$16)/('DATA FOR SUMMARY'!$I$7:$I$59=$O$16)*ROW('DATA FOR SUMMARY'!$I$7:$I$59))-ROW('DATA FOR SUMMARY'!$I$7),ROWS($M$18:M503))),"")</f>
        <v/>
      </c>
      <c r="H512" s="107" t="str" cm="1">
        <f t="array" aca="1" ref="H512" ca="1">IF(ROWS($M$18:M503)&lt;=$O$18,INDEX('DATA FOR SUMMARY'!$H$8:$H$59,_xlfn.AGGREGATE(15,3,(('DATA FOR SUMMARY'!$I$7:$I$59=$O$16)/('DATA FOR SUMMARY'!$I$7:$I$59=$O$16)*ROW('DATA FOR SUMMARY'!$I$7:$I$59))-ROW('DATA FOR SUMMARY'!$I$7),ROWS($M$18:M503))),"")</f>
        <v/>
      </c>
      <c r="I512" s="46" t="str" cm="1">
        <f t="array" aca="1" ref="I512" ca="1">IF(ROWS($D$25:D506)&lt;=$O$18,INDEX('DATA FOR SUMMARY'!$I$8:$I$59,_xlfn.AGGREGATE(15,3,(('DATA FOR SUMMARY'!$I$7:$I$59=$O$16)/('DATA FOR SUMMARY'!$I$7:$I$59=$O$16)*ROW('DATA FOR SUMMARY'!$I$7:$I$59))-ROW('DATA FOR SUMMARY'!$I$7),ROWS($D$25:D506))),"")</f>
        <v/>
      </c>
      <c r="J512" s="46" t="str" cm="1">
        <f t="array" aca="1" ref="J512" ca="1">IF(ROWS($M$18:M503)&lt;=$O$18,INDEX('DATA FOR SUMMARY'!$J$8:$J$59,_xlfn.AGGREGATE(15,3,(('DATA FOR SUMMARY'!$I$7:$I$59=$O$16)/('DATA FOR SUMMARY'!$I$7:$I$59=$O$16)*ROW('DATA FOR SUMMARY'!$I$7:$I$59))-ROW('DATA FOR SUMMARY'!$I$7),ROWS($M$18:M503))),"")</f>
        <v/>
      </c>
      <c r="K512" s="46" t="str" cm="1">
        <f t="array" aca="1" ref="K512" ca="1">IF(ROWS($M$18:M503)&lt;=$O$18,INDEX('DATA FOR SUMMARY'!$K$8:$K$59,_xlfn.AGGREGATE(15,3,(('DATA FOR SUMMARY'!$I$7:$I$59=$O$16)/('DATA FOR SUMMARY'!$I$7:$I$59=$O$16)*ROW('DATA FOR SUMMARY'!$I$7:$I$59))-ROW('DATA FOR SUMMARY'!$I$7),ROWS($M$18:M503))),"")</f>
        <v/>
      </c>
    </row>
    <row r="513" spans="2:11">
      <c r="B513" t="str" cm="1">
        <f t="array" aca="1" ref="B513" ca="1">IF(ROWS($M$18:M504)&lt;=$O$18,INDEX('DATA FOR SUMMARY'!$B$8:$B$59,_xlfn.AGGREGATE(15,3,(('DATA FOR SUMMARY'!$I$7:$I$59=$O$16)/('DATA FOR SUMMARY'!$I$7:$I$59=$O$16)*ROW('DATA FOR SUMMARY'!$I$7:$I$59))-ROW('DATA FOR SUMMARY'!$I$7),ROWS($M$18:M504))),"")</f>
        <v/>
      </c>
      <c r="C513" s="102" t="str" cm="1">
        <f t="array" aca="1" ref="C513" ca="1">IF(ROWS($M$18:M504)&lt;=$O$18,INDEX('DATA FOR SUMMARY'!$C$8:$C$59,_xlfn.AGGREGATE(15,3,(('DATA FOR SUMMARY'!$I$7:$I$59=$O$16)/('DATA FOR SUMMARY'!$I$7:$I$59=$O$16)*ROW('DATA FOR SUMMARY'!$I$7:$I$59))-ROW('DATA FOR SUMMARY'!$I$7),ROWS($M$18:M504))),"")</f>
        <v/>
      </c>
      <c r="D513" s="102" t="str" cm="1">
        <f t="array" aca="1" ref="D513" ca="1">IF(ROWS($M$18:M504)&lt;=$O$18,INDEX('DATA FOR SUMMARY'!$D$8:$D$59,_xlfn.AGGREGATE(15,3,(('DATA FOR SUMMARY'!$I$7:$I$59=$O$16)/('DATA FOR SUMMARY'!$I$7:$I$59=$O$16)*ROW('DATA FOR SUMMARY'!$I$7:$I$59))-ROW('DATA FOR SUMMARY'!$I$7),ROWS($M$18:M504))),"")</f>
        <v/>
      </c>
      <c r="E513" s="107" t="str" cm="1">
        <f t="array" aca="1" ref="E513" ca="1">IF(ROWS($M$18:M504)&lt;=$O$18,INDEX('DATA FOR SUMMARY'!$E$8:$E$59,_xlfn.AGGREGATE(15,3,(('DATA FOR SUMMARY'!$I$7:$I$59=$O$16)/('DATA FOR SUMMARY'!$I$7:$I$59=$O$16)*ROW('DATA FOR SUMMARY'!$I$7:$I$59))-ROW('DATA FOR SUMMARY'!$I$7),ROWS($M$18:M504))),"")</f>
        <v/>
      </c>
      <c r="F513" s="103" t="str" cm="1">
        <f t="array" aca="1" ref="F513" ca="1">IF(ROWS($M$18:M504)&lt;=$O$18,INDEX('DATA FOR SUMMARY'!$F$8:$F$59,_xlfn.AGGREGATE(15,3,(('DATA FOR SUMMARY'!$I$7:$I$59=$O$16)/('DATA FOR SUMMARY'!$I$7:$I$59=$O$16)*ROW('DATA FOR SUMMARY'!$I$7:$I$59))-ROW('DATA FOR SUMMARY'!$I$7),ROWS($M$18:M504))),"")</f>
        <v/>
      </c>
      <c r="G513" s="102" t="str" cm="1">
        <f t="array" aca="1" ref="G513" ca="1">IF(ROWS($M$18:M504)&lt;=$O$18,INDEX('DATA FOR SUMMARY'!$G$8:$G$59,_xlfn.AGGREGATE(15,3,(('DATA FOR SUMMARY'!$I$7:$I$59=$O$16)/('DATA FOR SUMMARY'!$I$7:$I$59=$O$16)*ROW('DATA FOR SUMMARY'!$I$7:$I$59))-ROW('DATA FOR SUMMARY'!$I$7),ROWS($M$18:M504))),"")</f>
        <v/>
      </c>
      <c r="H513" s="107" t="str" cm="1">
        <f t="array" aca="1" ref="H513" ca="1">IF(ROWS($M$18:M504)&lt;=$O$18,INDEX('DATA FOR SUMMARY'!$H$8:$H$59,_xlfn.AGGREGATE(15,3,(('DATA FOR SUMMARY'!$I$7:$I$59=$O$16)/('DATA FOR SUMMARY'!$I$7:$I$59=$O$16)*ROW('DATA FOR SUMMARY'!$I$7:$I$59))-ROW('DATA FOR SUMMARY'!$I$7),ROWS($M$18:M504))),"")</f>
        <v/>
      </c>
      <c r="I513" s="46" t="str" cm="1">
        <f t="array" aca="1" ref="I513" ca="1">IF(ROWS($D$25:D507)&lt;=$O$18,INDEX('DATA FOR SUMMARY'!$I$8:$I$59,_xlfn.AGGREGATE(15,3,(('DATA FOR SUMMARY'!$I$7:$I$59=$O$16)/('DATA FOR SUMMARY'!$I$7:$I$59=$O$16)*ROW('DATA FOR SUMMARY'!$I$7:$I$59))-ROW('DATA FOR SUMMARY'!$I$7),ROWS($D$25:D507))),"")</f>
        <v/>
      </c>
      <c r="J513" s="46" t="str" cm="1">
        <f t="array" aca="1" ref="J513" ca="1">IF(ROWS($M$18:M504)&lt;=$O$18,INDEX('DATA FOR SUMMARY'!$J$8:$J$59,_xlfn.AGGREGATE(15,3,(('DATA FOR SUMMARY'!$I$7:$I$59=$O$16)/('DATA FOR SUMMARY'!$I$7:$I$59=$O$16)*ROW('DATA FOR SUMMARY'!$I$7:$I$59))-ROW('DATA FOR SUMMARY'!$I$7),ROWS($M$18:M504))),"")</f>
        <v/>
      </c>
      <c r="K513" s="46" t="str" cm="1">
        <f t="array" aca="1" ref="K513" ca="1">IF(ROWS($M$18:M504)&lt;=$O$18,INDEX('DATA FOR SUMMARY'!$K$8:$K$59,_xlfn.AGGREGATE(15,3,(('DATA FOR SUMMARY'!$I$7:$I$59=$O$16)/('DATA FOR SUMMARY'!$I$7:$I$59=$O$16)*ROW('DATA FOR SUMMARY'!$I$7:$I$59))-ROW('DATA FOR SUMMARY'!$I$7),ROWS($M$18:M504))),"")</f>
        <v/>
      </c>
    </row>
    <row r="514" spans="2:11">
      <c r="B514" t="str" cm="1">
        <f t="array" aca="1" ref="B514" ca="1">IF(ROWS($M$18:M505)&lt;=$O$18,INDEX('DATA FOR SUMMARY'!$B$8:$B$59,_xlfn.AGGREGATE(15,3,(('DATA FOR SUMMARY'!$I$7:$I$59=$O$16)/('DATA FOR SUMMARY'!$I$7:$I$59=$O$16)*ROW('DATA FOR SUMMARY'!$I$7:$I$59))-ROW('DATA FOR SUMMARY'!$I$7),ROWS($M$18:M505))),"")</f>
        <v/>
      </c>
      <c r="C514" s="102" t="str" cm="1">
        <f t="array" aca="1" ref="C514" ca="1">IF(ROWS($M$18:M505)&lt;=$O$18,INDEX('DATA FOR SUMMARY'!$C$8:$C$59,_xlfn.AGGREGATE(15,3,(('DATA FOR SUMMARY'!$I$7:$I$59=$O$16)/('DATA FOR SUMMARY'!$I$7:$I$59=$O$16)*ROW('DATA FOR SUMMARY'!$I$7:$I$59))-ROW('DATA FOR SUMMARY'!$I$7),ROWS($M$18:M505))),"")</f>
        <v/>
      </c>
      <c r="D514" s="102" t="str" cm="1">
        <f t="array" aca="1" ref="D514" ca="1">IF(ROWS($M$18:M505)&lt;=$O$18,INDEX('DATA FOR SUMMARY'!$D$8:$D$59,_xlfn.AGGREGATE(15,3,(('DATA FOR SUMMARY'!$I$7:$I$59=$O$16)/('DATA FOR SUMMARY'!$I$7:$I$59=$O$16)*ROW('DATA FOR SUMMARY'!$I$7:$I$59))-ROW('DATA FOR SUMMARY'!$I$7),ROWS($M$18:M505))),"")</f>
        <v/>
      </c>
      <c r="E514" s="107" t="str" cm="1">
        <f t="array" aca="1" ref="E514" ca="1">IF(ROWS($M$18:M505)&lt;=$O$18,INDEX('DATA FOR SUMMARY'!$E$8:$E$59,_xlfn.AGGREGATE(15,3,(('DATA FOR SUMMARY'!$I$7:$I$59=$O$16)/('DATA FOR SUMMARY'!$I$7:$I$59=$O$16)*ROW('DATA FOR SUMMARY'!$I$7:$I$59))-ROW('DATA FOR SUMMARY'!$I$7),ROWS($M$18:M505))),"")</f>
        <v/>
      </c>
      <c r="F514" s="103" t="str" cm="1">
        <f t="array" aca="1" ref="F514" ca="1">IF(ROWS($M$18:M505)&lt;=$O$18,INDEX('DATA FOR SUMMARY'!$F$8:$F$59,_xlfn.AGGREGATE(15,3,(('DATA FOR SUMMARY'!$I$7:$I$59=$O$16)/('DATA FOR SUMMARY'!$I$7:$I$59=$O$16)*ROW('DATA FOR SUMMARY'!$I$7:$I$59))-ROW('DATA FOR SUMMARY'!$I$7),ROWS($M$18:M505))),"")</f>
        <v/>
      </c>
      <c r="G514" s="102" t="str" cm="1">
        <f t="array" aca="1" ref="G514" ca="1">IF(ROWS($M$18:M505)&lt;=$O$18,INDEX('DATA FOR SUMMARY'!$G$8:$G$59,_xlfn.AGGREGATE(15,3,(('DATA FOR SUMMARY'!$I$7:$I$59=$O$16)/('DATA FOR SUMMARY'!$I$7:$I$59=$O$16)*ROW('DATA FOR SUMMARY'!$I$7:$I$59))-ROW('DATA FOR SUMMARY'!$I$7),ROWS($M$18:M505))),"")</f>
        <v/>
      </c>
      <c r="H514" s="107" t="str" cm="1">
        <f t="array" aca="1" ref="H514" ca="1">IF(ROWS($M$18:M505)&lt;=$O$18,INDEX('DATA FOR SUMMARY'!$H$8:$H$59,_xlfn.AGGREGATE(15,3,(('DATA FOR SUMMARY'!$I$7:$I$59=$O$16)/('DATA FOR SUMMARY'!$I$7:$I$59=$O$16)*ROW('DATA FOR SUMMARY'!$I$7:$I$59))-ROW('DATA FOR SUMMARY'!$I$7),ROWS($M$18:M505))),"")</f>
        <v/>
      </c>
      <c r="I514" s="46" t="str" cm="1">
        <f t="array" aca="1" ref="I514" ca="1">IF(ROWS($D$25:D508)&lt;=$O$18,INDEX('DATA FOR SUMMARY'!$I$8:$I$59,_xlfn.AGGREGATE(15,3,(('DATA FOR SUMMARY'!$I$7:$I$59=$O$16)/('DATA FOR SUMMARY'!$I$7:$I$59=$O$16)*ROW('DATA FOR SUMMARY'!$I$7:$I$59))-ROW('DATA FOR SUMMARY'!$I$7),ROWS($D$25:D508))),"")</f>
        <v/>
      </c>
      <c r="J514" s="46" t="str" cm="1">
        <f t="array" aca="1" ref="J514" ca="1">IF(ROWS($M$18:M505)&lt;=$O$18,INDEX('DATA FOR SUMMARY'!$J$8:$J$59,_xlfn.AGGREGATE(15,3,(('DATA FOR SUMMARY'!$I$7:$I$59=$O$16)/('DATA FOR SUMMARY'!$I$7:$I$59=$O$16)*ROW('DATA FOR SUMMARY'!$I$7:$I$59))-ROW('DATA FOR SUMMARY'!$I$7),ROWS($M$18:M505))),"")</f>
        <v/>
      </c>
      <c r="K514" s="46" t="str" cm="1">
        <f t="array" aca="1" ref="K514" ca="1">IF(ROWS($M$18:M505)&lt;=$O$18,INDEX('DATA FOR SUMMARY'!$K$8:$K$59,_xlfn.AGGREGATE(15,3,(('DATA FOR SUMMARY'!$I$7:$I$59=$O$16)/('DATA FOR SUMMARY'!$I$7:$I$59=$O$16)*ROW('DATA FOR SUMMARY'!$I$7:$I$59))-ROW('DATA FOR SUMMARY'!$I$7),ROWS($M$18:M505))),"")</f>
        <v/>
      </c>
    </row>
    <row r="515" spans="2:11">
      <c r="B515" t="str" cm="1">
        <f t="array" aca="1" ref="B515" ca="1">IF(ROWS($M$18:M506)&lt;=$O$18,INDEX('DATA FOR SUMMARY'!$B$8:$B$59,_xlfn.AGGREGATE(15,3,(('DATA FOR SUMMARY'!$I$7:$I$59=$O$16)/('DATA FOR SUMMARY'!$I$7:$I$59=$O$16)*ROW('DATA FOR SUMMARY'!$I$7:$I$59))-ROW('DATA FOR SUMMARY'!$I$7),ROWS($M$18:M506))),"")</f>
        <v/>
      </c>
      <c r="C515" s="102" t="str" cm="1">
        <f t="array" aca="1" ref="C515" ca="1">IF(ROWS($M$18:M506)&lt;=$O$18,INDEX('DATA FOR SUMMARY'!$C$8:$C$59,_xlfn.AGGREGATE(15,3,(('DATA FOR SUMMARY'!$I$7:$I$59=$O$16)/('DATA FOR SUMMARY'!$I$7:$I$59=$O$16)*ROW('DATA FOR SUMMARY'!$I$7:$I$59))-ROW('DATA FOR SUMMARY'!$I$7),ROWS($M$18:M506))),"")</f>
        <v/>
      </c>
      <c r="D515" s="102" t="str" cm="1">
        <f t="array" aca="1" ref="D515" ca="1">IF(ROWS($M$18:M506)&lt;=$O$18,INDEX('DATA FOR SUMMARY'!$D$8:$D$59,_xlfn.AGGREGATE(15,3,(('DATA FOR SUMMARY'!$I$7:$I$59=$O$16)/('DATA FOR SUMMARY'!$I$7:$I$59=$O$16)*ROW('DATA FOR SUMMARY'!$I$7:$I$59))-ROW('DATA FOR SUMMARY'!$I$7),ROWS($M$18:M506))),"")</f>
        <v/>
      </c>
      <c r="E515" s="107" t="str" cm="1">
        <f t="array" aca="1" ref="E515" ca="1">IF(ROWS($M$18:M506)&lt;=$O$18,INDEX('DATA FOR SUMMARY'!$E$8:$E$59,_xlfn.AGGREGATE(15,3,(('DATA FOR SUMMARY'!$I$7:$I$59=$O$16)/('DATA FOR SUMMARY'!$I$7:$I$59=$O$16)*ROW('DATA FOR SUMMARY'!$I$7:$I$59))-ROW('DATA FOR SUMMARY'!$I$7),ROWS($M$18:M506))),"")</f>
        <v/>
      </c>
      <c r="F515" s="103" t="str" cm="1">
        <f t="array" aca="1" ref="F515" ca="1">IF(ROWS($M$18:M506)&lt;=$O$18,INDEX('DATA FOR SUMMARY'!$F$8:$F$59,_xlfn.AGGREGATE(15,3,(('DATA FOR SUMMARY'!$I$7:$I$59=$O$16)/('DATA FOR SUMMARY'!$I$7:$I$59=$O$16)*ROW('DATA FOR SUMMARY'!$I$7:$I$59))-ROW('DATA FOR SUMMARY'!$I$7),ROWS($M$18:M506))),"")</f>
        <v/>
      </c>
      <c r="G515" s="102" t="str" cm="1">
        <f t="array" aca="1" ref="G515" ca="1">IF(ROWS($M$18:M506)&lt;=$O$18,INDEX('DATA FOR SUMMARY'!$G$8:$G$59,_xlfn.AGGREGATE(15,3,(('DATA FOR SUMMARY'!$I$7:$I$59=$O$16)/('DATA FOR SUMMARY'!$I$7:$I$59=$O$16)*ROW('DATA FOR SUMMARY'!$I$7:$I$59))-ROW('DATA FOR SUMMARY'!$I$7),ROWS($M$18:M506))),"")</f>
        <v/>
      </c>
      <c r="H515" s="107" t="str" cm="1">
        <f t="array" aca="1" ref="H515" ca="1">IF(ROWS($M$18:M506)&lt;=$O$18,INDEX('DATA FOR SUMMARY'!$H$8:$H$59,_xlfn.AGGREGATE(15,3,(('DATA FOR SUMMARY'!$I$7:$I$59=$O$16)/('DATA FOR SUMMARY'!$I$7:$I$59=$O$16)*ROW('DATA FOR SUMMARY'!$I$7:$I$59))-ROW('DATA FOR SUMMARY'!$I$7),ROWS($M$18:M506))),"")</f>
        <v/>
      </c>
      <c r="I515" s="46" t="str" cm="1">
        <f t="array" aca="1" ref="I515" ca="1">IF(ROWS($D$25:D509)&lt;=$O$18,INDEX('DATA FOR SUMMARY'!$I$8:$I$59,_xlfn.AGGREGATE(15,3,(('DATA FOR SUMMARY'!$I$7:$I$59=$O$16)/('DATA FOR SUMMARY'!$I$7:$I$59=$O$16)*ROW('DATA FOR SUMMARY'!$I$7:$I$59))-ROW('DATA FOR SUMMARY'!$I$7),ROWS($D$25:D509))),"")</f>
        <v/>
      </c>
      <c r="J515" s="46" t="str" cm="1">
        <f t="array" aca="1" ref="J515" ca="1">IF(ROWS($M$18:M506)&lt;=$O$18,INDEX('DATA FOR SUMMARY'!$J$8:$J$59,_xlfn.AGGREGATE(15,3,(('DATA FOR SUMMARY'!$I$7:$I$59=$O$16)/('DATA FOR SUMMARY'!$I$7:$I$59=$O$16)*ROW('DATA FOR SUMMARY'!$I$7:$I$59))-ROW('DATA FOR SUMMARY'!$I$7),ROWS($M$18:M506))),"")</f>
        <v/>
      </c>
      <c r="K515" s="46" t="str" cm="1">
        <f t="array" aca="1" ref="K515" ca="1">IF(ROWS($M$18:M506)&lt;=$O$18,INDEX('DATA FOR SUMMARY'!$K$8:$K$59,_xlfn.AGGREGATE(15,3,(('DATA FOR SUMMARY'!$I$7:$I$59=$O$16)/('DATA FOR SUMMARY'!$I$7:$I$59=$O$16)*ROW('DATA FOR SUMMARY'!$I$7:$I$59))-ROW('DATA FOR SUMMARY'!$I$7),ROWS($M$18:M506))),"")</f>
        <v/>
      </c>
    </row>
    <row r="516" spans="2:11">
      <c r="B516" t="str" cm="1">
        <f t="array" aca="1" ref="B516" ca="1">IF(ROWS($M$18:M507)&lt;=$O$18,INDEX('DATA FOR SUMMARY'!$B$8:$B$59,_xlfn.AGGREGATE(15,3,(('DATA FOR SUMMARY'!$I$7:$I$59=$O$16)/('DATA FOR SUMMARY'!$I$7:$I$59=$O$16)*ROW('DATA FOR SUMMARY'!$I$7:$I$59))-ROW('DATA FOR SUMMARY'!$I$7),ROWS($M$18:M507))),"")</f>
        <v/>
      </c>
      <c r="C516" s="102" t="str" cm="1">
        <f t="array" aca="1" ref="C516" ca="1">IF(ROWS($M$18:M507)&lt;=$O$18,INDEX('DATA FOR SUMMARY'!$C$8:$C$59,_xlfn.AGGREGATE(15,3,(('DATA FOR SUMMARY'!$I$7:$I$59=$O$16)/('DATA FOR SUMMARY'!$I$7:$I$59=$O$16)*ROW('DATA FOR SUMMARY'!$I$7:$I$59))-ROW('DATA FOR SUMMARY'!$I$7),ROWS($M$18:M507))),"")</f>
        <v/>
      </c>
      <c r="D516" s="102" t="str" cm="1">
        <f t="array" aca="1" ref="D516" ca="1">IF(ROWS($M$18:M507)&lt;=$O$18,INDEX('DATA FOR SUMMARY'!$D$8:$D$59,_xlfn.AGGREGATE(15,3,(('DATA FOR SUMMARY'!$I$7:$I$59=$O$16)/('DATA FOR SUMMARY'!$I$7:$I$59=$O$16)*ROW('DATA FOR SUMMARY'!$I$7:$I$59))-ROW('DATA FOR SUMMARY'!$I$7),ROWS($M$18:M507))),"")</f>
        <v/>
      </c>
      <c r="E516" s="107" t="str" cm="1">
        <f t="array" aca="1" ref="E516" ca="1">IF(ROWS($M$18:M507)&lt;=$O$18,INDEX('DATA FOR SUMMARY'!$E$8:$E$59,_xlfn.AGGREGATE(15,3,(('DATA FOR SUMMARY'!$I$7:$I$59=$O$16)/('DATA FOR SUMMARY'!$I$7:$I$59=$O$16)*ROW('DATA FOR SUMMARY'!$I$7:$I$59))-ROW('DATA FOR SUMMARY'!$I$7),ROWS($M$18:M507))),"")</f>
        <v/>
      </c>
      <c r="F516" s="103" t="str" cm="1">
        <f t="array" aca="1" ref="F516" ca="1">IF(ROWS($M$18:M507)&lt;=$O$18,INDEX('DATA FOR SUMMARY'!$F$8:$F$59,_xlfn.AGGREGATE(15,3,(('DATA FOR SUMMARY'!$I$7:$I$59=$O$16)/('DATA FOR SUMMARY'!$I$7:$I$59=$O$16)*ROW('DATA FOR SUMMARY'!$I$7:$I$59))-ROW('DATA FOR SUMMARY'!$I$7),ROWS($M$18:M507))),"")</f>
        <v/>
      </c>
      <c r="G516" s="102" t="str" cm="1">
        <f t="array" aca="1" ref="G516" ca="1">IF(ROWS($M$18:M507)&lt;=$O$18,INDEX('DATA FOR SUMMARY'!$G$8:$G$59,_xlfn.AGGREGATE(15,3,(('DATA FOR SUMMARY'!$I$7:$I$59=$O$16)/('DATA FOR SUMMARY'!$I$7:$I$59=$O$16)*ROW('DATA FOR SUMMARY'!$I$7:$I$59))-ROW('DATA FOR SUMMARY'!$I$7),ROWS($M$18:M507))),"")</f>
        <v/>
      </c>
      <c r="H516" s="107" t="str" cm="1">
        <f t="array" aca="1" ref="H516" ca="1">IF(ROWS($M$18:M507)&lt;=$O$18,INDEX('DATA FOR SUMMARY'!$H$8:$H$59,_xlfn.AGGREGATE(15,3,(('DATA FOR SUMMARY'!$I$7:$I$59=$O$16)/('DATA FOR SUMMARY'!$I$7:$I$59=$O$16)*ROW('DATA FOR SUMMARY'!$I$7:$I$59))-ROW('DATA FOR SUMMARY'!$I$7),ROWS($M$18:M507))),"")</f>
        <v/>
      </c>
      <c r="I516" s="46" t="str" cm="1">
        <f t="array" aca="1" ref="I516" ca="1">IF(ROWS($D$25:D510)&lt;=$O$18,INDEX('DATA FOR SUMMARY'!$I$8:$I$59,_xlfn.AGGREGATE(15,3,(('DATA FOR SUMMARY'!$I$7:$I$59=$O$16)/('DATA FOR SUMMARY'!$I$7:$I$59=$O$16)*ROW('DATA FOR SUMMARY'!$I$7:$I$59))-ROW('DATA FOR SUMMARY'!$I$7),ROWS($D$25:D510))),"")</f>
        <v/>
      </c>
      <c r="J516" s="46" t="str" cm="1">
        <f t="array" aca="1" ref="J516" ca="1">IF(ROWS($M$18:M507)&lt;=$O$18,INDEX('DATA FOR SUMMARY'!$J$8:$J$59,_xlfn.AGGREGATE(15,3,(('DATA FOR SUMMARY'!$I$7:$I$59=$O$16)/('DATA FOR SUMMARY'!$I$7:$I$59=$O$16)*ROW('DATA FOR SUMMARY'!$I$7:$I$59))-ROW('DATA FOR SUMMARY'!$I$7),ROWS($M$18:M507))),"")</f>
        <v/>
      </c>
      <c r="K516" s="46" t="str" cm="1">
        <f t="array" aca="1" ref="K516" ca="1">IF(ROWS($M$18:M507)&lt;=$O$18,INDEX('DATA FOR SUMMARY'!$K$8:$K$59,_xlfn.AGGREGATE(15,3,(('DATA FOR SUMMARY'!$I$7:$I$59=$O$16)/('DATA FOR SUMMARY'!$I$7:$I$59=$O$16)*ROW('DATA FOR SUMMARY'!$I$7:$I$59))-ROW('DATA FOR SUMMARY'!$I$7),ROWS($M$18:M507))),"")</f>
        <v/>
      </c>
    </row>
    <row r="517" spans="2:11">
      <c r="B517" t="str" cm="1">
        <f t="array" aca="1" ref="B517" ca="1">IF(ROWS($M$18:M508)&lt;=$O$18,INDEX('DATA FOR SUMMARY'!$B$8:$B$59,_xlfn.AGGREGATE(15,3,(('DATA FOR SUMMARY'!$I$7:$I$59=$O$16)/('DATA FOR SUMMARY'!$I$7:$I$59=$O$16)*ROW('DATA FOR SUMMARY'!$I$7:$I$59))-ROW('DATA FOR SUMMARY'!$I$7),ROWS($M$18:M508))),"")</f>
        <v/>
      </c>
      <c r="C517" s="102" t="str" cm="1">
        <f t="array" aca="1" ref="C517" ca="1">IF(ROWS($M$18:M508)&lt;=$O$18,INDEX('DATA FOR SUMMARY'!$C$8:$C$59,_xlfn.AGGREGATE(15,3,(('DATA FOR SUMMARY'!$I$7:$I$59=$O$16)/('DATA FOR SUMMARY'!$I$7:$I$59=$O$16)*ROW('DATA FOR SUMMARY'!$I$7:$I$59))-ROW('DATA FOR SUMMARY'!$I$7),ROWS($M$18:M508))),"")</f>
        <v/>
      </c>
      <c r="D517" s="102" t="str" cm="1">
        <f t="array" aca="1" ref="D517" ca="1">IF(ROWS($M$18:M508)&lt;=$O$18,INDEX('DATA FOR SUMMARY'!$D$8:$D$59,_xlfn.AGGREGATE(15,3,(('DATA FOR SUMMARY'!$I$7:$I$59=$O$16)/('DATA FOR SUMMARY'!$I$7:$I$59=$O$16)*ROW('DATA FOR SUMMARY'!$I$7:$I$59))-ROW('DATA FOR SUMMARY'!$I$7),ROWS($M$18:M508))),"")</f>
        <v/>
      </c>
      <c r="E517" s="107" t="str" cm="1">
        <f t="array" aca="1" ref="E517" ca="1">IF(ROWS($M$18:M508)&lt;=$O$18,INDEX('DATA FOR SUMMARY'!$E$8:$E$59,_xlfn.AGGREGATE(15,3,(('DATA FOR SUMMARY'!$I$7:$I$59=$O$16)/('DATA FOR SUMMARY'!$I$7:$I$59=$O$16)*ROW('DATA FOR SUMMARY'!$I$7:$I$59))-ROW('DATA FOR SUMMARY'!$I$7),ROWS($M$18:M508))),"")</f>
        <v/>
      </c>
      <c r="F517" s="103" t="str" cm="1">
        <f t="array" aca="1" ref="F517" ca="1">IF(ROWS($M$18:M508)&lt;=$O$18,INDEX('DATA FOR SUMMARY'!$F$8:$F$59,_xlfn.AGGREGATE(15,3,(('DATA FOR SUMMARY'!$I$7:$I$59=$O$16)/('DATA FOR SUMMARY'!$I$7:$I$59=$O$16)*ROW('DATA FOR SUMMARY'!$I$7:$I$59))-ROW('DATA FOR SUMMARY'!$I$7),ROWS($M$18:M508))),"")</f>
        <v/>
      </c>
      <c r="G517" s="102" t="str" cm="1">
        <f t="array" aca="1" ref="G517" ca="1">IF(ROWS($M$18:M508)&lt;=$O$18,INDEX('DATA FOR SUMMARY'!$G$8:$G$59,_xlfn.AGGREGATE(15,3,(('DATA FOR SUMMARY'!$I$7:$I$59=$O$16)/('DATA FOR SUMMARY'!$I$7:$I$59=$O$16)*ROW('DATA FOR SUMMARY'!$I$7:$I$59))-ROW('DATA FOR SUMMARY'!$I$7),ROWS($M$18:M508))),"")</f>
        <v/>
      </c>
      <c r="H517" s="107" t="str" cm="1">
        <f t="array" aca="1" ref="H517" ca="1">IF(ROWS($M$18:M508)&lt;=$O$18,INDEX('DATA FOR SUMMARY'!$H$8:$H$59,_xlfn.AGGREGATE(15,3,(('DATA FOR SUMMARY'!$I$7:$I$59=$O$16)/('DATA FOR SUMMARY'!$I$7:$I$59=$O$16)*ROW('DATA FOR SUMMARY'!$I$7:$I$59))-ROW('DATA FOR SUMMARY'!$I$7),ROWS($M$18:M508))),"")</f>
        <v/>
      </c>
      <c r="I517" s="46" t="str" cm="1">
        <f t="array" aca="1" ref="I517" ca="1">IF(ROWS($D$25:D511)&lt;=$O$18,INDEX('DATA FOR SUMMARY'!$I$8:$I$59,_xlfn.AGGREGATE(15,3,(('DATA FOR SUMMARY'!$I$7:$I$59=$O$16)/('DATA FOR SUMMARY'!$I$7:$I$59=$O$16)*ROW('DATA FOR SUMMARY'!$I$7:$I$59))-ROW('DATA FOR SUMMARY'!$I$7),ROWS($D$25:D511))),"")</f>
        <v/>
      </c>
      <c r="J517" s="46" t="str" cm="1">
        <f t="array" aca="1" ref="J517" ca="1">IF(ROWS($M$18:M508)&lt;=$O$18,INDEX('DATA FOR SUMMARY'!$J$8:$J$59,_xlfn.AGGREGATE(15,3,(('DATA FOR SUMMARY'!$I$7:$I$59=$O$16)/('DATA FOR SUMMARY'!$I$7:$I$59=$O$16)*ROW('DATA FOR SUMMARY'!$I$7:$I$59))-ROW('DATA FOR SUMMARY'!$I$7),ROWS($M$18:M508))),"")</f>
        <v/>
      </c>
      <c r="K517" s="46" t="str" cm="1">
        <f t="array" aca="1" ref="K517" ca="1">IF(ROWS($M$18:M508)&lt;=$O$18,INDEX('DATA FOR SUMMARY'!$K$8:$K$59,_xlfn.AGGREGATE(15,3,(('DATA FOR SUMMARY'!$I$7:$I$59=$O$16)/('DATA FOR SUMMARY'!$I$7:$I$59=$O$16)*ROW('DATA FOR SUMMARY'!$I$7:$I$59))-ROW('DATA FOR SUMMARY'!$I$7),ROWS($M$18:M508))),"")</f>
        <v/>
      </c>
    </row>
    <row r="518" spans="2:11">
      <c r="B518" t="str" cm="1">
        <f t="array" aca="1" ref="B518" ca="1">IF(ROWS($M$18:M509)&lt;=$O$18,INDEX('DATA FOR SUMMARY'!$B$8:$B$59,_xlfn.AGGREGATE(15,3,(('DATA FOR SUMMARY'!$I$7:$I$59=$O$16)/('DATA FOR SUMMARY'!$I$7:$I$59=$O$16)*ROW('DATA FOR SUMMARY'!$I$7:$I$59))-ROW('DATA FOR SUMMARY'!$I$7),ROWS($M$18:M509))),"")</f>
        <v/>
      </c>
      <c r="C518" s="102" t="str" cm="1">
        <f t="array" aca="1" ref="C518" ca="1">IF(ROWS($M$18:M509)&lt;=$O$18,INDEX('DATA FOR SUMMARY'!$C$8:$C$59,_xlfn.AGGREGATE(15,3,(('DATA FOR SUMMARY'!$I$7:$I$59=$O$16)/('DATA FOR SUMMARY'!$I$7:$I$59=$O$16)*ROW('DATA FOR SUMMARY'!$I$7:$I$59))-ROW('DATA FOR SUMMARY'!$I$7),ROWS($M$18:M509))),"")</f>
        <v/>
      </c>
      <c r="D518" s="102" t="str" cm="1">
        <f t="array" aca="1" ref="D518" ca="1">IF(ROWS($M$18:M509)&lt;=$O$18,INDEX('DATA FOR SUMMARY'!$D$8:$D$59,_xlfn.AGGREGATE(15,3,(('DATA FOR SUMMARY'!$I$7:$I$59=$O$16)/('DATA FOR SUMMARY'!$I$7:$I$59=$O$16)*ROW('DATA FOR SUMMARY'!$I$7:$I$59))-ROW('DATA FOR SUMMARY'!$I$7),ROWS($M$18:M509))),"")</f>
        <v/>
      </c>
      <c r="E518" s="107" t="str" cm="1">
        <f t="array" aca="1" ref="E518" ca="1">IF(ROWS($M$18:M509)&lt;=$O$18,INDEX('DATA FOR SUMMARY'!$E$8:$E$59,_xlfn.AGGREGATE(15,3,(('DATA FOR SUMMARY'!$I$7:$I$59=$O$16)/('DATA FOR SUMMARY'!$I$7:$I$59=$O$16)*ROW('DATA FOR SUMMARY'!$I$7:$I$59))-ROW('DATA FOR SUMMARY'!$I$7),ROWS($M$18:M509))),"")</f>
        <v/>
      </c>
      <c r="F518" s="103" t="str" cm="1">
        <f t="array" aca="1" ref="F518" ca="1">IF(ROWS($M$18:M509)&lt;=$O$18,INDEX('DATA FOR SUMMARY'!$F$8:$F$59,_xlfn.AGGREGATE(15,3,(('DATA FOR SUMMARY'!$I$7:$I$59=$O$16)/('DATA FOR SUMMARY'!$I$7:$I$59=$O$16)*ROW('DATA FOR SUMMARY'!$I$7:$I$59))-ROW('DATA FOR SUMMARY'!$I$7),ROWS($M$18:M509))),"")</f>
        <v/>
      </c>
      <c r="G518" s="102" t="str" cm="1">
        <f t="array" aca="1" ref="G518" ca="1">IF(ROWS($M$18:M509)&lt;=$O$18,INDEX('DATA FOR SUMMARY'!$G$8:$G$59,_xlfn.AGGREGATE(15,3,(('DATA FOR SUMMARY'!$I$7:$I$59=$O$16)/('DATA FOR SUMMARY'!$I$7:$I$59=$O$16)*ROW('DATA FOR SUMMARY'!$I$7:$I$59))-ROW('DATA FOR SUMMARY'!$I$7),ROWS($M$18:M509))),"")</f>
        <v/>
      </c>
      <c r="H518" s="107" t="str" cm="1">
        <f t="array" aca="1" ref="H518" ca="1">IF(ROWS($M$18:M509)&lt;=$O$18,INDEX('DATA FOR SUMMARY'!$H$8:$H$59,_xlfn.AGGREGATE(15,3,(('DATA FOR SUMMARY'!$I$7:$I$59=$O$16)/('DATA FOR SUMMARY'!$I$7:$I$59=$O$16)*ROW('DATA FOR SUMMARY'!$I$7:$I$59))-ROW('DATA FOR SUMMARY'!$I$7),ROWS($M$18:M509))),"")</f>
        <v/>
      </c>
      <c r="I518" s="46" t="str" cm="1">
        <f t="array" aca="1" ref="I518" ca="1">IF(ROWS($D$25:D512)&lt;=$O$18,INDEX('DATA FOR SUMMARY'!$I$8:$I$59,_xlfn.AGGREGATE(15,3,(('DATA FOR SUMMARY'!$I$7:$I$59=$O$16)/('DATA FOR SUMMARY'!$I$7:$I$59=$O$16)*ROW('DATA FOR SUMMARY'!$I$7:$I$59))-ROW('DATA FOR SUMMARY'!$I$7),ROWS($D$25:D512))),"")</f>
        <v/>
      </c>
      <c r="J518" s="46" t="str" cm="1">
        <f t="array" aca="1" ref="J518" ca="1">IF(ROWS($M$18:M509)&lt;=$O$18,INDEX('DATA FOR SUMMARY'!$J$8:$J$59,_xlfn.AGGREGATE(15,3,(('DATA FOR SUMMARY'!$I$7:$I$59=$O$16)/('DATA FOR SUMMARY'!$I$7:$I$59=$O$16)*ROW('DATA FOR SUMMARY'!$I$7:$I$59))-ROW('DATA FOR SUMMARY'!$I$7),ROWS($M$18:M509))),"")</f>
        <v/>
      </c>
      <c r="K518" s="46" t="str" cm="1">
        <f t="array" aca="1" ref="K518" ca="1">IF(ROWS($M$18:M509)&lt;=$O$18,INDEX('DATA FOR SUMMARY'!$K$8:$K$59,_xlfn.AGGREGATE(15,3,(('DATA FOR SUMMARY'!$I$7:$I$59=$O$16)/('DATA FOR SUMMARY'!$I$7:$I$59=$O$16)*ROW('DATA FOR SUMMARY'!$I$7:$I$59))-ROW('DATA FOR SUMMARY'!$I$7),ROWS($M$18:M509))),"")</f>
        <v/>
      </c>
    </row>
    <row r="519" spans="2:11">
      <c r="B519" t="str" cm="1">
        <f t="array" aca="1" ref="B519" ca="1">IF(ROWS($M$18:M510)&lt;=$O$18,INDEX('DATA FOR SUMMARY'!$B$8:$B$59,_xlfn.AGGREGATE(15,3,(('DATA FOR SUMMARY'!$I$7:$I$59=$O$16)/('DATA FOR SUMMARY'!$I$7:$I$59=$O$16)*ROW('DATA FOR SUMMARY'!$I$7:$I$59))-ROW('DATA FOR SUMMARY'!$I$7),ROWS($M$18:M510))),"")</f>
        <v/>
      </c>
      <c r="C519" s="102" t="str" cm="1">
        <f t="array" aca="1" ref="C519" ca="1">IF(ROWS($M$18:M510)&lt;=$O$18,INDEX('DATA FOR SUMMARY'!$C$8:$C$59,_xlfn.AGGREGATE(15,3,(('DATA FOR SUMMARY'!$I$7:$I$59=$O$16)/('DATA FOR SUMMARY'!$I$7:$I$59=$O$16)*ROW('DATA FOR SUMMARY'!$I$7:$I$59))-ROW('DATA FOR SUMMARY'!$I$7),ROWS($M$18:M510))),"")</f>
        <v/>
      </c>
      <c r="D519" s="102" t="str" cm="1">
        <f t="array" aca="1" ref="D519" ca="1">IF(ROWS($M$18:M510)&lt;=$O$18,INDEX('DATA FOR SUMMARY'!$D$8:$D$59,_xlfn.AGGREGATE(15,3,(('DATA FOR SUMMARY'!$I$7:$I$59=$O$16)/('DATA FOR SUMMARY'!$I$7:$I$59=$O$16)*ROW('DATA FOR SUMMARY'!$I$7:$I$59))-ROW('DATA FOR SUMMARY'!$I$7),ROWS($M$18:M510))),"")</f>
        <v/>
      </c>
      <c r="E519" s="107" t="str" cm="1">
        <f t="array" aca="1" ref="E519" ca="1">IF(ROWS($M$18:M510)&lt;=$O$18,INDEX('DATA FOR SUMMARY'!$E$8:$E$59,_xlfn.AGGREGATE(15,3,(('DATA FOR SUMMARY'!$I$7:$I$59=$O$16)/('DATA FOR SUMMARY'!$I$7:$I$59=$O$16)*ROW('DATA FOR SUMMARY'!$I$7:$I$59))-ROW('DATA FOR SUMMARY'!$I$7),ROWS($M$18:M510))),"")</f>
        <v/>
      </c>
      <c r="F519" s="103" t="str" cm="1">
        <f t="array" aca="1" ref="F519" ca="1">IF(ROWS($M$18:M510)&lt;=$O$18,INDEX('DATA FOR SUMMARY'!$F$8:$F$59,_xlfn.AGGREGATE(15,3,(('DATA FOR SUMMARY'!$I$7:$I$59=$O$16)/('DATA FOR SUMMARY'!$I$7:$I$59=$O$16)*ROW('DATA FOR SUMMARY'!$I$7:$I$59))-ROW('DATA FOR SUMMARY'!$I$7),ROWS($M$18:M510))),"")</f>
        <v/>
      </c>
      <c r="G519" s="102" t="str" cm="1">
        <f t="array" aca="1" ref="G519" ca="1">IF(ROWS($M$18:M510)&lt;=$O$18,INDEX('DATA FOR SUMMARY'!$G$8:$G$59,_xlfn.AGGREGATE(15,3,(('DATA FOR SUMMARY'!$I$7:$I$59=$O$16)/('DATA FOR SUMMARY'!$I$7:$I$59=$O$16)*ROW('DATA FOR SUMMARY'!$I$7:$I$59))-ROW('DATA FOR SUMMARY'!$I$7),ROWS($M$18:M510))),"")</f>
        <v/>
      </c>
      <c r="H519" s="107" t="str" cm="1">
        <f t="array" aca="1" ref="H519" ca="1">IF(ROWS($M$18:M510)&lt;=$O$18,INDEX('DATA FOR SUMMARY'!$H$8:$H$59,_xlfn.AGGREGATE(15,3,(('DATA FOR SUMMARY'!$I$7:$I$59=$O$16)/('DATA FOR SUMMARY'!$I$7:$I$59=$O$16)*ROW('DATA FOR SUMMARY'!$I$7:$I$59))-ROW('DATA FOR SUMMARY'!$I$7),ROWS($M$18:M510))),"")</f>
        <v/>
      </c>
      <c r="I519" s="46" t="str" cm="1">
        <f t="array" aca="1" ref="I519" ca="1">IF(ROWS($D$25:D513)&lt;=$O$18,INDEX('DATA FOR SUMMARY'!$I$8:$I$59,_xlfn.AGGREGATE(15,3,(('DATA FOR SUMMARY'!$I$7:$I$59=$O$16)/('DATA FOR SUMMARY'!$I$7:$I$59=$O$16)*ROW('DATA FOR SUMMARY'!$I$7:$I$59))-ROW('DATA FOR SUMMARY'!$I$7),ROWS($D$25:D513))),"")</f>
        <v/>
      </c>
      <c r="J519" s="46" t="str" cm="1">
        <f t="array" aca="1" ref="J519" ca="1">IF(ROWS($M$18:M510)&lt;=$O$18,INDEX('DATA FOR SUMMARY'!$J$8:$J$59,_xlfn.AGGREGATE(15,3,(('DATA FOR SUMMARY'!$I$7:$I$59=$O$16)/('DATA FOR SUMMARY'!$I$7:$I$59=$O$16)*ROW('DATA FOR SUMMARY'!$I$7:$I$59))-ROW('DATA FOR SUMMARY'!$I$7),ROWS($M$18:M510))),"")</f>
        <v/>
      </c>
      <c r="K519" s="46" t="str" cm="1">
        <f t="array" aca="1" ref="K519" ca="1">IF(ROWS($M$18:M510)&lt;=$O$18,INDEX('DATA FOR SUMMARY'!$K$8:$K$59,_xlfn.AGGREGATE(15,3,(('DATA FOR SUMMARY'!$I$7:$I$59=$O$16)/('DATA FOR SUMMARY'!$I$7:$I$59=$O$16)*ROW('DATA FOR SUMMARY'!$I$7:$I$59))-ROW('DATA FOR SUMMARY'!$I$7),ROWS($M$18:M510))),"")</f>
        <v/>
      </c>
    </row>
    <row r="520" spans="2:11">
      <c r="B520" t="str" cm="1">
        <f t="array" aca="1" ref="B520" ca="1">IF(ROWS($M$18:M511)&lt;=$O$18,INDEX('DATA FOR SUMMARY'!$B$8:$B$59,_xlfn.AGGREGATE(15,3,(('DATA FOR SUMMARY'!$I$7:$I$59=$O$16)/('DATA FOR SUMMARY'!$I$7:$I$59=$O$16)*ROW('DATA FOR SUMMARY'!$I$7:$I$59))-ROW('DATA FOR SUMMARY'!$I$7),ROWS($M$18:M511))),"")</f>
        <v/>
      </c>
      <c r="C520" s="102" t="str" cm="1">
        <f t="array" aca="1" ref="C520" ca="1">IF(ROWS($M$18:M511)&lt;=$O$18,INDEX('DATA FOR SUMMARY'!$C$8:$C$59,_xlfn.AGGREGATE(15,3,(('DATA FOR SUMMARY'!$I$7:$I$59=$O$16)/('DATA FOR SUMMARY'!$I$7:$I$59=$O$16)*ROW('DATA FOR SUMMARY'!$I$7:$I$59))-ROW('DATA FOR SUMMARY'!$I$7),ROWS($M$18:M511))),"")</f>
        <v/>
      </c>
      <c r="D520" s="102" t="str" cm="1">
        <f t="array" aca="1" ref="D520" ca="1">IF(ROWS($M$18:M511)&lt;=$O$18,INDEX('DATA FOR SUMMARY'!$D$8:$D$59,_xlfn.AGGREGATE(15,3,(('DATA FOR SUMMARY'!$I$7:$I$59=$O$16)/('DATA FOR SUMMARY'!$I$7:$I$59=$O$16)*ROW('DATA FOR SUMMARY'!$I$7:$I$59))-ROW('DATA FOR SUMMARY'!$I$7),ROWS($M$18:M511))),"")</f>
        <v/>
      </c>
      <c r="E520" s="107" t="str" cm="1">
        <f t="array" aca="1" ref="E520" ca="1">IF(ROWS($M$18:M511)&lt;=$O$18,INDEX('DATA FOR SUMMARY'!$E$8:$E$59,_xlfn.AGGREGATE(15,3,(('DATA FOR SUMMARY'!$I$7:$I$59=$O$16)/('DATA FOR SUMMARY'!$I$7:$I$59=$O$16)*ROW('DATA FOR SUMMARY'!$I$7:$I$59))-ROW('DATA FOR SUMMARY'!$I$7),ROWS($M$18:M511))),"")</f>
        <v/>
      </c>
      <c r="F520" s="103" t="str" cm="1">
        <f t="array" aca="1" ref="F520" ca="1">IF(ROWS($M$18:M511)&lt;=$O$18,INDEX('DATA FOR SUMMARY'!$F$8:$F$59,_xlfn.AGGREGATE(15,3,(('DATA FOR SUMMARY'!$I$7:$I$59=$O$16)/('DATA FOR SUMMARY'!$I$7:$I$59=$O$16)*ROW('DATA FOR SUMMARY'!$I$7:$I$59))-ROW('DATA FOR SUMMARY'!$I$7),ROWS($M$18:M511))),"")</f>
        <v/>
      </c>
      <c r="G520" s="102" t="str" cm="1">
        <f t="array" aca="1" ref="G520" ca="1">IF(ROWS($M$18:M511)&lt;=$O$18,INDEX('DATA FOR SUMMARY'!$G$8:$G$59,_xlfn.AGGREGATE(15,3,(('DATA FOR SUMMARY'!$I$7:$I$59=$O$16)/('DATA FOR SUMMARY'!$I$7:$I$59=$O$16)*ROW('DATA FOR SUMMARY'!$I$7:$I$59))-ROW('DATA FOR SUMMARY'!$I$7),ROWS($M$18:M511))),"")</f>
        <v/>
      </c>
      <c r="H520" s="107" t="str" cm="1">
        <f t="array" aca="1" ref="H520" ca="1">IF(ROWS($M$18:M511)&lt;=$O$18,INDEX('DATA FOR SUMMARY'!$H$8:$H$59,_xlfn.AGGREGATE(15,3,(('DATA FOR SUMMARY'!$I$7:$I$59=$O$16)/('DATA FOR SUMMARY'!$I$7:$I$59=$O$16)*ROW('DATA FOR SUMMARY'!$I$7:$I$59))-ROW('DATA FOR SUMMARY'!$I$7),ROWS($M$18:M511))),"")</f>
        <v/>
      </c>
      <c r="I520" s="46" t="str" cm="1">
        <f t="array" aca="1" ref="I520" ca="1">IF(ROWS($D$25:D514)&lt;=$O$18,INDEX('DATA FOR SUMMARY'!$I$8:$I$59,_xlfn.AGGREGATE(15,3,(('DATA FOR SUMMARY'!$I$7:$I$59=$O$16)/('DATA FOR SUMMARY'!$I$7:$I$59=$O$16)*ROW('DATA FOR SUMMARY'!$I$7:$I$59))-ROW('DATA FOR SUMMARY'!$I$7),ROWS($D$25:D514))),"")</f>
        <v/>
      </c>
      <c r="J520" s="46" t="str" cm="1">
        <f t="array" aca="1" ref="J520" ca="1">IF(ROWS($M$18:M511)&lt;=$O$18,INDEX('DATA FOR SUMMARY'!$J$8:$J$59,_xlfn.AGGREGATE(15,3,(('DATA FOR SUMMARY'!$I$7:$I$59=$O$16)/('DATA FOR SUMMARY'!$I$7:$I$59=$O$16)*ROW('DATA FOR SUMMARY'!$I$7:$I$59))-ROW('DATA FOR SUMMARY'!$I$7),ROWS($M$18:M511))),"")</f>
        <v/>
      </c>
      <c r="K520" s="46" t="str" cm="1">
        <f t="array" aca="1" ref="K520" ca="1">IF(ROWS($M$18:M511)&lt;=$O$18,INDEX('DATA FOR SUMMARY'!$K$8:$K$59,_xlfn.AGGREGATE(15,3,(('DATA FOR SUMMARY'!$I$7:$I$59=$O$16)/('DATA FOR SUMMARY'!$I$7:$I$59=$O$16)*ROW('DATA FOR SUMMARY'!$I$7:$I$59))-ROW('DATA FOR SUMMARY'!$I$7),ROWS($M$18:M511))),"")</f>
        <v/>
      </c>
    </row>
    <row r="521" spans="2:11">
      <c r="B521" t="str" cm="1">
        <f t="array" aca="1" ref="B521" ca="1">IF(ROWS($M$18:M512)&lt;=$O$18,INDEX('DATA FOR SUMMARY'!$B$8:$B$59,_xlfn.AGGREGATE(15,3,(('DATA FOR SUMMARY'!$I$7:$I$59=$O$16)/('DATA FOR SUMMARY'!$I$7:$I$59=$O$16)*ROW('DATA FOR SUMMARY'!$I$7:$I$59))-ROW('DATA FOR SUMMARY'!$I$7),ROWS($M$18:M512))),"")</f>
        <v/>
      </c>
      <c r="C521" s="102" t="str" cm="1">
        <f t="array" aca="1" ref="C521" ca="1">IF(ROWS($M$18:M512)&lt;=$O$18,INDEX('DATA FOR SUMMARY'!$C$8:$C$59,_xlfn.AGGREGATE(15,3,(('DATA FOR SUMMARY'!$I$7:$I$59=$O$16)/('DATA FOR SUMMARY'!$I$7:$I$59=$O$16)*ROW('DATA FOR SUMMARY'!$I$7:$I$59))-ROW('DATA FOR SUMMARY'!$I$7),ROWS($M$18:M512))),"")</f>
        <v/>
      </c>
      <c r="D521" s="102" t="str" cm="1">
        <f t="array" aca="1" ref="D521" ca="1">IF(ROWS($M$18:M512)&lt;=$O$18,INDEX('DATA FOR SUMMARY'!$D$8:$D$59,_xlfn.AGGREGATE(15,3,(('DATA FOR SUMMARY'!$I$7:$I$59=$O$16)/('DATA FOR SUMMARY'!$I$7:$I$59=$O$16)*ROW('DATA FOR SUMMARY'!$I$7:$I$59))-ROW('DATA FOR SUMMARY'!$I$7),ROWS($M$18:M512))),"")</f>
        <v/>
      </c>
      <c r="E521" s="107" t="str" cm="1">
        <f t="array" aca="1" ref="E521" ca="1">IF(ROWS($M$18:M512)&lt;=$O$18,INDEX('DATA FOR SUMMARY'!$E$8:$E$59,_xlfn.AGGREGATE(15,3,(('DATA FOR SUMMARY'!$I$7:$I$59=$O$16)/('DATA FOR SUMMARY'!$I$7:$I$59=$O$16)*ROW('DATA FOR SUMMARY'!$I$7:$I$59))-ROW('DATA FOR SUMMARY'!$I$7),ROWS($M$18:M512))),"")</f>
        <v/>
      </c>
      <c r="F521" s="103" t="str" cm="1">
        <f t="array" aca="1" ref="F521" ca="1">IF(ROWS($M$18:M512)&lt;=$O$18,INDEX('DATA FOR SUMMARY'!$F$8:$F$59,_xlfn.AGGREGATE(15,3,(('DATA FOR SUMMARY'!$I$7:$I$59=$O$16)/('DATA FOR SUMMARY'!$I$7:$I$59=$O$16)*ROW('DATA FOR SUMMARY'!$I$7:$I$59))-ROW('DATA FOR SUMMARY'!$I$7),ROWS($M$18:M512))),"")</f>
        <v/>
      </c>
      <c r="G521" s="102" t="str" cm="1">
        <f t="array" aca="1" ref="G521" ca="1">IF(ROWS($M$18:M512)&lt;=$O$18,INDEX('DATA FOR SUMMARY'!$G$8:$G$59,_xlfn.AGGREGATE(15,3,(('DATA FOR SUMMARY'!$I$7:$I$59=$O$16)/('DATA FOR SUMMARY'!$I$7:$I$59=$O$16)*ROW('DATA FOR SUMMARY'!$I$7:$I$59))-ROW('DATA FOR SUMMARY'!$I$7),ROWS($M$18:M512))),"")</f>
        <v/>
      </c>
      <c r="H521" s="107" t="str" cm="1">
        <f t="array" aca="1" ref="H521" ca="1">IF(ROWS($M$18:M512)&lt;=$O$18,INDEX('DATA FOR SUMMARY'!$H$8:$H$59,_xlfn.AGGREGATE(15,3,(('DATA FOR SUMMARY'!$I$7:$I$59=$O$16)/('DATA FOR SUMMARY'!$I$7:$I$59=$O$16)*ROW('DATA FOR SUMMARY'!$I$7:$I$59))-ROW('DATA FOR SUMMARY'!$I$7),ROWS($M$18:M512))),"")</f>
        <v/>
      </c>
      <c r="I521" s="46" t="str" cm="1">
        <f t="array" aca="1" ref="I521" ca="1">IF(ROWS($D$25:D515)&lt;=$O$18,INDEX('DATA FOR SUMMARY'!$I$8:$I$59,_xlfn.AGGREGATE(15,3,(('DATA FOR SUMMARY'!$I$7:$I$59=$O$16)/('DATA FOR SUMMARY'!$I$7:$I$59=$O$16)*ROW('DATA FOR SUMMARY'!$I$7:$I$59))-ROW('DATA FOR SUMMARY'!$I$7),ROWS($D$25:D515))),"")</f>
        <v/>
      </c>
      <c r="J521" s="46" t="str" cm="1">
        <f t="array" aca="1" ref="J521" ca="1">IF(ROWS($M$18:M512)&lt;=$O$18,INDEX('DATA FOR SUMMARY'!$J$8:$J$59,_xlfn.AGGREGATE(15,3,(('DATA FOR SUMMARY'!$I$7:$I$59=$O$16)/('DATA FOR SUMMARY'!$I$7:$I$59=$O$16)*ROW('DATA FOR SUMMARY'!$I$7:$I$59))-ROW('DATA FOR SUMMARY'!$I$7),ROWS($M$18:M512))),"")</f>
        <v/>
      </c>
      <c r="K521" s="46" t="str" cm="1">
        <f t="array" aca="1" ref="K521" ca="1">IF(ROWS($M$18:M512)&lt;=$O$18,INDEX('DATA FOR SUMMARY'!$K$8:$K$59,_xlfn.AGGREGATE(15,3,(('DATA FOR SUMMARY'!$I$7:$I$59=$O$16)/('DATA FOR SUMMARY'!$I$7:$I$59=$O$16)*ROW('DATA FOR SUMMARY'!$I$7:$I$59))-ROW('DATA FOR SUMMARY'!$I$7),ROWS($M$18:M512))),"")</f>
        <v/>
      </c>
    </row>
    <row r="522" spans="2:11">
      <c r="B522" t="str" cm="1">
        <f t="array" aca="1" ref="B522" ca="1">IF(ROWS($M$18:M513)&lt;=$O$18,INDEX('DATA FOR SUMMARY'!$B$8:$B$59,_xlfn.AGGREGATE(15,3,(('DATA FOR SUMMARY'!$I$7:$I$59=$O$16)/('DATA FOR SUMMARY'!$I$7:$I$59=$O$16)*ROW('DATA FOR SUMMARY'!$I$7:$I$59))-ROW('DATA FOR SUMMARY'!$I$7),ROWS($M$18:M513))),"")</f>
        <v/>
      </c>
      <c r="C522" s="102" t="str" cm="1">
        <f t="array" aca="1" ref="C522" ca="1">IF(ROWS($M$18:M513)&lt;=$O$18,INDEX('DATA FOR SUMMARY'!$C$8:$C$59,_xlfn.AGGREGATE(15,3,(('DATA FOR SUMMARY'!$I$7:$I$59=$O$16)/('DATA FOR SUMMARY'!$I$7:$I$59=$O$16)*ROW('DATA FOR SUMMARY'!$I$7:$I$59))-ROW('DATA FOR SUMMARY'!$I$7),ROWS($M$18:M513))),"")</f>
        <v/>
      </c>
      <c r="D522" s="102" t="str" cm="1">
        <f t="array" aca="1" ref="D522" ca="1">IF(ROWS($M$18:M513)&lt;=$O$18,INDEX('DATA FOR SUMMARY'!$D$8:$D$59,_xlfn.AGGREGATE(15,3,(('DATA FOR SUMMARY'!$I$7:$I$59=$O$16)/('DATA FOR SUMMARY'!$I$7:$I$59=$O$16)*ROW('DATA FOR SUMMARY'!$I$7:$I$59))-ROW('DATA FOR SUMMARY'!$I$7),ROWS($M$18:M513))),"")</f>
        <v/>
      </c>
      <c r="E522" s="107" t="str" cm="1">
        <f t="array" aca="1" ref="E522" ca="1">IF(ROWS($M$18:M513)&lt;=$O$18,INDEX('DATA FOR SUMMARY'!$E$8:$E$59,_xlfn.AGGREGATE(15,3,(('DATA FOR SUMMARY'!$I$7:$I$59=$O$16)/('DATA FOR SUMMARY'!$I$7:$I$59=$O$16)*ROW('DATA FOR SUMMARY'!$I$7:$I$59))-ROW('DATA FOR SUMMARY'!$I$7),ROWS($M$18:M513))),"")</f>
        <v/>
      </c>
      <c r="F522" s="103" t="str" cm="1">
        <f t="array" aca="1" ref="F522" ca="1">IF(ROWS($M$18:M513)&lt;=$O$18,INDEX('DATA FOR SUMMARY'!$F$8:$F$59,_xlfn.AGGREGATE(15,3,(('DATA FOR SUMMARY'!$I$7:$I$59=$O$16)/('DATA FOR SUMMARY'!$I$7:$I$59=$O$16)*ROW('DATA FOR SUMMARY'!$I$7:$I$59))-ROW('DATA FOR SUMMARY'!$I$7),ROWS($M$18:M513))),"")</f>
        <v/>
      </c>
      <c r="G522" s="102" t="str" cm="1">
        <f t="array" aca="1" ref="G522" ca="1">IF(ROWS($M$18:M513)&lt;=$O$18,INDEX('DATA FOR SUMMARY'!$G$8:$G$59,_xlfn.AGGREGATE(15,3,(('DATA FOR SUMMARY'!$I$7:$I$59=$O$16)/('DATA FOR SUMMARY'!$I$7:$I$59=$O$16)*ROW('DATA FOR SUMMARY'!$I$7:$I$59))-ROW('DATA FOR SUMMARY'!$I$7),ROWS($M$18:M513))),"")</f>
        <v/>
      </c>
      <c r="H522" s="107" t="str" cm="1">
        <f t="array" aca="1" ref="H522" ca="1">IF(ROWS($M$18:M513)&lt;=$O$18,INDEX('DATA FOR SUMMARY'!$H$8:$H$59,_xlfn.AGGREGATE(15,3,(('DATA FOR SUMMARY'!$I$7:$I$59=$O$16)/('DATA FOR SUMMARY'!$I$7:$I$59=$O$16)*ROW('DATA FOR SUMMARY'!$I$7:$I$59))-ROW('DATA FOR SUMMARY'!$I$7),ROWS($M$18:M513))),"")</f>
        <v/>
      </c>
      <c r="I522" s="46" t="str" cm="1">
        <f t="array" aca="1" ref="I522" ca="1">IF(ROWS($D$25:D516)&lt;=$O$18,INDEX('DATA FOR SUMMARY'!$I$8:$I$59,_xlfn.AGGREGATE(15,3,(('DATA FOR SUMMARY'!$I$7:$I$59=$O$16)/('DATA FOR SUMMARY'!$I$7:$I$59=$O$16)*ROW('DATA FOR SUMMARY'!$I$7:$I$59))-ROW('DATA FOR SUMMARY'!$I$7),ROWS($D$25:D516))),"")</f>
        <v/>
      </c>
      <c r="J522" s="46" t="str" cm="1">
        <f t="array" aca="1" ref="J522" ca="1">IF(ROWS($M$18:M513)&lt;=$O$18,INDEX('DATA FOR SUMMARY'!$J$8:$J$59,_xlfn.AGGREGATE(15,3,(('DATA FOR SUMMARY'!$I$7:$I$59=$O$16)/('DATA FOR SUMMARY'!$I$7:$I$59=$O$16)*ROW('DATA FOR SUMMARY'!$I$7:$I$59))-ROW('DATA FOR SUMMARY'!$I$7),ROWS($M$18:M513))),"")</f>
        <v/>
      </c>
      <c r="K522" s="46" t="str" cm="1">
        <f t="array" aca="1" ref="K522" ca="1">IF(ROWS($M$18:M513)&lt;=$O$18,INDEX('DATA FOR SUMMARY'!$K$8:$K$59,_xlfn.AGGREGATE(15,3,(('DATA FOR SUMMARY'!$I$7:$I$59=$O$16)/('DATA FOR SUMMARY'!$I$7:$I$59=$O$16)*ROW('DATA FOR SUMMARY'!$I$7:$I$59))-ROW('DATA FOR SUMMARY'!$I$7),ROWS($M$18:M513))),"")</f>
        <v/>
      </c>
    </row>
    <row r="523" spans="2:11">
      <c r="B523" t="str" cm="1">
        <f t="array" aca="1" ref="B523" ca="1">IF(ROWS($M$18:M514)&lt;=$O$18,INDEX('DATA FOR SUMMARY'!$B$8:$B$59,_xlfn.AGGREGATE(15,3,(('DATA FOR SUMMARY'!$I$7:$I$59=$O$16)/('DATA FOR SUMMARY'!$I$7:$I$59=$O$16)*ROW('DATA FOR SUMMARY'!$I$7:$I$59))-ROW('DATA FOR SUMMARY'!$I$7),ROWS($M$18:M514))),"")</f>
        <v/>
      </c>
      <c r="C523" s="102" t="str" cm="1">
        <f t="array" aca="1" ref="C523" ca="1">IF(ROWS($M$18:M514)&lt;=$O$18,INDEX('DATA FOR SUMMARY'!$C$8:$C$59,_xlfn.AGGREGATE(15,3,(('DATA FOR SUMMARY'!$I$7:$I$59=$O$16)/('DATA FOR SUMMARY'!$I$7:$I$59=$O$16)*ROW('DATA FOR SUMMARY'!$I$7:$I$59))-ROW('DATA FOR SUMMARY'!$I$7),ROWS($M$18:M514))),"")</f>
        <v/>
      </c>
      <c r="D523" s="102" t="str" cm="1">
        <f t="array" aca="1" ref="D523" ca="1">IF(ROWS($M$18:M514)&lt;=$O$18,INDEX('DATA FOR SUMMARY'!$D$8:$D$59,_xlfn.AGGREGATE(15,3,(('DATA FOR SUMMARY'!$I$7:$I$59=$O$16)/('DATA FOR SUMMARY'!$I$7:$I$59=$O$16)*ROW('DATA FOR SUMMARY'!$I$7:$I$59))-ROW('DATA FOR SUMMARY'!$I$7),ROWS($M$18:M514))),"")</f>
        <v/>
      </c>
      <c r="E523" s="107" t="str" cm="1">
        <f t="array" aca="1" ref="E523" ca="1">IF(ROWS($M$18:M514)&lt;=$O$18,INDEX('DATA FOR SUMMARY'!$E$8:$E$59,_xlfn.AGGREGATE(15,3,(('DATA FOR SUMMARY'!$I$7:$I$59=$O$16)/('DATA FOR SUMMARY'!$I$7:$I$59=$O$16)*ROW('DATA FOR SUMMARY'!$I$7:$I$59))-ROW('DATA FOR SUMMARY'!$I$7),ROWS($M$18:M514))),"")</f>
        <v/>
      </c>
      <c r="F523" s="103" t="str" cm="1">
        <f t="array" aca="1" ref="F523" ca="1">IF(ROWS($M$18:M514)&lt;=$O$18,INDEX('DATA FOR SUMMARY'!$F$8:$F$59,_xlfn.AGGREGATE(15,3,(('DATA FOR SUMMARY'!$I$7:$I$59=$O$16)/('DATA FOR SUMMARY'!$I$7:$I$59=$O$16)*ROW('DATA FOR SUMMARY'!$I$7:$I$59))-ROW('DATA FOR SUMMARY'!$I$7),ROWS($M$18:M514))),"")</f>
        <v/>
      </c>
      <c r="G523" s="102" t="str" cm="1">
        <f t="array" aca="1" ref="G523" ca="1">IF(ROWS($M$18:M514)&lt;=$O$18,INDEX('DATA FOR SUMMARY'!$G$8:$G$59,_xlfn.AGGREGATE(15,3,(('DATA FOR SUMMARY'!$I$7:$I$59=$O$16)/('DATA FOR SUMMARY'!$I$7:$I$59=$O$16)*ROW('DATA FOR SUMMARY'!$I$7:$I$59))-ROW('DATA FOR SUMMARY'!$I$7),ROWS($M$18:M514))),"")</f>
        <v/>
      </c>
      <c r="H523" s="107" t="str" cm="1">
        <f t="array" aca="1" ref="H523" ca="1">IF(ROWS($M$18:M514)&lt;=$O$18,INDEX('DATA FOR SUMMARY'!$H$8:$H$59,_xlfn.AGGREGATE(15,3,(('DATA FOR SUMMARY'!$I$7:$I$59=$O$16)/('DATA FOR SUMMARY'!$I$7:$I$59=$O$16)*ROW('DATA FOR SUMMARY'!$I$7:$I$59))-ROW('DATA FOR SUMMARY'!$I$7),ROWS($M$18:M514))),"")</f>
        <v/>
      </c>
      <c r="I523" s="46" t="str" cm="1">
        <f t="array" aca="1" ref="I523" ca="1">IF(ROWS($D$25:D517)&lt;=$O$18,INDEX('DATA FOR SUMMARY'!$I$8:$I$59,_xlfn.AGGREGATE(15,3,(('DATA FOR SUMMARY'!$I$7:$I$59=$O$16)/('DATA FOR SUMMARY'!$I$7:$I$59=$O$16)*ROW('DATA FOR SUMMARY'!$I$7:$I$59))-ROW('DATA FOR SUMMARY'!$I$7),ROWS($D$25:D517))),"")</f>
        <v/>
      </c>
      <c r="J523" s="46" t="str" cm="1">
        <f t="array" aca="1" ref="J523" ca="1">IF(ROWS($M$18:M514)&lt;=$O$18,INDEX('DATA FOR SUMMARY'!$J$8:$J$59,_xlfn.AGGREGATE(15,3,(('DATA FOR SUMMARY'!$I$7:$I$59=$O$16)/('DATA FOR SUMMARY'!$I$7:$I$59=$O$16)*ROW('DATA FOR SUMMARY'!$I$7:$I$59))-ROW('DATA FOR SUMMARY'!$I$7),ROWS($M$18:M514))),"")</f>
        <v/>
      </c>
      <c r="K523" s="46" t="str" cm="1">
        <f t="array" aca="1" ref="K523" ca="1">IF(ROWS($M$18:M514)&lt;=$O$18,INDEX('DATA FOR SUMMARY'!$K$8:$K$59,_xlfn.AGGREGATE(15,3,(('DATA FOR SUMMARY'!$I$7:$I$59=$O$16)/('DATA FOR SUMMARY'!$I$7:$I$59=$O$16)*ROW('DATA FOR SUMMARY'!$I$7:$I$59))-ROW('DATA FOR SUMMARY'!$I$7),ROWS($M$18:M514))),"")</f>
        <v/>
      </c>
    </row>
    <row r="524" spans="2:11">
      <c r="B524" t="str" cm="1">
        <f t="array" aca="1" ref="B524" ca="1">IF(ROWS($M$18:M515)&lt;=$O$18,INDEX('DATA FOR SUMMARY'!$B$8:$B$59,_xlfn.AGGREGATE(15,3,(('DATA FOR SUMMARY'!$I$7:$I$59=$O$16)/('DATA FOR SUMMARY'!$I$7:$I$59=$O$16)*ROW('DATA FOR SUMMARY'!$I$7:$I$59))-ROW('DATA FOR SUMMARY'!$I$7),ROWS($M$18:M515))),"")</f>
        <v/>
      </c>
      <c r="C524" s="102" t="str" cm="1">
        <f t="array" aca="1" ref="C524" ca="1">IF(ROWS($M$18:M515)&lt;=$O$18,INDEX('DATA FOR SUMMARY'!$C$8:$C$59,_xlfn.AGGREGATE(15,3,(('DATA FOR SUMMARY'!$I$7:$I$59=$O$16)/('DATA FOR SUMMARY'!$I$7:$I$59=$O$16)*ROW('DATA FOR SUMMARY'!$I$7:$I$59))-ROW('DATA FOR SUMMARY'!$I$7),ROWS($M$18:M515))),"")</f>
        <v/>
      </c>
      <c r="D524" s="102" t="str" cm="1">
        <f t="array" aca="1" ref="D524" ca="1">IF(ROWS($M$18:M515)&lt;=$O$18,INDEX('DATA FOR SUMMARY'!$D$8:$D$59,_xlfn.AGGREGATE(15,3,(('DATA FOR SUMMARY'!$I$7:$I$59=$O$16)/('DATA FOR SUMMARY'!$I$7:$I$59=$O$16)*ROW('DATA FOR SUMMARY'!$I$7:$I$59))-ROW('DATA FOR SUMMARY'!$I$7),ROWS($M$18:M515))),"")</f>
        <v/>
      </c>
      <c r="E524" s="107" t="str" cm="1">
        <f t="array" aca="1" ref="E524" ca="1">IF(ROWS($M$18:M515)&lt;=$O$18,INDEX('DATA FOR SUMMARY'!$E$8:$E$59,_xlfn.AGGREGATE(15,3,(('DATA FOR SUMMARY'!$I$7:$I$59=$O$16)/('DATA FOR SUMMARY'!$I$7:$I$59=$O$16)*ROW('DATA FOR SUMMARY'!$I$7:$I$59))-ROW('DATA FOR SUMMARY'!$I$7),ROWS($M$18:M515))),"")</f>
        <v/>
      </c>
      <c r="F524" s="103" t="str" cm="1">
        <f t="array" aca="1" ref="F524" ca="1">IF(ROWS($M$18:M515)&lt;=$O$18,INDEX('DATA FOR SUMMARY'!$F$8:$F$59,_xlfn.AGGREGATE(15,3,(('DATA FOR SUMMARY'!$I$7:$I$59=$O$16)/('DATA FOR SUMMARY'!$I$7:$I$59=$O$16)*ROW('DATA FOR SUMMARY'!$I$7:$I$59))-ROW('DATA FOR SUMMARY'!$I$7),ROWS($M$18:M515))),"")</f>
        <v/>
      </c>
      <c r="G524" s="102" t="str" cm="1">
        <f t="array" aca="1" ref="G524" ca="1">IF(ROWS($M$18:M515)&lt;=$O$18,INDEX('DATA FOR SUMMARY'!$G$8:$G$59,_xlfn.AGGREGATE(15,3,(('DATA FOR SUMMARY'!$I$7:$I$59=$O$16)/('DATA FOR SUMMARY'!$I$7:$I$59=$O$16)*ROW('DATA FOR SUMMARY'!$I$7:$I$59))-ROW('DATA FOR SUMMARY'!$I$7),ROWS($M$18:M515))),"")</f>
        <v/>
      </c>
      <c r="H524" s="107" t="str" cm="1">
        <f t="array" aca="1" ref="H524" ca="1">IF(ROWS($M$18:M515)&lt;=$O$18,INDEX('DATA FOR SUMMARY'!$H$8:$H$59,_xlfn.AGGREGATE(15,3,(('DATA FOR SUMMARY'!$I$7:$I$59=$O$16)/('DATA FOR SUMMARY'!$I$7:$I$59=$O$16)*ROW('DATA FOR SUMMARY'!$I$7:$I$59))-ROW('DATA FOR SUMMARY'!$I$7),ROWS($M$18:M515))),"")</f>
        <v/>
      </c>
      <c r="I524" s="46" t="str" cm="1">
        <f t="array" aca="1" ref="I524" ca="1">IF(ROWS($D$25:D518)&lt;=$O$18,INDEX('DATA FOR SUMMARY'!$I$8:$I$59,_xlfn.AGGREGATE(15,3,(('DATA FOR SUMMARY'!$I$7:$I$59=$O$16)/('DATA FOR SUMMARY'!$I$7:$I$59=$O$16)*ROW('DATA FOR SUMMARY'!$I$7:$I$59))-ROW('DATA FOR SUMMARY'!$I$7),ROWS($D$25:D518))),"")</f>
        <v/>
      </c>
      <c r="J524" s="46" t="str" cm="1">
        <f t="array" aca="1" ref="J524" ca="1">IF(ROWS($M$18:M515)&lt;=$O$18,INDEX('DATA FOR SUMMARY'!$J$8:$J$59,_xlfn.AGGREGATE(15,3,(('DATA FOR SUMMARY'!$I$7:$I$59=$O$16)/('DATA FOR SUMMARY'!$I$7:$I$59=$O$16)*ROW('DATA FOR SUMMARY'!$I$7:$I$59))-ROW('DATA FOR SUMMARY'!$I$7),ROWS($M$18:M515))),"")</f>
        <v/>
      </c>
      <c r="K524" s="46" t="str" cm="1">
        <f t="array" aca="1" ref="K524" ca="1">IF(ROWS($M$18:M515)&lt;=$O$18,INDEX('DATA FOR SUMMARY'!$K$8:$K$59,_xlfn.AGGREGATE(15,3,(('DATA FOR SUMMARY'!$I$7:$I$59=$O$16)/('DATA FOR SUMMARY'!$I$7:$I$59=$O$16)*ROW('DATA FOR SUMMARY'!$I$7:$I$59))-ROW('DATA FOR SUMMARY'!$I$7),ROWS($M$18:M515))),"")</f>
        <v/>
      </c>
    </row>
    <row r="525" spans="2:11">
      <c r="B525" t="str" cm="1">
        <f t="array" aca="1" ref="B525" ca="1">IF(ROWS($M$18:M516)&lt;=$O$18,INDEX('DATA FOR SUMMARY'!$B$8:$B$59,_xlfn.AGGREGATE(15,3,(('DATA FOR SUMMARY'!$I$7:$I$59=$O$16)/('DATA FOR SUMMARY'!$I$7:$I$59=$O$16)*ROW('DATA FOR SUMMARY'!$I$7:$I$59))-ROW('DATA FOR SUMMARY'!$I$7),ROWS($M$18:M516))),"")</f>
        <v/>
      </c>
      <c r="C525" s="102" t="str" cm="1">
        <f t="array" aca="1" ref="C525" ca="1">IF(ROWS($M$18:M516)&lt;=$O$18,INDEX('DATA FOR SUMMARY'!$C$8:$C$59,_xlfn.AGGREGATE(15,3,(('DATA FOR SUMMARY'!$I$7:$I$59=$O$16)/('DATA FOR SUMMARY'!$I$7:$I$59=$O$16)*ROW('DATA FOR SUMMARY'!$I$7:$I$59))-ROW('DATA FOR SUMMARY'!$I$7),ROWS($M$18:M516))),"")</f>
        <v/>
      </c>
      <c r="D525" s="102" t="str" cm="1">
        <f t="array" aca="1" ref="D525" ca="1">IF(ROWS($M$18:M516)&lt;=$O$18,INDEX('DATA FOR SUMMARY'!$D$8:$D$59,_xlfn.AGGREGATE(15,3,(('DATA FOR SUMMARY'!$I$7:$I$59=$O$16)/('DATA FOR SUMMARY'!$I$7:$I$59=$O$16)*ROW('DATA FOR SUMMARY'!$I$7:$I$59))-ROW('DATA FOR SUMMARY'!$I$7),ROWS($M$18:M516))),"")</f>
        <v/>
      </c>
      <c r="E525" s="107" t="str" cm="1">
        <f t="array" aca="1" ref="E525" ca="1">IF(ROWS($M$18:M516)&lt;=$O$18,INDEX('DATA FOR SUMMARY'!$E$8:$E$59,_xlfn.AGGREGATE(15,3,(('DATA FOR SUMMARY'!$I$7:$I$59=$O$16)/('DATA FOR SUMMARY'!$I$7:$I$59=$O$16)*ROW('DATA FOR SUMMARY'!$I$7:$I$59))-ROW('DATA FOR SUMMARY'!$I$7),ROWS($M$18:M516))),"")</f>
        <v/>
      </c>
      <c r="F525" s="103" t="str" cm="1">
        <f t="array" aca="1" ref="F525" ca="1">IF(ROWS($M$18:M516)&lt;=$O$18,INDEX('DATA FOR SUMMARY'!$F$8:$F$59,_xlfn.AGGREGATE(15,3,(('DATA FOR SUMMARY'!$I$7:$I$59=$O$16)/('DATA FOR SUMMARY'!$I$7:$I$59=$O$16)*ROW('DATA FOR SUMMARY'!$I$7:$I$59))-ROW('DATA FOR SUMMARY'!$I$7),ROWS($M$18:M516))),"")</f>
        <v/>
      </c>
      <c r="G525" s="102" t="str" cm="1">
        <f t="array" aca="1" ref="G525" ca="1">IF(ROWS($M$18:M516)&lt;=$O$18,INDEX('DATA FOR SUMMARY'!$G$8:$G$59,_xlfn.AGGREGATE(15,3,(('DATA FOR SUMMARY'!$I$7:$I$59=$O$16)/('DATA FOR SUMMARY'!$I$7:$I$59=$O$16)*ROW('DATA FOR SUMMARY'!$I$7:$I$59))-ROW('DATA FOR SUMMARY'!$I$7),ROWS($M$18:M516))),"")</f>
        <v/>
      </c>
      <c r="H525" s="107" t="str" cm="1">
        <f t="array" aca="1" ref="H525" ca="1">IF(ROWS($M$18:M516)&lt;=$O$18,INDEX('DATA FOR SUMMARY'!$H$8:$H$59,_xlfn.AGGREGATE(15,3,(('DATA FOR SUMMARY'!$I$7:$I$59=$O$16)/('DATA FOR SUMMARY'!$I$7:$I$59=$O$16)*ROW('DATA FOR SUMMARY'!$I$7:$I$59))-ROW('DATA FOR SUMMARY'!$I$7),ROWS($M$18:M516))),"")</f>
        <v/>
      </c>
      <c r="I525" s="46" t="str" cm="1">
        <f t="array" aca="1" ref="I525" ca="1">IF(ROWS($D$25:D519)&lt;=$O$18,INDEX('DATA FOR SUMMARY'!$I$8:$I$59,_xlfn.AGGREGATE(15,3,(('DATA FOR SUMMARY'!$I$7:$I$59=$O$16)/('DATA FOR SUMMARY'!$I$7:$I$59=$O$16)*ROW('DATA FOR SUMMARY'!$I$7:$I$59))-ROW('DATA FOR SUMMARY'!$I$7),ROWS($D$25:D519))),"")</f>
        <v/>
      </c>
      <c r="J525" s="46" t="str" cm="1">
        <f t="array" aca="1" ref="J525" ca="1">IF(ROWS($M$18:M516)&lt;=$O$18,INDEX('DATA FOR SUMMARY'!$J$8:$J$59,_xlfn.AGGREGATE(15,3,(('DATA FOR SUMMARY'!$I$7:$I$59=$O$16)/('DATA FOR SUMMARY'!$I$7:$I$59=$O$16)*ROW('DATA FOR SUMMARY'!$I$7:$I$59))-ROW('DATA FOR SUMMARY'!$I$7),ROWS($M$18:M516))),"")</f>
        <v/>
      </c>
      <c r="K525" s="46" t="str" cm="1">
        <f t="array" aca="1" ref="K525" ca="1">IF(ROWS($M$18:M516)&lt;=$O$18,INDEX('DATA FOR SUMMARY'!$K$8:$K$59,_xlfn.AGGREGATE(15,3,(('DATA FOR SUMMARY'!$I$7:$I$59=$O$16)/('DATA FOR SUMMARY'!$I$7:$I$59=$O$16)*ROW('DATA FOR SUMMARY'!$I$7:$I$59))-ROW('DATA FOR SUMMARY'!$I$7),ROWS($M$18:M516))),"")</f>
        <v/>
      </c>
    </row>
    <row r="526" spans="2:11">
      <c r="B526" t="str" cm="1">
        <f t="array" aca="1" ref="B526" ca="1">IF(ROWS($M$18:M517)&lt;=$O$18,INDEX('DATA FOR SUMMARY'!$B$8:$B$59,_xlfn.AGGREGATE(15,3,(('DATA FOR SUMMARY'!$I$7:$I$59=$O$16)/('DATA FOR SUMMARY'!$I$7:$I$59=$O$16)*ROW('DATA FOR SUMMARY'!$I$7:$I$59))-ROW('DATA FOR SUMMARY'!$I$7),ROWS($M$18:M517))),"")</f>
        <v/>
      </c>
      <c r="C526" s="102" t="str" cm="1">
        <f t="array" aca="1" ref="C526" ca="1">IF(ROWS($M$18:M517)&lt;=$O$18,INDEX('DATA FOR SUMMARY'!$C$8:$C$59,_xlfn.AGGREGATE(15,3,(('DATA FOR SUMMARY'!$I$7:$I$59=$O$16)/('DATA FOR SUMMARY'!$I$7:$I$59=$O$16)*ROW('DATA FOR SUMMARY'!$I$7:$I$59))-ROW('DATA FOR SUMMARY'!$I$7),ROWS($M$18:M517))),"")</f>
        <v/>
      </c>
      <c r="D526" s="102" t="str" cm="1">
        <f t="array" aca="1" ref="D526" ca="1">IF(ROWS($M$18:M517)&lt;=$O$18,INDEX('DATA FOR SUMMARY'!$D$8:$D$59,_xlfn.AGGREGATE(15,3,(('DATA FOR SUMMARY'!$I$7:$I$59=$O$16)/('DATA FOR SUMMARY'!$I$7:$I$59=$O$16)*ROW('DATA FOR SUMMARY'!$I$7:$I$59))-ROW('DATA FOR SUMMARY'!$I$7),ROWS($M$18:M517))),"")</f>
        <v/>
      </c>
      <c r="E526" s="107" t="str" cm="1">
        <f t="array" aca="1" ref="E526" ca="1">IF(ROWS($M$18:M517)&lt;=$O$18,INDEX('DATA FOR SUMMARY'!$E$8:$E$59,_xlfn.AGGREGATE(15,3,(('DATA FOR SUMMARY'!$I$7:$I$59=$O$16)/('DATA FOR SUMMARY'!$I$7:$I$59=$O$16)*ROW('DATA FOR SUMMARY'!$I$7:$I$59))-ROW('DATA FOR SUMMARY'!$I$7),ROWS($M$18:M517))),"")</f>
        <v/>
      </c>
      <c r="F526" s="103" t="str" cm="1">
        <f t="array" aca="1" ref="F526" ca="1">IF(ROWS($M$18:M517)&lt;=$O$18,INDEX('DATA FOR SUMMARY'!$F$8:$F$59,_xlfn.AGGREGATE(15,3,(('DATA FOR SUMMARY'!$I$7:$I$59=$O$16)/('DATA FOR SUMMARY'!$I$7:$I$59=$O$16)*ROW('DATA FOR SUMMARY'!$I$7:$I$59))-ROW('DATA FOR SUMMARY'!$I$7),ROWS($M$18:M517))),"")</f>
        <v/>
      </c>
      <c r="G526" s="102" t="str" cm="1">
        <f t="array" aca="1" ref="G526" ca="1">IF(ROWS($M$18:M517)&lt;=$O$18,INDEX('DATA FOR SUMMARY'!$G$8:$G$59,_xlfn.AGGREGATE(15,3,(('DATA FOR SUMMARY'!$I$7:$I$59=$O$16)/('DATA FOR SUMMARY'!$I$7:$I$59=$O$16)*ROW('DATA FOR SUMMARY'!$I$7:$I$59))-ROW('DATA FOR SUMMARY'!$I$7),ROWS($M$18:M517))),"")</f>
        <v/>
      </c>
      <c r="H526" s="107" t="str" cm="1">
        <f t="array" aca="1" ref="H526" ca="1">IF(ROWS($M$18:M517)&lt;=$O$18,INDEX('DATA FOR SUMMARY'!$H$8:$H$59,_xlfn.AGGREGATE(15,3,(('DATA FOR SUMMARY'!$I$7:$I$59=$O$16)/('DATA FOR SUMMARY'!$I$7:$I$59=$O$16)*ROW('DATA FOR SUMMARY'!$I$7:$I$59))-ROW('DATA FOR SUMMARY'!$I$7),ROWS($M$18:M517))),"")</f>
        <v/>
      </c>
      <c r="I526" s="46" t="str" cm="1">
        <f t="array" aca="1" ref="I526" ca="1">IF(ROWS($D$25:D520)&lt;=$O$18,INDEX('DATA FOR SUMMARY'!$I$8:$I$59,_xlfn.AGGREGATE(15,3,(('DATA FOR SUMMARY'!$I$7:$I$59=$O$16)/('DATA FOR SUMMARY'!$I$7:$I$59=$O$16)*ROW('DATA FOR SUMMARY'!$I$7:$I$59))-ROW('DATA FOR SUMMARY'!$I$7),ROWS($D$25:D520))),"")</f>
        <v/>
      </c>
      <c r="J526" s="46" t="str" cm="1">
        <f t="array" aca="1" ref="J526" ca="1">IF(ROWS($M$18:M517)&lt;=$O$18,INDEX('DATA FOR SUMMARY'!$J$8:$J$59,_xlfn.AGGREGATE(15,3,(('DATA FOR SUMMARY'!$I$7:$I$59=$O$16)/('DATA FOR SUMMARY'!$I$7:$I$59=$O$16)*ROW('DATA FOR SUMMARY'!$I$7:$I$59))-ROW('DATA FOR SUMMARY'!$I$7),ROWS($M$18:M517))),"")</f>
        <v/>
      </c>
      <c r="K526" s="46" t="str" cm="1">
        <f t="array" aca="1" ref="K526" ca="1">IF(ROWS($M$18:M517)&lt;=$O$18,INDEX('DATA FOR SUMMARY'!$K$8:$K$59,_xlfn.AGGREGATE(15,3,(('DATA FOR SUMMARY'!$I$7:$I$59=$O$16)/('DATA FOR SUMMARY'!$I$7:$I$59=$O$16)*ROW('DATA FOR SUMMARY'!$I$7:$I$59))-ROW('DATA FOR SUMMARY'!$I$7),ROWS($M$18:M517))),"")</f>
        <v/>
      </c>
    </row>
    <row r="527" spans="2:11">
      <c r="B527" t="str" cm="1">
        <f t="array" aca="1" ref="B527" ca="1">IF(ROWS($M$18:M518)&lt;=$O$18,INDEX('DATA FOR SUMMARY'!$B$8:$B$59,_xlfn.AGGREGATE(15,3,(('DATA FOR SUMMARY'!$I$7:$I$59=$O$16)/('DATA FOR SUMMARY'!$I$7:$I$59=$O$16)*ROW('DATA FOR SUMMARY'!$I$7:$I$59))-ROW('DATA FOR SUMMARY'!$I$7),ROWS($M$18:M518))),"")</f>
        <v/>
      </c>
      <c r="C527" s="102" t="str" cm="1">
        <f t="array" aca="1" ref="C527" ca="1">IF(ROWS($M$18:M518)&lt;=$O$18,INDEX('DATA FOR SUMMARY'!$C$8:$C$59,_xlfn.AGGREGATE(15,3,(('DATA FOR SUMMARY'!$I$7:$I$59=$O$16)/('DATA FOR SUMMARY'!$I$7:$I$59=$O$16)*ROW('DATA FOR SUMMARY'!$I$7:$I$59))-ROW('DATA FOR SUMMARY'!$I$7),ROWS($M$18:M518))),"")</f>
        <v/>
      </c>
      <c r="D527" s="102" t="str" cm="1">
        <f t="array" aca="1" ref="D527" ca="1">IF(ROWS($M$18:M518)&lt;=$O$18,INDEX('DATA FOR SUMMARY'!$D$8:$D$59,_xlfn.AGGREGATE(15,3,(('DATA FOR SUMMARY'!$I$7:$I$59=$O$16)/('DATA FOR SUMMARY'!$I$7:$I$59=$O$16)*ROW('DATA FOR SUMMARY'!$I$7:$I$59))-ROW('DATA FOR SUMMARY'!$I$7),ROWS($M$18:M518))),"")</f>
        <v/>
      </c>
      <c r="E527" s="107" t="str" cm="1">
        <f t="array" aca="1" ref="E527" ca="1">IF(ROWS($M$18:M518)&lt;=$O$18,INDEX('DATA FOR SUMMARY'!$E$8:$E$59,_xlfn.AGGREGATE(15,3,(('DATA FOR SUMMARY'!$I$7:$I$59=$O$16)/('DATA FOR SUMMARY'!$I$7:$I$59=$O$16)*ROW('DATA FOR SUMMARY'!$I$7:$I$59))-ROW('DATA FOR SUMMARY'!$I$7),ROWS($M$18:M518))),"")</f>
        <v/>
      </c>
      <c r="F527" s="103" t="str" cm="1">
        <f t="array" aca="1" ref="F527" ca="1">IF(ROWS($M$18:M518)&lt;=$O$18,INDEX('DATA FOR SUMMARY'!$F$8:$F$59,_xlfn.AGGREGATE(15,3,(('DATA FOR SUMMARY'!$I$7:$I$59=$O$16)/('DATA FOR SUMMARY'!$I$7:$I$59=$O$16)*ROW('DATA FOR SUMMARY'!$I$7:$I$59))-ROW('DATA FOR SUMMARY'!$I$7),ROWS($M$18:M518))),"")</f>
        <v/>
      </c>
      <c r="G527" s="102" t="str" cm="1">
        <f t="array" aca="1" ref="G527" ca="1">IF(ROWS($M$18:M518)&lt;=$O$18,INDEX('DATA FOR SUMMARY'!$G$8:$G$59,_xlfn.AGGREGATE(15,3,(('DATA FOR SUMMARY'!$I$7:$I$59=$O$16)/('DATA FOR SUMMARY'!$I$7:$I$59=$O$16)*ROW('DATA FOR SUMMARY'!$I$7:$I$59))-ROW('DATA FOR SUMMARY'!$I$7),ROWS($M$18:M518))),"")</f>
        <v/>
      </c>
      <c r="H527" s="107" t="str" cm="1">
        <f t="array" aca="1" ref="H527" ca="1">IF(ROWS($M$18:M518)&lt;=$O$18,INDEX('DATA FOR SUMMARY'!$H$8:$H$59,_xlfn.AGGREGATE(15,3,(('DATA FOR SUMMARY'!$I$7:$I$59=$O$16)/('DATA FOR SUMMARY'!$I$7:$I$59=$O$16)*ROW('DATA FOR SUMMARY'!$I$7:$I$59))-ROW('DATA FOR SUMMARY'!$I$7),ROWS($M$18:M518))),"")</f>
        <v/>
      </c>
      <c r="I527" s="46" t="str" cm="1">
        <f t="array" aca="1" ref="I527" ca="1">IF(ROWS($D$25:D521)&lt;=$O$18,INDEX('DATA FOR SUMMARY'!$I$8:$I$59,_xlfn.AGGREGATE(15,3,(('DATA FOR SUMMARY'!$I$7:$I$59=$O$16)/('DATA FOR SUMMARY'!$I$7:$I$59=$O$16)*ROW('DATA FOR SUMMARY'!$I$7:$I$59))-ROW('DATA FOR SUMMARY'!$I$7),ROWS($D$25:D521))),"")</f>
        <v/>
      </c>
      <c r="J527" s="46" t="str" cm="1">
        <f t="array" aca="1" ref="J527" ca="1">IF(ROWS($M$18:M518)&lt;=$O$18,INDEX('DATA FOR SUMMARY'!$J$8:$J$59,_xlfn.AGGREGATE(15,3,(('DATA FOR SUMMARY'!$I$7:$I$59=$O$16)/('DATA FOR SUMMARY'!$I$7:$I$59=$O$16)*ROW('DATA FOR SUMMARY'!$I$7:$I$59))-ROW('DATA FOR SUMMARY'!$I$7),ROWS($M$18:M518))),"")</f>
        <v/>
      </c>
      <c r="K527" s="46" t="str" cm="1">
        <f t="array" aca="1" ref="K527" ca="1">IF(ROWS($M$18:M518)&lt;=$O$18,INDEX('DATA FOR SUMMARY'!$K$8:$K$59,_xlfn.AGGREGATE(15,3,(('DATA FOR SUMMARY'!$I$7:$I$59=$O$16)/('DATA FOR SUMMARY'!$I$7:$I$59=$O$16)*ROW('DATA FOR SUMMARY'!$I$7:$I$59))-ROW('DATA FOR SUMMARY'!$I$7),ROWS($M$18:M518))),"")</f>
        <v/>
      </c>
    </row>
    <row r="528" spans="2:11">
      <c r="B528" t="str" cm="1">
        <f t="array" aca="1" ref="B528" ca="1">IF(ROWS($M$18:M519)&lt;=$O$18,INDEX('DATA FOR SUMMARY'!$B$8:$B$59,_xlfn.AGGREGATE(15,3,(('DATA FOR SUMMARY'!$I$7:$I$59=$O$16)/('DATA FOR SUMMARY'!$I$7:$I$59=$O$16)*ROW('DATA FOR SUMMARY'!$I$7:$I$59))-ROW('DATA FOR SUMMARY'!$I$7),ROWS($M$18:M519))),"")</f>
        <v/>
      </c>
      <c r="C528" s="102" t="str" cm="1">
        <f t="array" aca="1" ref="C528" ca="1">IF(ROWS($M$18:M519)&lt;=$O$18,INDEX('DATA FOR SUMMARY'!$C$8:$C$59,_xlfn.AGGREGATE(15,3,(('DATA FOR SUMMARY'!$I$7:$I$59=$O$16)/('DATA FOR SUMMARY'!$I$7:$I$59=$O$16)*ROW('DATA FOR SUMMARY'!$I$7:$I$59))-ROW('DATA FOR SUMMARY'!$I$7),ROWS($M$18:M519))),"")</f>
        <v/>
      </c>
      <c r="D528" s="102" t="str" cm="1">
        <f t="array" aca="1" ref="D528" ca="1">IF(ROWS($M$18:M519)&lt;=$O$18,INDEX('DATA FOR SUMMARY'!$D$8:$D$59,_xlfn.AGGREGATE(15,3,(('DATA FOR SUMMARY'!$I$7:$I$59=$O$16)/('DATA FOR SUMMARY'!$I$7:$I$59=$O$16)*ROW('DATA FOR SUMMARY'!$I$7:$I$59))-ROW('DATA FOR SUMMARY'!$I$7),ROWS($M$18:M519))),"")</f>
        <v/>
      </c>
      <c r="E528" s="107" t="str" cm="1">
        <f t="array" aca="1" ref="E528" ca="1">IF(ROWS($M$18:M519)&lt;=$O$18,INDEX('DATA FOR SUMMARY'!$E$8:$E$59,_xlfn.AGGREGATE(15,3,(('DATA FOR SUMMARY'!$I$7:$I$59=$O$16)/('DATA FOR SUMMARY'!$I$7:$I$59=$O$16)*ROW('DATA FOR SUMMARY'!$I$7:$I$59))-ROW('DATA FOR SUMMARY'!$I$7),ROWS($M$18:M519))),"")</f>
        <v/>
      </c>
      <c r="F528" s="103" t="str" cm="1">
        <f t="array" aca="1" ref="F528" ca="1">IF(ROWS($M$18:M519)&lt;=$O$18,INDEX('DATA FOR SUMMARY'!$F$8:$F$59,_xlfn.AGGREGATE(15,3,(('DATA FOR SUMMARY'!$I$7:$I$59=$O$16)/('DATA FOR SUMMARY'!$I$7:$I$59=$O$16)*ROW('DATA FOR SUMMARY'!$I$7:$I$59))-ROW('DATA FOR SUMMARY'!$I$7),ROWS($M$18:M519))),"")</f>
        <v/>
      </c>
      <c r="G528" s="102" t="str" cm="1">
        <f t="array" aca="1" ref="G528" ca="1">IF(ROWS($M$18:M519)&lt;=$O$18,INDEX('DATA FOR SUMMARY'!$G$8:$G$59,_xlfn.AGGREGATE(15,3,(('DATA FOR SUMMARY'!$I$7:$I$59=$O$16)/('DATA FOR SUMMARY'!$I$7:$I$59=$O$16)*ROW('DATA FOR SUMMARY'!$I$7:$I$59))-ROW('DATA FOR SUMMARY'!$I$7),ROWS($M$18:M519))),"")</f>
        <v/>
      </c>
      <c r="H528" s="107" t="str" cm="1">
        <f t="array" aca="1" ref="H528" ca="1">IF(ROWS($M$18:M519)&lt;=$O$18,INDEX('DATA FOR SUMMARY'!$H$8:$H$59,_xlfn.AGGREGATE(15,3,(('DATA FOR SUMMARY'!$I$7:$I$59=$O$16)/('DATA FOR SUMMARY'!$I$7:$I$59=$O$16)*ROW('DATA FOR SUMMARY'!$I$7:$I$59))-ROW('DATA FOR SUMMARY'!$I$7),ROWS($M$18:M519))),"")</f>
        <v/>
      </c>
      <c r="I528" s="46" t="str" cm="1">
        <f t="array" aca="1" ref="I528" ca="1">IF(ROWS($D$25:D522)&lt;=$O$18,INDEX('DATA FOR SUMMARY'!$I$8:$I$59,_xlfn.AGGREGATE(15,3,(('DATA FOR SUMMARY'!$I$7:$I$59=$O$16)/('DATA FOR SUMMARY'!$I$7:$I$59=$O$16)*ROW('DATA FOR SUMMARY'!$I$7:$I$59))-ROW('DATA FOR SUMMARY'!$I$7),ROWS($D$25:D522))),"")</f>
        <v/>
      </c>
      <c r="J528" s="46" t="str" cm="1">
        <f t="array" aca="1" ref="J528" ca="1">IF(ROWS($M$18:M519)&lt;=$O$18,INDEX('DATA FOR SUMMARY'!$J$8:$J$59,_xlfn.AGGREGATE(15,3,(('DATA FOR SUMMARY'!$I$7:$I$59=$O$16)/('DATA FOR SUMMARY'!$I$7:$I$59=$O$16)*ROW('DATA FOR SUMMARY'!$I$7:$I$59))-ROW('DATA FOR SUMMARY'!$I$7),ROWS($M$18:M519))),"")</f>
        <v/>
      </c>
      <c r="K528" s="46" t="str" cm="1">
        <f t="array" aca="1" ref="K528" ca="1">IF(ROWS($M$18:M519)&lt;=$O$18,INDEX('DATA FOR SUMMARY'!$K$8:$K$59,_xlfn.AGGREGATE(15,3,(('DATA FOR SUMMARY'!$I$7:$I$59=$O$16)/('DATA FOR SUMMARY'!$I$7:$I$59=$O$16)*ROW('DATA FOR SUMMARY'!$I$7:$I$59))-ROW('DATA FOR SUMMARY'!$I$7),ROWS($M$18:M519))),"")</f>
        <v/>
      </c>
    </row>
    <row r="529" spans="2:11">
      <c r="B529" t="str" cm="1">
        <f t="array" aca="1" ref="B529" ca="1">IF(ROWS($M$18:M520)&lt;=$O$18,INDEX('DATA FOR SUMMARY'!$B$8:$B$59,_xlfn.AGGREGATE(15,3,(('DATA FOR SUMMARY'!$I$7:$I$59=$O$16)/('DATA FOR SUMMARY'!$I$7:$I$59=$O$16)*ROW('DATA FOR SUMMARY'!$I$7:$I$59))-ROW('DATA FOR SUMMARY'!$I$7),ROWS($M$18:M520))),"")</f>
        <v/>
      </c>
      <c r="C529" s="102" t="str" cm="1">
        <f t="array" aca="1" ref="C529" ca="1">IF(ROWS($M$18:M520)&lt;=$O$18,INDEX('DATA FOR SUMMARY'!$C$8:$C$59,_xlfn.AGGREGATE(15,3,(('DATA FOR SUMMARY'!$I$7:$I$59=$O$16)/('DATA FOR SUMMARY'!$I$7:$I$59=$O$16)*ROW('DATA FOR SUMMARY'!$I$7:$I$59))-ROW('DATA FOR SUMMARY'!$I$7),ROWS($M$18:M520))),"")</f>
        <v/>
      </c>
      <c r="D529" s="102" t="str" cm="1">
        <f t="array" aca="1" ref="D529" ca="1">IF(ROWS($M$18:M520)&lt;=$O$18,INDEX('DATA FOR SUMMARY'!$D$8:$D$59,_xlfn.AGGREGATE(15,3,(('DATA FOR SUMMARY'!$I$7:$I$59=$O$16)/('DATA FOR SUMMARY'!$I$7:$I$59=$O$16)*ROW('DATA FOR SUMMARY'!$I$7:$I$59))-ROW('DATA FOR SUMMARY'!$I$7),ROWS($M$18:M520))),"")</f>
        <v/>
      </c>
      <c r="E529" s="107" t="str" cm="1">
        <f t="array" aca="1" ref="E529" ca="1">IF(ROWS($M$18:M520)&lt;=$O$18,INDEX('DATA FOR SUMMARY'!$E$8:$E$59,_xlfn.AGGREGATE(15,3,(('DATA FOR SUMMARY'!$I$7:$I$59=$O$16)/('DATA FOR SUMMARY'!$I$7:$I$59=$O$16)*ROW('DATA FOR SUMMARY'!$I$7:$I$59))-ROW('DATA FOR SUMMARY'!$I$7),ROWS($M$18:M520))),"")</f>
        <v/>
      </c>
      <c r="F529" s="103" t="str" cm="1">
        <f t="array" aca="1" ref="F529" ca="1">IF(ROWS($M$18:M520)&lt;=$O$18,INDEX('DATA FOR SUMMARY'!$F$8:$F$59,_xlfn.AGGREGATE(15,3,(('DATA FOR SUMMARY'!$I$7:$I$59=$O$16)/('DATA FOR SUMMARY'!$I$7:$I$59=$O$16)*ROW('DATA FOR SUMMARY'!$I$7:$I$59))-ROW('DATA FOR SUMMARY'!$I$7),ROWS($M$18:M520))),"")</f>
        <v/>
      </c>
      <c r="G529" s="102" t="str" cm="1">
        <f t="array" aca="1" ref="G529" ca="1">IF(ROWS($M$18:M520)&lt;=$O$18,INDEX('DATA FOR SUMMARY'!$G$8:$G$59,_xlfn.AGGREGATE(15,3,(('DATA FOR SUMMARY'!$I$7:$I$59=$O$16)/('DATA FOR SUMMARY'!$I$7:$I$59=$O$16)*ROW('DATA FOR SUMMARY'!$I$7:$I$59))-ROW('DATA FOR SUMMARY'!$I$7),ROWS($M$18:M520))),"")</f>
        <v/>
      </c>
      <c r="H529" s="107" t="str" cm="1">
        <f t="array" aca="1" ref="H529" ca="1">IF(ROWS($M$18:M520)&lt;=$O$18,INDEX('DATA FOR SUMMARY'!$H$8:$H$59,_xlfn.AGGREGATE(15,3,(('DATA FOR SUMMARY'!$I$7:$I$59=$O$16)/('DATA FOR SUMMARY'!$I$7:$I$59=$O$16)*ROW('DATA FOR SUMMARY'!$I$7:$I$59))-ROW('DATA FOR SUMMARY'!$I$7),ROWS($M$18:M520))),"")</f>
        <v/>
      </c>
      <c r="I529" s="46" t="str" cm="1">
        <f t="array" aca="1" ref="I529" ca="1">IF(ROWS($D$25:D523)&lt;=$O$18,INDEX('DATA FOR SUMMARY'!$I$8:$I$59,_xlfn.AGGREGATE(15,3,(('DATA FOR SUMMARY'!$I$7:$I$59=$O$16)/('DATA FOR SUMMARY'!$I$7:$I$59=$O$16)*ROW('DATA FOR SUMMARY'!$I$7:$I$59))-ROW('DATA FOR SUMMARY'!$I$7),ROWS($D$25:D523))),"")</f>
        <v/>
      </c>
      <c r="J529" s="46" t="str" cm="1">
        <f t="array" aca="1" ref="J529" ca="1">IF(ROWS($M$18:M520)&lt;=$O$18,INDEX('DATA FOR SUMMARY'!$J$8:$J$59,_xlfn.AGGREGATE(15,3,(('DATA FOR SUMMARY'!$I$7:$I$59=$O$16)/('DATA FOR SUMMARY'!$I$7:$I$59=$O$16)*ROW('DATA FOR SUMMARY'!$I$7:$I$59))-ROW('DATA FOR SUMMARY'!$I$7),ROWS($M$18:M520))),"")</f>
        <v/>
      </c>
      <c r="K529" s="46" t="str" cm="1">
        <f t="array" aca="1" ref="K529" ca="1">IF(ROWS($M$18:M520)&lt;=$O$18,INDEX('DATA FOR SUMMARY'!$K$8:$K$59,_xlfn.AGGREGATE(15,3,(('DATA FOR SUMMARY'!$I$7:$I$59=$O$16)/('DATA FOR SUMMARY'!$I$7:$I$59=$O$16)*ROW('DATA FOR SUMMARY'!$I$7:$I$59))-ROW('DATA FOR SUMMARY'!$I$7),ROWS($M$18:M520))),"")</f>
        <v/>
      </c>
    </row>
    <row r="530" spans="2:11">
      <c r="B530" t="str" cm="1">
        <f t="array" aca="1" ref="B530" ca="1">IF(ROWS($M$18:M521)&lt;=$O$18,INDEX('DATA FOR SUMMARY'!$B$8:$B$59,_xlfn.AGGREGATE(15,3,(('DATA FOR SUMMARY'!$I$7:$I$59=$O$16)/('DATA FOR SUMMARY'!$I$7:$I$59=$O$16)*ROW('DATA FOR SUMMARY'!$I$7:$I$59))-ROW('DATA FOR SUMMARY'!$I$7),ROWS($M$18:M521))),"")</f>
        <v/>
      </c>
      <c r="C530" s="102" t="str" cm="1">
        <f t="array" aca="1" ref="C530" ca="1">IF(ROWS($M$18:M521)&lt;=$O$18,INDEX('DATA FOR SUMMARY'!$C$8:$C$59,_xlfn.AGGREGATE(15,3,(('DATA FOR SUMMARY'!$I$7:$I$59=$O$16)/('DATA FOR SUMMARY'!$I$7:$I$59=$O$16)*ROW('DATA FOR SUMMARY'!$I$7:$I$59))-ROW('DATA FOR SUMMARY'!$I$7),ROWS($M$18:M521))),"")</f>
        <v/>
      </c>
      <c r="D530" s="102" t="str" cm="1">
        <f t="array" aca="1" ref="D530" ca="1">IF(ROWS($M$18:M521)&lt;=$O$18,INDEX('DATA FOR SUMMARY'!$D$8:$D$59,_xlfn.AGGREGATE(15,3,(('DATA FOR SUMMARY'!$I$7:$I$59=$O$16)/('DATA FOR SUMMARY'!$I$7:$I$59=$O$16)*ROW('DATA FOR SUMMARY'!$I$7:$I$59))-ROW('DATA FOR SUMMARY'!$I$7),ROWS($M$18:M521))),"")</f>
        <v/>
      </c>
      <c r="E530" s="107" t="str" cm="1">
        <f t="array" aca="1" ref="E530" ca="1">IF(ROWS($M$18:M521)&lt;=$O$18,INDEX('DATA FOR SUMMARY'!$E$8:$E$59,_xlfn.AGGREGATE(15,3,(('DATA FOR SUMMARY'!$I$7:$I$59=$O$16)/('DATA FOR SUMMARY'!$I$7:$I$59=$O$16)*ROW('DATA FOR SUMMARY'!$I$7:$I$59))-ROW('DATA FOR SUMMARY'!$I$7),ROWS($M$18:M521))),"")</f>
        <v/>
      </c>
      <c r="F530" s="103" t="str" cm="1">
        <f t="array" aca="1" ref="F530" ca="1">IF(ROWS($M$18:M521)&lt;=$O$18,INDEX('DATA FOR SUMMARY'!$F$8:$F$59,_xlfn.AGGREGATE(15,3,(('DATA FOR SUMMARY'!$I$7:$I$59=$O$16)/('DATA FOR SUMMARY'!$I$7:$I$59=$O$16)*ROW('DATA FOR SUMMARY'!$I$7:$I$59))-ROW('DATA FOR SUMMARY'!$I$7),ROWS($M$18:M521))),"")</f>
        <v/>
      </c>
      <c r="G530" s="102" t="str" cm="1">
        <f t="array" aca="1" ref="G530" ca="1">IF(ROWS($M$18:M521)&lt;=$O$18,INDEX('DATA FOR SUMMARY'!$G$8:$G$59,_xlfn.AGGREGATE(15,3,(('DATA FOR SUMMARY'!$I$7:$I$59=$O$16)/('DATA FOR SUMMARY'!$I$7:$I$59=$O$16)*ROW('DATA FOR SUMMARY'!$I$7:$I$59))-ROW('DATA FOR SUMMARY'!$I$7),ROWS($M$18:M521))),"")</f>
        <v/>
      </c>
      <c r="H530" s="107" t="str" cm="1">
        <f t="array" aca="1" ref="H530" ca="1">IF(ROWS($M$18:M521)&lt;=$O$18,INDEX('DATA FOR SUMMARY'!$H$8:$H$59,_xlfn.AGGREGATE(15,3,(('DATA FOR SUMMARY'!$I$7:$I$59=$O$16)/('DATA FOR SUMMARY'!$I$7:$I$59=$O$16)*ROW('DATA FOR SUMMARY'!$I$7:$I$59))-ROW('DATA FOR SUMMARY'!$I$7),ROWS($M$18:M521))),"")</f>
        <v/>
      </c>
      <c r="I530" s="46" t="str" cm="1">
        <f t="array" aca="1" ref="I530" ca="1">IF(ROWS($D$25:D524)&lt;=$O$18,INDEX('DATA FOR SUMMARY'!$I$8:$I$59,_xlfn.AGGREGATE(15,3,(('DATA FOR SUMMARY'!$I$7:$I$59=$O$16)/('DATA FOR SUMMARY'!$I$7:$I$59=$O$16)*ROW('DATA FOR SUMMARY'!$I$7:$I$59))-ROW('DATA FOR SUMMARY'!$I$7),ROWS($D$25:D524))),"")</f>
        <v/>
      </c>
      <c r="J530" s="46" t="str" cm="1">
        <f t="array" aca="1" ref="J530" ca="1">IF(ROWS($M$18:M521)&lt;=$O$18,INDEX('DATA FOR SUMMARY'!$J$8:$J$59,_xlfn.AGGREGATE(15,3,(('DATA FOR SUMMARY'!$I$7:$I$59=$O$16)/('DATA FOR SUMMARY'!$I$7:$I$59=$O$16)*ROW('DATA FOR SUMMARY'!$I$7:$I$59))-ROW('DATA FOR SUMMARY'!$I$7),ROWS($M$18:M521))),"")</f>
        <v/>
      </c>
      <c r="K530" s="46" t="str" cm="1">
        <f t="array" aca="1" ref="K530" ca="1">IF(ROWS($M$18:M521)&lt;=$O$18,INDEX('DATA FOR SUMMARY'!$K$8:$K$59,_xlfn.AGGREGATE(15,3,(('DATA FOR SUMMARY'!$I$7:$I$59=$O$16)/('DATA FOR SUMMARY'!$I$7:$I$59=$O$16)*ROW('DATA FOR SUMMARY'!$I$7:$I$59))-ROW('DATA FOR SUMMARY'!$I$7),ROWS($M$18:M521))),"")</f>
        <v/>
      </c>
    </row>
    <row r="531" spans="2:11">
      <c r="B531" t="str" cm="1">
        <f t="array" aca="1" ref="B531" ca="1">IF(ROWS($M$18:M522)&lt;=$O$18,INDEX('DATA FOR SUMMARY'!$B$8:$B$59,_xlfn.AGGREGATE(15,3,(('DATA FOR SUMMARY'!$I$7:$I$59=$O$16)/('DATA FOR SUMMARY'!$I$7:$I$59=$O$16)*ROW('DATA FOR SUMMARY'!$I$7:$I$59))-ROW('DATA FOR SUMMARY'!$I$7),ROWS($M$18:M522))),"")</f>
        <v/>
      </c>
      <c r="C531" s="102" t="str" cm="1">
        <f t="array" aca="1" ref="C531" ca="1">IF(ROWS($M$18:M522)&lt;=$O$18,INDEX('DATA FOR SUMMARY'!$C$8:$C$59,_xlfn.AGGREGATE(15,3,(('DATA FOR SUMMARY'!$I$7:$I$59=$O$16)/('DATA FOR SUMMARY'!$I$7:$I$59=$O$16)*ROW('DATA FOR SUMMARY'!$I$7:$I$59))-ROW('DATA FOR SUMMARY'!$I$7),ROWS($M$18:M522))),"")</f>
        <v/>
      </c>
      <c r="D531" s="102" t="str" cm="1">
        <f t="array" aca="1" ref="D531" ca="1">IF(ROWS($M$18:M522)&lt;=$O$18,INDEX('DATA FOR SUMMARY'!$D$8:$D$59,_xlfn.AGGREGATE(15,3,(('DATA FOR SUMMARY'!$I$7:$I$59=$O$16)/('DATA FOR SUMMARY'!$I$7:$I$59=$O$16)*ROW('DATA FOR SUMMARY'!$I$7:$I$59))-ROW('DATA FOR SUMMARY'!$I$7),ROWS($M$18:M522))),"")</f>
        <v/>
      </c>
      <c r="E531" s="107" t="str" cm="1">
        <f t="array" aca="1" ref="E531" ca="1">IF(ROWS($M$18:M522)&lt;=$O$18,INDEX('DATA FOR SUMMARY'!$E$8:$E$59,_xlfn.AGGREGATE(15,3,(('DATA FOR SUMMARY'!$I$7:$I$59=$O$16)/('DATA FOR SUMMARY'!$I$7:$I$59=$O$16)*ROW('DATA FOR SUMMARY'!$I$7:$I$59))-ROW('DATA FOR SUMMARY'!$I$7),ROWS($M$18:M522))),"")</f>
        <v/>
      </c>
      <c r="F531" s="103" t="str" cm="1">
        <f t="array" aca="1" ref="F531" ca="1">IF(ROWS($M$18:M522)&lt;=$O$18,INDEX('DATA FOR SUMMARY'!$F$8:$F$59,_xlfn.AGGREGATE(15,3,(('DATA FOR SUMMARY'!$I$7:$I$59=$O$16)/('DATA FOR SUMMARY'!$I$7:$I$59=$O$16)*ROW('DATA FOR SUMMARY'!$I$7:$I$59))-ROW('DATA FOR SUMMARY'!$I$7),ROWS($M$18:M522))),"")</f>
        <v/>
      </c>
      <c r="G531" s="102" t="str" cm="1">
        <f t="array" aca="1" ref="G531" ca="1">IF(ROWS($M$18:M522)&lt;=$O$18,INDEX('DATA FOR SUMMARY'!$G$8:$G$59,_xlfn.AGGREGATE(15,3,(('DATA FOR SUMMARY'!$I$7:$I$59=$O$16)/('DATA FOR SUMMARY'!$I$7:$I$59=$O$16)*ROW('DATA FOR SUMMARY'!$I$7:$I$59))-ROW('DATA FOR SUMMARY'!$I$7),ROWS($M$18:M522))),"")</f>
        <v/>
      </c>
      <c r="H531" s="107" t="str" cm="1">
        <f t="array" aca="1" ref="H531" ca="1">IF(ROWS($M$18:M522)&lt;=$O$18,INDEX('DATA FOR SUMMARY'!$H$8:$H$59,_xlfn.AGGREGATE(15,3,(('DATA FOR SUMMARY'!$I$7:$I$59=$O$16)/('DATA FOR SUMMARY'!$I$7:$I$59=$O$16)*ROW('DATA FOR SUMMARY'!$I$7:$I$59))-ROW('DATA FOR SUMMARY'!$I$7),ROWS($M$18:M522))),"")</f>
        <v/>
      </c>
      <c r="I531" s="46" t="str" cm="1">
        <f t="array" aca="1" ref="I531" ca="1">IF(ROWS($D$25:D525)&lt;=$O$18,INDEX('DATA FOR SUMMARY'!$I$8:$I$59,_xlfn.AGGREGATE(15,3,(('DATA FOR SUMMARY'!$I$7:$I$59=$O$16)/('DATA FOR SUMMARY'!$I$7:$I$59=$O$16)*ROW('DATA FOR SUMMARY'!$I$7:$I$59))-ROW('DATA FOR SUMMARY'!$I$7),ROWS($D$25:D525))),"")</f>
        <v/>
      </c>
      <c r="J531" s="46" t="str" cm="1">
        <f t="array" aca="1" ref="J531" ca="1">IF(ROWS($M$18:M522)&lt;=$O$18,INDEX('DATA FOR SUMMARY'!$J$8:$J$59,_xlfn.AGGREGATE(15,3,(('DATA FOR SUMMARY'!$I$7:$I$59=$O$16)/('DATA FOR SUMMARY'!$I$7:$I$59=$O$16)*ROW('DATA FOR SUMMARY'!$I$7:$I$59))-ROW('DATA FOR SUMMARY'!$I$7),ROWS($M$18:M522))),"")</f>
        <v/>
      </c>
      <c r="K531" s="46" t="str" cm="1">
        <f t="array" aca="1" ref="K531" ca="1">IF(ROWS($M$18:M522)&lt;=$O$18,INDEX('DATA FOR SUMMARY'!$K$8:$K$59,_xlfn.AGGREGATE(15,3,(('DATA FOR SUMMARY'!$I$7:$I$59=$O$16)/('DATA FOR SUMMARY'!$I$7:$I$59=$O$16)*ROW('DATA FOR SUMMARY'!$I$7:$I$59))-ROW('DATA FOR SUMMARY'!$I$7),ROWS($M$18:M522))),"")</f>
        <v/>
      </c>
    </row>
    <row r="532" spans="2:11">
      <c r="B532" t="str" cm="1">
        <f t="array" aca="1" ref="B532" ca="1">IF(ROWS($M$18:M523)&lt;=$O$18,INDEX('DATA FOR SUMMARY'!$B$8:$B$59,_xlfn.AGGREGATE(15,3,(('DATA FOR SUMMARY'!$I$7:$I$59=$O$16)/('DATA FOR SUMMARY'!$I$7:$I$59=$O$16)*ROW('DATA FOR SUMMARY'!$I$7:$I$59))-ROW('DATA FOR SUMMARY'!$I$7),ROWS($M$18:M523))),"")</f>
        <v/>
      </c>
      <c r="C532" s="102" t="str" cm="1">
        <f t="array" aca="1" ref="C532" ca="1">IF(ROWS($M$18:M523)&lt;=$O$18,INDEX('DATA FOR SUMMARY'!$C$8:$C$59,_xlfn.AGGREGATE(15,3,(('DATA FOR SUMMARY'!$I$7:$I$59=$O$16)/('DATA FOR SUMMARY'!$I$7:$I$59=$O$16)*ROW('DATA FOR SUMMARY'!$I$7:$I$59))-ROW('DATA FOR SUMMARY'!$I$7),ROWS($M$18:M523))),"")</f>
        <v/>
      </c>
      <c r="D532" s="102" t="str" cm="1">
        <f t="array" aca="1" ref="D532" ca="1">IF(ROWS($M$18:M523)&lt;=$O$18,INDEX('DATA FOR SUMMARY'!$D$8:$D$59,_xlfn.AGGREGATE(15,3,(('DATA FOR SUMMARY'!$I$7:$I$59=$O$16)/('DATA FOR SUMMARY'!$I$7:$I$59=$O$16)*ROW('DATA FOR SUMMARY'!$I$7:$I$59))-ROW('DATA FOR SUMMARY'!$I$7),ROWS($M$18:M523))),"")</f>
        <v/>
      </c>
      <c r="E532" s="107" t="str" cm="1">
        <f t="array" aca="1" ref="E532" ca="1">IF(ROWS($M$18:M523)&lt;=$O$18,INDEX('DATA FOR SUMMARY'!$E$8:$E$59,_xlfn.AGGREGATE(15,3,(('DATA FOR SUMMARY'!$I$7:$I$59=$O$16)/('DATA FOR SUMMARY'!$I$7:$I$59=$O$16)*ROW('DATA FOR SUMMARY'!$I$7:$I$59))-ROW('DATA FOR SUMMARY'!$I$7),ROWS($M$18:M523))),"")</f>
        <v/>
      </c>
      <c r="F532" s="103" t="str" cm="1">
        <f t="array" aca="1" ref="F532" ca="1">IF(ROWS($M$18:M523)&lt;=$O$18,INDEX('DATA FOR SUMMARY'!$F$8:$F$59,_xlfn.AGGREGATE(15,3,(('DATA FOR SUMMARY'!$I$7:$I$59=$O$16)/('DATA FOR SUMMARY'!$I$7:$I$59=$O$16)*ROW('DATA FOR SUMMARY'!$I$7:$I$59))-ROW('DATA FOR SUMMARY'!$I$7),ROWS($M$18:M523))),"")</f>
        <v/>
      </c>
      <c r="G532" s="102" t="str" cm="1">
        <f t="array" aca="1" ref="G532" ca="1">IF(ROWS($M$18:M523)&lt;=$O$18,INDEX('DATA FOR SUMMARY'!$G$8:$G$59,_xlfn.AGGREGATE(15,3,(('DATA FOR SUMMARY'!$I$7:$I$59=$O$16)/('DATA FOR SUMMARY'!$I$7:$I$59=$O$16)*ROW('DATA FOR SUMMARY'!$I$7:$I$59))-ROW('DATA FOR SUMMARY'!$I$7),ROWS($M$18:M523))),"")</f>
        <v/>
      </c>
      <c r="H532" s="107" t="str" cm="1">
        <f t="array" aca="1" ref="H532" ca="1">IF(ROWS($M$18:M523)&lt;=$O$18,INDEX('DATA FOR SUMMARY'!$H$8:$H$59,_xlfn.AGGREGATE(15,3,(('DATA FOR SUMMARY'!$I$7:$I$59=$O$16)/('DATA FOR SUMMARY'!$I$7:$I$59=$O$16)*ROW('DATA FOR SUMMARY'!$I$7:$I$59))-ROW('DATA FOR SUMMARY'!$I$7),ROWS($M$18:M523))),"")</f>
        <v/>
      </c>
      <c r="I532" s="46" t="str" cm="1">
        <f t="array" aca="1" ref="I532" ca="1">IF(ROWS($D$25:D526)&lt;=$O$18,INDEX('DATA FOR SUMMARY'!$I$8:$I$59,_xlfn.AGGREGATE(15,3,(('DATA FOR SUMMARY'!$I$7:$I$59=$O$16)/('DATA FOR SUMMARY'!$I$7:$I$59=$O$16)*ROW('DATA FOR SUMMARY'!$I$7:$I$59))-ROW('DATA FOR SUMMARY'!$I$7),ROWS($D$25:D526))),"")</f>
        <v/>
      </c>
      <c r="J532" s="46" t="str" cm="1">
        <f t="array" aca="1" ref="J532" ca="1">IF(ROWS($M$18:M523)&lt;=$O$18,INDEX('DATA FOR SUMMARY'!$J$8:$J$59,_xlfn.AGGREGATE(15,3,(('DATA FOR SUMMARY'!$I$7:$I$59=$O$16)/('DATA FOR SUMMARY'!$I$7:$I$59=$O$16)*ROW('DATA FOR SUMMARY'!$I$7:$I$59))-ROW('DATA FOR SUMMARY'!$I$7),ROWS($M$18:M523))),"")</f>
        <v/>
      </c>
      <c r="K532" s="46" t="str" cm="1">
        <f t="array" aca="1" ref="K532" ca="1">IF(ROWS($M$18:M523)&lt;=$O$18,INDEX('DATA FOR SUMMARY'!$K$8:$K$59,_xlfn.AGGREGATE(15,3,(('DATA FOR SUMMARY'!$I$7:$I$59=$O$16)/('DATA FOR SUMMARY'!$I$7:$I$59=$O$16)*ROW('DATA FOR SUMMARY'!$I$7:$I$59))-ROW('DATA FOR SUMMARY'!$I$7),ROWS($M$18:M523))),"")</f>
        <v/>
      </c>
    </row>
    <row r="533" spans="2:11">
      <c r="B533" t="str" cm="1">
        <f t="array" aca="1" ref="B533" ca="1">IF(ROWS($M$18:M524)&lt;=$O$18,INDEX('DATA FOR SUMMARY'!$B$8:$B$59,_xlfn.AGGREGATE(15,3,(('DATA FOR SUMMARY'!$I$7:$I$59=$O$16)/('DATA FOR SUMMARY'!$I$7:$I$59=$O$16)*ROW('DATA FOR SUMMARY'!$I$7:$I$59))-ROW('DATA FOR SUMMARY'!$I$7),ROWS($M$18:M524))),"")</f>
        <v/>
      </c>
      <c r="C533" s="102" t="str" cm="1">
        <f t="array" aca="1" ref="C533" ca="1">IF(ROWS($M$18:M524)&lt;=$O$18,INDEX('DATA FOR SUMMARY'!$C$8:$C$59,_xlfn.AGGREGATE(15,3,(('DATA FOR SUMMARY'!$I$7:$I$59=$O$16)/('DATA FOR SUMMARY'!$I$7:$I$59=$O$16)*ROW('DATA FOR SUMMARY'!$I$7:$I$59))-ROW('DATA FOR SUMMARY'!$I$7),ROWS($M$18:M524))),"")</f>
        <v/>
      </c>
      <c r="D533" s="102" t="str" cm="1">
        <f t="array" aca="1" ref="D533" ca="1">IF(ROWS($M$18:M524)&lt;=$O$18,INDEX('DATA FOR SUMMARY'!$D$8:$D$59,_xlfn.AGGREGATE(15,3,(('DATA FOR SUMMARY'!$I$7:$I$59=$O$16)/('DATA FOR SUMMARY'!$I$7:$I$59=$O$16)*ROW('DATA FOR SUMMARY'!$I$7:$I$59))-ROW('DATA FOR SUMMARY'!$I$7),ROWS($M$18:M524))),"")</f>
        <v/>
      </c>
      <c r="E533" s="107" t="str" cm="1">
        <f t="array" aca="1" ref="E533" ca="1">IF(ROWS($M$18:M524)&lt;=$O$18,INDEX('DATA FOR SUMMARY'!$E$8:$E$59,_xlfn.AGGREGATE(15,3,(('DATA FOR SUMMARY'!$I$7:$I$59=$O$16)/('DATA FOR SUMMARY'!$I$7:$I$59=$O$16)*ROW('DATA FOR SUMMARY'!$I$7:$I$59))-ROW('DATA FOR SUMMARY'!$I$7),ROWS($M$18:M524))),"")</f>
        <v/>
      </c>
      <c r="F533" s="103" t="str" cm="1">
        <f t="array" aca="1" ref="F533" ca="1">IF(ROWS($M$18:M524)&lt;=$O$18,INDEX('DATA FOR SUMMARY'!$F$8:$F$59,_xlfn.AGGREGATE(15,3,(('DATA FOR SUMMARY'!$I$7:$I$59=$O$16)/('DATA FOR SUMMARY'!$I$7:$I$59=$O$16)*ROW('DATA FOR SUMMARY'!$I$7:$I$59))-ROW('DATA FOR SUMMARY'!$I$7),ROWS($M$18:M524))),"")</f>
        <v/>
      </c>
      <c r="G533" s="102" t="str" cm="1">
        <f t="array" aca="1" ref="G533" ca="1">IF(ROWS($M$18:M524)&lt;=$O$18,INDEX('DATA FOR SUMMARY'!$G$8:$G$59,_xlfn.AGGREGATE(15,3,(('DATA FOR SUMMARY'!$I$7:$I$59=$O$16)/('DATA FOR SUMMARY'!$I$7:$I$59=$O$16)*ROW('DATA FOR SUMMARY'!$I$7:$I$59))-ROW('DATA FOR SUMMARY'!$I$7),ROWS($M$18:M524))),"")</f>
        <v/>
      </c>
      <c r="H533" s="107" t="str" cm="1">
        <f t="array" aca="1" ref="H533" ca="1">IF(ROWS($M$18:M524)&lt;=$O$18,INDEX('DATA FOR SUMMARY'!$H$8:$H$59,_xlfn.AGGREGATE(15,3,(('DATA FOR SUMMARY'!$I$7:$I$59=$O$16)/('DATA FOR SUMMARY'!$I$7:$I$59=$O$16)*ROW('DATA FOR SUMMARY'!$I$7:$I$59))-ROW('DATA FOR SUMMARY'!$I$7),ROWS($M$18:M524))),"")</f>
        <v/>
      </c>
      <c r="I533" s="46" t="str" cm="1">
        <f t="array" aca="1" ref="I533" ca="1">IF(ROWS($D$25:D527)&lt;=$O$18,INDEX('DATA FOR SUMMARY'!$I$8:$I$59,_xlfn.AGGREGATE(15,3,(('DATA FOR SUMMARY'!$I$7:$I$59=$O$16)/('DATA FOR SUMMARY'!$I$7:$I$59=$O$16)*ROW('DATA FOR SUMMARY'!$I$7:$I$59))-ROW('DATA FOR SUMMARY'!$I$7),ROWS($D$25:D527))),"")</f>
        <v/>
      </c>
      <c r="J533" s="46" t="str" cm="1">
        <f t="array" aca="1" ref="J533" ca="1">IF(ROWS($M$18:M524)&lt;=$O$18,INDEX('DATA FOR SUMMARY'!$J$8:$J$59,_xlfn.AGGREGATE(15,3,(('DATA FOR SUMMARY'!$I$7:$I$59=$O$16)/('DATA FOR SUMMARY'!$I$7:$I$59=$O$16)*ROW('DATA FOR SUMMARY'!$I$7:$I$59))-ROW('DATA FOR SUMMARY'!$I$7),ROWS($M$18:M524))),"")</f>
        <v/>
      </c>
      <c r="K533" s="46" t="str" cm="1">
        <f t="array" aca="1" ref="K533" ca="1">IF(ROWS($M$18:M524)&lt;=$O$18,INDEX('DATA FOR SUMMARY'!$K$8:$K$59,_xlfn.AGGREGATE(15,3,(('DATA FOR SUMMARY'!$I$7:$I$59=$O$16)/('DATA FOR SUMMARY'!$I$7:$I$59=$O$16)*ROW('DATA FOR SUMMARY'!$I$7:$I$59))-ROW('DATA FOR SUMMARY'!$I$7),ROWS($M$18:M524))),"")</f>
        <v/>
      </c>
    </row>
    <row r="534" spans="2:11">
      <c r="B534" t="str" cm="1">
        <f t="array" aca="1" ref="B534" ca="1">IF(ROWS($M$18:M525)&lt;=$O$18,INDEX('DATA FOR SUMMARY'!$B$8:$B$59,_xlfn.AGGREGATE(15,3,(('DATA FOR SUMMARY'!$I$7:$I$59=$O$16)/('DATA FOR SUMMARY'!$I$7:$I$59=$O$16)*ROW('DATA FOR SUMMARY'!$I$7:$I$59))-ROW('DATA FOR SUMMARY'!$I$7),ROWS($M$18:M525))),"")</f>
        <v/>
      </c>
      <c r="C534" s="102" t="str" cm="1">
        <f t="array" aca="1" ref="C534" ca="1">IF(ROWS($M$18:M525)&lt;=$O$18,INDEX('DATA FOR SUMMARY'!$C$8:$C$59,_xlfn.AGGREGATE(15,3,(('DATA FOR SUMMARY'!$I$7:$I$59=$O$16)/('DATA FOR SUMMARY'!$I$7:$I$59=$O$16)*ROW('DATA FOR SUMMARY'!$I$7:$I$59))-ROW('DATA FOR SUMMARY'!$I$7),ROWS($M$18:M525))),"")</f>
        <v/>
      </c>
      <c r="D534" s="102" t="str" cm="1">
        <f t="array" aca="1" ref="D534" ca="1">IF(ROWS($M$18:M525)&lt;=$O$18,INDEX('DATA FOR SUMMARY'!$D$8:$D$59,_xlfn.AGGREGATE(15,3,(('DATA FOR SUMMARY'!$I$7:$I$59=$O$16)/('DATA FOR SUMMARY'!$I$7:$I$59=$O$16)*ROW('DATA FOR SUMMARY'!$I$7:$I$59))-ROW('DATA FOR SUMMARY'!$I$7),ROWS($M$18:M525))),"")</f>
        <v/>
      </c>
      <c r="E534" s="107" t="str" cm="1">
        <f t="array" aca="1" ref="E534" ca="1">IF(ROWS($M$18:M525)&lt;=$O$18,INDEX('DATA FOR SUMMARY'!$E$8:$E$59,_xlfn.AGGREGATE(15,3,(('DATA FOR SUMMARY'!$I$7:$I$59=$O$16)/('DATA FOR SUMMARY'!$I$7:$I$59=$O$16)*ROW('DATA FOR SUMMARY'!$I$7:$I$59))-ROW('DATA FOR SUMMARY'!$I$7),ROWS($M$18:M525))),"")</f>
        <v/>
      </c>
      <c r="F534" s="103" t="str" cm="1">
        <f t="array" aca="1" ref="F534" ca="1">IF(ROWS($M$18:M525)&lt;=$O$18,INDEX('DATA FOR SUMMARY'!$F$8:$F$59,_xlfn.AGGREGATE(15,3,(('DATA FOR SUMMARY'!$I$7:$I$59=$O$16)/('DATA FOR SUMMARY'!$I$7:$I$59=$O$16)*ROW('DATA FOR SUMMARY'!$I$7:$I$59))-ROW('DATA FOR SUMMARY'!$I$7),ROWS($M$18:M525))),"")</f>
        <v/>
      </c>
      <c r="G534" s="102" t="str" cm="1">
        <f t="array" aca="1" ref="G534" ca="1">IF(ROWS($M$18:M525)&lt;=$O$18,INDEX('DATA FOR SUMMARY'!$G$8:$G$59,_xlfn.AGGREGATE(15,3,(('DATA FOR SUMMARY'!$I$7:$I$59=$O$16)/('DATA FOR SUMMARY'!$I$7:$I$59=$O$16)*ROW('DATA FOR SUMMARY'!$I$7:$I$59))-ROW('DATA FOR SUMMARY'!$I$7),ROWS($M$18:M525))),"")</f>
        <v/>
      </c>
      <c r="H534" s="107" t="str" cm="1">
        <f t="array" aca="1" ref="H534" ca="1">IF(ROWS($M$18:M525)&lt;=$O$18,INDEX('DATA FOR SUMMARY'!$H$8:$H$59,_xlfn.AGGREGATE(15,3,(('DATA FOR SUMMARY'!$I$7:$I$59=$O$16)/('DATA FOR SUMMARY'!$I$7:$I$59=$O$16)*ROW('DATA FOR SUMMARY'!$I$7:$I$59))-ROW('DATA FOR SUMMARY'!$I$7),ROWS($M$18:M525))),"")</f>
        <v/>
      </c>
      <c r="I534" s="46" t="str" cm="1">
        <f t="array" aca="1" ref="I534" ca="1">IF(ROWS($D$25:D528)&lt;=$O$18,INDEX('DATA FOR SUMMARY'!$I$8:$I$59,_xlfn.AGGREGATE(15,3,(('DATA FOR SUMMARY'!$I$7:$I$59=$O$16)/('DATA FOR SUMMARY'!$I$7:$I$59=$O$16)*ROW('DATA FOR SUMMARY'!$I$7:$I$59))-ROW('DATA FOR SUMMARY'!$I$7),ROWS($D$25:D528))),"")</f>
        <v/>
      </c>
      <c r="J534" s="46" t="str" cm="1">
        <f t="array" aca="1" ref="J534" ca="1">IF(ROWS($M$18:M525)&lt;=$O$18,INDEX('DATA FOR SUMMARY'!$J$8:$J$59,_xlfn.AGGREGATE(15,3,(('DATA FOR SUMMARY'!$I$7:$I$59=$O$16)/('DATA FOR SUMMARY'!$I$7:$I$59=$O$16)*ROW('DATA FOR SUMMARY'!$I$7:$I$59))-ROW('DATA FOR SUMMARY'!$I$7),ROWS($M$18:M525))),"")</f>
        <v/>
      </c>
      <c r="K534" s="46" t="str" cm="1">
        <f t="array" aca="1" ref="K534" ca="1">IF(ROWS($M$18:M525)&lt;=$O$18,INDEX('DATA FOR SUMMARY'!$K$8:$K$59,_xlfn.AGGREGATE(15,3,(('DATA FOR SUMMARY'!$I$7:$I$59=$O$16)/('DATA FOR SUMMARY'!$I$7:$I$59=$O$16)*ROW('DATA FOR SUMMARY'!$I$7:$I$59))-ROW('DATA FOR SUMMARY'!$I$7),ROWS($M$18:M525))),"")</f>
        <v/>
      </c>
    </row>
    <row r="535" spans="2:11">
      <c r="B535" t="str" cm="1">
        <f t="array" aca="1" ref="B535" ca="1">IF(ROWS($M$18:M526)&lt;=$O$18,INDEX('DATA FOR SUMMARY'!$B$8:$B$59,_xlfn.AGGREGATE(15,3,(('DATA FOR SUMMARY'!$I$7:$I$59=$O$16)/('DATA FOR SUMMARY'!$I$7:$I$59=$O$16)*ROW('DATA FOR SUMMARY'!$I$7:$I$59))-ROW('DATA FOR SUMMARY'!$I$7),ROWS($M$18:M526))),"")</f>
        <v/>
      </c>
      <c r="C535" s="102" t="str" cm="1">
        <f t="array" aca="1" ref="C535" ca="1">IF(ROWS($M$18:M526)&lt;=$O$18,INDEX('DATA FOR SUMMARY'!$C$8:$C$59,_xlfn.AGGREGATE(15,3,(('DATA FOR SUMMARY'!$I$7:$I$59=$O$16)/('DATA FOR SUMMARY'!$I$7:$I$59=$O$16)*ROW('DATA FOR SUMMARY'!$I$7:$I$59))-ROW('DATA FOR SUMMARY'!$I$7),ROWS($M$18:M526))),"")</f>
        <v/>
      </c>
      <c r="D535" s="102" t="str" cm="1">
        <f t="array" aca="1" ref="D535" ca="1">IF(ROWS($M$18:M526)&lt;=$O$18,INDEX('DATA FOR SUMMARY'!$D$8:$D$59,_xlfn.AGGREGATE(15,3,(('DATA FOR SUMMARY'!$I$7:$I$59=$O$16)/('DATA FOR SUMMARY'!$I$7:$I$59=$O$16)*ROW('DATA FOR SUMMARY'!$I$7:$I$59))-ROW('DATA FOR SUMMARY'!$I$7),ROWS($M$18:M526))),"")</f>
        <v/>
      </c>
      <c r="E535" s="107" t="str" cm="1">
        <f t="array" aca="1" ref="E535" ca="1">IF(ROWS($M$18:M526)&lt;=$O$18,INDEX('DATA FOR SUMMARY'!$E$8:$E$59,_xlfn.AGGREGATE(15,3,(('DATA FOR SUMMARY'!$I$7:$I$59=$O$16)/('DATA FOR SUMMARY'!$I$7:$I$59=$O$16)*ROW('DATA FOR SUMMARY'!$I$7:$I$59))-ROW('DATA FOR SUMMARY'!$I$7),ROWS($M$18:M526))),"")</f>
        <v/>
      </c>
      <c r="F535" s="103" t="str" cm="1">
        <f t="array" aca="1" ref="F535" ca="1">IF(ROWS($M$18:M526)&lt;=$O$18,INDEX('DATA FOR SUMMARY'!$F$8:$F$59,_xlfn.AGGREGATE(15,3,(('DATA FOR SUMMARY'!$I$7:$I$59=$O$16)/('DATA FOR SUMMARY'!$I$7:$I$59=$O$16)*ROW('DATA FOR SUMMARY'!$I$7:$I$59))-ROW('DATA FOR SUMMARY'!$I$7),ROWS($M$18:M526))),"")</f>
        <v/>
      </c>
      <c r="G535" s="102" t="str" cm="1">
        <f t="array" aca="1" ref="G535" ca="1">IF(ROWS($M$18:M526)&lt;=$O$18,INDEX('DATA FOR SUMMARY'!$G$8:$G$59,_xlfn.AGGREGATE(15,3,(('DATA FOR SUMMARY'!$I$7:$I$59=$O$16)/('DATA FOR SUMMARY'!$I$7:$I$59=$O$16)*ROW('DATA FOR SUMMARY'!$I$7:$I$59))-ROW('DATA FOR SUMMARY'!$I$7),ROWS($M$18:M526))),"")</f>
        <v/>
      </c>
      <c r="H535" s="107" t="str" cm="1">
        <f t="array" aca="1" ref="H535" ca="1">IF(ROWS($M$18:M526)&lt;=$O$18,INDEX('DATA FOR SUMMARY'!$H$8:$H$59,_xlfn.AGGREGATE(15,3,(('DATA FOR SUMMARY'!$I$7:$I$59=$O$16)/('DATA FOR SUMMARY'!$I$7:$I$59=$O$16)*ROW('DATA FOR SUMMARY'!$I$7:$I$59))-ROW('DATA FOR SUMMARY'!$I$7),ROWS($M$18:M526))),"")</f>
        <v/>
      </c>
      <c r="I535" s="46" t="str" cm="1">
        <f t="array" aca="1" ref="I535" ca="1">IF(ROWS($D$25:D529)&lt;=$O$18,INDEX('DATA FOR SUMMARY'!$I$8:$I$59,_xlfn.AGGREGATE(15,3,(('DATA FOR SUMMARY'!$I$7:$I$59=$O$16)/('DATA FOR SUMMARY'!$I$7:$I$59=$O$16)*ROW('DATA FOR SUMMARY'!$I$7:$I$59))-ROW('DATA FOR SUMMARY'!$I$7),ROWS($D$25:D529))),"")</f>
        <v/>
      </c>
      <c r="J535" s="46" t="str" cm="1">
        <f t="array" aca="1" ref="J535" ca="1">IF(ROWS($M$18:M526)&lt;=$O$18,INDEX('DATA FOR SUMMARY'!$J$8:$J$59,_xlfn.AGGREGATE(15,3,(('DATA FOR SUMMARY'!$I$7:$I$59=$O$16)/('DATA FOR SUMMARY'!$I$7:$I$59=$O$16)*ROW('DATA FOR SUMMARY'!$I$7:$I$59))-ROW('DATA FOR SUMMARY'!$I$7),ROWS($M$18:M526))),"")</f>
        <v/>
      </c>
      <c r="K535" s="46" t="str" cm="1">
        <f t="array" aca="1" ref="K535" ca="1">IF(ROWS($M$18:M526)&lt;=$O$18,INDEX('DATA FOR SUMMARY'!$K$8:$K$59,_xlfn.AGGREGATE(15,3,(('DATA FOR SUMMARY'!$I$7:$I$59=$O$16)/('DATA FOR SUMMARY'!$I$7:$I$59=$O$16)*ROW('DATA FOR SUMMARY'!$I$7:$I$59))-ROW('DATA FOR SUMMARY'!$I$7),ROWS($M$18:M526))),"")</f>
        <v/>
      </c>
    </row>
    <row r="536" spans="2:11">
      <c r="B536" t="str" cm="1">
        <f t="array" aca="1" ref="B536" ca="1">IF(ROWS($M$18:M527)&lt;=$O$18,INDEX('DATA FOR SUMMARY'!$B$8:$B$59,_xlfn.AGGREGATE(15,3,(('DATA FOR SUMMARY'!$I$7:$I$59=$O$16)/('DATA FOR SUMMARY'!$I$7:$I$59=$O$16)*ROW('DATA FOR SUMMARY'!$I$7:$I$59))-ROW('DATA FOR SUMMARY'!$I$7),ROWS($M$18:M527))),"")</f>
        <v/>
      </c>
      <c r="C536" s="102" t="str" cm="1">
        <f t="array" aca="1" ref="C536" ca="1">IF(ROWS($M$18:M527)&lt;=$O$18,INDEX('DATA FOR SUMMARY'!$C$8:$C$59,_xlfn.AGGREGATE(15,3,(('DATA FOR SUMMARY'!$I$7:$I$59=$O$16)/('DATA FOR SUMMARY'!$I$7:$I$59=$O$16)*ROW('DATA FOR SUMMARY'!$I$7:$I$59))-ROW('DATA FOR SUMMARY'!$I$7),ROWS($M$18:M527))),"")</f>
        <v/>
      </c>
      <c r="D536" s="102" t="str" cm="1">
        <f t="array" aca="1" ref="D536" ca="1">IF(ROWS($M$18:M527)&lt;=$O$18,INDEX('DATA FOR SUMMARY'!$D$8:$D$59,_xlfn.AGGREGATE(15,3,(('DATA FOR SUMMARY'!$I$7:$I$59=$O$16)/('DATA FOR SUMMARY'!$I$7:$I$59=$O$16)*ROW('DATA FOR SUMMARY'!$I$7:$I$59))-ROW('DATA FOR SUMMARY'!$I$7),ROWS($M$18:M527))),"")</f>
        <v/>
      </c>
      <c r="E536" s="107" t="str" cm="1">
        <f t="array" aca="1" ref="E536" ca="1">IF(ROWS($M$18:M527)&lt;=$O$18,INDEX('DATA FOR SUMMARY'!$E$8:$E$59,_xlfn.AGGREGATE(15,3,(('DATA FOR SUMMARY'!$I$7:$I$59=$O$16)/('DATA FOR SUMMARY'!$I$7:$I$59=$O$16)*ROW('DATA FOR SUMMARY'!$I$7:$I$59))-ROW('DATA FOR SUMMARY'!$I$7),ROWS($M$18:M527))),"")</f>
        <v/>
      </c>
      <c r="F536" s="103" t="str" cm="1">
        <f t="array" aca="1" ref="F536" ca="1">IF(ROWS($M$18:M527)&lt;=$O$18,INDEX('DATA FOR SUMMARY'!$F$8:$F$59,_xlfn.AGGREGATE(15,3,(('DATA FOR SUMMARY'!$I$7:$I$59=$O$16)/('DATA FOR SUMMARY'!$I$7:$I$59=$O$16)*ROW('DATA FOR SUMMARY'!$I$7:$I$59))-ROW('DATA FOR SUMMARY'!$I$7),ROWS($M$18:M527))),"")</f>
        <v/>
      </c>
      <c r="G536" s="102" t="str" cm="1">
        <f t="array" aca="1" ref="G536" ca="1">IF(ROWS($M$18:M527)&lt;=$O$18,INDEX('DATA FOR SUMMARY'!$G$8:$G$59,_xlfn.AGGREGATE(15,3,(('DATA FOR SUMMARY'!$I$7:$I$59=$O$16)/('DATA FOR SUMMARY'!$I$7:$I$59=$O$16)*ROW('DATA FOR SUMMARY'!$I$7:$I$59))-ROW('DATA FOR SUMMARY'!$I$7),ROWS($M$18:M527))),"")</f>
        <v/>
      </c>
      <c r="H536" s="107" t="str" cm="1">
        <f t="array" aca="1" ref="H536" ca="1">IF(ROWS($M$18:M527)&lt;=$O$18,INDEX('DATA FOR SUMMARY'!$H$8:$H$59,_xlfn.AGGREGATE(15,3,(('DATA FOR SUMMARY'!$I$7:$I$59=$O$16)/('DATA FOR SUMMARY'!$I$7:$I$59=$O$16)*ROW('DATA FOR SUMMARY'!$I$7:$I$59))-ROW('DATA FOR SUMMARY'!$I$7),ROWS($M$18:M527))),"")</f>
        <v/>
      </c>
      <c r="I536" s="46" t="str" cm="1">
        <f t="array" aca="1" ref="I536" ca="1">IF(ROWS($D$25:D530)&lt;=$O$18,INDEX('DATA FOR SUMMARY'!$I$8:$I$59,_xlfn.AGGREGATE(15,3,(('DATA FOR SUMMARY'!$I$7:$I$59=$O$16)/('DATA FOR SUMMARY'!$I$7:$I$59=$O$16)*ROW('DATA FOR SUMMARY'!$I$7:$I$59))-ROW('DATA FOR SUMMARY'!$I$7),ROWS($D$25:D530))),"")</f>
        <v/>
      </c>
      <c r="J536" s="46" t="str" cm="1">
        <f t="array" aca="1" ref="J536" ca="1">IF(ROWS($M$18:M527)&lt;=$O$18,INDEX('DATA FOR SUMMARY'!$J$8:$J$59,_xlfn.AGGREGATE(15,3,(('DATA FOR SUMMARY'!$I$7:$I$59=$O$16)/('DATA FOR SUMMARY'!$I$7:$I$59=$O$16)*ROW('DATA FOR SUMMARY'!$I$7:$I$59))-ROW('DATA FOR SUMMARY'!$I$7),ROWS($M$18:M527))),"")</f>
        <v/>
      </c>
      <c r="K536" s="46" t="str" cm="1">
        <f t="array" aca="1" ref="K536" ca="1">IF(ROWS($M$18:M527)&lt;=$O$18,INDEX('DATA FOR SUMMARY'!$K$8:$K$59,_xlfn.AGGREGATE(15,3,(('DATA FOR SUMMARY'!$I$7:$I$59=$O$16)/('DATA FOR SUMMARY'!$I$7:$I$59=$O$16)*ROW('DATA FOR SUMMARY'!$I$7:$I$59))-ROW('DATA FOR SUMMARY'!$I$7),ROWS($M$18:M527))),"")</f>
        <v/>
      </c>
    </row>
    <row r="537" spans="2:11">
      <c r="B537" t="str" cm="1">
        <f t="array" aca="1" ref="B537" ca="1">IF(ROWS($M$18:M528)&lt;=$O$18,INDEX('DATA FOR SUMMARY'!$B$8:$B$59,_xlfn.AGGREGATE(15,3,(('DATA FOR SUMMARY'!$I$7:$I$59=$O$16)/('DATA FOR SUMMARY'!$I$7:$I$59=$O$16)*ROW('DATA FOR SUMMARY'!$I$7:$I$59))-ROW('DATA FOR SUMMARY'!$I$7),ROWS($M$18:M528))),"")</f>
        <v/>
      </c>
      <c r="C537" s="102" t="str" cm="1">
        <f t="array" aca="1" ref="C537" ca="1">IF(ROWS($M$18:M528)&lt;=$O$18,INDEX('DATA FOR SUMMARY'!$C$8:$C$59,_xlfn.AGGREGATE(15,3,(('DATA FOR SUMMARY'!$I$7:$I$59=$O$16)/('DATA FOR SUMMARY'!$I$7:$I$59=$O$16)*ROW('DATA FOR SUMMARY'!$I$7:$I$59))-ROW('DATA FOR SUMMARY'!$I$7),ROWS($M$18:M528))),"")</f>
        <v/>
      </c>
      <c r="D537" s="102" t="str" cm="1">
        <f t="array" aca="1" ref="D537" ca="1">IF(ROWS($M$18:M528)&lt;=$O$18,INDEX('DATA FOR SUMMARY'!$D$8:$D$59,_xlfn.AGGREGATE(15,3,(('DATA FOR SUMMARY'!$I$7:$I$59=$O$16)/('DATA FOR SUMMARY'!$I$7:$I$59=$O$16)*ROW('DATA FOR SUMMARY'!$I$7:$I$59))-ROW('DATA FOR SUMMARY'!$I$7),ROWS($M$18:M528))),"")</f>
        <v/>
      </c>
      <c r="E537" s="107" t="str" cm="1">
        <f t="array" aca="1" ref="E537" ca="1">IF(ROWS($M$18:M528)&lt;=$O$18,INDEX('DATA FOR SUMMARY'!$E$8:$E$59,_xlfn.AGGREGATE(15,3,(('DATA FOR SUMMARY'!$I$7:$I$59=$O$16)/('DATA FOR SUMMARY'!$I$7:$I$59=$O$16)*ROW('DATA FOR SUMMARY'!$I$7:$I$59))-ROW('DATA FOR SUMMARY'!$I$7),ROWS($M$18:M528))),"")</f>
        <v/>
      </c>
      <c r="F537" s="103" t="str" cm="1">
        <f t="array" aca="1" ref="F537" ca="1">IF(ROWS($M$18:M528)&lt;=$O$18,INDEX('DATA FOR SUMMARY'!$F$8:$F$59,_xlfn.AGGREGATE(15,3,(('DATA FOR SUMMARY'!$I$7:$I$59=$O$16)/('DATA FOR SUMMARY'!$I$7:$I$59=$O$16)*ROW('DATA FOR SUMMARY'!$I$7:$I$59))-ROW('DATA FOR SUMMARY'!$I$7),ROWS($M$18:M528))),"")</f>
        <v/>
      </c>
      <c r="G537" s="102" t="str" cm="1">
        <f t="array" aca="1" ref="G537" ca="1">IF(ROWS($M$18:M528)&lt;=$O$18,INDEX('DATA FOR SUMMARY'!$G$8:$G$59,_xlfn.AGGREGATE(15,3,(('DATA FOR SUMMARY'!$I$7:$I$59=$O$16)/('DATA FOR SUMMARY'!$I$7:$I$59=$O$16)*ROW('DATA FOR SUMMARY'!$I$7:$I$59))-ROW('DATA FOR SUMMARY'!$I$7),ROWS($M$18:M528))),"")</f>
        <v/>
      </c>
      <c r="H537" s="107" t="str" cm="1">
        <f t="array" aca="1" ref="H537" ca="1">IF(ROWS($M$18:M528)&lt;=$O$18,INDEX('DATA FOR SUMMARY'!$H$8:$H$59,_xlfn.AGGREGATE(15,3,(('DATA FOR SUMMARY'!$I$7:$I$59=$O$16)/('DATA FOR SUMMARY'!$I$7:$I$59=$O$16)*ROW('DATA FOR SUMMARY'!$I$7:$I$59))-ROW('DATA FOR SUMMARY'!$I$7),ROWS($M$18:M528))),"")</f>
        <v/>
      </c>
      <c r="I537" s="46" t="str" cm="1">
        <f t="array" aca="1" ref="I537" ca="1">IF(ROWS($D$25:D531)&lt;=$O$18,INDEX('DATA FOR SUMMARY'!$I$8:$I$59,_xlfn.AGGREGATE(15,3,(('DATA FOR SUMMARY'!$I$7:$I$59=$O$16)/('DATA FOR SUMMARY'!$I$7:$I$59=$O$16)*ROW('DATA FOR SUMMARY'!$I$7:$I$59))-ROW('DATA FOR SUMMARY'!$I$7),ROWS($D$25:D531))),"")</f>
        <v/>
      </c>
      <c r="J537" s="46" t="str" cm="1">
        <f t="array" aca="1" ref="J537" ca="1">IF(ROWS($M$18:M528)&lt;=$O$18,INDEX('DATA FOR SUMMARY'!$J$8:$J$59,_xlfn.AGGREGATE(15,3,(('DATA FOR SUMMARY'!$I$7:$I$59=$O$16)/('DATA FOR SUMMARY'!$I$7:$I$59=$O$16)*ROW('DATA FOR SUMMARY'!$I$7:$I$59))-ROW('DATA FOR SUMMARY'!$I$7),ROWS($M$18:M528))),"")</f>
        <v/>
      </c>
      <c r="K537" s="46" t="str" cm="1">
        <f t="array" aca="1" ref="K537" ca="1">IF(ROWS($M$18:M528)&lt;=$O$18,INDEX('DATA FOR SUMMARY'!$K$8:$K$59,_xlfn.AGGREGATE(15,3,(('DATA FOR SUMMARY'!$I$7:$I$59=$O$16)/('DATA FOR SUMMARY'!$I$7:$I$59=$O$16)*ROW('DATA FOR SUMMARY'!$I$7:$I$59))-ROW('DATA FOR SUMMARY'!$I$7),ROWS($M$18:M528))),"")</f>
        <v/>
      </c>
    </row>
    <row r="538" spans="2:11">
      <c r="B538" t="str" cm="1">
        <f t="array" aca="1" ref="B538" ca="1">IF(ROWS($M$18:M529)&lt;=$O$18,INDEX('DATA FOR SUMMARY'!$B$8:$B$59,_xlfn.AGGREGATE(15,3,(('DATA FOR SUMMARY'!$I$7:$I$59=$O$16)/('DATA FOR SUMMARY'!$I$7:$I$59=$O$16)*ROW('DATA FOR SUMMARY'!$I$7:$I$59))-ROW('DATA FOR SUMMARY'!$I$7),ROWS($M$18:M529))),"")</f>
        <v/>
      </c>
      <c r="C538" s="102" t="str" cm="1">
        <f t="array" aca="1" ref="C538" ca="1">IF(ROWS($M$18:M529)&lt;=$O$18,INDEX('DATA FOR SUMMARY'!$C$8:$C$59,_xlfn.AGGREGATE(15,3,(('DATA FOR SUMMARY'!$I$7:$I$59=$O$16)/('DATA FOR SUMMARY'!$I$7:$I$59=$O$16)*ROW('DATA FOR SUMMARY'!$I$7:$I$59))-ROW('DATA FOR SUMMARY'!$I$7),ROWS($M$18:M529))),"")</f>
        <v/>
      </c>
      <c r="D538" s="102" t="str" cm="1">
        <f t="array" aca="1" ref="D538" ca="1">IF(ROWS($M$18:M529)&lt;=$O$18,INDEX('DATA FOR SUMMARY'!$D$8:$D$59,_xlfn.AGGREGATE(15,3,(('DATA FOR SUMMARY'!$I$7:$I$59=$O$16)/('DATA FOR SUMMARY'!$I$7:$I$59=$O$16)*ROW('DATA FOR SUMMARY'!$I$7:$I$59))-ROW('DATA FOR SUMMARY'!$I$7),ROWS($M$18:M529))),"")</f>
        <v/>
      </c>
      <c r="E538" s="107" t="str" cm="1">
        <f t="array" aca="1" ref="E538" ca="1">IF(ROWS($M$18:M529)&lt;=$O$18,INDEX('DATA FOR SUMMARY'!$E$8:$E$59,_xlfn.AGGREGATE(15,3,(('DATA FOR SUMMARY'!$I$7:$I$59=$O$16)/('DATA FOR SUMMARY'!$I$7:$I$59=$O$16)*ROW('DATA FOR SUMMARY'!$I$7:$I$59))-ROW('DATA FOR SUMMARY'!$I$7),ROWS($M$18:M529))),"")</f>
        <v/>
      </c>
      <c r="F538" s="103" t="str" cm="1">
        <f t="array" aca="1" ref="F538" ca="1">IF(ROWS($M$18:M529)&lt;=$O$18,INDEX('DATA FOR SUMMARY'!$F$8:$F$59,_xlfn.AGGREGATE(15,3,(('DATA FOR SUMMARY'!$I$7:$I$59=$O$16)/('DATA FOR SUMMARY'!$I$7:$I$59=$O$16)*ROW('DATA FOR SUMMARY'!$I$7:$I$59))-ROW('DATA FOR SUMMARY'!$I$7),ROWS($M$18:M529))),"")</f>
        <v/>
      </c>
      <c r="G538" s="102" t="str" cm="1">
        <f t="array" aca="1" ref="G538" ca="1">IF(ROWS($M$18:M529)&lt;=$O$18,INDEX('DATA FOR SUMMARY'!$G$8:$G$59,_xlfn.AGGREGATE(15,3,(('DATA FOR SUMMARY'!$I$7:$I$59=$O$16)/('DATA FOR SUMMARY'!$I$7:$I$59=$O$16)*ROW('DATA FOR SUMMARY'!$I$7:$I$59))-ROW('DATA FOR SUMMARY'!$I$7),ROWS($M$18:M529))),"")</f>
        <v/>
      </c>
      <c r="H538" s="107" t="str" cm="1">
        <f t="array" aca="1" ref="H538" ca="1">IF(ROWS($M$18:M529)&lt;=$O$18,INDEX('DATA FOR SUMMARY'!$H$8:$H$59,_xlfn.AGGREGATE(15,3,(('DATA FOR SUMMARY'!$I$7:$I$59=$O$16)/('DATA FOR SUMMARY'!$I$7:$I$59=$O$16)*ROW('DATA FOR SUMMARY'!$I$7:$I$59))-ROW('DATA FOR SUMMARY'!$I$7),ROWS($M$18:M529))),"")</f>
        <v/>
      </c>
      <c r="I538" s="46" t="str" cm="1">
        <f t="array" aca="1" ref="I538" ca="1">IF(ROWS($D$25:D532)&lt;=$O$18,INDEX('DATA FOR SUMMARY'!$I$8:$I$59,_xlfn.AGGREGATE(15,3,(('DATA FOR SUMMARY'!$I$7:$I$59=$O$16)/('DATA FOR SUMMARY'!$I$7:$I$59=$O$16)*ROW('DATA FOR SUMMARY'!$I$7:$I$59))-ROW('DATA FOR SUMMARY'!$I$7),ROWS($D$25:D532))),"")</f>
        <v/>
      </c>
      <c r="J538" s="46" t="str" cm="1">
        <f t="array" aca="1" ref="J538" ca="1">IF(ROWS($M$18:M529)&lt;=$O$18,INDEX('DATA FOR SUMMARY'!$J$8:$J$59,_xlfn.AGGREGATE(15,3,(('DATA FOR SUMMARY'!$I$7:$I$59=$O$16)/('DATA FOR SUMMARY'!$I$7:$I$59=$O$16)*ROW('DATA FOR SUMMARY'!$I$7:$I$59))-ROW('DATA FOR SUMMARY'!$I$7),ROWS($M$18:M529))),"")</f>
        <v/>
      </c>
      <c r="K538" s="46" t="str" cm="1">
        <f t="array" aca="1" ref="K538" ca="1">IF(ROWS($M$18:M529)&lt;=$O$18,INDEX('DATA FOR SUMMARY'!$K$8:$K$59,_xlfn.AGGREGATE(15,3,(('DATA FOR SUMMARY'!$I$7:$I$59=$O$16)/('DATA FOR SUMMARY'!$I$7:$I$59=$O$16)*ROW('DATA FOR SUMMARY'!$I$7:$I$59))-ROW('DATA FOR SUMMARY'!$I$7),ROWS($M$18:M529))),"")</f>
        <v/>
      </c>
    </row>
    <row r="539" spans="2:11">
      <c r="B539" t="str" cm="1">
        <f t="array" aca="1" ref="B539" ca="1">IF(ROWS($M$18:M530)&lt;=$O$18,INDEX('DATA FOR SUMMARY'!$B$8:$B$59,_xlfn.AGGREGATE(15,3,(('DATA FOR SUMMARY'!$I$7:$I$59=$O$16)/('DATA FOR SUMMARY'!$I$7:$I$59=$O$16)*ROW('DATA FOR SUMMARY'!$I$7:$I$59))-ROW('DATA FOR SUMMARY'!$I$7),ROWS($M$18:M530))),"")</f>
        <v/>
      </c>
      <c r="C539" s="102" t="str" cm="1">
        <f t="array" aca="1" ref="C539" ca="1">IF(ROWS($M$18:M530)&lt;=$O$18,INDEX('DATA FOR SUMMARY'!$C$8:$C$59,_xlfn.AGGREGATE(15,3,(('DATA FOR SUMMARY'!$I$7:$I$59=$O$16)/('DATA FOR SUMMARY'!$I$7:$I$59=$O$16)*ROW('DATA FOR SUMMARY'!$I$7:$I$59))-ROW('DATA FOR SUMMARY'!$I$7),ROWS($M$18:M530))),"")</f>
        <v/>
      </c>
      <c r="D539" s="102" t="str" cm="1">
        <f t="array" aca="1" ref="D539" ca="1">IF(ROWS($M$18:M530)&lt;=$O$18,INDEX('DATA FOR SUMMARY'!$D$8:$D$59,_xlfn.AGGREGATE(15,3,(('DATA FOR SUMMARY'!$I$7:$I$59=$O$16)/('DATA FOR SUMMARY'!$I$7:$I$59=$O$16)*ROW('DATA FOR SUMMARY'!$I$7:$I$59))-ROW('DATA FOR SUMMARY'!$I$7),ROWS($M$18:M530))),"")</f>
        <v/>
      </c>
      <c r="E539" s="107" t="str" cm="1">
        <f t="array" aca="1" ref="E539" ca="1">IF(ROWS($M$18:M530)&lt;=$O$18,INDEX('DATA FOR SUMMARY'!$E$8:$E$59,_xlfn.AGGREGATE(15,3,(('DATA FOR SUMMARY'!$I$7:$I$59=$O$16)/('DATA FOR SUMMARY'!$I$7:$I$59=$O$16)*ROW('DATA FOR SUMMARY'!$I$7:$I$59))-ROW('DATA FOR SUMMARY'!$I$7),ROWS($M$18:M530))),"")</f>
        <v/>
      </c>
      <c r="F539" s="103" t="str" cm="1">
        <f t="array" aca="1" ref="F539" ca="1">IF(ROWS($M$18:M530)&lt;=$O$18,INDEX('DATA FOR SUMMARY'!$F$8:$F$59,_xlfn.AGGREGATE(15,3,(('DATA FOR SUMMARY'!$I$7:$I$59=$O$16)/('DATA FOR SUMMARY'!$I$7:$I$59=$O$16)*ROW('DATA FOR SUMMARY'!$I$7:$I$59))-ROW('DATA FOR SUMMARY'!$I$7),ROWS($M$18:M530))),"")</f>
        <v/>
      </c>
      <c r="G539" s="102" t="str" cm="1">
        <f t="array" aca="1" ref="G539" ca="1">IF(ROWS($M$18:M530)&lt;=$O$18,INDEX('DATA FOR SUMMARY'!$G$8:$G$59,_xlfn.AGGREGATE(15,3,(('DATA FOR SUMMARY'!$I$7:$I$59=$O$16)/('DATA FOR SUMMARY'!$I$7:$I$59=$O$16)*ROW('DATA FOR SUMMARY'!$I$7:$I$59))-ROW('DATA FOR SUMMARY'!$I$7),ROWS($M$18:M530))),"")</f>
        <v/>
      </c>
      <c r="H539" s="107" t="str" cm="1">
        <f t="array" aca="1" ref="H539" ca="1">IF(ROWS($M$18:M530)&lt;=$O$18,INDEX('DATA FOR SUMMARY'!$H$8:$H$59,_xlfn.AGGREGATE(15,3,(('DATA FOR SUMMARY'!$I$7:$I$59=$O$16)/('DATA FOR SUMMARY'!$I$7:$I$59=$O$16)*ROW('DATA FOR SUMMARY'!$I$7:$I$59))-ROW('DATA FOR SUMMARY'!$I$7),ROWS($M$18:M530))),"")</f>
        <v/>
      </c>
      <c r="I539" s="46" t="str" cm="1">
        <f t="array" aca="1" ref="I539" ca="1">IF(ROWS($D$25:D533)&lt;=$O$18,INDEX('DATA FOR SUMMARY'!$I$8:$I$59,_xlfn.AGGREGATE(15,3,(('DATA FOR SUMMARY'!$I$7:$I$59=$O$16)/('DATA FOR SUMMARY'!$I$7:$I$59=$O$16)*ROW('DATA FOR SUMMARY'!$I$7:$I$59))-ROW('DATA FOR SUMMARY'!$I$7),ROWS($D$25:D533))),"")</f>
        <v/>
      </c>
      <c r="J539" s="46" t="str" cm="1">
        <f t="array" aca="1" ref="J539" ca="1">IF(ROWS($M$18:M530)&lt;=$O$18,INDEX('DATA FOR SUMMARY'!$J$8:$J$59,_xlfn.AGGREGATE(15,3,(('DATA FOR SUMMARY'!$I$7:$I$59=$O$16)/('DATA FOR SUMMARY'!$I$7:$I$59=$O$16)*ROW('DATA FOR SUMMARY'!$I$7:$I$59))-ROW('DATA FOR SUMMARY'!$I$7),ROWS($M$18:M530))),"")</f>
        <v/>
      </c>
      <c r="K539" s="46" t="str" cm="1">
        <f t="array" aca="1" ref="K539" ca="1">IF(ROWS($M$18:M530)&lt;=$O$18,INDEX('DATA FOR SUMMARY'!$K$8:$K$59,_xlfn.AGGREGATE(15,3,(('DATA FOR SUMMARY'!$I$7:$I$59=$O$16)/('DATA FOR SUMMARY'!$I$7:$I$59=$O$16)*ROW('DATA FOR SUMMARY'!$I$7:$I$59))-ROW('DATA FOR SUMMARY'!$I$7),ROWS($M$18:M530))),"")</f>
        <v/>
      </c>
    </row>
    <row r="540" spans="2:11">
      <c r="B540" t="str" cm="1">
        <f t="array" aca="1" ref="B540" ca="1">IF(ROWS($M$18:M531)&lt;=$O$18,INDEX('DATA FOR SUMMARY'!$B$8:$B$59,_xlfn.AGGREGATE(15,3,(('DATA FOR SUMMARY'!$I$7:$I$59=$O$16)/('DATA FOR SUMMARY'!$I$7:$I$59=$O$16)*ROW('DATA FOR SUMMARY'!$I$7:$I$59))-ROW('DATA FOR SUMMARY'!$I$7),ROWS($M$18:M531))),"")</f>
        <v/>
      </c>
      <c r="C540" s="102" t="str" cm="1">
        <f t="array" aca="1" ref="C540" ca="1">IF(ROWS($M$18:M531)&lt;=$O$18,INDEX('DATA FOR SUMMARY'!$C$8:$C$59,_xlfn.AGGREGATE(15,3,(('DATA FOR SUMMARY'!$I$7:$I$59=$O$16)/('DATA FOR SUMMARY'!$I$7:$I$59=$O$16)*ROW('DATA FOR SUMMARY'!$I$7:$I$59))-ROW('DATA FOR SUMMARY'!$I$7),ROWS($M$18:M531))),"")</f>
        <v/>
      </c>
      <c r="D540" s="102" t="str" cm="1">
        <f t="array" aca="1" ref="D540" ca="1">IF(ROWS($M$18:M531)&lt;=$O$18,INDEX('DATA FOR SUMMARY'!$D$8:$D$59,_xlfn.AGGREGATE(15,3,(('DATA FOR SUMMARY'!$I$7:$I$59=$O$16)/('DATA FOR SUMMARY'!$I$7:$I$59=$O$16)*ROW('DATA FOR SUMMARY'!$I$7:$I$59))-ROW('DATA FOR SUMMARY'!$I$7),ROWS($M$18:M531))),"")</f>
        <v/>
      </c>
      <c r="E540" s="107" t="str" cm="1">
        <f t="array" aca="1" ref="E540" ca="1">IF(ROWS($M$18:M531)&lt;=$O$18,INDEX('DATA FOR SUMMARY'!$E$8:$E$59,_xlfn.AGGREGATE(15,3,(('DATA FOR SUMMARY'!$I$7:$I$59=$O$16)/('DATA FOR SUMMARY'!$I$7:$I$59=$O$16)*ROW('DATA FOR SUMMARY'!$I$7:$I$59))-ROW('DATA FOR SUMMARY'!$I$7),ROWS($M$18:M531))),"")</f>
        <v/>
      </c>
      <c r="F540" s="103" t="str" cm="1">
        <f t="array" aca="1" ref="F540" ca="1">IF(ROWS($M$18:M531)&lt;=$O$18,INDEX('DATA FOR SUMMARY'!$F$8:$F$59,_xlfn.AGGREGATE(15,3,(('DATA FOR SUMMARY'!$I$7:$I$59=$O$16)/('DATA FOR SUMMARY'!$I$7:$I$59=$O$16)*ROW('DATA FOR SUMMARY'!$I$7:$I$59))-ROW('DATA FOR SUMMARY'!$I$7),ROWS($M$18:M531))),"")</f>
        <v/>
      </c>
      <c r="G540" s="102" t="str" cm="1">
        <f t="array" aca="1" ref="G540" ca="1">IF(ROWS($M$18:M531)&lt;=$O$18,INDEX('DATA FOR SUMMARY'!$G$8:$G$59,_xlfn.AGGREGATE(15,3,(('DATA FOR SUMMARY'!$I$7:$I$59=$O$16)/('DATA FOR SUMMARY'!$I$7:$I$59=$O$16)*ROW('DATA FOR SUMMARY'!$I$7:$I$59))-ROW('DATA FOR SUMMARY'!$I$7),ROWS($M$18:M531))),"")</f>
        <v/>
      </c>
      <c r="H540" s="107" t="str" cm="1">
        <f t="array" aca="1" ref="H540" ca="1">IF(ROWS($M$18:M531)&lt;=$O$18,INDEX('DATA FOR SUMMARY'!$H$8:$H$59,_xlfn.AGGREGATE(15,3,(('DATA FOR SUMMARY'!$I$7:$I$59=$O$16)/('DATA FOR SUMMARY'!$I$7:$I$59=$O$16)*ROW('DATA FOR SUMMARY'!$I$7:$I$59))-ROW('DATA FOR SUMMARY'!$I$7),ROWS($M$18:M531))),"")</f>
        <v/>
      </c>
      <c r="I540" s="46" t="str" cm="1">
        <f t="array" aca="1" ref="I540" ca="1">IF(ROWS($D$25:D534)&lt;=$O$18,INDEX('DATA FOR SUMMARY'!$I$8:$I$59,_xlfn.AGGREGATE(15,3,(('DATA FOR SUMMARY'!$I$7:$I$59=$O$16)/('DATA FOR SUMMARY'!$I$7:$I$59=$O$16)*ROW('DATA FOR SUMMARY'!$I$7:$I$59))-ROW('DATA FOR SUMMARY'!$I$7),ROWS($D$25:D534))),"")</f>
        <v/>
      </c>
      <c r="J540" s="46" t="str" cm="1">
        <f t="array" aca="1" ref="J540" ca="1">IF(ROWS($M$18:M531)&lt;=$O$18,INDEX('DATA FOR SUMMARY'!$J$8:$J$59,_xlfn.AGGREGATE(15,3,(('DATA FOR SUMMARY'!$I$7:$I$59=$O$16)/('DATA FOR SUMMARY'!$I$7:$I$59=$O$16)*ROW('DATA FOR SUMMARY'!$I$7:$I$59))-ROW('DATA FOR SUMMARY'!$I$7),ROWS($M$18:M531))),"")</f>
        <v/>
      </c>
      <c r="K540" s="46" t="str" cm="1">
        <f t="array" aca="1" ref="K540" ca="1">IF(ROWS($M$18:M531)&lt;=$O$18,INDEX('DATA FOR SUMMARY'!$K$8:$K$59,_xlfn.AGGREGATE(15,3,(('DATA FOR SUMMARY'!$I$7:$I$59=$O$16)/('DATA FOR SUMMARY'!$I$7:$I$59=$O$16)*ROW('DATA FOR SUMMARY'!$I$7:$I$59))-ROW('DATA FOR SUMMARY'!$I$7),ROWS($M$18:M531))),"")</f>
        <v/>
      </c>
    </row>
    <row r="541" spans="2:11">
      <c r="B541" t="str" cm="1">
        <f t="array" aca="1" ref="B541" ca="1">IF(ROWS($M$18:M532)&lt;=$O$18,INDEX('DATA FOR SUMMARY'!$B$8:$B$59,_xlfn.AGGREGATE(15,3,(('DATA FOR SUMMARY'!$I$7:$I$59=$O$16)/('DATA FOR SUMMARY'!$I$7:$I$59=$O$16)*ROW('DATA FOR SUMMARY'!$I$7:$I$59))-ROW('DATA FOR SUMMARY'!$I$7),ROWS($M$18:M532))),"")</f>
        <v/>
      </c>
      <c r="C541" s="102" t="str" cm="1">
        <f t="array" aca="1" ref="C541" ca="1">IF(ROWS($M$18:M532)&lt;=$O$18,INDEX('DATA FOR SUMMARY'!$C$8:$C$59,_xlfn.AGGREGATE(15,3,(('DATA FOR SUMMARY'!$I$7:$I$59=$O$16)/('DATA FOR SUMMARY'!$I$7:$I$59=$O$16)*ROW('DATA FOR SUMMARY'!$I$7:$I$59))-ROW('DATA FOR SUMMARY'!$I$7),ROWS($M$18:M532))),"")</f>
        <v/>
      </c>
      <c r="D541" s="102" t="str" cm="1">
        <f t="array" aca="1" ref="D541" ca="1">IF(ROWS($M$18:M532)&lt;=$O$18,INDEX('DATA FOR SUMMARY'!$D$8:$D$59,_xlfn.AGGREGATE(15,3,(('DATA FOR SUMMARY'!$I$7:$I$59=$O$16)/('DATA FOR SUMMARY'!$I$7:$I$59=$O$16)*ROW('DATA FOR SUMMARY'!$I$7:$I$59))-ROW('DATA FOR SUMMARY'!$I$7),ROWS($M$18:M532))),"")</f>
        <v/>
      </c>
      <c r="E541" s="107" t="str" cm="1">
        <f t="array" aca="1" ref="E541" ca="1">IF(ROWS($M$18:M532)&lt;=$O$18,INDEX('DATA FOR SUMMARY'!$E$8:$E$59,_xlfn.AGGREGATE(15,3,(('DATA FOR SUMMARY'!$I$7:$I$59=$O$16)/('DATA FOR SUMMARY'!$I$7:$I$59=$O$16)*ROW('DATA FOR SUMMARY'!$I$7:$I$59))-ROW('DATA FOR SUMMARY'!$I$7),ROWS($M$18:M532))),"")</f>
        <v/>
      </c>
      <c r="F541" s="103" t="str" cm="1">
        <f t="array" aca="1" ref="F541" ca="1">IF(ROWS($M$18:M532)&lt;=$O$18,INDEX('DATA FOR SUMMARY'!$F$8:$F$59,_xlfn.AGGREGATE(15,3,(('DATA FOR SUMMARY'!$I$7:$I$59=$O$16)/('DATA FOR SUMMARY'!$I$7:$I$59=$O$16)*ROW('DATA FOR SUMMARY'!$I$7:$I$59))-ROW('DATA FOR SUMMARY'!$I$7),ROWS($M$18:M532))),"")</f>
        <v/>
      </c>
      <c r="G541" s="102" t="str" cm="1">
        <f t="array" aca="1" ref="G541" ca="1">IF(ROWS($M$18:M532)&lt;=$O$18,INDEX('DATA FOR SUMMARY'!$G$8:$G$59,_xlfn.AGGREGATE(15,3,(('DATA FOR SUMMARY'!$I$7:$I$59=$O$16)/('DATA FOR SUMMARY'!$I$7:$I$59=$O$16)*ROW('DATA FOR SUMMARY'!$I$7:$I$59))-ROW('DATA FOR SUMMARY'!$I$7),ROWS($M$18:M532))),"")</f>
        <v/>
      </c>
      <c r="H541" s="107" t="str" cm="1">
        <f t="array" aca="1" ref="H541" ca="1">IF(ROWS($M$18:M532)&lt;=$O$18,INDEX('DATA FOR SUMMARY'!$H$8:$H$59,_xlfn.AGGREGATE(15,3,(('DATA FOR SUMMARY'!$I$7:$I$59=$O$16)/('DATA FOR SUMMARY'!$I$7:$I$59=$O$16)*ROW('DATA FOR SUMMARY'!$I$7:$I$59))-ROW('DATA FOR SUMMARY'!$I$7),ROWS($M$18:M532))),"")</f>
        <v/>
      </c>
      <c r="I541" s="46" t="str" cm="1">
        <f t="array" aca="1" ref="I541" ca="1">IF(ROWS($D$25:D535)&lt;=$O$18,INDEX('DATA FOR SUMMARY'!$I$8:$I$59,_xlfn.AGGREGATE(15,3,(('DATA FOR SUMMARY'!$I$7:$I$59=$O$16)/('DATA FOR SUMMARY'!$I$7:$I$59=$O$16)*ROW('DATA FOR SUMMARY'!$I$7:$I$59))-ROW('DATA FOR SUMMARY'!$I$7),ROWS($D$25:D535))),"")</f>
        <v/>
      </c>
      <c r="J541" s="46" t="str" cm="1">
        <f t="array" aca="1" ref="J541" ca="1">IF(ROWS($M$18:M532)&lt;=$O$18,INDEX('DATA FOR SUMMARY'!$J$8:$J$59,_xlfn.AGGREGATE(15,3,(('DATA FOR SUMMARY'!$I$7:$I$59=$O$16)/('DATA FOR SUMMARY'!$I$7:$I$59=$O$16)*ROW('DATA FOR SUMMARY'!$I$7:$I$59))-ROW('DATA FOR SUMMARY'!$I$7),ROWS($M$18:M532))),"")</f>
        <v/>
      </c>
      <c r="K541" s="46" t="str" cm="1">
        <f t="array" aca="1" ref="K541" ca="1">IF(ROWS($M$18:M532)&lt;=$O$18,INDEX('DATA FOR SUMMARY'!$K$8:$K$59,_xlfn.AGGREGATE(15,3,(('DATA FOR SUMMARY'!$I$7:$I$59=$O$16)/('DATA FOR SUMMARY'!$I$7:$I$59=$O$16)*ROW('DATA FOR SUMMARY'!$I$7:$I$59))-ROW('DATA FOR SUMMARY'!$I$7),ROWS($M$18:M532))),"")</f>
        <v/>
      </c>
    </row>
    <row r="542" spans="2:11">
      <c r="B542" t="str" cm="1">
        <f t="array" aca="1" ref="B542" ca="1">IF(ROWS($M$18:M533)&lt;=$O$18,INDEX('DATA FOR SUMMARY'!$B$8:$B$59,_xlfn.AGGREGATE(15,3,(('DATA FOR SUMMARY'!$I$7:$I$59=$O$16)/('DATA FOR SUMMARY'!$I$7:$I$59=$O$16)*ROW('DATA FOR SUMMARY'!$I$7:$I$59))-ROW('DATA FOR SUMMARY'!$I$7),ROWS($M$18:M533))),"")</f>
        <v/>
      </c>
      <c r="C542" s="102" t="str" cm="1">
        <f t="array" aca="1" ref="C542" ca="1">IF(ROWS($M$18:M533)&lt;=$O$18,INDEX('DATA FOR SUMMARY'!$C$8:$C$59,_xlfn.AGGREGATE(15,3,(('DATA FOR SUMMARY'!$I$7:$I$59=$O$16)/('DATA FOR SUMMARY'!$I$7:$I$59=$O$16)*ROW('DATA FOR SUMMARY'!$I$7:$I$59))-ROW('DATA FOR SUMMARY'!$I$7),ROWS($M$18:M533))),"")</f>
        <v/>
      </c>
      <c r="D542" s="102" t="str" cm="1">
        <f t="array" aca="1" ref="D542" ca="1">IF(ROWS($M$18:M533)&lt;=$O$18,INDEX('DATA FOR SUMMARY'!$D$8:$D$59,_xlfn.AGGREGATE(15,3,(('DATA FOR SUMMARY'!$I$7:$I$59=$O$16)/('DATA FOR SUMMARY'!$I$7:$I$59=$O$16)*ROW('DATA FOR SUMMARY'!$I$7:$I$59))-ROW('DATA FOR SUMMARY'!$I$7),ROWS($M$18:M533))),"")</f>
        <v/>
      </c>
      <c r="E542" s="107" t="str" cm="1">
        <f t="array" aca="1" ref="E542" ca="1">IF(ROWS($M$18:M533)&lt;=$O$18,INDEX('DATA FOR SUMMARY'!$E$8:$E$59,_xlfn.AGGREGATE(15,3,(('DATA FOR SUMMARY'!$I$7:$I$59=$O$16)/('DATA FOR SUMMARY'!$I$7:$I$59=$O$16)*ROW('DATA FOR SUMMARY'!$I$7:$I$59))-ROW('DATA FOR SUMMARY'!$I$7),ROWS($M$18:M533))),"")</f>
        <v/>
      </c>
      <c r="F542" s="103" t="str" cm="1">
        <f t="array" aca="1" ref="F542" ca="1">IF(ROWS($M$18:M533)&lt;=$O$18,INDEX('DATA FOR SUMMARY'!$F$8:$F$59,_xlfn.AGGREGATE(15,3,(('DATA FOR SUMMARY'!$I$7:$I$59=$O$16)/('DATA FOR SUMMARY'!$I$7:$I$59=$O$16)*ROW('DATA FOR SUMMARY'!$I$7:$I$59))-ROW('DATA FOR SUMMARY'!$I$7),ROWS($M$18:M533))),"")</f>
        <v/>
      </c>
      <c r="G542" s="102" t="str" cm="1">
        <f t="array" aca="1" ref="G542" ca="1">IF(ROWS($M$18:M533)&lt;=$O$18,INDEX('DATA FOR SUMMARY'!$G$8:$G$59,_xlfn.AGGREGATE(15,3,(('DATA FOR SUMMARY'!$I$7:$I$59=$O$16)/('DATA FOR SUMMARY'!$I$7:$I$59=$O$16)*ROW('DATA FOR SUMMARY'!$I$7:$I$59))-ROW('DATA FOR SUMMARY'!$I$7),ROWS($M$18:M533))),"")</f>
        <v/>
      </c>
      <c r="H542" s="107" t="str" cm="1">
        <f t="array" aca="1" ref="H542" ca="1">IF(ROWS($M$18:M533)&lt;=$O$18,INDEX('DATA FOR SUMMARY'!$H$8:$H$59,_xlfn.AGGREGATE(15,3,(('DATA FOR SUMMARY'!$I$7:$I$59=$O$16)/('DATA FOR SUMMARY'!$I$7:$I$59=$O$16)*ROW('DATA FOR SUMMARY'!$I$7:$I$59))-ROW('DATA FOR SUMMARY'!$I$7),ROWS($M$18:M533))),"")</f>
        <v/>
      </c>
      <c r="I542" s="46" t="str" cm="1">
        <f t="array" aca="1" ref="I542" ca="1">IF(ROWS($D$25:D536)&lt;=$O$18,INDEX('DATA FOR SUMMARY'!$I$8:$I$59,_xlfn.AGGREGATE(15,3,(('DATA FOR SUMMARY'!$I$7:$I$59=$O$16)/('DATA FOR SUMMARY'!$I$7:$I$59=$O$16)*ROW('DATA FOR SUMMARY'!$I$7:$I$59))-ROW('DATA FOR SUMMARY'!$I$7),ROWS($D$25:D536))),"")</f>
        <v/>
      </c>
      <c r="J542" s="46" t="str" cm="1">
        <f t="array" aca="1" ref="J542" ca="1">IF(ROWS($M$18:M533)&lt;=$O$18,INDEX('DATA FOR SUMMARY'!$J$8:$J$59,_xlfn.AGGREGATE(15,3,(('DATA FOR SUMMARY'!$I$7:$I$59=$O$16)/('DATA FOR SUMMARY'!$I$7:$I$59=$O$16)*ROW('DATA FOR SUMMARY'!$I$7:$I$59))-ROW('DATA FOR SUMMARY'!$I$7),ROWS($M$18:M533))),"")</f>
        <v/>
      </c>
      <c r="K542" s="46" t="str" cm="1">
        <f t="array" aca="1" ref="K542" ca="1">IF(ROWS($M$18:M533)&lt;=$O$18,INDEX('DATA FOR SUMMARY'!$K$8:$K$59,_xlfn.AGGREGATE(15,3,(('DATA FOR SUMMARY'!$I$7:$I$59=$O$16)/('DATA FOR SUMMARY'!$I$7:$I$59=$O$16)*ROW('DATA FOR SUMMARY'!$I$7:$I$59))-ROW('DATA FOR SUMMARY'!$I$7),ROWS($M$18:M533))),"")</f>
        <v/>
      </c>
    </row>
    <row r="543" spans="2:11">
      <c r="B543" t="str" cm="1">
        <f t="array" aca="1" ref="B543" ca="1">IF(ROWS($M$18:M534)&lt;=$O$18,INDEX('DATA FOR SUMMARY'!$B$8:$B$59,_xlfn.AGGREGATE(15,3,(('DATA FOR SUMMARY'!$I$7:$I$59=$O$16)/('DATA FOR SUMMARY'!$I$7:$I$59=$O$16)*ROW('DATA FOR SUMMARY'!$I$7:$I$59))-ROW('DATA FOR SUMMARY'!$I$7),ROWS($M$18:M534))),"")</f>
        <v/>
      </c>
      <c r="C543" s="102" t="str" cm="1">
        <f t="array" aca="1" ref="C543" ca="1">IF(ROWS($M$18:M534)&lt;=$O$18,INDEX('DATA FOR SUMMARY'!$C$8:$C$59,_xlfn.AGGREGATE(15,3,(('DATA FOR SUMMARY'!$I$7:$I$59=$O$16)/('DATA FOR SUMMARY'!$I$7:$I$59=$O$16)*ROW('DATA FOR SUMMARY'!$I$7:$I$59))-ROW('DATA FOR SUMMARY'!$I$7),ROWS($M$18:M534))),"")</f>
        <v/>
      </c>
      <c r="D543" s="102" t="str" cm="1">
        <f t="array" aca="1" ref="D543" ca="1">IF(ROWS($M$18:M534)&lt;=$O$18,INDEX('DATA FOR SUMMARY'!$D$8:$D$59,_xlfn.AGGREGATE(15,3,(('DATA FOR SUMMARY'!$I$7:$I$59=$O$16)/('DATA FOR SUMMARY'!$I$7:$I$59=$O$16)*ROW('DATA FOR SUMMARY'!$I$7:$I$59))-ROW('DATA FOR SUMMARY'!$I$7),ROWS($M$18:M534))),"")</f>
        <v/>
      </c>
      <c r="E543" s="107" t="str" cm="1">
        <f t="array" aca="1" ref="E543" ca="1">IF(ROWS($M$18:M534)&lt;=$O$18,INDEX('DATA FOR SUMMARY'!$E$8:$E$59,_xlfn.AGGREGATE(15,3,(('DATA FOR SUMMARY'!$I$7:$I$59=$O$16)/('DATA FOR SUMMARY'!$I$7:$I$59=$O$16)*ROW('DATA FOR SUMMARY'!$I$7:$I$59))-ROW('DATA FOR SUMMARY'!$I$7),ROWS($M$18:M534))),"")</f>
        <v/>
      </c>
      <c r="F543" s="103" t="str" cm="1">
        <f t="array" aca="1" ref="F543" ca="1">IF(ROWS($M$18:M534)&lt;=$O$18,INDEX('DATA FOR SUMMARY'!$F$8:$F$59,_xlfn.AGGREGATE(15,3,(('DATA FOR SUMMARY'!$I$7:$I$59=$O$16)/('DATA FOR SUMMARY'!$I$7:$I$59=$O$16)*ROW('DATA FOR SUMMARY'!$I$7:$I$59))-ROW('DATA FOR SUMMARY'!$I$7),ROWS($M$18:M534))),"")</f>
        <v/>
      </c>
      <c r="G543" s="102" t="str" cm="1">
        <f t="array" aca="1" ref="G543" ca="1">IF(ROWS($M$18:M534)&lt;=$O$18,INDEX('DATA FOR SUMMARY'!$G$8:$G$59,_xlfn.AGGREGATE(15,3,(('DATA FOR SUMMARY'!$I$7:$I$59=$O$16)/('DATA FOR SUMMARY'!$I$7:$I$59=$O$16)*ROW('DATA FOR SUMMARY'!$I$7:$I$59))-ROW('DATA FOR SUMMARY'!$I$7),ROWS($M$18:M534))),"")</f>
        <v/>
      </c>
      <c r="H543" s="107" t="str" cm="1">
        <f t="array" aca="1" ref="H543" ca="1">IF(ROWS($M$18:M534)&lt;=$O$18,INDEX('DATA FOR SUMMARY'!$H$8:$H$59,_xlfn.AGGREGATE(15,3,(('DATA FOR SUMMARY'!$I$7:$I$59=$O$16)/('DATA FOR SUMMARY'!$I$7:$I$59=$O$16)*ROW('DATA FOR SUMMARY'!$I$7:$I$59))-ROW('DATA FOR SUMMARY'!$I$7),ROWS($M$18:M534))),"")</f>
        <v/>
      </c>
      <c r="I543" s="46" t="str" cm="1">
        <f t="array" aca="1" ref="I543" ca="1">IF(ROWS($D$25:D537)&lt;=$O$18,INDEX('DATA FOR SUMMARY'!$I$8:$I$59,_xlfn.AGGREGATE(15,3,(('DATA FOR SUMMARY'!$I$7:$I$59=$O$16)/('DATA FOR SUMMARY'!$I$7:$I$59=$O$16)*ROW('DATA FOR SUMMARY'!$I$7:$I$59))-ROW('DATA FOR SUMMARY'!$I$7),ROWS($D$25:D537))),"")</f>
        <v/>
      </c>
      <c r="J543" s="46" t="str" cm="1">
        <f t="array" aca="1" ref="J543" ca="1">IF(ROWS($M$18:M534)&lt;=$O$18,INDEX('DATA FOR SUMMARY'!$J$8:$J$59,_xlfn.AGGREGATE(15,3,(('DATA FOR SUMMARY'!$I$7:$I$59=$O$16)/('DATA FOR SUMMARY'!$I$7:$I$59=$O$16)*ROW('DATA FOR SUMMARY'!$I$7:$I$59))-ROW('DATA FOR SUMMARY'!$I$7),ROWS($M$18:M534))),"")</f>
        <v/>
      </c>
      <c r="K543" s="46" t="str" cm="1">
        <f t="array" aca="1" ref="K543" ca="1">IF(ROWS($M$18:M534)&lt;=$O$18,INDEX('DATA FOR SUMMARY'!$K$8:$K$59,_xlfn.AGGREGATE(15,3,(('DATA FOR SUMMARY'!$I$7:$I$59=$O$16)/('DATA FOR SUMMARY'!$I$7:$I$59=$O$16)*ROW('DATA FOR SUMMARY'!$I$7:$I$59))-ROW('DATA FOR SUMMARY'!$I$7),ROWS($M$18:M534))),"")</f>
        <v/>
      </c>
    </row>
    <row r="544" spans="2:11">
      <c r="B544" t="str" cm="1">
        <f t="array" aca="1" ref="B544" ca="1">IF(ROWS($M$18:M535)&lt;=$O$18,INDEX('DATA FOR SUMMARY'!$B$8:$B$59,_xlfn.AGGREGATE(15,3,(('DATA FOR SUMMARY'!$I$7:$I$59=$O$16)/('DATA FOR SUMMARY'!$I$7:$I$59=$O$16)*ROW('DATA FOR SUMMARY'!$I$7:$I$59))-ROW('DATA FOR SUMMARY'!$I$7),ROWS($M$18:M535))),"")</f>
        <v/>
      </c>
      <c r="C544" s="102" t="str" cm="1">
        <f t="array" aca="1" ref="C544" ca="1">IF(ROWS($M$18:M535)&lt;=$O$18,INDEX('DATA FOR SUMMARY'!$C$8:$C$59,_xlfn.AGGREGATE(15,3,(('DATA FOR SUMMARY'!$I$7:$I$59=$O$16)/('DATA FOR SUMMARY'!$I$7:$I$59=$O$16)*ROW('DATA FOR SUMMARY'!$I$7:$I$59))-ROW('DATA FOR SUMMARY'!$I$7),ROWS($M$18:M535))),"")</f>
        <v/>
      </c>
      <c r="D544" s="102" t="str" cm="1">
        <f t="array" aca="1" ref="D544" ca="1">IF(ROWS($M$18:M535)&lt;=$O$18,INDEX('DATA FOR SUMMARY'!$D$8:$D$59,_xlfn.AGGREGATE(15,3,(('DATA FOR SUMMARY'!$I$7:$I$59=$O$16)/('DATA FOR SUMMARY'!$I$7:$I$59=$O$16)*ROW('DATA FOR SUMMARY'!$I$7:$I$59))-ROW('DATA FOR SUMMARY'!$I$7),ROWS($M$18:M535))),"")</f>
        <v/>
      </c>
      <c r="E544" s="107" t="str" cm="1">
        <f t="array" aca="1" ref="E544" ca="1">IF(ROWS($M$18:M535)&lt;=$O$18,INDEX('DATA FOR SUMMARY'!$E$8:$E$59,_xlfn.AGGREGATE(15,3,(('DATA FOR SUMMARY'!$I$7:$I$59=$O$16)/('DATA FOR SUMMARY'!$I$7:$I$59=$O$16)*ROW('DATA FOR SUMMARY'!$I$7:$I$59))-ROW('DATA FOR SUMMARY'!$I$7),ROWS($M$18:M535))),"")</f>
        <v/>
      </c>
      <c r="F544" s="103" t="str" cm="1">
        <f t="array" aca="1" ref="F544" ca="1">IF(ROWS($M$18:M535)&lt;=$O$18,INDEX('DATA FOR SUMMARY'!$F$8:$F$59,_xlfn.AGGREGATE(15,3,(('DATA FOR SUMMARY'!$I$7:$I$59=$O$16)/('DATA FOR SUMMARY'!$I$7:$I$59=$O$16)*ROW('DATA FOR SUMMARY'!$I$7:$I$59))-ROW('DATA FOR SUMMARY'!$I$7),ROWS($M$18:M535))),"")</f>
        <v/>
      </c>
      <c r="G544" s="102" t="str" cm="1">
        <f t="array" aca="1" ref="G544" ca="1">IF(ROWS($M$18:M535)&lt;=$O$18,INDEX('DATA FOR SUMMARY'!$G$8:$G$59,_xlfn.AGGREGATE(15,3,(('DATA FOR SUMMARY'!$I$7:$I$59=$O$16)/('DATA FOR SUMMARY'!$I$7:$I$59=$O$16)*ROW('DATA FOR SUMMARY'!$I$7:$I$59))-ROW('DATA FOR SUMMARY'!$I$7),ROWS($M$18:M535))),"")</f>
        <v/>
      </c>
      <c r="H544" s="107" t="str" cm="1">
        <f t="array" aca="1" ref="H544" ca="1">IF(ROWS($M$18:M535)&lt;=$O$18,INDEX('DATA FOR SUMMARY'!$H$8:$H$59,_xlfn.AGGREGATE(15,3,(('DATA FOR SUMMARY'!$I$7:$I$59=$O$16)/('DATA FOR SUMMARY'!$I$7:$I$59=$O$16)*ROW('DATA FOR SUMMARY'!$I$7:$I$59))-ROW('DATA FOR SUMMARY'!$I$7),ROWS($M$18:M535))),"")</f>
        <v/>
      </c>
      <c r="I544" s="46" t="str" cm="1">
        <f t="array" aca="1" ref="I544" ca="1">IF(ROWS($D$25:D538)&lt;=$O$18,INDEX('DATA FOR SUMMARY'!$I$8:$I$59,_xlfn.AGGREGATE(15,3,(('DATA FOR SUMMARY'!$I$7:$I$59=$O$16)/('DATA FOR SUMMARY'!$I$7:$I$59=$O$16)*ROW('DATA FOR SUMMARY'!$I$7:$I$59))-ROW('DATA FOR SUMMARY'!$I$7),ROWS($D$25:D538))),"")</f>
        <v/>
      </c>
      <c r="J544" s="46" t="str" cm="1">
        <f t="array" aca="1" ref="J544" ca="1">IF(ROWS($M$18:M535)&lt;=$O$18,INDEX('DATA FOR SUMMARY'!$J$8:$J$59,_xlfn.AGGREGATE(15,3,(('DATA FOR SUMMARY'!$I$7:$I$59=$O$16)/('DATA FOR SUMMARY'!$I$7:$I$59=$O$16)*ROW('DATA FOR SUMMARY'!$I$7:$I$59))-ROW('DATA FOR SUMMARY'!$I$7),ROWS($M$18:M535))),"")</f>
        <v/>
      </c>
      <c r="K544" s="46" t="str" cm="1">
        <f t="array" aca="1" ref="K544" ca="1">IF(ROWS($M$18:M535)&lt;=$O$18,INDEX('DATA FOR SUMMARY'!$K$8:$K$59,_xlfn.AGGREGATE(15,3,(('DATA FOR SUMMARY'!$I$7:$I$59=$O$16)/('DATA FOR SUMMARY'!$I$7:$I$59=$O$16)*ROW('DATA FOR SUMMARY'!$I$7:$I$59))-ROW('DATA FOR SUMMARY'!$I$7),ROWS($M$18:M535))),"")</f>
        <v/>
      </c>
    </row>
    <row r="545" spans="2:11">
      <c r="B545" t="str" cm="1">
        <f t="array" aca="1" ref="B545" ca="1">IF(ROWS($M$18:M536)&lt;=$O$18,INDEX('DATA FOR SUMMARY'!$B$8:$B$59,_xlfn.AGGREGATE(15,3,(('DATA FOR SUMMARY'!$I$7:$I$59=$O$16)/('DATA FOR SUMMARY'!$I$7:$I$59=$O$16)*ROW('DATA FOR SUMMARY'!$I$7:$I$59))-ROW('DATA FOR SUMMARY'!$I$7),ROWS($M$18:M536))),"")</f>
        <v/>
      </c>
      <c r="C545" s="102" t="str" cm="1">
        <f t="array" aca="1" ref="C545" ca="1">IF(ROWS($M$18:M536)&lt;=$O$18,INDEX('DATA FOR SUMMARY'!$C$8:$C$59,_xlfn.AGGREGATE(15,3,(('DATA FOR SUMMARY'!$I$7:$I$59=$O$16)/('DATA FOR SUMMARY'!$I$7:$I$59=$O$16)*ROW('DATA FOR SUMMARY'!$I$7:$I$59))-ROW('DATA FOR SUMMARY'!$I$7),ROWS($M$18:M536))),"")</f>
        <v/>
      </c>
      <c r="D545" s="102" t="str" cm="1">
        <f t="array" aca="1" ref="D545" ca="1">IF(ROWS($M$18:M536)&lt;=$O$18,INDEX('DATA FOR SUMMARY'!$D$8:$D$59,_xlfn.AGGREGATE(15,3,(('DATA FOR SUMMARY'!$I$7:$I$59=$O$16)/('DATA FOR SUMMARY'!$I$7:$I$59=$O$16)*ROW('DATA FOR SUMMARY'!$I$7:$I$59))-ROW('DATA FOR SUMMARY'!$I$7),ROWS($M$18:M536))),"")</f>
        <v/>
      </c>
      <c r="E545" s="107" t="str" cm="1">
        <f t="array" aca="1" ref="E545" ca="1">IF(ROWS($M$18:M536)&lt;=$O$18,INDEX('DATA FOR SUMMARY'!$E$8:$E$59,_xlfn.AGGREGATE(15,3,(('DATA FOR SUMMARY'!$I$7:$I$59=$O$16)/('DATA FOR SUMMARY'!$I$7:$I$59=$O$16)*ROW('DATA FOR SUMMARY'!$I$7:$I$59))-ROW('DATA FOR SUMMARY'!$I$7),ROWS($M$18:M536))),"")</f>
        <v/>
      </c>
      <c r="F545" s="103" t="str" cm="1">
        <f t="array" aca="1" ref="F545" ca="1">IF(ROWS($M$18:M536)&lt;=$O$18,INDEX('DATA FOR SUMMARY'!$F$8:$F$59,_xlfn.AGGREGATE(15,3,(('DATA FOR SUMMARY'!$I$7:$I$59=$O$16)/('DATA FOR SUMMARY'!$I$7:$I$59=$O$16)*ROW('DATA FOR SUMMARY'!$I$7:$I$59))-ROW('DATA FOR SUMMARY'!$I$7),ROWS($M$18:M536))),"")</f>
        <v/>
      </c>
      <c r="G545" s="102" t="str" cm="1">
        <f t="array" aca="1" ref="G545" ca="1">IF(ROWS($M$18:M536)&lt;=$O$18,INDEX('DATA FOR SUMMARY'!$G$8:$G$59,_xlfn.AGGREGATE(15,3,(('DATA FOR SUMMARY'!$I$7:$I$59=$O$16)/('DATA FOR SUMMARY'!$I$7:$I$59=$O$16)*ROW('DATA FOR SUMMARY'!$I$7:$I$59))-ROW('DATA FOR SUMMARY'!$I$7),ROWS($M$18:M536))),"")</f>
        <v/>
      </c>
      <c r="H545" s="107" t="str" cm="1">
        <f t="array" aca="1" ref="H545" ca="1">IF(ROWS($M$18:M536)&lt;=$O$18,INDEX('DATA FOR SUMMARY'!$H$8:$H$59,_xlfn.AGGREGATE(15,3,(('DATA FOR SUMMARY'!$I$7:$I$59=$O$16)/('DATA FOR SUMMARY'!$I$7:$I$59=$O$16)*ROW('DATA FOR SUMMARY'!$I$7:$I$59))-ROW('DATA FOR SUMMARY'!$I$7),ROWS($M$18:M536))),"")</f>
        <v/>
      </c>
      <c r="I545" s="46" t="str" cm="1">
        <f t="array" aca="1" ref="I545" ca="1">IF(ROWS($D$25:D539)&lt;=$O$18,INDEX('DATA FOR SUMMARY'!$I$8:$I$59,_xlfn.AGGREGATE(15,3,(('DATA FOR SUMMARY'!$I$7:$I$59=$O$16)/('DATA FOR SUMMARY'!$I$7:$I$59=$O$16)*ROW('DATA FOR SUMMARY'!$I$7:$I$59))-ROW('DATA FOR SUMMARY'!$I$7),ROWS($D$25:D539))),"")</f>
        <v/>
      </c>
      <c r="J545" s="46" t="str" cm="1">
        <f t="array" aca="1" ref="J545" ca="1">IF(ROWS($M$18:M536)&lt;=$O$18,INDEX('DATA FOR SUMMARY'!$J$8:$J$59,_xlfn.AGGREGATE(15,3,(('DATA FOR SUMMARY'!$I$7:$I$59=$O$16)/('DATA FOR SUMMARY'!$I$7:$I$59=$O$16)*ROW('DATA FOR SUMMARY'!$I$7:$I$59))-ROW('DATA FOR SUMMARY'!$I$7),ROWS($M$18:M536))),"")</f>
        <v/>
      </c>
      <c r="K545" s="46" t="str" cm="1">
        <f t="array" aca="1" ref="K545" ca="1">IF(ROWS($M$18:M536)&lt;=$O$18,INDEX('DATA FOR SUMMARY'!$K$8:$K$59,_xlfn.AGGREGATE(15,3,(('DATA FOR SUMMARY'!$I$7:$I$59=$O$16)/('DATA FOR SUMMARY'!$I$7:$I$59=$O$16)*ROW('DATA FOR SUMMARY'!$I$7:$I$59))-ROW('DATA FOR SUMMARY'!$I$7),ROWS($M$18:M536))),"")</f>
        <v/>
      </c>
    </row>
    <row r="546" spans="2:11">
      <c r="B546" t="str" cm="1">
        <f t="array" aca="1" ref="B546" ca="1">IF(ROWS($M$18:M537)&lt;=$O$18,INDEX('DATA FOR SUMMARY'!$B$8:$B$59,_xlfn.AGGREGATE(15,3,(('DATA FOR SUMMARY'!$I$7:$I$59=$O$16)/('DATA FOR SUMMARY'!$I$7:$I$59=$O$16)*ROW('DATA FOR SUMMARY'!$I$7:$I$59))-ROW('DATA FOR SUMMARY'!$I$7),ROWS($M$18:M537))),"")</f>
        <v/>
      </c>
      <c r="C546" s="102" t="str" cm="1">
        <f t="array" aca="1" ref="C546" ca="1">IF(ROWS($M$18:M537)&lt;=$O$18,INDEX('DATA FOR SUMMARY'!$C$8:$C$59,_xlfn.AGGREGATE(15,3,(('DATA FOR SUMMARY'!$I$7:$I$59=$O$16)/('DATA FOR SUMMARY'!$I$7:$I$59=$O$16)*ROW('DATA FOR SUMMARY'!$I$7:$I$59))-ROW('DATA FOR SUMMARY'!$I$7),ROWS($M$18:M537))),"")</f>
        <v/>
      </c>
      <c r="D546" s="102" t="str" cm="1">
        <f t="array" aca="1" ref="D546" ca="1">IF(ROWS($M$18:M537)&lt;=$O$18,INDEX('DATA FOR SUMMARY'!$D$8:$D$59,_xlfn.AGGREGATE(15,3,(('DATA FOR SUMMARY'!$I$7:$I$59=$O$16)/('DATA FOR SUMMARY'!$I$7:$I$59=$O$16)*ROW('DATA FOR SUMMARY'!$I$7:$I$59))-ROW('DATA FOR SUMMARY'!$I$7),ROWS($M$18:M537))),"")</f>
        <v/>
      </c>
      <c r="E546" s="107" t="str" cm="1">
        <f t="array" aca="1" ref="E546" ca="1">IF(ROWS($M$18:M537)&lt;=$O$18,INDEX('DATA FOR SUMMARY'!$E$8:$E$59,_xlfn.AGGREGATE(15,3,(('DATA FOR SUMMARY'!$I$7:$I$59=$O$16)/('DATA FOR SUMMARY'!$I$7:$I$59=$O$16)*ROW('DATA FOR SUMMARY'!$I$7:$I$59))-ROW('DATA FOR SUMMARY'!$I$7),ROWS($M$18:M537))),"")</f>
        <v/>
      </c>
      <c r="F546" s="103" t="str" cm="1">
        <f t="array" aca="1" ref="F546" ca="1">IF(ROWS($M$18:M537)&lt;=$O$18,INDEX('DATA FOR SUMMARY'!$F$8:$F$59,_xlfn.AGGREGATE(15,3,(('DATA FOR SUMMARY'!$I$7:$I$59=$O$16)/('DATA FOR SUMMARY'!$I$7:$I$59=$O$16)*ROW('DATA FOR SUMMARY'!$I$7:$I$59))-ROW('DATA FOR SUMMARY'!$I$7),ROWS($M$18:M537))),"")</f>
        <v/>
      </c>
      <c r="G546" s="102" t="str" cm="1">
        <f t="array" aca="1" ref="G546" ca="1">IF(ROWS($M$18:M537)&lt;=$O$18,INDEX('DATA FOR SUMMARY'!$G$8:$G$59,_xlfn.AGGREGATE(15,3,(('DATA FOR SUMMARY'!$I$7:$I$59=$O$16)/('DATA FOR SUMMARY'!$I$7:$I$59=$O$16)*ROW('DATA FOR SUMMARY'!$I$7:$I$59))-ROW('DATA FOR SUMMARY'!$I$7),ROWS($M$18:M537))),"")</f>
        <v/>
      </c>
      <c r="H546" s="107" t="str" cm="1">
        <f t="array" aca="1" ref="H546" ca="1">IF(ROWS($M$18:M537)&lt;=$O$18,INDEX('DATA FOR SUMMARY'!$H$8:$H$59,_xlfn.AGGREGATE(15,3,(('DATA FOR SUMMARY'!$I$7:$I$59=$O$16)/('DATA FOR SUMMARY'!$I$7:$I$59=$O$16)*ROW('DATA FOR SUMMARY'!$I$7:$I$59))-ROW('DATA FOR SUMMARY'!$I$7),ROWS($M$18:M537))),"")</f>
        <v/>
      </c>
      <c r="I546" s="46" t="str" cm="1">
        <f t="array" aca="1" ref="I546" ca="1">IF(ROWS($D$25:D540)&lt;=$O$18,INDEX('DATA FOR SUMMARY'!$I$8:$I$59,_xlfn.AGGREGATE(15,3,(('DATA FOR SUMMARY'!$I$7:$I$59=$O$16)/('DATA FOR SUMMARY'!$I$7:$I$59=$O$16)*ROW('DATA FOR SUMMARY'!$I$7:$I$59))-ROW('DATA FOR SUMMARY'!$I$7),ROWS($D$25:D540))),"")</f>
        <v/>
      </c>
      <c r="J546" s="46" t="str" cm="1">
        <f t="array" aca="1" ref="J546" ca="1">IF(ROWS($M$18:M537)&lt;=$O$18,INDEX('DATA FOR SUMMARY'!$J$8:$J$59,_xlfn.AGGREGATE(15,3,(('DATA FOR SUMMARY'!$I$7:$I$59=$O$16)/('DATA FOR SUMMARY'!$I$7:$I$59=$O$16)*ROW('DATA FOR SUMMARY'!$I$7:$I$59))-ROW('DATA FOR SUMMARY'!$I$7),ROWS($M$18:M537))),"")</f>
        <v/>
      </c>
      <c r="K546" s="46" t="str" cm="1">
        <f t="array" aca="1" ref="K546" ca="1">IF(ROWS($M$18:M537)&lt;=$O$18,INDEX('DATA FOR SUMMARY'!$K$8:$K$59,_xlfn.AGGREGATE(15,3,(('DATA FOR SUMMARY'!$I$7:$I$59=$O$16)/('DATA FOR SUMMARY'!$I$7:$I$59=$O$16)*ROW('DATA FOR SUMMARY'!$I$7:$I$59))-ROW('DATA FOR SUMMARY'!$I$7),ROWS($M$18:M537))),"")</f>
        <v/>
      </c>
    </row>
    <row r="547" spans="2:11">
      <c r="B547" t="str" cm="1">
        <f t="array" aca="1" ref="B547" ca="1">IF(ROWS($M$18:M538)&lt;=$O$18,INDEX('DATA FOR SUMMARY'!$B$8:$B$59,_xlfn.AGGREGATE(15,3,(('DATA FOR SUMMARY'!$I$7:$I$59=$O$16)/('DATA FOR SUMMARY'!$I$7:$I$59=$O$16)*ROW('DATA FOR SUMMARY'!$I$7:$I$59))-ROW('DATA FOR SUMMARY'!$I$7),ROWS($M$18:M538))),"")</f>
        <v/>
      </c>
      <c r="C547" s="102" t="str" cm="1">
        <f t="array" aca="1" ref="C547" ca="1">IF(ROWS($M$18:M538)&lt;=$O$18,INDEX('DATA FOR SUMMARY'!$C$8:$C$59,_xlfn.AGGREGATE(15,3,(('DATA FOR SUMMARY'!$I$7:$I$59=$O$16)/('DATA FOR SUMMARY'!$I$7:$I$59=$O$16)*ROW('DATA FOR SUMMARY'!$I$7:$I$59))-ROW('DATA FOR SUMMARY'!$I$7),ROWS($M$18:M538))),"")</f>
        <v/>
      </c>
      <c r="D547" s="102" t="str" cm="1">
        <f t="array" aca="1" ref="D547" ca="1">IF(ROWS($M$18:M538)&lt;=$O$18,INDEX('DATA FOR SUMMARY'!$D$8:$D$59,_xlfn.AGGREGATE(15,3,(('DATA FOR SUMMARY'!$I$7:$I$59=$O$16)/('DATA FOR SUMMARY'!$I$7:$I$59=$O$16)*ROW('DATA FOR SUMMARY'!$I$7:$I$59))-ROW('DATA FOR SUMMARY'!$I$7),ROWS($M$18:M538))),"")</f>
        <v/>
      </c>
      <c r="E547" s="107" t="str" cm="1">
        <f t="array" aca="1" ref="E547" ca="1">IF(ROWS($M$18:M538)&lt;=$O$18,INDEX('DATA FOR SUMMARY'!$E$8:$E$59,_xlfn.AGGREGATE(15,3,(('DATA FOR SUMMARY'!$I$7:$I$59=$O$16)/('DATA FOR SUMMARY'!$I$7:$I$59=$O$16)*ROW('DATA FOR SUMMARY'!$I$7:$I$59))-ROW('DATA FOR SUMMARY'!$I$7),ROWS($M$18:M538))),"")</f>
        <v/>
      </c>
      <c r="F547" s="103" t="str" cm="1">
        <f t="array" aca="1" ref="F547" ca="1">IF(ROWS($M$18:M538)&lt;=$O$18,INDEX('DATA FOR SUMMARY'!$F$8:$F$59,_xlfn.AGGREGATE(15,3,(('DATA FOR SUMMARY'!$I$7:$I$59=$O$16)/('DATA FOR SUMMARY'!$I$7:$I$59=$O$16)*ROW('DATA FOR SUMMARY'!$I$7:$I$59))-ROW('DATA FOR SUMMARY'!$I$7),ROWS($M$18:M538))),"")</f>
        <v/>
      </c>
      <c r="G547" s="102" t="str" cm="1">
        <f t="array" aca="1" ref="G547" ca="1">IF(ROWS($M$18:M538)&lt;=$O$18,INDEX('DATA FOR SUMMARY'!$G$8:$G$59,_xlfn.AGGREGATE(15,3,(('DATA FOR SUMMARY'!$I$7:$I$59=$O$16)/('DATA FOR SUMMARY'!$I$7:$I$59=$O$16)*ROW('DATA FOR SUMMARY'!$I$7:$I$59))-ROW('DATA FOR SUMMARY'!$I$7),ROWS($M$18:M538))),"")</f>
        <v/>
      </c>
      <c r="H547" s="107" t="str" cm="1">
        <f t="array" aca="1" ref="H547" ca="1">IF(ROWS($M$18:M538)&lt;=$O$18,INDEX('DATA FOR SUMMARY'!$H$8:$H$59,_xlfn.AGGREGATE(15,3,(('DATA FOR SUMMARY'!$I$7:$I$59=$O$16)/('DATA FOR SUMMARY'!$I$7:$I$59=$O$16)*ROW('DATA FOR SUMMARY'!$I$7:$I$59))-ROW('DATA FOR SUMMARY'!$I$7),ROWS($M$18:M538))),"")</f>
        <v/>
      </c>
      <c r="I547" s="46" t="str" cm="1">
        <f t="array" aca="1" ref="I547" ca="1">IF(ROWS($D$25:D541)&lt;=$O$18,INDEX('DATA FOR SUMMARY'!$I$8:$I$59,_xlfn.AGGREGATE(15,3,(('DATA FOR SUMMARY'!$I$7:$I$59=$O$16)/('DATA FOR SUMMARY'!$I$7:$I$59=$O$16)*ROW('DATA FOR SUMMARY'!$I$7:$I$59))-ROW('DATA FOR SUMMARY'!$I$7),ROWS($D$25:D541))),"")</f>
        <v/>
      </c>
      <c r="J547" s="46" t="str" cm="1">
        <f t="array" aca="1" ref="J547" ca="1">IF(ROWS($M$18:M538)&lt;=$O$18,INDEX('DATA FOR SUMMARY'!$J$8:$J$59,_xlfn.AGGREGATE(15,3,(('DATA FOR SUMMARY'!$I$7:$I$59=$O$16)/('DATA FOR SUMMARY'!$I$7:$I$59=$O$16)*ROW('DATA FOR SUMMARY'!$I$7:$I$59))-ROW('DATA FOR SUMMARY'!$I$7),ROWS($M$18:M538))),"")</f>
        <v/>
      </c>
      <c r="K547" s="46" t="str" cm="1">
        <f t="array" aca="1" ref="K547" ca="1">IF(ROWS($M$18:M538)&lt;=$O$18,INDEX('DATA FOR SUMMARY'!$K$8:$K$59,_xlfn.AGGREGATE(15,3,(('DATA FOR SUMMARY'!$I$7:$I$59=$O$16)/('DATA FOR SUMMARY'!$I$7:$I$59=$O$16)*ROW('DATA FOR SUMMARY'!$I$7:$I$59))-ROW('DATA FOR SUMMARY'!$I$7),ROWS($M$18:M538))),"")</f>
        <v/>
      </c>
    </row>
    <row r="548" spans="2:11">
      <c r="B548" t="str" cm="1">
        <f t="array" aca="1" ref="B548" ca="1">IF(ROWS($M$18:M539)&lt;=$O$18,INDEX('DATA FOR SUMMARY'!$B$8:$B$59,_xlfn.AGGREGATE(15,3,(('DATA FOR SUMMARY'!$I$7:$I$59=$O$16)/('DATA FOR SUMMARY'!$I$7:$I$59=$O$16)*ROW('DATA FOR SUMMARY'!$I$7:$I$59))-ROW('DATA FOR SUMMARY'!$I$7),ROWS($M$18:M539))),"")</f>
        <v/>
      </c>
      <c r="C548" s="102" t="str" cm="1">
        <f t="array" aca="1" ref="C548" ca="1">IF(ROWS($M$18:M539)&lt;=$O$18,INDEX('DATA FOR SUMMARY'!$C$8:$C$59,_xlfn.AGGREGATE(15,3,(('DATA FOR SUMMARY'!$I$7:$I$59=$O$16)/('DATA FOR SUMMARY'!$I$7:$I$59=$O$16)*ROW('DATA FOR SUMMARY'!$I$7:$I$59))-ROW('DATA FOR SUMMARY'!$I$7),ROWS($M$18:M539))),"")</f>
        <v/>
      </c>
      <c r="D548" s="102" t="str" cm="1">
        <f t="array" aca="1" ref="D548" ca="1">IF(ROWS($M$18:M539)&lt;=$O$18,INDEX('DATA FOR SUMMARY'!$D$8:$D$59,_xlfn.AGGREGATE(15,3,(('DATA FOR SUMMARY'!$I$7:$I$59=$O$16)/('DATA FOR SUMMARY'!$I$7:$I$59=$O$16)*ROW('DATA FOR SUMMARY'!$I$7:$I$59))-ROW('DATA FOR SUMMARY'!$I$7),ROWS($M$18:M539))),"")</f>
        <v/>
      </c>
      <c r="E548" s="107" t="str" cm="1">
        <f t="array" aca="1" ref="E548" ca="1">IF(ROWS($M$18:M539)&lt;=$O$18,INDEX('DATA FOR SUMMARY'!$E$8:$E$59,_xlfn.AGGREGATE(15,3,(('DATA FOR SUMMARY'!$I$7:$I$59=$O$16)/('DATA FOR SUMMARY'!$I$7:$I$59=$O$16)*ROW('DATA FOR SUMMARY'!$I$7:$I$59))-ROW('DATA FOR SUMMARY'!$I$7),ROWS($M$18:M539))),"")</f>
        <v/>
      </c>
      <c r="F548" s="103" t="str" cm="1">
        <f t="array" aca="1" ref="F548" ca="1">IF(ROWS($M$18:M539)&lt;=$O$18,INDEX('DATA FOR SUMMARY'!$F$8:$F$59,_xlfn.AGGREGATE(15,3,(('DATA FOR SUMMARY'!$I$7:$I$59=$O$16)/('DATA FOR SUMMARY'!$I$7:$I$59=$O$16)*ROW('DATA FOR SUMMARY'!$I$7:$I$59))-ROW('DATA FOR SUMMARY'!$I$7),ROWS($M$18:M539))),"")</f>
        <v/>
      </c>
      <c r="G548" s="102" t="str" cm="1">
        <f t="array" aca="1" ref="G548" ca="1">IF(ROWS($M$18:M539)&lt;=$O$18,INDEX('DATA FOR SUMMARY'!$G$8:$G$59,_xlfn.AGGREGATE(15,3,(('DATA FOR SUMMARY'!$I$7:$I$59=$O$16)/('DATA FOR SUMMARY'!$I$7:$I$59=$O$16)*ROW('DATA FOR SUMMARY'!$I$7:$I$59))-ROW('DATA FOR SUMMARY'!$I$7),ROWS($M$18:M539))),"")</f>
        <v/>
      </c>
      <c r="H548" s="107" t="str" cm="1">
        <f t="array" aca="1" ref="H548" ca="1">IF(ROWS($M$18:M539)&lt;=$O$18,INDEX('DATA FOR SUMMARY'!$H$8:$H$59,_xlfn.AGGREGATE(15,3,(('DATA FOR SUMMARY'!$I$7:$I$59=$O$16)/('DATA FOR SUMMARY'!$I$7:$I$59=$O$16)*ROW('DATA FOR SUMMARY'!$I$7:$I$59))-ROW('DATA FOR SUMMARY'!$I$7),ROWS($M$18:M539))),"")</f>
        <v/>
      </c>
      <c r="I548" s="46" t="str" cm="1">
        <f t="array" aca="1" ref="I548" ca="1">IF(ROWS($D$25:D542)&lt;=$O$18,INDEX('DATA FOR SUMMARY'!$I$8:$I$59,_xlfn.AGGREGATE(15,3,(('DATA FOR SUMMARY'!$I$7:$I$59=$O$16)/('DATA FOR SUMMARY'!$I$7:$I$59=$O$16)*ROW('DATA FOR SUMMARY'!$I$7:$I$59))-ROW('DATA FOR SUMMARY'!$I$7),ROWS($D$25:D542))),"")</f>
        <v/>
      </c>
      <c r="J548" s="46" t="str" cm="1">
        <f t="array" aca="1" ref="J548" ca="1">IF(ROWS($M$18:M539)&lt;=$O$18,INDEX('DATA FOR SUMMARY'!$J$8:$J$59,_xlfn.AGGREGATE(15,3,(('DATA FOR SUMMARY'!$I$7:$I$59=$O$16)/('DATA FOR SUMMARY'!$I$7:$I$59=$O$16)*ROW('DATA FOR SUMMARY'!$I$7:$I$59))-ROW('DATA FOR SUMMARY'!$I$7),ROWS($M$18:M539))),"")</f>
        <v/>
      </c>
      <c r="K548" s="46" t="str" cm="1">
        <f t="array" aca="1" ref="K548" ca="1">IF(ROWS($M$18:M539)&lt;=$O$18,INDEX('DATA FOR SUMMARY'!$K$8:$K$59,_xlfn.AGGREGATE(15,3,(('DATA FOR SUMMARY'!$I$7:$I$59=$O$16)/('DATA FOR SUMMARY'!$I$7:$I$59=$O$16)*ROW('DATA FOR SUMMARY'!$I$7:$I$59))-ROW('DATA FOR SUMMARY'!$I$7),ROWS($M$18:M539))),"")</f>
        <v/>
      </c>
    </row>
    <row r="549" spans="2:11">
      <c r="B549" t="str" cm="1">
        <f t="array" aca="1" ref="B549" ca="1">IF(ROWS($M$18:M540)&lt;=$O$18,INDEX('DATA FOR SUMMARY'!$B$8:$B$59,_xlfn.AGGREGATE(15,3,(('DATA FOR SUMMARY'!$I$7:$I$59=$O$16)/('DATA FOR SUMMARY'!$I$7:$I$59=$O$16)*ROW('DATA FOR SUMMARY'!$I$7:$I$59))-ROW('DATA FOR SUMMARY'!$I$7),ROWS($M$18:M540))),"")</f>
        <v/>
      </c>
      <c r="C549" s="102" t="str" cm="1">
        <f t="array" aca="1" ref="C549" ca="1">IF(ROWS($M$18:M540)&lt;=$O$18,INDEX('DATA FOR SUMMARY'!$C$8:$C$59,_xlfn.AGGREGATE(15,3,(('DATA FOR SUMMARY'!$I$7:$I$59=$O$16)/('DATA FOR SUMMARY'!$I$7:$I$59=$O$16)*ROW('DATA FOR SUMMARY'!$I$7:$I$59))-ROW('DATA FOR SUMMARY'!$I$7),ROWS($M$18:M540))),"")</f>
        <v/>
      </c>
      <c r="D549" s="102" t="str" cm="1">
        <f t="array" aca="1" ref="D549" ca="1">IF(ROWS($M$18:M540)&lt;=$O$18,INDEX('DATA FOR SUMMARY'!$D$8:$D$59,_xlfn.AGGREGATE(15,3,(('DATA FOR SUMMARY'!$I$7:$I$59=$O$16)/('DATA FOR SUMMARY'!$I$7:$I$59=$O$16)*ROW('DATA FOR SUMMARY'!$I$7:$I$59))-ROW('DATA FOR SUMMARY'!$I$7),ROWS($M$18:M540))),"")</f>
        <v/>
      </c>
      <c r="E549" s="107" t="str" cm="1">
        <f t="array" aca="1" ref="E549" ca="1">IF(ROWS($M$18:M540)&lt;=$O$18,INDEX('DATA FOR SUMMARY'!$E$8:$E$59,_xlfn.AGGREGATE(15,3,(('DATA FOR SUMMARY'!$I$7:$I$59=$O$16)/('DATA FOR SUMMARY'!$I$7:$I$59=$O$16)*ROW('DATA FOR SUMMARY'!$I$7:$I$59))-ROW('DATA FOR SUMMARY'!$I$7),ROWS($M$18:M540))),"")</f>
        <v/>
      </c>
      <c r="F549" s="103" t="str" cm="1">
        <f t="array" aca="1" ref="F549" ca="1">IF(ROWS($M$18:M540)&lt;=$O$18,INDEX('DATA FOR SUMMARY'!$F$8:$F$59,_xlfn.AGGREGATE(15,3,(('DATA FOR SUMMARY'!$I$7:$I$59=$O$16)/('DATA FOR SUMMARY'!$I$7:$I$59=$O$16)*ROW('DATA FOR SUMMARY'!$I$7:$I$59))-ROW('DATA FOR SUMMARY'!$I$7),ROWS($M$18:M540))),"")</f>
        <v/>
      </c>
      <c r="G549" s="102" t="str" cm="1">
        <f t="array" aca="1" ref="G549" ca="1">IF(ROWS($M$18:M540)&lt;=$O$18,INDEX('DATA FOR SUMMARY'!$G$8:$G$59,_xlfn.AGGREGATE(15,3,(('DATA FOR SUMMARY'!$I$7:$I$59=$O$16)/('DATA FOR SUMMARY'!$I$7:$I$59=$O$16)*ROW('DATA FOR SUMMARY'!$I$7:$I$59))-ROW('DATA FOR SUMMARY'!$I$7),ROWS($M$18:M540))),"")</f>
        <v/>
      </c>
      <c r="H549" s="107" t="str" cm="1">
        <f t="array" aca="1" ref="H549" ca="1">IF(ROWS($M$18:M540)&lt;=$O$18,INDEX('DATA FOR SUMMARY'!$H$8:$H$59,_xlfn.AGGREGATE(15,3,(('DATA FOR SUMMARY'!$I$7:$I$59=$O$16)/('DATA FOR SUMMARY'!$I$7:$I$59=$O$16)*ROW('DATA FOR SUMMARY'!$I$7:$I$59))-ROW('DATA FOR SUMMARY'!$I$7),ROWS($M$18:M540))),"")</f>
        <v/>
      </c>
      <c r="I549" s="46" t="str" cm="1">
        <f t="array" aca="1" ref="I549" ca="1">IF(ROWS($D$25:D543)&lt;=$O$18,INDEX('DATA FOR SUMMARY'!$I$8:$I$59,_xlfn.AGGREGATE(15,3,(('DATA FOR SUMMARY'!$I$7:$I$59=$O$16)/('DATA FOR SUMMARY'!$I$7:$I$59=$O$16)*ROW('DATA FOR SUMMARY'!$I$7:$I$59))-ROW('DATA FOR SUMMARY'!$I$7),ROWS($D$25:D543))),"")</f>
        <v/>
      </c>
      <c r="J549" s="46" t="str" cm="1">
        <f t="array" aca="1" ref="J549" ca="1">IF(ROWS($M$18:M540)&lt;=$O$18,INDEX('DATA FOR SUMMARY'!$J$8:$J$59,_xlfn.AGGREGATE(15,3,(('DATA FOR SUMMARY'!$I$7:$I$59=$O$16)/('DATA FOR SUMMARY'!$I$7:$I$59=$O$16)*ROW('DATA FOR SUMMARY'!$I$7:$I$59))-ROW('DATA FOR SUMMARY'!$I$7),ROWS($M$18:M540))),"")</f>
        <v/>
      </c>
      <c r="K549" s="46" t="str" cm="1">
        <f t="array" aca="1" ref="K549" ca="1">IF(ROWS($M$18:M540)&lt;=$O$18,INDEX('DATA FOR SUMMARY'!$K$8:$K$59,_xlfn.AGGREGATE(15,3,(('DATA FOR SUMMARY'!$I$7:$I$59=$O$16)/('DATA FOR SUMMARY'!$I$7:$I$59=$O$16)*ROW('DATA FOR SUMMARY'!$I$7:$I$59))-ROW('DATA FOR SUMMARY'!$I$7),ROWS($M$18:M540))),"")</f>
        <v/>
      </c>
    </row>
    <row r="550" spans="2:11">
      <c r="B550" t="str" cm="1">
        <f t="array" aca="1" ref="B550" ca="1">IF(ROWS($M$18:M541)&lt;=$O$18,INDEX('DATA FOR SUMMARY'!$B$8:$B$59,_xlfn.AGGREGATE(15,3,(('DATA FOR SUMMARY'!$I$7:$I$59=$O$16)/('DATA FOR SUMMARY'!$I$7:$I$59=$O$16)*ROW('DATA FOR SUMMARY'!$I$7:$I$59))-ROW('DATA FOR SUMMARY'!$I$7),ROWS($M$18:M541))),"")</f>
        <v/>
      </c>
      <c r="C550" s="102" t="str" cm="1">
        <f t="array" aca="1" ref="C550" ca="1">IF(ROWS($M$18:M541)&lt;=$O$18,INDEX('DATA FOR SUMMARY'!$C$8:$C$59,_xlfn.AGGREGATE(15,3,(('DATA FOR SUMMARY'!$I$7:$I$59=$O$16)/('DATA FOR SUMMARY'!$I$7:$I$59=$O$16)*ROW('DATA FOR SUMMARY'!$I$7:$I$59))-ROW('DATA FOR SUMMARY'!$I$7),ROWS($M$18:M541))),"")</f>
        <v/>
      </c>
      <c r="D550" s="102" t="str" cm="1">
        <f t="array" aca="1" ref="D550" ca="1">IF(ROWS($M$18:M541)&lt;=$O$18,INDEX('DATA FOR SUMMARY'!$D$8:$D$59,_xlfn.AGGREGATE(15,3,(('DATA FOR SUMMARY'!$I$7:$I$59=$O$16)/('DATA FOR SUMMARY'!$I$7:$I$59=$O$16)*ROW('DATA FOR SUMMARY'!$I$7:$I$59))-ROW('DATA FOR SUMMARY'!$I$7),ROWS($M$18:M541))),"")</f>
        <v/>
      </c>
      <c r="E550" s="107" t="str" cm="1">
        <f t="array" aca="1" ref="E550" ca="1">IF(ROWS($M$18:M541)&lt;=$O$18,INDEX('DATA FOR SUMMARY'!$E$8:$E$59,_xlfn.AGGREGATE(15,3,(('DATA FOR SUMMARY'!$I$7:$I$59=$O$16)/('DATA FOR SUMMARY'!$I$7:$I$59=$O$16)*ROW('DATA FOR SUMMARY'!$I$7:$I$59))-ROW('DATA FOR SUMMARY'!$I$7),ROWS($M$18:M541))),"")</f>
        <v/>
      </c>
      <c r="F550" s="103" t="str" cm="1">
        <f t="array" aca="1" ref="F550" ca="1">IF(ROWS($M$18:M541)&lt;=$O$18,INDEX('DATA FOR SUMMARY'!$F$8:$F$59,_xlfn.AGGREGATE(15,3,(('DATA FOR SUMMARY'!$I$7:$I$59=$O$16)/('DATA FOR SUMMARY'!$I$7:$I$59=$O$16)*ROW('DATA FOR SUMMARY'!$I$7:$I$59))-ROW('DATA FOR SUMMARY'!$I$7),ROWS($M$18:M541))),"")</f>
        <v/>
      </c>
      <c r="G550" s="102" t="str" cm="1">
        <f t="array" aca="1" ref="G550" ca="1">IF(ROWS($M$18:M541)&lt;=$O$18,INDEX('DATA FOR SUMMARY'!$G$8:$G$59,_xlfn.AGGREGATE(15,3,(('DATA FOR SUMMARY'!$I$7:$I$59=$O$16)/('DATA FOR SUMMARY'!$I$7:$I$59=$O$16)*ROW('DATA FOR SUMMARY'!$I$7:$I$59))-ROW('DATA FOR SUMMARY'!$I$7),ROWS($M$18:M541))),"")</f>
        <v/>
      </c>
      <c r="H550" s="107" t="str" cm="1">
        <f t="array" aca="1" ref="H550" ca="1">IF(ROWS($M$18:M541)&lt;=$O$18,INDEX('DATA FOR SUMMARY'!$H$8:$H$59,_xlfn.AGGREGATE(15,3,(('DATA FOR SUMMARY'!$I$7:$I$59=$O$16)/('DATA FOR SUMMARY'!$I$7:$I$59=$O$16)*ROW('DATA FOR SUMMARY'!$I$7:$I$59))-ROW('DATA FOR SUMMARY'!$I$7),ROWS($M$18:M541))),"")</f>
        <v/>
      </c>
      <c r="I550" s="46" t="str" cm="1">
        <f t="array" aca="1" ref="I550" ca="1">IF(ROWS($D$25:D544)&lt;=$O$18,INDEX('DATA FOR SUMMARY'!$I$8:$I$59,_xlfn.AGGREGATE(15,3,(('DATA FOR SUMMARY'!$I$7:$I$59=$O$16)/('DATA FOR SUMMARY'!$I$7:$I$59=$O$16)*ROW('DATA FOR SUMMARY'!$I$7:$I$59))-ROW('DATA FOR SUMMARY'!$I$7),ROWS($D$25:D544))),"")</f>
        <v/>
      </c>
      <c r="J550" s="46" t="str" cm="1">
        <f t="array" aca="1" ref="J550" ca="1">IF(ROWS($M$18:M541)&lt;=$O$18,INDEX('DATA FOR SUMMARY'!$J$8:$J$59,_xlfn.AGGREGATE(15,3,(('DATA FOR SUMMARY'!$I$7:$I$59=$O$16)/('DATA FOR SUMMARY'!$I$7:$I$59=$O$16)*ROW('DATA FOR SUMMARY'!$I$7:$I$59))-ROW('DATA FOR SUMMARY'!$I$7),ROWS($M$18:M541))),"")</f>
        <v/>
      </c>
      <c r="K550" s="46" t="str" cm="1">
        <f t="array" aca="1" ref="K550" ca="1">IF(ROWS($M$18:M541)&lt;=$O$18,INDEX('DATA FOR SUMMARY'!$K$8:$K$59,_xlfn.AGGREGATE(15,3,(('DATA FOR SUMMARY'!$I$7:$I$59=$O$16)/('DATA FOR SUMMARY'!$I$7:$I$59=$O$16)*ROW('DATA FOR SUMMARY'!$I$7:$I$59))-ROW('DATA FOR SUMMARY'!$I$7),ROWS($M$18:M541))),"")</f>
        <v/>
      </c>
    </row>
    <row r="551" spans="2:11">
      <c r="B551" t="str" cm="1">
        <f t="array" aca="1" ref="B551" ca="1">IF(ROWS($M$18:M542)&lt;=$O$18,INDEX('DATA FOR SUMMARY'!$B$8:$B$59,_xlfn.AGGREGATE(15,3,(('DATA FOR SUMMARY'!$I$7:$I$59=$O$16)/('DATA FOR SUMMARY'!$I$7:$I$59=$O$16)*ROW('DATA FOR SUMMARY'!$I$7:$I$59))-ROW('DATA FOR SUMMARY'!$I$7),ROWS($M$18:M542))),"")</f>
        <v/>
      </c>
      <c r="C551" s="102" t="str" cm="1">
        <f t="array" aca="1" ref="C551" ca="1">IF(ROWS($M$18:M542)&lt;=$O$18,INDEX('DATA FOR SUMMARY'!$C$8:$C$59,_xlfn.AGGREGATE(15,3,(('DATA FOR SUMMARY'!$I$7:$I$59=$O$16)/('DATA FOR SUMMARY'!$I$7:$I$59=$O$16)*ROW('DATA FOR SUMMARY'!$I$7:$I$59))-ROW('DATA FOR SUMMARY'!$I$7),ROWS($M$18:M542))),"")</f>
        <v/>
      </c>
      <c r="D551" s="102" t="str" cm="1">
        <f t="array" aca="1" ref="D551" ca="1">IF(ROWS($M$18:M542)&lt;=$O$18,INDEX('DATA FOR SUMMARY'!$D$8:$D$59,_xlfn.AGGREGATE(15,3,(('DATA FOR SUMMARY'!$I$7:$I$59=$O$16)/('DATA FOR SUMMARY'!$I$7:$I$59=$O$16)*ROW('DATA FOR SUMMARY'!$I$7:$I$59))-ROW('DATA FOR SUMMARY'!$I$7),ROWS($M$18:M542))),"")</f>
        <v/>
      </c>
      <c r="E551" s="107" t="str" cm="1">
        <f t="array" aca="1" ref="E551" ca="1">IF(ROWS($M$18:M542)&lt;=$O$18,INDEX('DATA FOR SUMMARY'!$E$8:$E$59,_xlfn.AGGREGATE(15,3,(('DATA FOR SUMMARY'!$I$7:$I$59=$O$16)/('DATA FOR SUMMARY'!$I$7:$I$59=$O$16)*ROW('DATA FOR SUMMARY'!$I$7:$I$59))-ROW('DATA FOR SUMMARY'!$I$7),ROWS($M$18:M542))),"")</f>
        <v/>
      </c>
      <c r="F551" s="103" t="str" cm="1">
        <f t="array" aca="1" ref="F551" ca="1">IF(ROWS($M$18:M542)&lt;=$O$18,INDEX('DATA FOR SUMMARY'!$F$8:$F$59,_xlfn.AGGREGATE(15,3,(('DATA FOR SUMMARY'!$I$7:$I$59=$O$16)/('DATA FOR SUMMARY'!$I$7:$I$59=$O$16)*ROW('DATA FOR SUMMARY'!$I$7:$I$59))-ROW('DATA FOR SUMMARY'!$I$7),ROWS($M$18:M542))),"")</f>
        <v/>
      </c>
      <c r="G551" s="102" t="str" cm="1">
        <f t="array" aca="1" ref="G551" ca="1">IF(ROWS($M$18:M542)&lt;=$O$18,INDEX('DATA FOR SUMMARY'!$G$8:$G$59,_xlfn.AGGREGATE(15,3,(('DATA FOR SUMMARY'!$I$7:$I$59=$O$16)/('DATA FOR SUMMARY'!$I$7:$I$59=$O$16)*ROW('DATA FOR SUMMARY'!$I$7:$I$59))-ROW('DATA FOR SUMMARY'!$I$7),ROWS($M$18:M542))),"")</f>
        <v/>
      </c>
      <c r="H551" s="107" t="str" cm="1">
        <f t="array" aca="1" ref="H551" ca="1">IF(ROWS($M$18:M542)&lt;=$O$18,INDEX('DATA FOR SUMMARY'!$H$8:$H$59,_xlfn.AGGREGATE(15,3,(('DATA FOR SUMMARY'!$I$7:$I$59=$O$16)/('DATA FOR SUMMARY'!$I$7:$I$59=$O$16)*ROW('DATA FOR SUMMARY'!$I$7:$I$59))-ROW('DATA FOR SUMMARY'!$I$7),ROWS($M$18:M542))),"")</f>
        <v/>
      </c>
      <c r="I551" s="46" t="str" cm="1">
        <f t="array" aca="1" ref="I551" ca="1">IF(ROWS($D$25:D545)&lt;=$O$18,INDEX('DATA FOR SUMMARY'!$I$8:$I$59,_xlfn.AGGREGATE(15,3,(('DATA FOR SUMMARY'!$I$7:$I$59=$O$16)/('DATA FOR SUMMARY'!$I$7:$I$59=$O$16)*ROW('DATA FOR SUMMARY'!$I$7:$I$59))-ROW('DATA FOR SUMMARY'!$I$7),ROWS($D$25:D545))),"")</f>
        <v/>
      </c>
      <c r="J551" s="46" t="str" cm="1">
        <f t="array" aca="1" ref="J551" ca="1">IF(ROWS($M$18:M542)&lt;=$O$18,INDEX('DATA FOR SUMMARY'!$J$8:$J$59,_xlfn.AGGREGATE(15,3,(('DATA FOR SUMMARY'!$I$7:$I$59=$O$16)/('DATA FOR SUMMARY'!$I$7:$I$59=$O$16)*ROW('DATA FOR SUMMARY'!$I$7:$I$59))-ROW('DATA FOR SUMMARY'!$I$7),ROWS($M$18:M542))),"")</f>
        <v/>
      </c>
      <c r="K551" s="46" t="str" cm="1">
        <f t="array" aca="1" ref="K551" ca="1">IF(ROWS($M$18:M542)&lt;=$O$18,INDEX('DATA FOR SUMMARY'!$K$8:$K$59,_xlfn.AGGREGATE(15,3,(('DATA FOR SUMMARY'!$I$7:$I$59=$O$16)/('DATA FOR SUMMARY'!$I$7:$I$59=$O$16)*ROW('DATA FOR SUMMARY'!$I$7:$I$59))-ROW('DATA FOR SUMMARY'!$I$7),ROWS($M$18:M542))),"")</f>
        <v/>
      </c>
    </row>
    <row r="552" spans="2:11">
      <c r="B552" t="str" cm="1">
        <f t="array" aca="1" ref="B552" ca="1">IF(ROWS($M$18:M543)&lt;=$O$18,INDEX('DATA FOR SUMMARY'!$B$8:$B$59,_xlfn.AGGREGATE(15,3,(('DATA FOR SUMMARY'!$I$7:$I$59=$O$16)/('DATA FOR SUMMARY'!$I$7:$I$59=$O$16)*ROW('DATA FOR SUMMARY'!$I$7:$I$59))-ROW('DATA FOR SUMMARY'!$I$7),ROWS($M$18:M543))),"")</f>
        <v/>
      </c>
      <c r="C552" s="102" t="str" cm="1">
        <f t="array" aca="1" ref="C552" ca="1">IF(ROWS($M$18:M543)&lt;=$O$18,INDEX('DATA FOR SUMMARY'!$C$8:$C$59,_xlfn.AGGREGATE(15,3,(('DATA FOR SUMMARY'!$I$7:$I$59=$O$16)/('DATA FOR SUMMARY'!$I$7:$I$59=$O$16)*ROW('DATA FOR SUMMARY'!$I$7:$I$59))-ROW('DATA FOR SUMMARY'!$I$7),ROWS($M$18:M543))),"")</f>
        <v/>
      </c>
      <c r="D552" s="102" t="str" cm="1">
        <f t="array" aca="1" ref="D552" ca="1">IF(ROWS($M$18:M543)&lt;=$O$18,INDEX('DATA FOR SUMMARY'!$D$8:$D$59,_xlfn.AGGREGATE(15,3,(('DATA FOR SUMMARY'!$I$7:$I$59=$O$16)/('DATA FOR SUMMARY'!$I$7:$I$59=$O$16)*ROW('DATA FOR SUMMARY'!$I$7:$I$59))-ROW('DATA FOR SUMMARY'!$I$7),ROWS($M$18:M543))),"")</f>
        <v/>
      </c>
      <c r="E552" s="107" t="str" cm="1">
        <f t="array" aca="1" ref="E552" ca="1">IF(ROWS($M$18:M543)&lt;=$O$18,INDEX('DATA FOR SUMMARY'!$E$8:$E$59,_xlfn.AGGREGATE(15,3,(('DATA FOR SUMMARY'!$I$7:$I$59=$O$16)/('DATA FOR SUMMARY'!$I$7:$I$59=$O$16)*ROW('DATA FOR SUMMARY'!$I$7:$I$59))-ROW('DATA FOR SUMMARY'!$I$7),ROWS($M$18:M543))),"")</f>
        <v/>
      </c>
      <c r="F552" s="103" t="str" cm="1">
        <f t="array" aca="1" ref="F552" ca="1">IF(ROWS($M$18:M543)&lt;=$O$18,INDEX('DATA FOR SUMMARY'!$F$8:$F$59,_xlfn.AGGREGATE(15,3,(('DATA FOR SUMMARY'!$I$7:$I$59=$O$16)/('DATA FOR SUMMARY'!$I$7:$I$59=$O$16)*ROW('DATA FOR SUMMARY'!$I$7:$I$59))-ROW('DATA FOR SUMMARY'!$I$7),ROWS($M$18:M543))),"")</f>
        <v/>
      </c>
      <c r="G552" s="102" t="str" cm="1">
        <f t="array" aca="1" ref="G552" ca="1">IF(ROWS($M$18:M543)&lt;=$O$18,INDEX('DATA FOR SUMMARY'!$G$8:$G$59,_xlfn.AGGREGATE(15,3,(('DATA FOR SUMMARY'!$I$7:$I$59=$O$16)/('DATA FOR SUMMARY'!$I$7:$I$59=$O$16)*ROW('DATA FOR SUMMARY'!$I$7:$I$59))-ROW('DATA FOR SUMMARY'!$I$7),ROWS($M$18:M543))),"")</f>
        <v/>
      </c>
      <c r="H552" s="107" t="str" cm="1">
        <f t="array" aca="1" ref="H552" ca="1">IF(ROWS($M$18:M543)&lt;=$O$18,INDEX('DATA FOR SUMMARY'!$H$8:$H$59,_xlfn.AGGREGATE(15,3,(('DATA FOR SUMMARY'!$I$7:$I$59=$O$16)/('DATA FOR SUMMARY'!$I$7:$I$59=$O$16)*ROW('DATA FOR SUMMARY'!$I$7:$I$59))-ROW('DATA FOR SUMMARY'!$I$7),ROWS($M$18:M543))),"")</f>
        <v/>
      </c>
      <c r="I552" s="46" t="str" cm="1">
        <f t="array" aca="1" ref="I552" ca="1">IF(ROWS($D$25:D546)&lt;=$O$18,INDEX('DATA FOR SUMMARY'!$I$8:$I$59,_xlfn.AGGREGATE(15,3,(('DATA FOR SUMMARY'!$I$7:$I$59=$O$16)/('DATA FOR SUMMARY'!$I$7:$I$59=$O$16)*ROW('DATA FOR SUMMARY'!$I$7:$I$59))-ROW('DATA FOR SUMMARY'!$I$7),ROWS($D$25:D546))),"")</f>
        <v/>
      </c>
      <c r="J552" s="46" t="str" cm="1">
        <f t="array" aca="1" ref="J552" ca="1">IF(ROWS($M$18:M543)&lt;=$O$18,INDEX('DATA FOR SUMMARY'!$J$8:$J$59,_xlfn.AGGREGATE(15,3,(('DATA FOR SUMMARY'!$I$7:$I$59=$O$16)/('DATA FOR SUMMARY'!$I$7:$I$59=$O$16)*ROW('DATA FOR SUMMARY'!$I$7:$I$59))-ROW('DATA FOR SUMMARY'!$I$7),ROWS($M$18:M543))),"")</f>
        <v/>
      </c>
      <c r="K552" s="46" t="str" cm="1">
        <f t="array" aca="1" ref="K552" ca="1">IF(ROWS($M$18:M543)&lt;=$O$18,INDEX('DATA FOR SUMMARY'!$K$8:$K$59,_xlfn.AGGREGATE(15,3,(('DATA FOR SUMMARY'!$I$7:$I$59=$O$16)/('DATA FOR SUMMARY'!$I$7:$I$59=$O$16)*ROW('DATA FOR SUMMARY'!$I$7:$I$59))-ROW('DATA FOR SUMMARY'!$I$7),ROWS($M$18:M543))),"")</f>
        <v/>
      </c>
    </row>
    <row r="553" spans="2:11">
      <c r="B553" t="str" cm="1">
        <f t="array" aca="1" ref="B553" ca="1">IF(ROWS($M$18:M544)&lt;=$O$18,INDEX('DATA FOR SUMMARY'!$B$8:$B$59,_xlfn.AGGREGATE(15,3,(('DATA FOR SUMMARY'!$I$7:$I$59=$O$16)/('DATA FOR SUMMARY'!$I$7:$I$59=$O$16)*ROW('DATA FOR SUMMARY'!$I$7:$I$59))-ROW('DATA FOR SUMMARY'!$I$7),ROWS($M$18:M544))),"")</f>
        <v/>
      </c>
      <c r="C553" s="102" t="str" cm="1">
        <f t="array" aca="1" ref="C553" ca="1">IF(ROWS($M$18:M544)&lt;=$O$18,INDEX('DATA FOR SUMMARY'!$C$8:$C$59,_xlfn.AGGREGATE(15,3,(('DATA FOR SUMMARY'!$I$7:$I$59=$O$16)/('DATA FOR SUMMARY'!$I$7:$I$59=$O$16)*ROW('DATA FOR SUMMARY'!$I$7:$I$59))-ROW('DATA FOR SUMMARY'!$I$7),ROWS($M$18:M544))),"")</f>
        <v/>
      </c>
      <c r="D553" s="102" t="str" cm="1">
        <f t="array" aca="1" ref="D553" ca="1">IF(ROWS($M$18:M544)&lt;=$O$18,INDEX('DATA FOR SUMMARY'!$D$8:$D$59,_xlfn.AGGREGATE(15,3,(('DATA FOR SUMMARY'!$I$7:$I$59=$O$16)/('DATA FOR SUMMARY'!$I$7:$I$59=$O$16)*ROW('DATA FOR SUMMARY'!$I$7:$I$59))-ROW('DATA FOR SUMMARY'!$I$7),ROWS($M$18:M544))),"")</f>
        <v/>
      </c>
      <c r="E553" s="107" t="str" cm="1">
        <f t="array" aca="1" ref="E553" ca="1">IF(ROWS($M$18:M544)&lt;=$O$18,INDEX('DATA FOR SUMMARY'!$E$8:$E$59,_xlfn.AGGREGATE(15,3,(('DATA FOR SUMMARY'!$I$7:$I$59=$O$16)/('DATA FOR SUMMARY'!$I$7:$I$59=$O$16)*ROW('DATA FOR SUMMARY'!$I$7:$I$59))-ROW('DATA FOR SUMMARY'!$I$7),ROWS($M$18:M544))),"")</f>
        <v/>
      </c>
      <c r="F553" s="103" t="str" cm="1">
        <f t="array" aca="1" ref="F553" ca="1">IF(ROWS($M$18:M544)&lt;=$O$18,INDEX('DATA FOR SUMMARY'!$F$8:$F$59,_xlfn.AGGREGATE(15,3,(('DATA FOR SUMMARY'!$I$7:$I$59=$O$16)/('DATA FOR SUMMARY'!$I$7:$I$59=$O$16)*ROW('DATA FOR SUMMARY'!$I$7:$I$59))-ROW('DATA FOR SUMMARY'!$I$7),ROWS($M$18:M544))),"")</f>
        <v/>
      </c>
      <c r="G553" s="102" t="str" cm="1">
        <f t="array" aca="1" ref="G553" ca="1">IF(ROWS($M$18:M544)&lt;=$O$18,INDEX('DATA FOR SUMMARY'!$G$8:$G$59,_xlfn.AGGREGATE(15,3,(('DATA FOR SUMMARY'!$I$7:$I$59=$O$16)/('DATA FOR SUMMARY'!$I$7:$I$59=$O$16)*ROW('DATA FOR SUMMARY'!$I$7:$I$59))-ROW('DATA FOR SUMMARY'!$I$7),ROWS($M$18:M544))),"")</f>
        <v/>
      </c>
      <c r="H553" s="107" t="str" cm="1">
        <f t="array" aca="1" ref="H553" ca="1">IF(ROWS($M$18:M544)&lt;=$O$18,INDEX('DATA FOR SUMMARY'!$H$8:$H$59,_xlfn.AGGREGATE(15,3,(('DATA FOR SUMMARY'!$I$7:$I$59=$O$16)/('DATA FOR SUMMARY'!$I$7:$I$59=$O$16)*ROW('DATA FOR SUMMARY'!$I$7:$I$59))-ROW('DATA FOR SUMMARY'!$I$7),ROWS($M$18:M544))),"")</f>
        <v/>
      </c>
      <c r="I553" s="46" t="str" cm="1">
        <f t="array" aca="1" ref="I553" ca="1">IF(ROWS($D$25:D547)&lt;=$O$18,INDEX('DATA FOR SUMMARY'!$I$8:$I$59,_xlfn.AGGREGATE(15,3,(('DATA FOR SUMMARY'!$I$7:$I$59=$O$16)/('DATA FOR SUMMARY'!$I$7:$I$59=$O$16)*ROW('DATA FOR SUMMARY'!$I$7:$I$59))-ROW('DATA FOR SUMMARY'!$I$7),ROWS($D$25:D547))),"")</f>
        <v/>
      </c>
      <c r="J553" s="46" t="str" cm="1">
        <f t="array" aca="1" ref="J553" ca="1">IF(ROWS($M$18:M544)&lt;=$O$18,INDEX('DATA FOR SUMMARY'!$J$8:$J$59,_xlfn.AGGREGATE(15,3,(('DATA FOR SUMMARY'!$I$7:$I$59=$O$16)/('DATA FOR SUMMARY'!$I$7:$I$59=$O$16)*ROW('DATA FOR SUMMARY'!$I$7:$I$59))-ROW('DATA FOR SUMMARY'!$I$7),ROWS($M$18:M544))),"")</f>
        <v/>
      </c>
      <c r="K553" s="46" t="str" cm="1">
        <f t="array" aca="1" ref="K553" ca="1">IF(ROWS($M$18:M544)&lt;=$O$18,INDEX('DATA FOR SUMMARY'!$K$8:$K$59,_xlfn.AGGREGATE(15,3,(('DATA FOR SUMMARY'!$I$7:$I$59=$O$16)/('DATA FOR SUMMARY'!$I$7:$I$59=$O$16)*ROW('DATA FOR SUMMARY'!$I$7:$I$59))-ROW('DATA FOR SUMMARY'!$I$7),ROWS($M$18:M544))),"")</f>
        <v/>
      </c>
    </row>
    <row r="554" spans="2:11">
      <c r="B554" t="str" cm="1">
        <f t="array" aca="1" ref="B554" ca="1">IF(ROWS($M$18:M545)&lt;=$O$18,INDEX('DATA FOR SUMMARY'!$B$8:$B$59,_xlfn.AGGREGATE(15,3,(('DATA FOR SUMMARY'!$I$7:$I$59=$O$16)/('DATA FOR SUMMARY'!$I$7:$I$59=$O$16)*ROW('DATA FOR SUMMARY'!$I$7:$I$59))-ROW('DATA FOR SUMMARY'!$I$7),ROWS($M$18:M545))),"")</f>
        <v/>
      </c>
      <c r="C554" s="102" t="str" cm="1">
        <f t="array" aca="1" ref="C554" ca="1">IF(ROWS($M$18:M545)&lt;=$O$18,INDEX('DATA FOR SUMMARY'!$C$8:$C$59,_xlfn.AGGREGATE(15,3,(('DATA FOR SUMMARY'!$I$7:$I$59=$O$16)/('DATA FOR SUMMARY'!$I$7:$I$59=$O$16)*ROW('DATA FOR SUMMARY'!$I$7:$I$59))-ROW('DATA FOR SUMMARY'!$I$7),ROWS($M$18:M545))),"")</f>
        <v/>
      </c>
      <c r="D554" s="102" t="str" cm="1">
        <f t="array" aca="1" ref="D554" ca="1">IF(ROWS($M$18:M545)&lt;=$O$18,INDEX('DATA FOR SUMMARY'!$D$8:$D$59,_xlfn.AGGREGATE(15,3,(('DATA FOR SUMMARY'!$I$7:$I$59=$O$16)/('DATA FOR SUMMARY'!$I$7:$I$59=$O$16)*ROW('DATA FOR SUMMARY'!$I$7:$I$59))-ROW('DATA FOR SUMMARY'!$I$7),ROWS($M$18:M545))),"")</f>
        <v/>
      </c>
      <c r="E554" s="107" t="str" cm="1">
        <f t="array" aca="1" ref="E554" ca="1">IF(ROWS($M$18:M545)&lt;=$O$18,INDEX('DATA FOR SUMMARY'!$E$8:$E$59,_xlfn.AGGREGATE(15,3,(('DATA FOR SUMMARY'!$I$7:$I$59=$O$16)/('DATA FOR SUMMARY'!$I$7:$I$59=$O$16)*ROW('DATA FOR SUMMARY'!$I$7:$I$59))-ROW('DATA FOR SUMMARY'!$I$7),ROWS($M$18:M545))),"")</f>
        <v/>
      </c>
      <c r="F554" s="103" t="str" cm="1">
        <f t="array" aca="1" ref="F554" ca="1">IF(ROWS($M$18:M545)&lt;=$O$18,INDEX('DATA FOR SUMMARY'!$F$8:$F$59,_xlfn.AGGREGATE(15,3,(('DATA FOR SUMMARY'!$I$7:$I$59=$O$16)/('DATA FOR SUMMARY'!$I$7:$I$59=$O$16)*ROW('DATA FOR SUMMARY'!$I$7:$I$59))-ROW('DATA FOR SUMMARY'!$I$7),ROWS($M$18:M545))),"")</f>
        <v/>
      </c>
      <c r="G554" s="102" t="str" cm="1">
        <f t="array" aca="1" ref="G554" ca="1">IF(ROWS($M$18:M545)&lt;=$O$18,INDEX('DATA FOR SUMMARY'!$G$8:$G$59,_xlfn.AGGREGATE(15,3,(('DATA FOR SUMMARY'!$I$7:$I$59=$O$16)/('DATA FOR SUMMARY'!$I$7:$I$59=$O$16)*ROW('DATA FOR SUMMARY'!$I$7:$I$59))-ROW('DATA FOR SUMMARY'!$I$7),ROWS($M$18:M545))),"")</f>
        <v/>
      </c>
      <c r="H554" s="107" t="str" cm="1">
        <f t="array" aca="1" ref="H554" ca="1">IF(ROWS($M$18:M545)&lt;=$O$18,INDEX('DATA FOR SUMMARY'!$H$8:$H$59,_xlfn.AGGREGATE(15,3,(('DATA FOR SUMMARY'!$I$7:$I$59=$O$16)/('DATA FOR SUMMARY'!$I$7:$I$59=$O$16)*ROW('DATA FOR SUMMARY'!$I$7:$I$59))-ROW('DATA FOR SUMMARY'!$I$7),ROWS($M$18:M545))),"")</f>
        <v/>
      </c>
      <c r="I554" s="46" t="str" cm="1">
        <f t="array" aca="1" ref="I554" ca="1">IF(ROWS($D$25:D548)&lt;=$O$18,INDEX('DATA FOR SUMMARY'!$I$8:$I$59,_xlfn.AGGREGATE(15,3,(('DATA FOR SUMMARY'!$I$7:$I$59=$O$16)/('DATA FOR SUMMARY'!$I$7:$I$59=$O$16)*ROW('DATA FOR SUMMARY'!$I$7:$I$59))-ROW('DATA FOR SUMMARY'!$I$7),ROWS($D$25:D548))),"")</f>
        <v/>
      </c>
      <c r="J554" s="46" t="str" cm="1">
        <f t="array" aca="1" ref="J554" ca="1">IF(ROWS($M$18:M545)&lt;=$O$18,INDEX('DATA FOR SUMMARY'!$J$8:$J$59,_xlfn.AGGREGATE(15,3,(('DATA FOR SUMMARY'!$I$7:$I$59=$O$16)/('DATA FOR SUMMARY'!$I$7:$I$59=$O$16)*ROW('DATA FOR SUMMARY'!$I$7:$I$59))-ROW('DATA FOR SUMMARY'!$I$7),ROWS($M$18:M545))),"")</f>
        <v/>
      </c>
      <c r="K554" s="46" t="str" cm="1">
        <f t="array" aca="1" ref="K554" ca="1">IF(ROWS($M$18:M545)&lt;=$O$18,INDEX('DATA FOR SUMMARY'!$K$8:$K$59,_xlfn.AGGREGATE(15,3,(('DATA FOR SUMMARY'!$I$7:$I$59=$O$16)/('DATA FOR SUMMARY'!$I$7:$I$59=$O$16)*ROW('DATA FOR SUMMARY'!$I$7:$I$59))-ROW('DATA FOR SUMMARY'!$I$7),ROWS($M$18:M545))),"")</f>
        <v/>
      </c>
    </row>
    <row r="555" spans="2:11">
      <c r="B555" t="str" cm="1">
        <f t="array" aca="1" ref="B555" ca="1">IF(ROWS($M$18:M546)&lt;=$O$18,INDEX('DATA FOR SUMMARY'!$B$8:$B$59,_xlfn.AGGREGATE(15,3,(('DATA FOR SUMMARY'!$I$7:$I$59=$O$16)/('DATA FOR SUMMARY'!$I$7:$I$59=$O$16)*ROW('DATA FOR SUMMARY'!$I$7:$I$59))-ROW('DATA FOR SUMMARY'!$I$7),ROWS($M$18:M546))),"")</f>
        <v/>
      </c>
      <c r="C555" s="102" t="str" cm="1">
        <f t="array" aca="1" ref="C555" ca="1">IF(ROWS($M$18:M546)&lt;=$O$18,INDEX('DATA FOR SUMMARY'!$C$8:$C$59,_xlfn.AGGREGATE(15,3,(('DATA FOR SUMMARY'!$I$7:$I$59=$O$16)/('DATA FOR SUMMARY'!$I$7:$I$59=$O$16)*ROW('DATA FOR SUMMARY'!$I$7:$I$59))-ROW('DATA FOR SUMMARY'!$I$7),ROWS($M$18:M546))),"")</f>
        <v/>
      </c>
      <c r="D555" s="102" t="str" cm="1">
        <f t="array" aca="1" ref="D555" ca="1">IF(ROWS($M$18:M546)&lt;=$O$18,INDEX('DATA FOR SUMMARY'!$D$8:$D$59,_xlfn.AGGREGATE(15,3,(('DATA FOR SUMMARY'!$I$7:$I$59=$O$16)/('DATA FOR SUMMARY'!$I$7:$I$59=$O$16)*ROW('DATA FOR SUMMARY'!$I$7:$I$59))-ROW('DATA FOR SUMMARY'!$I$7),ROWS($M$18:M546))),"")</f>
        <v/>
      </c>
      <c r="E555" s="107" t="str" cm="1">
        <f t="array" aca="1" ref="E555" ca="1">IF(ROWS($M$18:M546)&lt;=$O$18,INDEX('DATA FOR SUMMARY'!$E$8:$E$59,_xlfn.AGGREGATE(15,3,(('DATA FOR SUMMARY'!$I$7:$I$59=$O$16)/('DATA FOR SUMMARY'!$I$7:$I$59=$O$16)*ROW('DATA FOR SUMMARY'!$I$7:$I$59))-ROW('DATA FOR SUMMARY'!$I$7),ROWS($M$18:M546))),"")</f>
        <v/>
      </c>
      <c r="F555" s="103" t="str" cm="1">
        <f t="array" aca="1" ref="F555" ca="1">IF(ROWS($M$18:M546)&lt;=$O$18,INDEX('DATA FOR SUMMARY'!$F$8:$F$59,_xlfn.AGGREGATE(15,3,(('DATA FOR SUMMARY'!$I$7:$I$59=$O$16)/('DATA FOR SUMMARY'!$I$7:$I$59=$O$16)*ROW('DATA FOR SUMMARY'!$I$7:$I$59))-ROW('DATA FOR SUMMARY'!$I$7),ROWS($M$18:M546))),"")</f>
        <v/>
      </c>
      <c r="G555" s="102" t="str" cm="1">
        <f t="array" aca="1" ref="G555" ca="1">IF(ROWS($M$18:M546)&lt;=$O$18,INDEX('DATA FOR SUMMARY'!$G$8:$G$59,_xlfn.AGGREGATE(15,3,(('DATA FOR SUMMARY'!$I$7:$I$59=$O$16)/('DATA FOR SUMMARY'!$I$7:$I$59=$O$16)*ROW('DATA FOR SUMMARY'!$I$7:$I$59))-ROW('DATA FOR SUMMARY'!$I$7),ROWS($M$18:M546))),"")</f>
        <v/>
      </c>
      <c r="H555" s="107" t="str" cm="1">
        <f t="array" aca="1" ref="H555" ca="1">IF(ROWS($M$18:M546)&lt;=$O$18,INDEX('DATA FOR SUMMARY'!$H$8:$H$59,_xlfn.AGGREGATE(15,3,(('DATA FOR SUMMARY'!$I$7:$I$59=$O$16)/('DATA FOR SUMMARY'!$I$7:$I$59=$O$16)*ROW('DATA FOR SUMMARY'!$I$7:$I$59))-ROW('DATA FOR SUMMARY'!$I$7),ROWS($M$18:M546))),"")</f>
        <v/>
      </c>
      <c r="I555" s="46" t="str" cm="1">
        <f t="array" aca="1" ref="I555" ca="1">IF(ROWS($D$25:D549)&lt;=$O$18,INDEX('DATA FOR SUMMARY'!$I$8:$I$59,_xlfn.AGGREGATE(15,3,(('DATA FOR SUMMARY'!$I$7:$I$59=$O$16)/('DATA FOR SUMMARY'!$I$7:$I$59=$O$16)*ROW('DATA FOR SUMMARY'!$I$7:$I$59))-ROW('DATA FOR SUMMARY'!$I$7),ROWS($D$25:D549))),"")</f>
        <v/>
      </c>
      <c r="J555" s="46" t="str" cm="1">
        <f t="array" aca="1" ref="J555" ca="1">IF(ROWS($M$18:M546)&lt;=$O$18,INDEX('DATA FOR SUMMARY'!$J$8:$J$59,_xlfn.AGGREGATE(15,3,(('DATA FOR SUMMARY'!$I$7:$I$59=$O$16)/('DATA FOR SUMMARY'!$I$7:$I$59=$O$16)*ROW('DATA FOR SUMMARY'!$I$7:$I$59))-ROW('DATA FOR SUMMARY'!$I$7),ROWS($M$18:M546))),"")</f>
        <v/>
      </c>
      <c r="K555" s="46" t="str" cm="1">
        <f t="array" aca="1" ref="K555" ca="1">IF(ROWS($M$18:M546)&lt;=$O$18,INDEX('DATA FOR SUMMARY'!$K$8:$K$59,_xlfn.AGGREGATE(15,3,(('DATA FOR SUMMARY'!$I$7:$I$59=$O$16)/('DATA FOR SUMMARY'!$I$7:$I$59=$O$16)*ROW('DATA FOR SUMMARY'!$I$7:$I$59))-ROW('DATA FOR SUMMARY'!$I$7),ROWS($M$18:M546))),"")</f>
        <v/>
      </c>
    </row>
    <row r="556" spans="2:11">
      <c r="B556" t="str" cm="1">
        <f t="array" aca="1" ref="B556" ca="1">IF(ROWS($M$18:M547)&lt;=$O$18,INDEX('DATA FOR SUMMARY'!$B$8:$B$59,_xlfn.AGGREGATE(15,3,(('DATA FOR SUMMARY'!$I$7:$I$59=$O$16)/('DATA FOR SUMMARY'!$I$7:$I$59=$O$16)*ROW('DATA FOR SUMMARY'!$I$7:$I$59))-ROW('DATA FOR SUMMARY'!$I$7),ROWS($M$18:M547))),"")</f>
        <v/>
      </c>
      <c r="C556" s="102" t="str" cm="1">
        <f t="array" aca="1" ref="C556" ca="1">IF(ROWS($M$18:M547)&lt;=$O$18,INDEX('DATA FOR SUMMARY'!$C$8:$C$59,_xlfn.AGGREGATE(15,3,(('DATA FOR SUMMARY'!$I$7:$I$59=$O$16)/('DATA FOR SUMMARY'!$I$7:$I$59=$O$16)*ROW('DATA FOR SUMMARY'!$I$7:$I$59))-ROW('DATA FOR SUMMARY'!$I$7),ROWS($M$18:M547))),"")</f>
        <v/>
      </c>
      <c r="D556" s="102" t="str" cm="1">
        <f t="array" aca="1" ref="D556" ca="1">IF(ROWS($M$18:M547)&lt;=$O$18,INDEX('DATA FOR SUMMARY'!$D$8:$D$59,_xlfn.AGGREGATE(15,3,(('DATA FOR SUMMARY'!$I$7:$I$59=$O$16)/('DATA FOR SUMMARY'!$I$7:$I$59=$O$16)*ROW('DATA FOR SUMMARY'!$I$7:$I$59))-ROW('DATA FOR SUMMARY'!$I$7),ROWS($M$18:M547))),"")</f>
        <v/>
      </c>
      <c r="E556" s="107" t="str" cm="1">
        <f t="array" aca="1" ref="E556" ca="1">IF(ROWS($M$18:M547)&lt;=$O$18,INDEX('DATA FOR SUMMARY'!$E$8:$E$59,_xlfn.AGGREGATE(15,3,(('DATA FOR SUMMARY'!$I$7:$I$59=$O$16)/('DATA FOR SUMMARY'!$I$7:$I$59=$O$16)*ROW('DATA FOR SUMMARY'!$I$7:$I$59))-ROW('DATA FOR SUMMARY'!$I$7),ROWS($M$18:M547))),"")</f>
        <v/>
      </c>
      <c r="F556" s="103" t="str" cm="1">
        <f t="array" aca="1" ref="F556" ca="1">IF(ROWS($M$18:M547)&lt;=$O$18,INDEX('DATA FOR SUMMARY'!$F$8:$F$59,_xlfn.AGGREGATE(15,3,(('DATA FOR SUMMARY'!$I$7:$I$59=$O$16)/('DATA FOR SUMMARY'!$I$7:$I$59=$O$16)*ROW('DATA FOR SUMMARY'!$I$7:$I$59))-ROW('DATA FOR SUMMARY'!$I$7),ROWS($M$18:M547))),"")</f>
        <v/>
      </c>
      <c r="G556" s="102" t="str" cm="1">
        <f t="array" aca="1" ref="G556" ca="1">IF(ROWS($M$18:M547)&lt;=$O$18,INDEX('DATA FOR SUMMARY'!$G$8:$G$59,_xlfn.AGGREGATE(15,3,(('DATA FOR SUMMARY'!$I$7:$I$59=$O$16)/('DATA FOR SUMMARY'!$I$7:$I$59=$O$16)*ROW('DATA FOR SUMMARY'!$I$7:$I$59))-ROW('DATA FOR SUMMARY'!$I$7),ROWS($M$18:M547))),"")</f>
        <v/>
      </c>
      <c r="H556" s="107" t="str" cm="1">
        <f t="array" aca="1" ref="H556" ca="1">IF(ROWS($M$18:M547)&lt;=$O$18,INDEX('DATA FOR SUMMARY'!$H$8:$H$59,_xlfn.AGGREGATE(15,3,(('DATA FOR SUMMARY'!$I$7:$I$59=$O$16)/('DATA FOR SUMMARY'!$I$7:$I$59=$O$16)*ROW('DATA FOR SUMMARY'!$I$7:$I$59))-ROW('DATA FOR SUMMARY'!$I$7),ROWS($M$18:M547))),"")</f>
        <v/>
      </c>
      <c r="I556" s="46" t="str" cm="1">
        <f t="array" aca="1" ref="I556" ca="1">IF(ROWS($D$25:D550)&lt;=$O$18,INDEX('DATA FOR SUMMARY'!$I$8:$I$59,_xlfn.AGGREGATE(15,3,(('DATA FOR SUMMARY'!$I$7:$I$59=$O$16)/('DATA FOR SUMMARY'!$I$7:$I$59=$O$16)*ROW('DATA FOR SUMMARY'!$I$7:$I$59))-ROW('DATA FOR SUMMARY'!$I$7),ROWS($D$25:D550))),"")</f>
        <v/>
      </c>
      <c r="J556" s="46" t="str" cm="1">
        <f t="array" aca="1" ref="J556" ca="1">IF(ROWS($M$18:M547)&lt;=$O$18,INDEX('DATA FOR SUMMARY'!$J$8:$J$59,_xlfn.AGGREGATE(15,3,(('DATA FOR SUMMARY'!$I$7:$I$59=$O$16)/('DATA FOR SUMMARY'!$I$7:$I$59=$O$16)*ROW('DATA FOR SUMMARY'!$I$7:$I$59))-ROW('DATA FOR SUMMARY'!$I$7),ROWS($M$18:M547))),"")</f>
        <v/>
      </c>
      <c r="K556" s="46" t="str" cm="1">
        <f t="array" aca="1" ref="K556" ca="1">IF(ROWS($M$18:M547)&lt;=$O$18,INDEX('DATA FOR SUMMARY'!$K$8:$K$59,_xlfn.AGGREGATE(15,3,(('DATA FOR SUMMARY'!$I$7:$I$59=$O$16)/('DATA FOR SUMMARY'!$I$7:$I$59=$O$16)*ROW('DATA FOR SUMMARY'!$I$7:$I$59))-ROW('DATA FOR SUMMARY'!$I$7),ROWS($M$18:M547))),"")</f>
        <v/>
      </c>
    </row>
    <row r="557" spans="2:11">
      <c r="B557" t="str" cm="1">
        <f t="array" aca="1" ref="B557" ca="1">IF(ROWS($M$18:M548)&lt;=$O$18,INDEX('DATA FOR SUMMARY'!$B$8:$B$59,_xlfn.AGGREGATE(15,3,(('DATA FOR SUMMARY'!$I$7:$I$59=$O$16)/('DATA FOR SUMMARY'!$I$7:$I$59=$O$16)*ROW('DATA FOR SUMMARY'!$I$7:$I$59))-ROW('DATA FOR SUMMARY'!$I$7),ROWS($M$18:M548))),"")</f>
        <v/>
      </c>
      <c r="C557" s="102" t="str" cm="1">
        <f t="array" aca="1" ref="C557" ca="1">IF(ROWS($M$18:M548)&lt;=$O$18,INDEX('DATA FOR SUMMARY'!$C$8:$C$59,_xlfn.AGGREGATE(15,3,(('DATA FOR SUMMARY'!$I$7:$I$59=$O$16)/('DATA FOR SUMMARY'!$I$7:$I$59=$O$16)*ROW('DATA FOR SUMMARY'!$I$7:$I$59))-ROW('DATA FOR SUMMARY'!$I$7),ROWS($M$18:M548))),"")</f>
        <v/>
      </c>
      <c r="D557" s="102" t="str" cm="1">
        <f t="array" aca="1" ref="D557" ca="1">IF(ROWS($M$18:M548)&lt;=$O$18,INDEX('DATA FOR SUMMARY'!$D$8:$D$59,_xlfn.AGGREGATE(15,3,(('DATA FOR SUMMARY'!$I$7:$I$59=$O$16)/('DATA FOR SUMMARY'!$I$7:$I$59=$O$16)*ROW('DATA FOR SUMMARY'!$I$7:$I$59))-ROW('DATA FOR SUMMARY'!$I$7),ROWS($M$18:M548))),"")</f>
        <v/>
      </c>
      <c r="E557" s="107" t="str" cm="1">
        <f t="array" aca="1" ref="E557" ca="1">IF(ROWS($M$18:M548)&lt;=$O$18,INDEX('DATA FOR SUMMARY'!$E$8:$E$59,_xlfn.AGGREGATE(15,3,(('DATA FOR SUMMARY'!$I$7:$I$59=$O$16)/('DATA FOR SUMMARY'!$I$7:$I$59=$O$16)*ROW('DATA FOR SUMMARY'!$I$7:$I$59))-ROW('DATA FOR SUMMARY'!$I$7),ROWS($M$18:M548))),"")</f>
        <v/>
      </c>
      <c r="F557" s="103" t="str" cm="1">
        <f t="array" aca="1" ref="F557" ca="1">IF(ROWS($M$18:M548)&lt;=$O$18,INDEX('DATA FOR SUMMARY'!$F$8:$F$59,_xlfn.AGGREGATE(15,3,(('DATA FOR SUMMARY'!$I$7:$I$59=$O$16)/('DATA FOR SUMMARY'!$I$7:$I$59=$O$16)*ROW('DATA FOR SUMMARY'!$I$7:$I$59))-ROW('DATA FOR SUMMARY'!$I$7),ROWS($M$18:M548))),"")</f>
        <v/>
      </c>
      <c r="G557" s="102" t="str" cm="1">
        <f t="array" aca="1" ref="G557" ca="1">IF(ROWS($M$18:M548)&lt;=$O$18,INDEX('DATA FOR SUMMARY'!$G$8:$G$59,_xlfn.AGGREGATE(15,3,(('DATA FOR SUMMARY'!$I$7:$I$59=$O$16)/('DATA FOR SUMMARY'!$I$7:$I$59=$O$16)*ROW('DATA FOR SUMMARY'!$I$7:$I$59))-ROW('DATA FOR SUMMARY'!$I$7),ROWS($M$18:M548))),"")</f>
        <v/>
      </c>
      <c r="H557" s="107" t="str" cm="1">
        <f t="array" aca="1" ref="H557" ca="1">IF(ROWS($M$18:M548)&lt;=$O$18,INDEX('DATA FOR SUMMARY'!$H$8:$H$59,_xlfn.AGGREGATE(15,3,(('DATA FOR SUMMARY'!$I$7:$I$59=$O$16)/('DATA FOR SUMMARY'!$I$7:$I$59=$O$16)*ROW('DATA FOR SUMMARY'!$I$7:$I$59))-ROW('DATA FOR SUMMARY'!$I$7),ROWS($M$18:M548))),"")</f>
        <v/>
      </c>
      <c r="I557" s="46" t="str" cm="1">
        <f t="array" aca="1" ref="I557" ca="1">IF(ROWS($D$25:D551)&lt;=$O$18,INDEX('DATA FOR SUMMARY'!$I$8:$I$59,_xlfn.AGGREGATE(15,3,(('DATA FOR SUMMARY'!$I$7:$I$59=$O$16)/('DATA FOR SUMMARY'!$I$7:$I$59=$O$16)*ROW('DATA FOR SUMMARY'!$I$7:$I$59))-ROW('DATA FOR SUMMARY'!$I$7),ROWS($D$25:D551))),"")</f>
        <v/>
      </c>
      <c r="J557" s="46" t="str" cm="1">
        <f t="array" aca="1" ref="J557" ca="1">IF(ROWS($M$18:M548)&lt;=$O$18,INDEX('DATA FOR SUMMARY'!$J$8:$J$59,_xlfn.AGGREGATE(15,3,(('DATA FOR SUMMARY'!$I$7:$I$59=$O$16)/('DATA FOR SUMMARY'!$I$7:$I$59=$O$16)*ROW('DATA FOR SUMMARY'!$I$7:$I$59))-ROW('DATA FOR SUMMARY'!$I$7),ROWS($M$18:M548))),"")</f>
        <v/>
      </c>
      <c r="K557" s="46" t="str" cm="1">
        <f t="array" aca="1" ref="K557" ca="1">IF(ROWS($M$18:M548)&lt;=$O$18,INDEX('DATA FOR SUMMARY'!$K$8:$K$59,_xlfn.AGGREGATE(15,3,(('DATA FOR SUMMARY'!$I$7:$I$59=$O$16)/('DATA FOR SUMMARY'!$I$7:$I$59=$O$16)*ROW('DATA FOR SUMMARY'!$I$7:$I$59))-ROW('DATA FOR SUMMARY'!$I$7),ROWS($M$18:M548))),"")</f>
        <v/>
      </c>
    </row>
    <row r="558" spans="2:11">
      <c r="B558" t="str" cm="1">
        <f t="array" aca="1" ref="B558" ca="1">IF(ROWS($M$18:M549)&lt;=$O$18,INDEX('DATA FOR SUMMARY'!$B$8:$B$59,_xlfn.AGGREGATE(15,3,(('DATA FOR SUMMARY'!$I$7:$I$59=$O$16)/('DATA FOR SUMMARY'!$I$7:$I$59=$O$16)*ROW('DATA FOR SUMMARY'!$I$7:$I$59))-ROW('DATA FOR SUMMARY'!$I$7),ROWS($M$18:M549))),"")</f>
        <v/>
      </c>
      <c r="C558" s="102" t="str" cm="1">
        <f t="array" aca="1" ref="C558" ca="1">IF(ROWS($M$18:M549)&lt;=$O$18,INDEX('DATA FOR SUMMARY'!$C$8:$C$59,_xlfn.AGGREGATE(15,3,(('DATA FOR SUMMARY'!$I$7:$I$59=$O$16)/('DATA FOR SUMMARY'!$I$7:$I$59=$O$16)*ROW('DATA FOR SUMMARY'!$I$7:$I$59))-ROW('DATA FOR SUMMARY'!$I$7),ROWS($M$18:M549))),"")</f>
        <v/>
      </c>
      <c r="D558" s="102" t="str" cm="1">
        <f t="array" aca="1" ref="D558" ca="1">IF(ROWS($M$18:M549)&lt;=$O$18,INDEX('DATA FOR SUMMARY'!$D$8:$D$59,_xlfn.AGGREGATE(15,3,(('DATA FOR SUMMARY'!$I$7:$I$59=$O$16)/('DATA FOR SUMMARY'!$I$7:$I$59=$O$16)*ROW('DATA FOR SUMMARY'!$I$7:$I$59))-ROW('DATA FOR SUMMARY'!$I$7),ROWS($M$18:M549))),"")</f>
        <v/>
      </c>
      <c r="E558" s="107" t="str" cm="1">
        <f t="array" aca="1" ref="E558" ca="1">IF(ROWS($M$18:M549)&lt;=$O$18,INDEX('DATA FOR SUMMARY'!$E$8:$E$59,_xlfn.AGGREGATE(15,3,(('DATA FOR SUMMARY'!$I$7:$I$59=$O$16)/('DATA FOR SUMMARY'!$I$7:$I$59=$O$16)*ROW('DATA FOR SUMMARY'!$I$7:$I$59))-ROW('DATA FOR SUMMARY'!$I$7),ROWS($M$18:M549))),"")</f>
        <v/>
      </c>
      <c r="F558" s="103" t="str" cm="1">
        <f t="array" aca="1" ref="F558" ca="1">IF(ROWS($M$18:M549)&lt;=$O$18,INDEX('DATA FOR SUMMARY'!$F$8:$F$59,_xlfn.AGGREGATE(15,3,(('DATA FOR SUMMARY'!$I$7:$I$59=$O$16)/('DATA FOR SUMMARY'!$I$7:$I$59=$O$16)*ROW('DATA FOR SUMMARY'!$I$7:$I$59))-ROW('DATA FOR SUMMARY'!$I$7),ROWS($M$18:M549))),"")</f>
        <v/>
      </c>
      <c r="G558" s="102" t="str" cm="1">
        <f t="array" aca="1" ref="G558" ca="1">IF(ROWS($M$18:M549)&lt;=$O$18,INDEX('DATA FOR SUMMARY'!$G$8:$G$59,_xlfn.AGGREGATE(15,3,(('DATA FOR SUMMARY'!$I$7:$I$59=$O$16)/('DATA FOR SUMMARY'!$I$7:$I$59=$O$16)*ROW('DATA FOR SUMMARY'!$I$7:$I$59))-ROW('DATA FOR SUMMARY'!$I$7),ROWS($M$18:M549))),"")</f>
        <v/>
      </c>
      <c r="H558" s="107" t="str" cm="1">
        <f t="array" aca="1" ref="H558" ca="1">IF(ROWS($M$18:M549)&lt;=$O$18,INDEX('DATA FOR SUMMARY'!$H$8:$H$59,_xlfn.AGGREGATE(15,3,(('DATA FOR SUMMARY'!$I$7:$I$59=$O$16)/('DATA FOR SUMMARY'!$I$7:$I$59=$O$16)*ROW('DATA FOR SUMMARY'!$I$7:$I$59))-ROW('DATA FOR SUMMARY'!$I$7),ROWS($M$18:M549))),"")</f>
        <v/>
      </c>
      <c r="I558" s="46" t="str" cm="1">
        <f t="array" aca="1" ref="I558" ca="1">IF(ROWS($D$25:D552)&lt;=$O$18,INDEX('DATA FOR SUMMARY'!$I$8:$I$59,_xlfn.AGGREGATE(15,3,(('DATA FOR SUMMARY'!$I$7:$I$59=$O$16)/('DATA FOR SUMMARY'!$I$7:$I$59=$O$16)*ROW('DATA FOR SUMMARY'!$I$7:$I$59))-ROW('DATA FOR SUMMARY'!$I$7),ROWS($D$25:D552))),"")</f>
        <v/>
      </c>
      <c r="J558" s="46" t="str" cm="1">
        <f t="array" aca="1" ref="J558" ca="1">IF(ROWS($M$18:M549)&lt;=$O$18,INDEX('DATA FOR SUMMARY'!$J$8:$J$59,_xlfn.AGGREGATE(15,3,(('DATA FOR SUMMARY'!$I$7:$I$59=$O$16)/('DATA FOR SUMMARY'!$I$7:$I$59=$O$16)*ROW('DATA FOR SUMMARY'!$I$7:$I$59))-ROW('DATA FOR SUMMARY'!$I$7),ROWS($M$18:M549))),"")</f>
        <v/>
      </c>
      <c r="K558" s="46" t="str" cm="1">
        <f t="array" aca="1" ref="K558" ca="1">IF(ROWS($M$18:M549)&lt;=$O$18,INDEX('DATA FOR SUMMARY'!$K$8:$K$59,_xlfn.AGGREGATE(15,3,(('DATA FOR SUMMARY'!$I$7:$I$59=$O$16)/('DATA FOR SUMMARY'!$I$7:$I$59=$O$16)*ROW('DATA FOR SUMMARY'!$I$7:$I$59))-ROW('DATA FOR SUMMARY'!$I$7),ROWS($M$18:M549))),"")</f>
        <v/>
      </c>
    </row>
    <row r="559" spans="2:11">
      <c r="B559" t="str" cm="1">
        <f t="array" aca="1" ref="B559" ca="1">IF(ROWS($M$18:M550)&lt;=$O$18,INDEX('DATA FOR SUMMARY'!$B$8:$B$59,_xlfn.AGGREGATE(15,3,(('DATA FOR SUMMARY'!$I$7:$I$59=$O$16)/('DATA FOR SUMMARY'!$I$7:$I$59=$O$16)*ROW('DATA FOR SUMMARY'!$I$7:$I$59))-ROW('DATA FOR SUMMARY'!$I$7),ROWS($M$18:M550))),"")</f>
        <v/>
      </c>
      <c r="C559" s="102" t="str" cm="1">
        <f t="array" aca="1" ref="C559" ca="1">IF(ROWS($M$18:M550)&lt;=$O$18,INDEX('DATA FOR SUMMARY'!$C$8:$C$59,_xlfn.AGGREGATE(15,3,(('DATA FOR SUMMARY'!$I$7:$I$59=$O$16)/('DATA FOR SUMMARY'!$I$7:$I$59=$O$16)*ROW('DATA FOR SUMMARY'!$I$7:$I$59))-ROW('DATA FOR SUMMARY'!$I$7),ROWS($M$18:M550))),"")</f>
        <v/>
      </c>
      <c r="D559" s="102" t="str" cm="1">
        <f t="array" aca="1" ref="D559" ca="1">IF(ROWS($M$18:M550)&lt;=$O$18,INDEX('DATA FOR SUMMARY'!$D$8:$D$59,_xlfn.AGGREGATE(15,3,(('DATA FOR SUMMARY'!$I$7:$I$59=$O$16)/('DATA FOR SUMMARY'!$I$7:$I$59=$O$16)*ROW('DATA FOR SUMMARY'!$I$7:$I$59))-ROW('DATA FOR SUMMARY'!$I$7),ROWS($M$18:M550))),"")</f>
        <v/>
      </c>
      <c r="E559" s="107" t="str" cm="1">
        <f t="array" aca="1" ref="E559" ca="1">IF(ROWS($M$18:M550)&lt;=$O$18,INDEX('DATA FOR SUMMARY'!$E$8:$E$59,_xlfn.AGGREGATE(15,3,(('DATA FOR SUMMARY'!$I$7:$I$59=$O$16)/('DATA FOR SUMMARY'!$I$7:$I$59=$O$16)*ROW('DATA FOR SUMMARY'!$I$7:$I$59))-ROW('DATA FOR SUMMARY'!$I$7),ROWS($M$18:M550))),"")</f>
        <v/>
      </c>
      <c r="F559" s="103" t="str" cm="1">
        <f t="array" aca="1" ref="F559" ca="1">IF(ROWS($M$18:M550)&lt;=$O$18,INDEX('DATA FOR SUMMARY'!$F$8:$F$59,_xlfn.AGGREGATE(15,3,(('DATA FOR SUMMARY'!$I$7:$I$59=$O$16)/('DATA FOR SUMMARY'!$I$7:$I$59=$O$16)*ROW('DATA FOR SUMMARY'!$I$7:$I$59))-ROW('DATA FOR SUMMARY'!$I$7),ROWS($M$18:M550))),"")</f>
        <v/>
      </c>
      <c r="G559" s="102" t="str" cm="1">
        <f t="array" aca="1" ref="G559" ca="1">IF(ROWS($M$18:M550)&lt;=$O$18,INDEX('DATA FOR SUMMARY'!$G$8:$G$59,_xlfn.AGGREGATE(15,3,(('DATA FOR SUMMARY'!$I$7:$I$59=$O$16)/('DATA FOR SUMMARY'!$I$7:$I$59=$O$16)*ROW('DATA FOR SUMMARY'!$I$7:$I$59))-ROW('DATA FOR SUMMARY'!$I$7),ROWS($M$18:M550))),"")</f>
        <v/>
      </c>
      <c r="H559" s="107" t="str" cm="1">
        <f t="array" aca="1" ref="H559" ca="1">IF(ROWS($M$18:M550)&lt;=$O$18,INDEX('DATA FOR SUMMARY'!$H$8:$H$59,_xlfn.AGGREGATE(15,3,(('DATA FOR SUMMARY'!$I$7:$I$59=$O$16)/('DATA FOR SUMMARY'!$I$7:$I$59=$O$16)*ROW('DATA FOR SUMMARY'!$I$7:$I$59))-ROW('DATA FOR SUMMARY'!$I$7),ROWS($M$18:M550))),"")</f>
        <v/>
      </c>
      <c r="I559" s="46" t="str" cm="1">
        <f t="array" aca="1" ref="I559" ca="1">IF(ROWS($D$25:D553)&lt;=$O$18,INDEX('DATA FOR SUMMARY'!$I$8:$I$59,_xlfn.AGGREGATE(15,3,(('DATA FOR SUMMARY'!$I$7:$I$59=$O$16)/('DATA FOR SUMMARY'!$I$7:$I$59=$O$16)*ROW('DATA FOR SUMMARY'!$I$7:$I$59))-ROW('DATA FOR SUMMARY'!$I$7),ROWS($D$25:D553))),"")</f>
        <v/>
      </c>
      <c r="J559" s="46" t="str" cm="1">
        <f t="array" aca="1" ref="J559" ca="1">IF(ROWS($M$18:M550)&lt;=$O$18,INDEX('DATA FOR SUMMARY'!$J$8:$J$59,_xlfn.AGGREGATE(15,3,(('DATA FOR SUMMARY'!$I$7:$I$59=$O$16)/('DATA FOR SUMMARY'!$I$7:$I$59=$O$16)*ROW('DATA FOR SUMMARY'!$I$7:$I$59))-ROW('DATA FOR SUMMARY'!$I$7),ROWS($M$18:M550))),"")</f>
        <v/>
      </c>
      <c r="K559" s="46" t="str" cm="1">
        <f t="array" aca="1" ref="K559" ca="1">IF(ROWS($M$18:M550)&lt;=$O$18,INDEX('DATA FOR SUMMARY'!$K$8:$K$59,_xlfn.AGGREGATE(15,3,(('DATA FOR SUMMARY'!$I$7:$I$59=$O$16)/('DATA FOR SUMMARY'!$I$7:$I$59=$O$16)*ROW('DATA FOR SUMMARY'!$I$7:$I$59))-ROW('DATA FOR SUMMARY'!$I$7),ROWS($M$18:M550))),"")</f>
        <v/>
      </c>
    </row>
    <row r="560" spans="2:11">
      <c r="B560" t="str" cm="1">
        <f t="array" aca="1" ref="B560" ca="1">IF(ROWS($M$18:M551)&lt;=$O$18,INDEX('DATA FOR SUMMARY'!$B$8:$B$59,_xlfn.AGGREGATE(15,3,(('DATA FOR SUMMARY'!$I$7:$I$59=$O$16)/('DATA FOR SUMMARY'!$I$7:$I$59=$O$16)*ROW('DATA FOR SUMMARY'!$I$7:$I$59))-ROW('DATA FOR SUMMARY'!$I$7),ROWS($M$18:M551))),"")</f>
        <v/>
      </c>
      <c r="C560" s="102" t="str" cm="1">
        <f t="array" aca="1" ref="C560" ca="1">IF(ROWS($M$18:M551)&lt;=$O$18,INDEX('DATA FOR SUMMARY'!$C$8:$C$59,_xlfn.AGGREGATE(15,3,(('DATA FOR SUMMARY'!$I$7:$I$59=$O$16)/('DATA FOR SUMMARY'!$I$7:$I$59=$O$16)*ROW('DATA FOR SUMMARY'!$I$7:$I$59))-ROW('DATA FOR SUMMARY'!$I$7),ROWS($M$18:M551))),"")</f>
        <v/>
      </c>
      <c r="D560" s="102" t="str" cm="1">
        <f t="array" aca="1" ref="D560" ca="1">IF(ROWS($M$18:M551)&lt;=$O$18,INDEX('DATA FOR SUMMARY'!$D$8:$D$59,_xlfn.AGGREGATE(15,3,(('DATA FOR SUMMARY'!$I$7:$I$59=$O$16)/('DATA FOR SUMMARY'!$I$7:$I$59=$O$16)*ROW('DATA FOR SUMMARY'!$I$7:$I$59))-ROW('DATA FOR SUMMARY'!$I$7),ROWS($M$18:M551))),"")</f>
        <v/>
      </c>
      <c r="E560" s="107" t="str" cm="1">
        <f t="array" aca="1" ref="E560" ca="1">IF(ROWS($M$18:M551)&lt;=$O$18,INDEX('DATA FOR SUMMARY'!$E$8:$E$59,_xlfn.AGGREGATE(15,3,(('DATA FOR SUMMARY'!$I$7:$I$59=$O$16)/('DATA FOR SUMMARY'!$I$7:$I$59=$O$16)*ROW('DATA FOR SUMMARY'!$I$7:$I$59))-ROW('DATA FOR SUMMARY'!$I$7),ROWS($M$18:M551))),"")</f>
        <v/>
      </c>
      <c r="F560" s="103" t="str" cm="1">
        <f t="array" aca="1" ref="F560" ca="1">IF(ROWS($M$18:M551)&lt;=$O$18,INDEX('DATA FOR SUMMARY'!$F$8:$F$59,_xlfn.AGGREGATE(15,3,(('DATA FOR SUMMARY'!$I$7:$I$59=$O$16)/('DATA FOR SUMMARY'!$I$7:$I$59=$O$16)*ROW('DATA FOR SUMMARY'!$I$7:$I$59))-ROW('DATA FOR SUMMARY'!$I$7),ROWS($M$18:M551))),"")</f>
        <v/>
      </c>
      <c r="G560" s="102" t="str" cm="1">
        <f t="array" aca="1" ref="G560" ca="1">IF(ROWS($M$18:M551)&lt;=$O$18,INDEX('DATA FOR SUMMARY'!$G$8:$G$59,_xlfn.AGGREGATE(15,3,(('DATA FOR SUMMARY'!$I$7:$I$59=$O$16)/('DATA FOR SUMMARY'!$I$7:$I$59=$O$16)*ROW('DATA FOR SUMMARY'!$I$7:$I$59))-ROW('DATA FOR SUMMARY'!$I$7),ROWS($M$18:M551))),"")</f>
        <v/>
      </c>
      <c r="H560" s="107" t="str" cm="1">
        <f t="array" aca="1" ref="H560" ca="1">IF(ROWS($M$18:M551)&lt;=$O$18,INDEX('DATA FOR SUMMARY'!$H$8:$H$59,_xlfn.AGGREGATE(15,3,(('DATA FOR SUMMARY'!$I$7:$I$59=$O$16)/('DATA FOR SUMMARY'!$I$7:$I$59=$O$16)*ROW('DATA FOR SUMMARY'!$I$7:$I$59))-ROW('DATA FOR SUMMARY'!$I$7),ROWS($M$18:M551))),"")</f>
        <v/>
      </c>
      <c r="I560" s="46" t="str" cm="1">
        <f t="array" aca="1" ref="I560" ca="1">IF(ROWS($D$25:D554)&lt;=$O$18,INDEX('DATA FOR SUMMARY'!$I$8:$I$59,_xlfn.AGGREGATE(15,3,(('DATA FOR SUMMARY'!$I$7:$I$59=$O$16)/('DATA FOR SUMMARY'!$I$7:$I$59=$O$16)*ROW('DATA FOR SUMMARY'!$I$7:$I$59))-ROW('DATA FOR SUMMARY'!$I$7),ROWS($D$25:D554))),"")</f>
        <v/>
      </c>
      <c r="J560" s="46" t="str" cm="1">
        <f t="array" aca="1" ref="J560" ca="1">IF(ROWS($M$18:M551)&lt;=$O$18,INDEX('DATA FOR SUMMARY'!$J$8:$J$59,_xlfn.AGGREGATE(15,3,(('DATA FOR SUMMARY'!$I$7:$I$59=$O$16)/('DATA FOR SUMMARY'!$I$7:$I$59=$O$16)*ROW('DATA FOR SUMMARY'!$I$7:$I$59))-ROW('DATA FOR SUMMARY'!$I$7),ROWS($M$18:M551))),"")</f>
        <v/>
      </c>
      <c r="K560" s="46" t="str" cm="1">
        <f t="array" aca="1" ref="K560" ca="1">IF(ROWS($M$18:M551)&lt;=$O$18,INDEX('DATA FOR SUMMARY'!$K$8:$K$59,_xlfn.AGGREGATE(15,3,(('DATA FOR SUMMARY'!$I$7:$I$59=$O$16)/('DATA FOR SUMMARY'!$I$7:$I$59=$O$16)*ROW('DATA FOR SUMMARY'!$I$7:$I$59))-ROW('DATA FOR SUMMARY'!$I$7),ROWS($M$18:M551))),"")</f>
        <v/>
      </c>
    </row>
    <row r="561" spans="2:11">
      <c r="B561" t="str" cm="1">
        <f t="array" aca="1" ref="B561" ca="1">IF(ROWS($M$18:M552)&lt;=$O$18,INDEX('DATA FOR SUMMARY'!$B$8:$B$59,_xlfn.AGGREGATE(15,3,(('DATA FOR SUMMARY'!$I$7:$I$59=$O$16)/('DATA FOR SUMMARY'!$I$7:$I$59=$O$16)*ROW('DATA FOR SUMMARY'!$I$7:$I$59))-ROW('DATA FOR SUMMARY'!$I$7),ROWS($M$18:M552))),"")</f>
        <v/>
      </c>
      <c r="C561" s="102" t="str" cm="1">
        <f t="array" aca="1" ref="C561" ca="1">IF(ROWS($M$18:M552)&lt;=$O$18,INDEX('DATA FOR SUMMARY'!$C$8:$C$59,_xlfn.AGGREGATE(15,3,(('DATA FOR SUMMARY'!$I$7:$I$59=$O$16)/('DATA FOR SUMMARY'!$I$7:$I$59=$O$16)*ROW('DATA FOR SUMMARY'!$I$7:$I$59))-ROW('DATA FOR SUMMARY'!$I$7),ROWS($M$18:M552))),"")</f>
        <v/>
      </c>
      <c r="D561" s="102" t="str" cm="1">
        <f t="array" aca="1" ref="D561" ca="1">IF(ROWS($M$18:M552)&lt;=$O$18,INDEX('DATA FOR SUMMARY'!$D$8:$D$59,_xlfn.AGGREGATE(15,3,(('DATA FOR SUMMARY'!$I$7:$I$59=$O$16)/('DATA FOR SUMMARY'!$I$7:$I$59=$O$16)*ROW('DATA FOR SUMMARY'!$I$7:$I$59))-ROW('DATA FOR SUMMARY'!$I$7),ROWS($M$18:M552))),"")</f>
        <v/>
      </c>
      <c r="E561" s="107" t="str" cm="1">
        <f t="array" aca="1" ref="E561" ca="1">IF(ROWS($M$18:M552)&lt;=$O$18,INDEX('DATA FOR SUMMARY'!$E$8:$E$59,_xlfn.AGGREGATE(15,3,(('DATA FOR SUMMARY'!$I$7:$I$59=$O$16)/('DATA FOR SUMMARY'!$I$7:$I$59=$O$16)*ROW('DATA FOR SUMMARY'!$I$7:$I$59))-ROW('DATA FOR SUMMARY'!$I$7),ROWS($M$18:M552))),"")</f>
        <v/>
      </c>
      <c r="F561" s="103" t="str" cm="1">
        <f t="array" aca="1" ref="F561" ca="1">IF(ROWS($M$18:M552)&lt;=$O$18,INDEX('DATA FOR SUMMARY'!$F$8:$F$59,_xlfn.AGGREGATE(15,3,(('DATA FOR SUMMARY'!$I$7:$I$59=$O$16)/('DATA FOR SUMMARY'!$I$7:$I$59=$O$16)*ROW('DATA FOR SUMMARY'!$I$7:$I$59))-ROW('DATA FOR SUMMARY'!$I$7),ROWS($M$18:M552))),"")</f>
        <v/>
      </c>
      <c r="G561" s="102" t="str" cm="1">
        <f t="array" aca="1" ref="G561" ca="1">IF(ROWS($M$18:M552)&lt;=$O$18,INDEX('DATA FOR SUMMARY'!$G$8:$G$59,_xlfn.AGGREGATE(15,3,(('DATA FOR SUMMARY'!$I$7:$I$59=$O$16)/('DATA FOR SUMMARY'!$I$7:$I$59=$O$16)*ROW('DATA FOR SUMMARY'!$I$7:$I$59))-ROW('DATA FOR SUMMARY'!$I$7),ROWS($M$18:M552))),"")</f>
        <v/>
      </c>
      <c r="H561" s="107" t="str" cm="1">
        <f t="array" aca="1" ref="H561" ca="1">IF(ROWS($M$18:M552)&lt;=$O$18,INDEX('DATA FOR SUMMARY'!$H$8:$H$59,_xlfn.AGGREGATE(15,3,(('DATA FOR SUMMARY'!$I$7:$I$59=$O$16)/('DATA FOR SUMMARY'!$I$7:$I$59=$O$16)*ROW('DATA FOR SUMMARY'!$I$7:$I$59))-ROW('DATA FOR SUMMARY'!$I$7),ROWS($M$18:M552))),"")</f>
        <v/>
      </c>
      <c r="I561" s="46" t="str" cm="1">
        <f t="array" aca="1" ref="I561" ca="1">IF(ROWS($D$25:D555)&lt;=$O$18,INDEX('DATA FOR SUMMARY'!$I$8:$I$59,_xlfn.AGGREGATE(15,3,(('DATA FOR SUMMARY'!$I$7:$I$59=$O$16)/('DATA FOR SUMMARY'!$I$7:$I$59=$O$16)*ROW('DATA FOR SUMMARY'!$I$7:$I$59))-ROW('DATA FOR SUMMARY'!$I$7),ROWS($D$25:D555))),"")</f>
        <v/>
      </c>
      <c r="J561" s="46" t="str" cm="1">
        <f t="array" aca="1" ref="J561" ca="1">IF(ROWS($M$18:M552)&lt;=$O$18,INDEX('DATA FOR SUMMARY'!$J$8:$J$59,_xlfn.AGGREGATE(15,3,(('DATA FOR SUMMARY'!$I$7:$I$59=$O$16)/('DATA FOR SUMMARY'!$I$7:$I$59=$O$16)*ROW('DATA FOR SUMMARY'!$I$7:$I$59))-ROW('DATA FOR SUMMARY'!$I$7),ROWS($M$18:M552))),"")</f>
        <v/>
      </c>
      <c r="K561" s="46" t="str" cm="1">
        <f t="array" aca="1" ref="K561" ca="1">IF(ROWS($M$18:M552)&lt;=$O$18,INDEX('DATA FOR SUMMARY'!$K$8:$K$59,_xlfn.AGGREGATE(15,3,(('DATA FOR SUMMARY'!$I$7:$I$59=$O$16)/('DATA FOR SUMMARY'!$I$7:$I$59=$O$16)*ROW('DATA FOR SUMMARY'!$I$7:$I$59))-ROW('DATA FOR SUMMARY'!$I$7),ROWS($M$18:M552))),"")</f>
        <v/>
      </c>
    </row>
    <row r="562" spans="2:11">
      <c r="B562" t="str" cm="1">
        <f t="array" aca="1" ref="B562" ca="1">IF(ROWS($M$18:M553)&lt;=$O$18,INDEX('DATA FOR SUMMARY'!$B$8:$B$59,_xlfn.AGGREGATE(15,3,(('DATA FOR SUMMARY'!$I$7:$I$59=$O$16)/('DATA FOR SUMMARY'!$I$7:$I$59=$O$16)*ROW('DATA FOR SUMMARY'!$I$7:$I$59))-ROW('DATA FOR SUMMARY'!$I$7),ROWS($M$18:M553))),"")</f>
        <v/>
      </c>
      <c r="C562" s="102" t="str" cm="1">
        <f t="array" aca="1" ref="C562" ca="1">IF(ROWS($M$18:M553)&lt;=$O$18,INDEX('DATA FOR SUMMARY'!$C$8:$C$59,_xlfn.AGGREGATE(15,3,(('DATA FOR SUMMARY'!$I$7:$I$59=$O$16)/('DATA FOR SUMMARY'!$I$7:$I$59=$O$16)*ROW('DATA FOR SUMMARY'!$I$7:$I$59))-ROW('DATA FOR SUMMARY'!$I$7),ROWS($M$18:M553))),"")</f>
        <v/>
      </c>
      <c r="D562" s="102" t="str" cm="1">
        <f t="array" aca="1" ref="D562" ca="1">IF(ROWS($M$18:M553)&lt;=$O$18,INDEX('DATA FOR SUMMARY'!$D$8:$D$59,_xlfn.AGGREGATE(15,3,(('DATA FOR SUMMARY'!$I$7:$I$59=$O$16)/('DATA FOR SUMMARY'!$I$7:$I$59=$O$16)*ROW('DATA FOR SUMMARY'!$I$7:$I$59))-ROW('DATA FOR SUMMARY'!$I$7),ROWS($M$18:M553))),"")</f>
        <v/>
      </c>
      <c r="E562" s="107" t="str" cm="1">
        <f t="array" aca="1" ref="E562" ca="1">IF(ROWS($M$18:M553)&lt;=$O$18,INDEX('DATA FOR SUMMARY'!$E$8:$E$59,_xlfn.AGGREGATE(15,3,(('DATA FOR SUMMARY'!$I$7:$I$59=$O$16)/('DATA FOR SUMMARY'!$I$7:$I$59=$O$16)*ROW('DATA FOR SUMMARY'!$I$7:$I$59))-ROW('DATA FOR SUMMARY'!$I$7),ROWS($M$18:M553))),"")</f>
        <v/>
      </c>
      <c r="F562" s="103" t="str" cm="1">
        <f t="array" aca="1" ref="F562" ca="1">IF(ROWS($M$18:M553)&lt;=$O$18,INDEX('DATA FOR SUMMARY'!$F$8:$F$59,_xlfn.AGGREGATE(15,3,(('DATA FOR SUMMARY'!$I$7:$I$59=$O$16)/('DATA FOR SUMMARY'!$I$7:$I$59=$O$16)*ROW('DATA FOR SUMMARY'!$I$7:$I$59))-ROW('DATA FOR SUMMARY'!$I$7),ROWS($M$18:M553))),"")</f>
        <v/>
      </c>
      <c r="G562" s="102" t="str" cm="1">
        <f t="array" aca="1" ref="G562" ca="1">IF(ROWS($M$18:M553)&lt;=$O$18,INDEX('DATA FOR SUMMARY'!$G$8:$G$59,_xlfn.AGGREGATE(15,3,(('DATA FOR SUMMARY'!$I$7:$I$59=$O$16)/('DATA FOR SUMMARY'!$I$7:$I$59=$O$16)*ROW('DATA FOR SUMMARY'!$I$7:$I$59))-ROW('DATA FOR SUMMARY'!$I$7),ROWS($M$18:M553))),"")</f>
        <v/>
      </c>
      <c r="H562" s="107" t="str" cm="1">
        <f t="array" aca="1" ref="H562" ca="1">IF(ROWS($M$18:M553)&lt;=$O$18,INDEX('DATA FOR SUMMARY'!$H$8:$H$59,_xlfn.AGGREGATE(15,3,(('DATA FOR SUMMARY'!$I$7:$I$59=$O$16)/('DATA FOR SUMMARY'!$I$7:$I$59=$O$16)*ROW('DATA FOR SUMMARY'!$I$7:$I$59))-ROW('DATA FOR SUMMARY'!$I$7),ROWS($M$18:M553))),"")</f>
        <v/>
      </c>
      <c r="I562" s="46" t="str" cm="1">
        <f t="array" aca="1" ref="I562" ca="1">IF(ROWS($D$25:D556)&lt;=$O$18,INDEX('DATA FOR SUMMARY'!$I$8:$I$59,_xlfn.AGGREGATE(15,3,(('DATA FOR SUMMARY'!$I$7:$I$59=$O$16)/('DATA FOR SUMMARY'!$I$7:$I$59=$O$16)*ROW('DATA FOR SUMMARY'!$I$7:$I$59))-ROW('DATA FOR SUMMARY'!$I$7),ROWS($D$25:D556))),"")</f>
        <v/>
      </c>
      <c r="J562" s="46" t="str" cm="1">
        <f t="array" aca="1" ref="J562" ca="1">IF(ROWS($M$18:M553)&lt;=$O$18,INDEX('DATA FOR SUMMARY'!$J$8:$J$59,_xlfn.AGGREGATE(15,3,(('DATA FOR SUMMARY'!$I$7:$I$59=$O$16)/('DATA FOR SUMMARY'!$I$7:$I$59=$O$16)*ROW('DATA FOR SUMMARY'!$I$7:$I$59))-ROW('DATA FOR SUMMARY'!$I$7),ROWS($M$18:M553))),"")</f>
        <v/>
      </c>
      <c r="K562" s="46" t="str" cm="1">
        <f t="array" aca="1" ref="K562" ca="1">IF(ROWS($M$18:M553)&lt;=$O$18,INDEX('DATA FOR SUMMARY'!$K$8:$K$59,_xlfn.AGGREGATE(15,3,(('DATA FOR SUMMARY'!$I$7:$I$59=$O$16)/('DATA FOR SUMMARY'!$I$7:$I$59=$O$16)*ROW('DATA FOR SUMMARY'!$I$7:$I$59))-ROW('DATA FOR SUMMARY'!$I$7),ROWS($M$18:M553))),"")</f>
        <v/>
      </c>
    </row>
    <row r="563" spans="2:11">
      <c r="B563" t="str" cm="1">
        <f t="array" aca="1" ref="B563" ca="1">IF(ROWS($M$18:M554)&lt;=$O$18,INDEX('DATA FOR SUMMARY'!$B$8:$B$59,_xlfn.AGGREGATE(15,3,(('DATA FOR SUMMARY'!$I$7:$I$59=$O$16)/('DATA FOR SUMMARY'!$I$7:$I$59=$O$16)*ROW('DATA FOR SUMMARY'!$I$7:$I$59))-ROW('DATA FOR SUMMARY'!$I$7),ROWS($M$18:M554))),"")</f>
        <v/>
      </c>
      <c r="C563" s="102" t="str" cm="1">
        <f t="array" aca="1" ref="C563" ca="1">IF(ROWS($M$18:M554)&lt;=$O$18,INDEX('DATA FOR SUMMARY'!$C$8:$C$59,_xlfn.AGGREGATE(15,3,(('DATA FOR SUMMARY'!$I$7:$I$59=$O$16)/('DATA FOR SUMMARY'!$I$7:$I$59=$O$16)*ROW('DATA FOR SUMMARY'!$I$7:$I$59))-ROW('DATA FOR SUMMARY'!$I$7),ROWS($M$18:M554))),"")</f>
        <v/>
      </c>
      <c r="D563" s="102" t="str" cm="1">
        <f t="array" aca="1" ref="D563" ca="1">IF(ROWS($M$18:M554)&lt;=$O$18,INDEX('DATA FOR SUMMARY'!$D$8:$D$59,_xlfn.AGGREGATE(15,3,(('DATA FOR SUMMARY'!$I$7:$I$59=$O$16)/('DATA FOR SUMMARY'!$I$7:$I$59=$O$16)*ROW('DATA FOR SUMMARY'!$I$7:$I$59))-ROW('DATA FOR SUMMARY'!$I$7),ROWS($M$18:M554))),"")</f>
        <v/>
      </c>
      <c r="E563" s="107" t="str" cm="1">
        <f t="array" aca="1" ref="E563" ca="1">IF(ROWS($M$18:M554)&lt;=$O$18,INDEX('DATA FOR SUMMARY'!$E$8:$E$59,_xlfn.AGGREGATE(15,3,(('DATA FOR SUMMARY'!$I$7:$I$59=$O$16)/('DATA FOR SUMMARY'!$I$7:$I$59=$O$16)*ROW('DATA FOR SUMMARY'!$I$7:$I$59))-ROW('DATA FOR SUMMARY'!$I$7),ROWS($M$18:M554))),"")</f>
        <v/>
      </c>
      <c r="F563" s="103" t="str" cm="1">
        <f t="array" aca="1" ref="F563" ca="1">IF(ROWS($M$18:M554)&lt;=$O$18,INDEX('DATA FOR SUMMARY'!$F$8:$F$59,_xlfn.AGGREGATE(15,3,(('DATA FOR SUMMARY'!$I$7:$I$59=$O$16)/('DATA FOR SUMMARY'!$I$7:$I$59=$O$16)*ROW('DATA FOR SUMMARY'!$I$7:$I$59))-ROW('DATA FOR SUMMARY'!$I$7),ROWS($M$18:M554))),"")</f>
        <v/>
      </c>
      <c r="G563" s="102" t="str" cm="1">
        <f t="array" aca="1" ref="G563" ca="1">IF(ROWS($M$18:M554)&lt;=$O$18,INDEX('DATA FOR SUMMARY'!$G$8:$G$59,_xlfn.AGGREGATE(15,3,(('DATA FOR SUMMARY'!$I$7:$I$59=$O$16)/('DATA FOR SUMMARY'!$I$7:$I$59=$O$16)*ROW('DATA FOR SUMMARY'!$I$7:$I$59))-ROW('DATA FOR SUMMARY'!$I$7),ROWS($M$18:M554))),"")</f>
        <v/>
      </c>
      <c r="H563" s="107" t="str" cm="1">
        <f t="array" aca="1" ref="H563" ca="1">IF(ROWS($M$18:M554)&lt;=$O$18,INDEX('DATA FOR SUMMARY'!$H$8:$H$59,_xlfn.AGGREGATE(15,3,(('DATA FOR SUMMARY'!$I$7:$I$59=$O$16)/('DATA FOR SUMMARY'!$I$7:$I$59=$O$16)*ROW('DATA FOR SUMMARY'!$I$7:$I$59))-ROW('DATA FOR SUMMARY'!$I$7),ROWS($M$18:M554))),"")</f>
        <v/>
      </c>
      <c r="I563" s="46" t="str" cm="1">
        <f t="array" aca="1" ref="I563" ca="1">IF(ROWS($D$25:D557)&lt;=$O$18,INDEX('DATA FOR SUMMARY'!$I$8:$I$59,_xlfn.AGGREGATE(15,3,(('DATA FOR SUMMARY'!$I$7:$I$59=$O$16)/('DATA FOR SUMMARY'!$I$7:$I$59=$O$16)*ROW('DATA FOR SUMMARY'!$I$7:$I$59))-ROW('DATA FOR SUMMARY'!$I$7),ROWS($D$25:D557))),"")</f>
        <v/>
      </c>
      <c r="J563" s="46" t="str" cm="1">
        <f t="array" aca="1" ref="J563" ca="1">IF(ROWS($M$18:M554)&lt;=$O$18,INDEX('DATA FOR SUMMARY'!$J$8:$J$59,_xlfn.AGGREGATE(15,3,(('DATA FOR SUMMARY'!$I$7:$I$59=$O$16)/('DATA FOR SUMMARY'!$I$7:$I$59=$O$16)*ROW('DATA FOR SUMMARY'!$I$7:$I$59))-ROW('DATA FOR SUMMARY'!$I$7),ROWS($M$18:M554))),"")</f>
        <v/>
      </c>
      <c r="K563" s="46" t="str" cm="1">
        <f t="array" aca="1" ref="K563" ca="1">IF(ROWS($M$18:M554)&lt;=$O$18,INDEX('DATA FOR SUMMARY'!$K$8:$K$59,_xlfn.AGGREGATE(15,3,(('DATA FOR SUMMARY'!$I$7:$I$59=$O$16)/('DATA FOR SUMMARY'!$I$7:$I$59=$O$16)*ROW('DATA FOR SUMMARY'!$I$7:$I$59))-ROW('DATA FOR SUMMARY'!$I$7),ROWS($M$18:M554))),"")</f>
        <v/>
      </c>
    </row>
    <row r="564" spans="2:11">
      <c r="B564" t="str" cm="1">
        <f t="array" aca="1" ref="B564" ca="1">IF(ROWS($M$18:M555)&lt;=$O$18,INDEX('DATA FOR SUMMARY'!$B$8:$B$59,_xlfn.AGGREGATE(15,3,(('DATA FOR SUMMARY'!$I$7:$I$59=$O$16)/('DATA FOR SUMMARY'!$I$7:$I$59=$O$16)*ROW('DATA FOR SUMMARY'!$I$7:$I$59))-ROW('DATA FOR SUMMARY'!$I$7),ROWS($M$18:M555))),"")</f>
        <v/>
      </c>
      <c r="C564" s="102" t="str" cm="1">
        <f t="array" aca="1" ref="C564" ca="1">IF(ROWS($M$18:M555)&lt;=$O$18,INDEX('DATA FOR SUMMARY'!$C$8:$C$59,_xlfn.AGGREGATE(15,3,(('DATA FOR SUMMARY'!$I$7:$I$59=$O$16)/('DATA FOR SUMMARY'!$I$7:$I$59=$O$16)*ROW('DATA FOR SUMMARY'!$I$7:$I$59))-ROW('DATA FOR SUMMARY'!$I$7),ROWS($M$18:M555))),"")</f>
        <v/>
      </c>
      <c r="D564" s="102" t="str" cm="1">
        <f t="array" aca="1" ref="D564" ca="1">IF(ROWS($M$18:M555)&lt;=$O$18,INDEX('DATA FOR SUMMARY'!$D$8:$D$59,_xlfn.AGGREGATE(15,3,(('DATA FOR SUMMARY'!$I$7:$I$59=$O$16)/('DATA FOR SUMMARY'!$I$7:$I$59=$O$16)*ROW('DATA FOR SUMMARY'!$I$7:$I$59))-ROW('DATA FOR SUMMARY'!$I$7),ROWS($M$18:M555))),"")</f>
        <v/>
      </c>
      <c r="E564" s="107" t="str" cm="1">
        <f t="array" aca="1" ref="E564" ca="1">IF(ROWS($M$18:M555)&lt;=$O$18,INDEX('DATA FOR SUMMARY'!$E$8:$E$59,_xlfn.AGGREGATE(15,3,(('DATA FOR SUMMARY'!$I$7:$I$59=$O$16)/('DATA FOR SUMMARY'!$I$7:$I$59=$O$16)*ROW('DATA FOR SUMMARY'!$I$7:$I$59))-ROW('DATA FOR SUMMARY'!$I$7),ROWS($M$18:M555))),"")</f>
        <v/>
      </c>
      <c r="F564" s="103" t="str" cm="1">
        <f t="array" aca="1" ref="F564" ca="1">IF(ROWS($M$18:M555)&lt;=$O$18,INDEX('DATA FOR SUMMARY'!$F$8:$F$59,_xlfn.AGGREGATE(15,3,(('DATA FOR SUMMARY'!$I$7:$I$59=$O$16)/('DATA FOR SUMMARY'!$I$7:$I$59=$O$16)*ROW('DATA FOR SUMMARY'!$I$7:$I$59))-ROW('DATA FOR SUMMARY'!$I$7),ROWS($M$18:M555))),"")</f>
        <v/>
      </c>
      <c r="G564" s="102" t="str" cm="1">
        <f t="array" aca="1" ref="G564" ca="1">IF(ROWS($M$18:M555)&lt;=$O$18,INDEX('DATA FOR SUMMARY'!$G$8:$G$59,_xlfn.AGGREGATE(15,3,(('DATA FOR SUMMARY'!$I$7:$I$59=$O$16)/('DATA FOR SUMMARY'!$I$7:$I$59=$O$16)*ROW('DATA FOR SUMMARY'!$I$7:$I$59))-ROW('DATA FOR SUMMARY'!$I$7),ROWS($M$18:M555))),"")</f>
        <v/>
      </c>
      <c r="H564" s="107" t="str" cm="1">
        <f t="array" aca="1" ref="H564" ca="1">IF(ROWS($M$18:M555)&lt;=$O$18,INDEX('DATA FOR SUMMARY'!$H$8:$H$59,_xlfn.AGGREGATE(15,3,(('DATA FOR SUMMARY'!$I$7:$I$59=$O$16)/('DATA FOR SUMMARY'!$I$7:$I$59=$O$16)*ROW('DATA FOR SUMMARY'!$I$7:$I$59))-ROW('DATA FOR SUMMARY'!$I$7),ROWS($M$18:M555))),"")</f>
        <v/>
      </c>
      <c r="I564" s="46" t="str" cm="1">
        <f t="array" aca="1" ref="I564" ca="1">IF(ROWS($D$25:D558)&lt;=$O$18,INDEX('DATA FOR SUMMARY'!$I$8:$I$59,_xlfn.AGGREGATE(15,3,(('DATA FOR SUMMARY'!$I$7:$I$59=$O$16)/('DATA FOR SUMMARY'!$I$7:$I$59=$O$16)*ROW('DATA FOR SUMMARY'!$I$7:$I$59))-ROW('DATA FOR SUMMARY'!$I$7),ROWS($D$25:D558))),"")</f>
        <v/>
      </c>
      <c r="J564" s="46" t="str" cm="1">
        <f t="array" aca="1" ref="J564" ca="1">IF(ROWS($M$18:M555)&lt;=$O$18,INDEX('DATA FOR SUMMARY'!$J$8:$J$59,_xlfn.AGGREGATE(15,3,(('DATA FOR SUMMARY'!$I$7:$I$59=$O$16)/('DATA FOR SUMMARY'!$I$7:$I$59=$O$16)*ROW('DATA FOR SUMMARY'!$I$7:$I$59))-ROW('DATA FOR SUMMARY'!$I$7),ROWS($M$18:M555))),"")</f>
        <v/>
      </c>
      <c r="K564" s="46" t="str" cm="1">
        <f t="array" aca="1" ref="K564" ca="1">IF(ROWS($M$18:M555)&lt;=$O$18,INDEX('DATA FOR SUMMARY'!$K$8:$K$59,_xlfn.AGGREGATE(15,3,(('DATA FOR SUMMARY'!$I$7:$I$59=$O$16)/('DATA FOR SUMMARY'!$I$7:$I$59=$O$16)*ROW('DATA FOR SUMMARY'!$I$7:$I$59))-ROW('DATA FOR SUMMARY'!$I$7),ROWS($M$18:M555))),"")</f>
        <v/>
      </c>
    </row>
    <row r="565" spans="2:11">
      <c r="B565" t="str" cm="1">
        <f t="array" aca="1" ref="B565" ca="1">IF(ROWS($M$18:M556)&lt;=$O$18,INDEX('DATA FOR SUMMARY'!$B$8:$B$59,_xlfn.AGGREGATE(15,3,(('DATA FOR SUMMARY'!$I$7:$I$59=$O$16)/('DATA FOR SUMMARY'!$I$7:$I$59=$O$16)*ROW('DATA FOR SUMMARY'!$I$7:$I$59))-ROW('DATA FOR SUMMARY'!$I$7),ROWS($M$18:M556))),"")</f>
        <v/>
      </c>
      <c r="C565" s="102" t="str" cm="1">
        <f t="array" aca="1" ref="C565" ca="1">IF(ROWS($M$18:M556)&lt;=$O$18,INDEX('DATA FOR SUMMARY'!$C$8:$C$59,_xlfn.AGGREGATE(15,3,(('DATA FOR SUMMARY'!$I$7:$I$59=$O$16)/('DATA FOR SUMMARY'!$I$7:$I$59=$O$16)*ROW('DATA FOR SUMMARY'!$I$7:$I$59))-ROW('DATA FOR SUMMARY'!$I$7),ROWS($M$18:M556))),"")</f>
        <v/>
      </c>
      <c r="D565" s="102" t="str" cm="1">
        <f t="array" aca="1" ref="D565" ca="1">IF(ROWS($M$18:M556)&lt;=$O$18,INDEX('DATA FOR SUMMARY'!$D$8:$D$59,_xlfn.AGGREGATE(15,3,(('DATA FOR SUMMARY'!$I$7:$I$59=$O$16)/('DATA FOR SUMMARY'!$I$7:$I$59=$O$16)*ROW('DATA FOR SUMMARY'!$I$7:$I$59))-ROW('DATA FOR SUMMARY'!$I$7),ROWS($M$18:M556))),"")</f>
        <v/>
      </c>
      <c r="E565" s="107" t="str" cm="1">
        <f t="array" aca="1" ref="E565" ca="1">IF(ROWS($M$18:M556)&lt;=$O$18,INDEX('DATA FOR SUMMARY'!$E$8:$E$59,_xlfn.AGGREGATE(15,3,(('DATA FOR SUMMARY'!$I$7:$I$59=$O$16)/('DATA FOR SUMMARY'!$I$7:$I$59=$O$16)*ROW('DATA FOR SUMMARY'!$I$7:$I$59))-ROW('DATA FOR SUMMARY'!$I$7),ROWS($M$18:M556))),"")</f>
        <v/>
      </c>
      <c r="F565" s="103" t="str" cm="1">
        <f t="array" aca="1" ref="F565" ca="1">IF(ROWS($M$18:M556)&lt;=$O$18,INDEX('DATA FOR SUMMARY'!$F$8:$F$59,_xlfn.AGGREGATE(15,3,(('DATA FOR SUMMARY'!$I$7:$I$59=$O$16)/('DATA FOR SUMMARY'!$I$7:$I$59=$O$16)*ROW('DATA FOR SUMMARY'!$I$7:$I$59))-ROW('DATA FOR SUMMARY'!$I$7),ROWS($M$18:M556))),"")</f>
        <v/>
      </c>
      <c r="G565" s="102" t="str" cm="1">
        <f t="array" aca="1" ref="G565" ca="1">IF(ROWS($M$18:M556)&lt;=$O$18,INDEX('DATA FOR SUMMARY'!$G$8:$G$59,_xlfn.AGGREGATE(15,3,(('DATA FOR SUMMARY'!$I$7:$I$59=$O$16)/('DATA FOR SUMMARY'!$I$7:$I$59=$O$16)*ROW('DATA FOR SUMMARY'!$I$7:$I$59))-ROW('DATA FOR SUMMARY'!$I$7),ROWS($M$18:M556))),"")</f>
        <v/>
      </c>
      <c r="H565" s="107" t="str" cm="1">
        <f t="array" aca="1" ref="H565" ca="1">IF(ROWS($M$18:M556)&lt;=$O$18,INDEX('DATA FOR SUMMARY'!$H$8:$H$59,_xlfn.AGGREGATE(15,3,(('DATA FOR SUMMARY'!$I$7:$I$59=$O$16)/('DATA FOR SUMMARY'!$I$7:$I$59=$O$16)*ROW('DATA FOR SUMMARY'!$I$7:$I$59))-ROW('DATA FOR SUMMARY'!$I$7),ROWS($M$18:M556))),"")</f>
        <v/>
      </c>
      <c r="I565" s="46" t="str" cm="1">
        <f t="array" aca="1" ref="I565" ca="1">IF(ROWS($D$25:D559)&lt;=$O$18,INDEX('DATA FOR SUMMARY'!$I$8:$I$59,_xlfn.AGGREGATE(15,3,(('DATA FOR SUMMARY'!$I$7:$I$59=$O$16)/('DATA FOR SUMMARY'!$I$7:$I$59=$O$16)*ROW('DATA FOR SUMMARY'!$I$7:$I$59))-ROW('DATA FOR SUMMARY'!$I$7),ROWS($D$25:D559))),"")</f>
        <v/>
      </c>
      <c r="J565" s="46" t="str" cm="1">
        <f t="array" aca="1" ref="J565" ca="1">IF(ROWS($M$18:M556)&lt;=$O$18,INDEX('DATA FOR SUMMARY'!$J$8:$J$59,_xlfn.AGGREGATE(15,3,(('DATA FOR SUMMARY'!$I$7:$I$59=$O$16)/('DATA FOR SUMMARY'!$I$7:$I$59=$O$16)*ROW('DATA FOR SUMMARY'!$I$7:$I$59))-ROW('DATA FOR SUMMARY'!$I$7),ROWS($M$18:M556))),"")</f>
        <v/>
      </c>
      <c r="K565" s="46" t="str" cm="1">
        <f t="array" aca="1" ref="K565" ca="1">IF(ROWS($M$18:M556)&lt;=$O$18,INDEX('DATA FOR SUMMARY'!$K$8:$K$59,_xlfn.AGGREGATE(15,3,(('DATA FOR SUMMARY'!$I$7:$I$59=$O$16)/('DATA FOR SUMMARY'!$I$7:$I$59=$O$16)*ROW('DATA FOR SUMMARY'!$I$7:$I$59))-ROW('DATA FOR SUMMARY'!$I$7),ROWS($M$18:M556))),"")</f>
        <v/>
      </c>
    </row>
    <row r="566" spans="2:11">
      <c r="B566" t="str" cm="1">
        <f t="array" aca="1" ref="B566" ca="1">IF(ROWS($M$18:M557)&lt;=$O$18,INDEX('DATA FOR SUMMARY'!$B$8:$B$59,_xlfn.AGGREGATE(15,3,(('DATA FOR SUMMARY'!$I$7:$I$59=$O$16)/('DATA FOR SUMMARY'!$I$7:$I$59=$O$16)*ROW('DATA FOR SUMMARY'!$I$7:$I$59))-ROW('DATA FOR SUMMARY'!$I$7),ROWS($M$18:M557))),"")</f>
        <v/>
      </c>
      <c r="C566" s="102" t="str" cm="1">
        <f t="array" aca="1" ref="C566" ca="1">IF(ROWS($M$18:M557)&lt;=$O$18,INDEX('DATA FOR SUMMARY'!$C$8:$C$59,_xlfn.AGGREGATE(15,3,(('DATA FOR SUMMARY'!$I$7:$I$59=$O$16)/('DATA FOR SUMMARY'!$I$7:$I$59=$O$16)*ROW('DATA FOR SUMMARY'!$I$7:$I$59))-ROW('DATA FOR SUMMARY'!$I$7),ROWS($M$18:M557))),"")</f>
        <v/>
      </c>
      <c r="D566" s="102" t="str" cm="1">
        <f t="array" aca="1" ref="D566" ca="1">IF(ROWS($M$18:M557)&lt;=$O$18,INDEX('DATA FOR SUMMARY'!$D$8:$D$59,_xlfn.AGGREGATE(15,3,(('DATA FOR SUMMARY'!$I$7:$I$59=$O$16)/('DATA FOR SUMMARY'!$I$7:$I$59=$O$16)*ROW('DATA FOR SUMMARY'!$I$7:$I$59))-ROW('DATA FOR SUMMARY'!$I$7),ROWS($M$18:M557))),"")</f>
        <v/>
      </c>
      <c r="E566" s="107" t="str" cm="1">
        <f t="array" aca="1" ref="E566" ca="1">IF(ROWS($M$18:M557)&lt;=$O$18,INDEX('DATA FOR SUMMARY'!$E$8:$E$59,_xlfn.AGGREGATE(15,3,(('DATA FOR SUMMARY'!$I$7:$I$59=$O$16)/('DATA FOR SUMMARY'!$I$7:$I$59=$O$16)*ROW('DATA FOR SUMMARY'!$I$7:$I$59))-ROW('DATA FOR SUMMARY'!$I$7),ROWS($M$18:M557))),"")</f>
        <v/>
      </c>
      <c r="F566" s="103" t="str" cm="1">
        <f t="array" aca="1" ref="F566" ca="1">IF(ROWS($M$18:M557)&lt;=$O$18,INDEX('DATA FOR SUMMARY'!$F$8:$F$59,_xlfn.AGGREGATE(15,3,(('DATA FOR SUMMARY'!$I$7:$I$59=$O$16)/('DATA FOR SUMMARY'!$I$7:$I$59=$O$16)*ROW('DATA FOR SUMMARY'!$I$7:$I$59))-ROW('DATA FOR SUMMARY'!$I$7),ROWS($M$18:M557))),"")</f>
        <v/>
      </c>
      <c r="G566" s="102" t="str" cm="1">
        <f t="array" aca="1" ref="G566" ca="1">IF(ROWS($M$18:M557)&lt;=$O$18,INDEX('DATA FOR SUMMARY'!$G$8:$G$59,_xlfn.AGGREGATE(15,3,(('DATA FOR SUMMARY'!$I$7:$I$59=$O$16)/('DATA FOR SUMMARY'!$I$7:$I$59=$O$16)*ROW('DATA FOR SUMMARY'!$I$7:$I$59))-ROW('DATA FOR SUMMARY'!$I$7),ROWS($M$18:M557))),"")</f>
        <v/>
      </c>
      <c r="H566" s="107" t="str" cm="1">
        <f t="array" aca="1" ref="H566" ca="1">IF(ROWS($M$18:M557)&lt;=$O$18,INDEX('DATA FOR SUMMARY'!$H$8:$H$59,_xlfn.AGGREGATE(15,3,(('DATA FOR SUMMARY'!$I$7:$I$59=$O$16)/('DATA FOR SUMMARY'!$I$7:$I$59=$O$16)*ROW('DATA FOR SUMMARY'!$I$7:$I$59))-ROW('DATA FOR SUMMARY'!$I$7),ROWS($M$18:M557))),"")</f>
        <v/>
      </c>
      <c r="I566" s="46" t="str" cm="1">
        <f t="array" aca="1" ref="I566" ca="1">IF(ROWS($D$25:D560)&lt;=$O$18,INDEX('DATA FOR SUMMARY'!$I$8:$I$59,_xlfn.AGGREGATE(15,3,(('DATA FOR SUMMARY'!$I$7:$I$59=$O$16)/('DATA FOR SUMMARY'!$I$7:$I$59=$O$16)*ROW('DATA FOR SUMMARY'!$I$7:$I$59))-ROW('DATA FOR SUMMARY'!$I$7),ROWS($D$25:D560))),"")</f>
        <v/>
      </c>
      <c r="J566" s="46" t="str" cm="1">
        <f t="array" aca="1" ref="J566" ca="1">IF(ROWS($M$18:M557)&lt;=$O$18,INDEX('DATA FOR SUMMARY'!$J$8:$J$59,_xlfn.AGGREGATE(15,3,(('DATA FOR SUMMARY'!$I$7:$I$59=$O$16)/('DATA FOR SUMMARY'!$I$7:$I$59=$O$16)*ROW('DATA FOR SUMMARY'!$I$7:$I$59))-ROW('DATA FOR SUMMARY'!$I$7),ROWS($M$18:M557))),"")</f>
        <v/>
      </c>
      <c r="K566" s="46" t="str" cm="1">
        <f t="array" aca="1" ref="K566" ca="1">IF(ROWS($M$18:M557)&lt;=$O$18,INDEX('DATA FOR SUMMARY'!$K$8:$K$59,_xlfn.AGGREGATE(15,3,(('DATA FOR SUMMARY'!$I$7:$I$59=$O$16)/('DATA FOR SUMMARY'!$I$7:$I$59=$O$16)*ROW('DATA FOR SUMMARY'!$I$7:$I$59))-ROW('DATA FOR SUMMARY'!$I$7),ROWS($M$18:M557))),"")</f>
        <v/>
      </c>
    </row>
    <row r="567" spans="2:11">
      <c r="B567" t="str" cm="1">
        <f t="array" aca="1" ref="B567" ca="1">IF(ROWS($M$18:M558)&lt;=$O$18,INDEX('DATA FOR SUMMARY'!$B$8:$B$59,_xlfn.AGGREGATE(15,3,(('DATA FOR SUMMARY'!$I$7:$I$59=$O$16)/('DATA FOR SUMMARY'!$I$7:$I$59=$O$16)*ROW('DATA FOR SUMMARY'!$I$7:$I$59))-ROW('DATA FOR SUMMARY'!$I$7),ROWS($M$18:M558))),"")</f>
        <v/>
      </c>
      <c r="C567" s="102" t="str" cm="1">
        <f t="array" aca="1" ref="C567" ca="1">IF(ROWS($M$18:M558)&lt;=$O$18,INDEX('DATA FOR SUMMARY'!$C$8:$C$59,_xlfn.AGGREGATE(15,3,(('DATA FOR SUMMARY'!$I$7:$I$59=$O$16)/('DATA FOR SUMMARY'!$I$7:$I$59=$O$16)*ROW('DATA FOR SUMMARY'!$I$7:$I$59))-ROW('DATA FOR SUMMARY'!$I$7),ROWS($M$18:M558))),"")</f>
        <v/>
      </c>
      <c r="D567" s="102" t="str" cm="1">
        <f t="array" aca="1" ref="D567" ca="1">IF(ROWS($M$18:M558)&lt;=$O$18,INDEX('DATA FOR SUMMARY'!$D$8:$D$59,_xlfn.AGGREGATE(15,3,(('DATA FOR SUMMARY'!$I$7:$I$59=$O$16)/('DATA FOR SUMMARY'!$I$7:$I$59=$O$16)*ROW('DATA FOR SUMMARY'!$I$7:$I$59))-ROW('DATA FOR SUMMARY'!$I$7),ROWS($M$18:M558))),"")</f>
        <v/>
      </c>
      <c r="E567" s="107" t="str" cm="1">
        <f t="array" aca="1" ref="E567" ca="1">IF(ROWS($M$18:M558)&lt;=$O$18,INDEX('DATA FOR SUMMARY'!$E$8:$E$59,_xlfn.AGGREGATE(15,3,(('DATA FOR SUMMARY'!$I$7:$I$59=$O$16)/('DATA FOR SUMMARY'!$I$7:$I$59=$O$16)*ROW('DATA FOR SUMMARY'!$I$7:$I$59))-ROW('DATA FOR SUMMARY'!$I$7),ROWS($M$18:M558))),"")</f>
        <v/>
      </c>
      <c r="F567" s="103" t="str" cm="1">
        <f t="array" aca="1" ref="F567" ca="1">IF(ROWS($M$18:M558)&lt;=$O$18,INDEX('DATA FOR SUMMARY'!$F$8:$F$59,_xlfn.AGGREGATE(15,3,(('DATA FOR SUMMARY'!$I$7:$I$59=$O$16)/('DATA FOR SUMMARY'!$I$7:$I$59=$O$16)*ROW('DATA FOR SUMMARY'!$I$7:$I$59))-ROW('DATA FOR SUMMARY'!$I$7),ROWS($M$18:M558))),"")</f>
        <v/>
      </c>
      <c r="G567" s="102" t="str" cm="1">
        <f t="array" aca="1" ref="G567" ca="1">IF(ROWS($M$18:M558)&lt;=$O$18,INDEX('DATA FOR SUMMARY'!$G$8:$G$59,_xlfn.AGGREGATE(15,3,(('DATA FOR SUMMARY'!$I$7:$I$59=$O$16)/('DATA FOR SUMMARY'!$I$7:$I$59=$O$16)*ROW('DATA FOR SUMMARY'!$I$7:$I$59))-ROW('DATA FOR SUMMARY'!$I$7),ROWS($M$18:M558))),"")</f>
        <v/>
      </c>
      <c r="H567" s="107" t="str" cm="1">
        <f t="array" aca="1" ref="H567" ca="1">IF(ROWS($M$18:M558)&lt;=$O$18,INDEX('DATA FOR SUMMARY'!$H$8:$H$59,_xlfn.AGGREGATE(15,3,(('DATA FOR SUMMARY'!$I$7:$I$59=$O$16)/('DATA FOR SUMMARY'!$I$7:$I$59=$O$16)*ROW('DATA FOR SUMMARY'!$I$7:$I$59))-ROW('DATA FOR SUMMARY'!$I$7),ROWS($M$18:M558))),"")</f>
        <v/>
      </c>
      <c r="I567" s="46" t="str" cm="1">
        <f t="array" aca="1" ref="I567" ca="1">IF(ROWS($D$25:D561)&lt;=$O$18,INDEX('DATA FOR SUMMARY'!$I$8:$I$59,_xlfn.AGGREGATE(15,3,(('DATA FOR SUMMARY'!$I$7:$I$59=$O$16)/('DATA FOR SUMMARY'!$I$7:$I$59=$O$16)*ROW('DATA FOR SUMMARY'!$I$7:$I$59))-ROW('DATA FOR SUMMARY'!$I$7),ROWS($D$25:D561))),"")</f>
        <v/>
      </c>
      <c r="J567" s="46" t="str" cm="1">
        <f t="array" aca="1" ref="J567" ca="1">IF(ROWS($M$18:M558)&lt;=$O$18,INDEX('DATA FOR SUMMARY'!$J$8:$J$59,_xlfn.AGGREGATE(15,3,(('DATA FOR SUMMARY'!$I$7:$I$59=$O$16)/('DATA FOR SUMMARY'!$I$7:$I$59=$O$16)*ROW('DATA FOR SUMMARY'!$I$7:$I$59))-ROW('DATA FOR SUMMARY'!$I$7),ROWS($M$18:M558))),"")</f>
        <v/>
      </c>
      <c r="K567" s="46" t="str" cm="1">
        <f t="array" aca="1" ref="K567" ca="1">IF(ROWS($M$18:M558)&lt;=$O$18,INDEX('DATA FOR SUMMARY'!$K$8:$K$59,_xlfn.AGGREGATE(15,3,(('DATA FOR SUMMARY'!$I$7:$I$59=$O$16)/('DATA FOR SUMMARY'!$I$7:$I$59=$O$16)*ROW('DATA FOR SUMMARY'!$I$7:$I$59))-ROW('DATA FOR SUMMARY'!$I$7),ROWS($M$18:M558))),"")</f>
        <v/>
      </c>
    </row>
    <row r="568" spans="2:11">
      <c r="B568" t="str" cm="1">
        <f t="array" aca="1" ref="B568" ca="1">IF(ROWS($M$18:M559)&lt;=$O$18,INDEX('DATA FOR SUMMARY'!$B$8:$B$59,_xlfn.AGGREGATE(15,3,(('DATA FOR SUMMARY'!$I$7:$I$59=$O$16)/('DATA FOR SUMMARY'!$I$7:$I$59=$O$16)*ROW('DATA FOR SUMMARY'!$I$7:$I$59))-ROW('DATA FOR SUMMARY'!$I$7),ROWS($M$18:M559))),"")</f>
        <v/>
      </c>
      <c r="C568" s="102" t="str" cm="1">
        <f t="array" aca="1" ref="C568" ca="1">IF(ROWS($M$18:M559)&lt;=$O$18,INDEX('DATA FOR SUMMARY'!$C$8:$C$59,_xlfn.AGGREGATE(15,3,(('DATA FOR SUMMARY'!$I$7:$I$59=$O$16)/('DATA FOR SUMMARY'!$I$7:$I$59=$O$16)*ROW('DATA FOR SUMMARY'!$I$7:$I$59))-ROW('DATA FOR SUMMARY'!$I$7),ROWS($M$18:M559))),"")</f>
        <v/>
      </c>
      <c r="D568" s="102" t="str" cm="1">
        <f t="array" aca="1" ref="D568" ca="1">IF(ROWS($M$18:M559)&lt;=$O$18,INDEX('DATA FOR SUMMARY'!$D$8:$D$59,_xlfn.AGGREGATE(15,3,(('DATA FOR SUMMARY'!$I$7:$I$59=$O$16)/('DATA FOR SUMMARY'!$I$7:$I$59=$O$16)*ROW('DATA FOR SUMMARY'!$I$7:$I$59))-ROW('DATA FOR SUMMARY'!$I$7),ROWS($M$18:M559))),"")</f>
        <v/>
      </c>
      <c r="E568" s="107" t="str" cm="1">
        <f t="array" aca="1" ref="E568" ca="1">IF(ROWS($M$18:M559)&lt;=$O$18,INDEX('DATA FOR SUMMARY'!$E$8:$E$59,_xlfn.AGGREGATE(15,3,(('DATA FOR SUMMARY'!$I$7:$I$59=$O$16)/('DATA FOR SUMMARY'!$I$7:$I$59=$O$16)*ROW('DATA FOR SUMMARY'!$I$7:$I$59))-ROW('DATA FOR SUMMARY'!$I$7),ROWS($M$18:M559))),"")</f>
        <v/>
      </c>
      <c r="F568" s="103" t="str" cm="1">
        <f t="array" aca="1" ref="F568" ca="1">IF(ROWS($M$18:M559)&lt;=$O$18,INDEX('DATA FOR SUMMARY'!$F$8:$F$59,_xlfn.AGGREGATE(15,3,(('DATA FOR SUMMARY'!$I$7:$I$59=$O$16)/('DATA FOR SUMMARY'!$I$7:$I$59=$O$16)*ROW('DATA FOR SUMMARY'!$I$7:$I$59))-ROW('DATA FOR SUMMARY'!$I$7),ROWS($M$18:M559))),"")</f>
        <v/>
      </c>
      <c r="G568" s="102" t="str" cm="1">
        <f t="array" aca="1" ref="G568" ca="1">IF(ROWS($M$18:M559)&lt;=$O$18,INDEX('DATA FOR SUMMARY'!$G$8:$G$59,_xlfn.AGGREGATE(15,3,(('DATA FOR SUMMARY'!$I$7:$I$59=$O$16)/('DATA FOR SUMMARY'!$I$7:$I$59=$O$16)*ROW('DATA FOR SUMMARY'!$I$7:$I$59))-ROW('DATA FOR SUMMARY'!$I$7),ROWS($M$18:M559))),"")</f>
        <v/>
      </c>
      <c r="H568" s="107" t="str" cm="1">
        <f t="array" aca="1" ref="H568" ca="1">IF(ROWS($M$18:M559)&lt;=$O$18,INDEX('DATA FOR SUMMARY'!$H$8:$H$59,_xlfn.AGGREGATE(15,3,(('DATA FOR SUMMARY'!$I$7:$I$59=$O$16)/('DATA FOR SUMMARY'!$I$7:$I$59=$O$16)*ROW('DATA FOR SUMMARY'!$I$7:$I$59))-ROW('DATA FOR SUMMARY'!$I$7),ROWS($M$18:M559))),"")</f>
        <v/>
      </c>
      <c r="I568" s="46" t="str" cm="1">
        <f t="array" aca="1" ref="I568" ca="1">IF(ROWS($D$25:D562)&lt;=$O$18,INDEX('DATA FOR SUMMARY'!$I$8:$I$59,_xlfn.AGGREGATE(15,3,(('DATA FOR SUMMARY'!$I$7:$I$59=$O$16)/('DATA FOR SUMMARY'!$I$7:$I$59=$O$16)*ROW('DATA FOR SUMMARY'!$I$7:$I$59))-ROW('DATA FOR SUMMARY'!$I$7),ROWS($D$25:D562))),"")</f>
        <v/>
      </c>
      <c r="J568" s="46" t="str" cm="1">
        <f t="array" aca="1" ref="J568" ca="1">IF(ROWS($M$18:M559)&lt;=$O$18,INDEX('DATA FOR SUMMARY'!$J$8:$J$59,_xlfn.AGGREGATE(15,3,(('DATA FOR SUMMARY'!$I$7:$I$59=$O$16)/('DATA FOR SUMMARY'!$I$7:$I$59=$O$16)*ROW('DATA FOR SUMMARY'!$I$7:$I$59))-ROW('DATA FOR SUMMARY'!$I$7),ROWS($M$18:M559))),"")</f>
        <v/>
      </c>
      <c r="K568" s="46" t="str" cm="1">
        <f t="array" aca="1" ref="K568" ca="1">IF(ROWS($M$18:M559)&lt;=$O$18,INDEX('DATA FOR SUMMARY'!$K$8:$K$59,_xlfn.AGGREGATE(15,3,(('DATA FOR SUMMARY'!$I$7:$I$59=$O$16)/('DATA FOR SUMMARY'!$I$7:$I$59=$O$16)*ROW('DATA FOR SUMMARY'!$I$7:$I$59))-ROW('DATA FOR SUMMARY'!$I$7),ROWS($M$18:M559))),"")</f>
        <v/>
      </c>
    </row>
    <row r="569" spans="2:11">
      <c r="B569" t="str" cm="1">
        <f t="array" aca="1" ref="B569" ca="1">IF(ROWS($M$18:M560)&lt;=$O$18,INDEX('DATA FOR SUMMARY'!$B$8:$B$59,_xlfn.AGGREGATE(15,3,(('DATA FOR SUMMARY'!$I$7:$I$59=$O$16)/('DATA FOR SUMMARY'!$I$7:$I$59=$O$16)*ROW('DATA FOR SUMMARY'!$I$7:$I$59))-ROW('DATA FOR SUMMARY'!$I$7),ROWS($M$18:M560))),"")</f>
        <v/>
      </c>
      <c r="C569" s="102" t="str" cm="1">
        <f t="array" aca="1" ref="C569" ca="1">IF(ROWS($M$18:M560)&lt;=$O$18,INDEX('DATA FOR SUMMARY'!$C$8:$C$59,_xlfn.AGGREGATE(15,3,(('DATA FOR SUMMARY'!$I$7:$I$59=$O$16)/('DATA FOR SUMMARY'!$I$7:$I$59=$O$16)*ROW('DATA FOR SUMMARY'!$I$7:$I$59))-ROW('DATA FOR SUMMARY'!$I$7),ROWS($M$18:M560))),"")</f>
        <v/>
      </c>
      <c r="D569" s="102" t="str" cm="1">
        <f t="array" aca="1" ref="D569" ca="1">IF(ROWS($M$18:M560)&lt;=$O$18,INDEX('DATA FOR SUMMARY'!$D$8:$D$59,_xlfn.AGGREGATE(15,3,(('DATA FOR SUMMARY'!$I$7:$I$59=$O$16)/('DATA FOR SUMMARY'!$I$7:$I$59=$O$16)*ROW('DATA FOR SUMMARY'!$I$7:$I$59))-ROW('DATA FOR SUMMARY'!$I$7),ROWS($M$18:M560))),"")</f>
        <v/>
      </c>
      <c r="E569" s="107" t="str" cm="1">
        <f t="array" aca="1" ref="E569" ca="1">IF(ROWS($M$18:M560)&lt;=$O$18,INDEX('DATA FOR SUMMARY'!$E$8:$E$59,_xlfn.AGGREGATE(15,3,(('DATA FOR SUMMARY'!$I$7:$I$59=$O$16)/('DATA FOR SUMMARY'!$I$7:$I$59=$O$16)*ROW('DATA FOR SUMMARY'!$I$7:$I$59))-ROW('DATA FOR SUMMARY'!$I$7),ROWS($M$18:M560))),"")</f>
        <v/>
      </c>
      <c r="F569" s="103" t="str" cm="1">
        <f t="array" aca="1" ref="F569" ca="1">IF(ROWS($M$18:M560)&lt;=$O$18,INDEX('DATA FOR SUMMARY'!$F$8:$F$59,_xlfn.AGGREGATE(15,3,(('DATA FOR SUMMARY'!$I$7:$I$59=$O$16)/('DATA FOR SUMMARY'!$I$7:$I$59=$O$16)*ROW('DATA FOR SUMMARY'!$I$7:$I$59))-ROW('DATA FOR SUMMARY'!$I$7),ROWS($M$18:M560))),"")</f>
        <v/>
      </c>
      <c r="G569" s="102" t="str" cm="1">
        <f t="array" aca="1" ref="G569" ca="1">IF(ROWS($M$18:M560)&lt;=$O$18,INDEX('DATA FOR SUMMARY'!$G$8:$G$59,_xlfn.AGGREGATE(15,3,(('DATA FOR SUMMARY'!$I$7:$I$59=$O$16)/('DATA FOR SUMMARY'!$I$7:$I$59=$O$16)*ROW('DATA FOR SUMMARY'!$I$7:$I$59))-ROW('DATA FOR SUMMARY'!$I$7),ROWS($M$18:M560))),"")</f>
        <v/>
      </c>
      <c r="H569" s="107" t="str" cm="1">
        <f t="array" aca="1" ref="H569" ca="1">IF(ROWS($M$18:M560)&lt;=$O$18,INDEX('DATA FOR SUMMARY'!$H$8:$H$59,_xlfn.AGGREGATE(15,3,(('DATA FOR SUMMARY'!$I$7:$I$59=$O$16)/('DATA FOR SUMMARY'!$I$7:$I$59=$O$16)*ROW('DATA FOR SUMMARY'!$I$7:$I$59))-ROW('DATA FOR SUMMARY'!$I$7),ROWS($M$18:M560))),"")</f>
        <v/>
      </c>
      <c r="I569" s="46" t="str" cm="1">
        <f t="array" aca="1" ref="I569" ca="1">IF(ROWS($D$25:D563)&lt;=$O$18,INDEX('DATA FOR SUMMARY'!$I$8:$I$59,_xlfn.AGGREGATE(15,3,(('DATA FOR SUMMARY'!$I$7:$I$59=$O$16)/('DATA FOR SUMMARY'!$I$7:$I$59=$O$16)*ROW('DATA FOR SUMMARY'!$I$7:$I$59))-ROW('DATA FOR SUMMARY'!$I$7),ROWS($D$25:D563))),"")</f>
        <v/>
      </c>
      <c r="J569" s="46" t="str" cm="1">
        <f t="array" aca="1" ref="J569" ca="1">IF(ROWS($M$18:M560)&lt;=$O$18,INDEX('DATA FOR SUMMARY'!$J$8:$J$59,_xlfn.AGGREGATE(15,3,(('DATA FOR SUMMARY'!$I$7:$I$59=$O$16)/('DATA FOR SUMMARY'!$I$7:$I$59=$O$16)*ROW('DATA FOR SUMMARY'!$I$7:$I$59))-ROW('DATA FOR SUMMARY'!$I$7),ROWS($M$18:M560))),"")</f>
        <v/>
      </c>
      <c r="K569" s="46" t="str" cm="1">
        <f t="array" aca="1" ref="K569" ca="1">IF(ROWS($M$18:M560)&lt;=$O$18,INDEX('DATA FOR SUMMARY'!$K$8:$K$59,_xlfn.AGGREGATE(15,3,(('DATA FOR SUMMARY'!$I$7:$I$59=$O$16)/('DATA FOR SUMMARY'!$I$7:$I$59=$O$16)*ROW('DATA FOR SUMMARY'!$I$7:$I$59))-ROW('DATA FOR SUMMARY'!$I$7),ROWS($M$18:M560))),"")</f>
        <v/>
      </c>
    </row>
    <row r="570" spans="2:11">
      <c r="B570" t="str" cm="1">
        <f t="array" aca="1" ref="B570" ca="1">IF(ROWS($M$18:M561)&lt;=$O$18,INDEX('DATA FOR SUMMARY'!$B$8:$B$59,_xlfn.AGGREGATE(15,3,(('DATA FOR SUMMARY'!$I$7:$I$59=$O$16)/('DATA FOR SUMMARY'!$I$7:$I$59=$O$16)*ROW('DATA FOR SUMMARY'!$I$7:$I$59))-ROW('DATA FOR SUMMARY'!$I$7),ROWS($M$18:M561))),"")</f>
        <v/>
      </c>
      <c r="C570" s="102" t="str" cm="1">
        <f t="array" aca="1" ref="C570" ca="1">IF(ROWS($M$18:M561)&lt;=$O$18,INDEX('DATA FOR SUMMARY'!$C$8:$C$59,_xlfn.AGGREGATE(15,3,(('DATA FOR SUMMARY'!$I$7:$I$59=$O$16)/('DATA FOR SUMMARY'!$I$7:$I$59=$O$16)*ROW('DATA FOR SUMMARY'!$I$7:$I$59))-ROW('DATA FOR SUMMARY'!$I$7),ROWS($M$18:M561))),"")</f>
        <v/>
      </c>
      <c r="D570" s="102" t="str" cm="1">
        <f t="array" aca="1" ref="D570" ca="1">IF(ROWS($M$18:M561)&lt;=$O$18,INDEX('DATA FOR SUMMARY'!$D$8:$D$59,_xlfn.AGGREGATE(15,3,(('DATA FOR SUMMARY'!$I$7:$I$59=$O$16)/('DATA FOR SUMMARY'!$I$7:$I$59=$O$16)*ROW('DATA FOR SUMMARY'!$I$7:$I$59))-ROW('DATA FOR SUMMARY'!$I$7),ROWS($M$18:M561))),"")</f>
        <v/>
      </c>
      <c r="E570" s="107" t="str" cm="1">
        <f t="array" aca="1" ref="E570" ca="1">IF(ROWS($M$18:M561)&lt;=$O$18,INDEX('DATA FOR SUMMARY'!$E$8:$E$59,_xlfn.AGGREGATE(15,3,(('DATA FOR SUMMARY'!$I$7:$I$59=$O$16)/('DATA FOR SUMMARY'!$I$7:$I$59=$O$16)*ROW('DATA FOR SUMMARY'!$I$7:$I$59))-ROW('DATA FOR SUMMARY'!$I$7),ROWS($M$18:M561))),"")</f>
        <v/>
      </c>
      <c r="F570" s="103" t="str" cm="1">
        <f t="array" aca="1" ref="F570" ca="1">IF(ROWS($M$18:M561)&lt;=$O$18,INDEX('DATA FOR SUMMARY'!$F$8:$F$59,_xlfn.AGGREGATE(15,3,(('DATA FOR SUMMARY'!$I$7:$I$59=$O$16)/('DATA FOR SUMMARY'!$I$7:$I$59=$O$16)*ROW('DATA FOR SUMMARY'!$I$7:$I$59))-ROW('DATA FOR SUMMARY'!$I$7),ROWS($M$18:M561))),"")</f>
        <v/>
      </c>
      <c r="G570" s="102" t="str" cm="1">
        <f t="array" aca="1" ref="G570" ca="1">IF(ROWS($M$18:M561)&lt;=$O$18,INDEX('DATA FOR SUMMARY'!$G$8:$G$59,_xlfn.AGGREGATE(15,3,(('DATA FOR SUMMARY'!$I$7:$I$59=$O$16)/('DATA FOR SUMMARY'!$I$7:$I$59=$O$16)*ROW('DATA FOR SUMMARY'!$I$7:$I$59))-ROW('DATA FOR SUMMARY'!$I$7),ROWS($M$18:M561))),"")</f>
        <v/>
      </c>
      <c r="H570" s="107" t="str" cm="1">
        <f t="array" aca="1" ref="H570" ca="1">IF(ROWS($M$18:M561)&lt;=$O$18,INDEX('DATA FOR SUMMARY'!$H$8:$H$59,_xlfn.AGGREGATE(15,3,(('DATA FOR SUMMARY'!$I$7:$I$59=$O$16)/('DATA FOR SUMMARY'!$I$7:$I$59=$O$16)*ROW('DATA FOR SUMMARY'!$I$7:$I$59))-ROW('DATA FOR SUMMARY'!$I$7),ROWS($M$18:M561))),"")</f>
        <v/>
      </c>
      <c r="I570" s="46" t="str" cm="1">
        <f t="array" aca="1" ref="I570" ca="1">IF(ROWS($D$25:D564)&lt;=$O$18,INDEX('DATA FOR SUMMARY'!$I$8:$I$59,_xlfn.AGGREGATE(15,3,(('DATA FOR SUMMARY'!$I$7:$I$59=$O$16)/('DATA FOR SUMMARY'!$I$7:$I$59=$O$16)*ROW('DATA FOR SUMMARY'!$I$7:$I$59))-ROW('DATA FOR SUMMARY'!$I$7),ROWS($D$25:D564))),"")</f>
        <v/>
      </c>
      <c r="J570" s="46" t="str" cm="1">
        <f t="array" aca="1" ref="J570" ca="1">IF(ROWS($M$18:M561)&lt;=$O$18,INDEX('DATA FOR SUMMARY'!$J$8:$J$59,_xlfn.AGGREGATE(15,3,(('DATA FOR SUMMARY'!$I$7:$I$59=$O$16)/('DATA FOR SUMMARY'!$I$7:$I$59=$O$16)*ROW('DATA FOR SUMMARY'!$I$7:$I$59))-ROW('DATA FOR SUMMARY'!$I$7),ROWS($M$18:M561))),"")</f>
        <v/>
      </c>
      <c r="K570" s="46" t="str" cm="1">
        <f t="array" aca="1" ref="K570" ca="1">IF(ROWS($M$18:M561)&lt;=$O$18,INDEX('DATA FOR SUMMARY'!$K$8:$K$59,_xlfn.AGGREGATE(15,3,(('DATA FOR SUMMARY'!$I$7:$I$59=$O$16)/('DATA FOR SUMMARY'!$I$7:$I$59=$O$16)*ROW('DATA FOR SUMMARY'!$I$7:$I$59))-ROW('DATA FOR SUMMARY'!$I$7),ROWS($M$18:M561))),"")</f>
        <v/>
      </c>
    </row>
    <row r="571" spans="2:11">
      <c r="B571" t="str" cm="1">
        <f t="array" aca="1" ref="B571" ca="1">IF(ROWS($M$18:M562)&lt;=$O$18,INDEX('DATA FOR SUMMARY'!$B$8:$B$59,_xlfn.AGGREGATE(15,3,(('DATA FOR SUMMARY'!$I$7:$I$59=$O$16)/('DATA FOR SUMMARY'!$I$7:$I$59=$O$16)*ROW('DATA FOR SUMMARY'!$I$7:$I$59))-ROW('DATA FOR SUMMARY'!$I$7),ROWS($M$18:M562))),"")</f>
        <v/>
      </c>
      <c r="C571" s="102" t="str" cm="1">
        <f t="array" aca="1" ref="C571" ca="1">IF(ROWS($M$18:M562)&lt;=$O$18,INDEX('DATA FOR SUMMARY'!$C$8:$C$59,_xlfn.AGGREGATE(15,3,(('DATA FOR SUMMARY'!$I$7:$I$59=$O$16)/('DATA FOR SUMMARY'!$I$7:$I$59=$O$16)*ROW('DATA FOR SUMMARY'!$I$7:$I$59))-ROW('DATA FOR SUMMARY'!$I$7),ROWS($M$18:M562))),"")</f>
        <v/>
      </c>
      <c r="D571" s="102" t="str" cm="1">
        <f t="array" aca="1" ref="D571" ca="1">IF(ROWS($M$18:M562)&lt;=$O$18,INDEX('DATA FOR SUMMARY'!$D$8:$D$59,_xlfn.AGGREGATE(15,3,(('DATA FOR SUMMARY'!$I$7:$I$59=$O$16)/('DATA FOR SUMMARY'!$I$7:$I$59=$O$16)*ROW('DATA FOR SUMMARY'!$I$7:$I$59))-ROW('DATA FOR SUMMARY'!$I$7),ROWS($M$18:M562))),"")</f>
        <v/>
      </c>
      <c r="E571" s="107" t="str" cm="1">
        <f t="array" aca="1" ref="E571" ca="1">IF(ROWS($M$18:M562)&lt;=$O$18,INDEX('DATA FOR SUMMARY'!$E$8:$E$59,_xlfn.AGGREGATE(15,3,(('DATA FOR SUMMARY'!$I$7:$I$59=$O$16)/('DATA FOR SUMMARY'!$I$7:$I$59=$O$16)*ROW('DATA FOR SUMMARY'!$I$7:$I$59))-ROW('DATA FOR SUMMARY'!$I$7),ROWS($M$18:M562))),"")</f>
        <v/>
      </c>
      <c r="F571" s="103" t="str" cm="1">
        <f t="array" aca="1" ref="F571" ca="1">IF(ROWS($M$18:M562)&lt;=$O$18,INDEX('DATA FOR SUMMARY'!$F$8:$F$59,_xlfn.AGGREGATE(15,3,(('DATA FOR SUMMARY'!$I$7:$I$59=$O$16)/('DATA FOR SUMMARY'!$I$7:$I$59=$O$16)*ROW('DATA FOR SUMMARY'!$I$7:$I$59))-ROW('DATA FOR SUMMARY'!$I$7),ROWS($M$18:M562))),"")</f>
        <v/>
      </c>
      <c r="G571" s="102" t="str" cm="1">
        <f t="array" aca="1" ref="G571" ca="1">IF(ROWS($M$18:M562)&lt;=$O$18,INDEX('DATA FOR SUMMARY'!$G$8:$G$59,_xlfn.AGGREGATE(15,3,(('DATA FOR SUMMARY'!$I$7:$I$59=$O$16)/('DATA FOR SUMMARY'!$I$7:$I$59=$O$16)*ROW('DATA FOR SUMMARY'!$I$7:$I$59))-ROW('DATA FOR SUMMARY'!$I$7),ROWS($M$18:M562))),"")</f>
        <v/>
      </c>
      <c r="H571" s="107" t="str" cm="1">
        <f t="array" aca="1" ref="H571" ca="1">IF(ROWS($M$18:M562)&lt;=$O$18,INDEX('DATA FOR SUMMARY'!$H$8:$H$59,_xlfn.AGGREGATE(15,3,(('DATA FOR SUMMARY'!$I$7:$I$59=$O$16)/('DATA FOR SUMMARY'!$I$7:$I$59=$O$16)*ROW('DATA FOR SUMMARY'!$I$7:$I$59))-ROW('DATA FOR SUMMARY'!$I$7),ROWS($M$18:M562))),"")</f>
        <v/>
      </c>
      <c r="I571" s="46" t="str" cm="1">
        <f t="array" aca="1" ref="I571" ca="1">IF(ROWS($D$25:D565)&lt;=$O$18,INDEX('DATA FOR SUMMARY'!$I$8:$I$59,_xlfn.AGGREGATE(15,3,(('DATA FOR SUMMARY'!$I$7:$I$59=$O$16)/('DATA FOR SUMMARY'!$I$7:$I$59=$O$16)*ROW('DATA FOR SUMMARY'!$I$7:$I$59))-ROW('DATA FOR SUMMARY'!$I$7),ROWS($D$25:D565))),"")</f>
        <v/>
      </c>
      <c r="J571" s="46" t="str" cm="1">
        <f t="array" aca="1" ref="J571" ca="1">IF(ROWS($M$18:M562)&lt;=$O$18,INDEX('DATA FOR SUMMARY'!$J$8:$J$59,_xlfn.AGGREGATE(15,3,(('DATA FOR SUMMARY'!$I$7:$I$59=$O$16)/('DATA FOR SUMMARY'!$I$7:$I$59=$O$16)*ROW('DATA FOR SUMMARY'!$I$7:$I$59))-ROW('DATA FOR SUMMARY'!$I$7),ROWS($M$18:M562))),"")</f>
        <v/>
      </c>
      <c r="K571" s="46" t="str" cm="1">
        <f t="array" aca="1" ref="K571" ca="1">IF(ROWS($M$18:M562)&lt;=$O$18,INDEX('DATA FOR SUMMARY'!$K$8:$K$59,_xlfn.AGGREGATE(15,3,(('DATA FOR SUMMARY'!$I$7:$I$59=$O$16)/('DATA FOR SUMMARY'!$I$7:$I$59=$O$16)*ROW('DATA FOR SUMMARY'!$I$7:$I$59))-ROW('DATA FOR SUMMARY'!$I$7),ROWS($M$18:M562))),"")</f>
        <v/>
      </c>
    </row>
    <row r="572" spans="2:11">
      <c r="B572" t="str" cm="1">
        <f t="array" aca="1" ref="B572" ca="1">IF(ROWS($M$18:M563)&lt;=$O$18,INDEX('DATA FOR SUMMARY'!$B$8:$B$59,_xlfn.AGGREGATE(15,3,(('DATA FOR SUMMARY'!$I$7:$I$59=$O$16)/('DATA FOR SUMMARY'!$I$7:$I$59=$O$16)*ROW('DATA FOR SUMMARY'!$I$7:$I$59))-ROW('DATA FOR SUMMARY'!$I$7),ROWS($M$18:M563))),"")</f>
        <v/>
      </c>
      <c r="C572" s="102" t="str" cm="1">
        <f t="array" aca="1" ref="C572" ca="1">IF(ROWS($M$18:M563)&lt;=$O$18,INDEX('DATA FOR SUMMARY'!$C$8:$C$59,_xlfn.AGGREGATE(15,3,(('DATA FOR SUMMARY'!$I$7:$I$59=$O$16)/('DATA FOR SUMMARY'!$I$7:$I$59=$O$16)*ROW('DATA FOR SUMMARY'!$I$7:$I$59))-ROW('DATA FOR SUMMARY'!$I$7),ROWS($M$18:M563))),"")</f>
        <v/>
      </c>
      <c r="D572" s="102" t="str" cm="1">
        <f t="array" aca="1" ref="D572" ca="1">IF(ROWS($M$18:M563)&lt;=$O$18,INDEX('DATA FOR SUMMARY'!$D$8:$D$59,_xlfn.AGGREGATE(15,3,(('DATA FOR SUMMARY'!$I$7:$I$59=$O$16)/('DATA FOR SUMMARY'!$I$7:$I$59=$O$16)*ROW('DATA FOR SUMMARY'!$I$7:$I$59))-ROW('DATA FOR SUMMARY'!$I$7),ROWS($M$18:M563))),"")</f>
        <v/>
      </c>
      <c r="E572" s="107" t="str" cm="1">
        <f t="array" aca="1" ref="E572" ca="1">IF(ROWS($M$18:M563)&lt;=$O$18,INDEX('DATA FOR SUMMARY'!$E$8:$E$59,_xlfn.AGGREGATE(15,3,(('DATA FOR SUMMARY'!$I$7:$I$59=$O$16)/('DATA FOR SUMMARY'!$I$7:$I$59=$O$16)*ROW('DATA FOR SUMMARY'!$I$7:$I$59))-ROW('DATA FOR SUMMARY'!$I$7),ROWS($M$18:M563))),"")</f>
        <v/>
      </c>
      <c r="F572" s="103" t="str" cm="1">
        <f t="array" aca="1" ref="F572" ca="1">IF(ROWS($M$18:M563)&lt;=$O$18,INDEX('DATA FOR SUMMARY'!$F$8:$F$59,_xlfn.AGGREGATE(15,3,(('DATA FOR SUMMARY'!$I$7:$I$59=$O$16)/('DATA FOR SUMMARY'!$I$7:$I$59=$O$16)*ROW('DATA FOR SUMMARY'!$I$7:$I$59))-ROW('DATA FOR SUMMARY'!$I$7),ROWS($M$18:M563))),"")</f>
        <v/>
      </c>
      <c r="G572" s="102" t="str" cm="1">
        <f t="array" aca="1" ref="G572" ca="1">IF(ROWS($M$18:M563)&lt;=$O$18,INDEX('DATA FOR SUMMARY'!$G$8:$G$59,_xlfn.AGGREGATE(15,3,(('DATA FOR SUMMARY'!$I$7:$I$59=$O$16)/('DATA FOR SUMMARY'!$I$7:$I$59=$O$16)*ROW('DATA FOR SUMMARY'!$I$7:$I$59))-ROW('DATA FOR SUMMARY'!$I$7),ROWS($M$18:M563))),"")</f>
        <v/>
      </c>
      <c r="H572" s="107" t="str" cm="1">
        <f t="array" aca="1" ref="H572" ca="1">IF(ROWS($M$18:M563)&lt;=$O$18,INDEX('DATA FOR SUMMARY'!$H$8:$H$59,_xlfn.AGGREGATE(15,3,(('DATA FOR SUMMARY'!$I$7:$I$59=$O$16)/('DATA FOR SUMMARY'!$I$7:$I$59=$O$16)*ROW('DATA FOR SUMMARY'!$I$7:$I$59))-ROW('DATA FOR SUMMARY'!$I$7),ROWS($M$18:M563))),"")</f>
        <v/>
      </c>
      <c r="I572" t="str" cm="1">
        <f t="array" aca="1" ref="I572" ca="1">IF(ROWS($D$25:D566)&lt;=$O$18,INDEX('DATA FOR SUMMARY'!$I$8:$I$59,_xlfn.AGGREGATE(15,3,(('DATA FOR SUMMARY'!$I$7:$I$59=$O$16)/('DATA FOR SUMMARY'!$I$7:$I$59=$O$16)*ROW('DATA FOR SUMMARY'!$I$7:$I$59))-ROW('DATA FOR SUMMARY'!$I$7),ROWS($D$25:D566))),"")</f>
        <v/>
      </c>
      <c r="J572" s="46" t="str" cm="1">
        <f t="array" aca="1" ref="J572" ca="1">IF(ROWS($M$18:M563)&lt;=$O$18,INDEX('DATA FOR SUMMARY'!$J$8:$J$59,_xlfn.AGGREGATE(15,3,(('DATA FOR SUMMARY'!$I$7:$I$59=$O$16)/('DATA FOR SUMMARY'!$I$7:$I$59=$O$16)*ROW('DATA FOR SUMMARY'!$I$7:$I$59))-ROW('DATA FOR SUMMARY'!$I$7),ROWS($M$18:M563))),"")</f>
        <v/>
      </c>
      <c r="K572" s="46" t="str" cm="1">
        <f t="array" aca="1" ref="K572" ca="1">IF(ROWS($M$18:M563)&lt;=$O$18,INDEX('DATA FOR SUMMARY'!$K$8:$K$59,_xlfn.AGGREGATE(15,3,(('DATA FOR SUMMARY'!$I$7:$I$59=$O$16)/('DATA FOR SUMMARY'!$I$7:$I$59=$O$16)*ROW('DATA FOR SUMMARY'!$I$7:$I$59))-ROW('DATA FOR SUMMARY'!$I$7),ROWS($M$18:M563))),"")</f>
        <v/>
      </c>
    </row>
    <row r="573" spans="2:11">
      <c r="B573" t="str" cm="1">
        <f t="array" aca="1" ref="B573" ca="1">IF(ROWS($M$18:M564)&lt;=$O$18,INDEX('DATA FOR SUMMARY'!$B$8:$B$59,_xlfn.AGGREGATE(15,3,(('DATA FOR SUMMARY'!$I$7:$I$59=$O$16)/('DATA FOR SUMMARY'!$I$7:$I$59=$O$16)*ROW('DATA FOR SUMMARY'!$I$7:$I$59))-ROW('DATA FOR SUMMARY'!$I$7),ROWS($M$18:M564))),"")</f>
        <v/>
      </c>
      <c r="C573" s="102" t="str" cm="1">
        <f t="array" aca="1" ref="C573" ca="1">IF(ROWS($M$18:M564)&lt;=$O$18,INDEX('DATA FOR SUMMARY'!$C$8:$C$59,_xlfn.AGGREGATE(15,3,(('DATA FOR SUMMARY'!$I$7:$I$59=$O$16)/('DATA FOR SUMMARY'!$I$7:$I$59=$O$16)*ROW('DATA FOR SUMMARY'!$I$7:$I$59))-ROW('DATA FOR SUMMARY'!$I$7),ROWS($M$18:M564))),"")</f>
        <v/>
      </c>
      <c r="D573" s="102" t="str" cm="1">
        <f t="array" aca="1" ref="D573" ca="1">IF(ROWS($M$18:M564)&lt;=$O$18,INDEX('DATA FOR SUMMARY'!$D$8:$D$59,_xlfn.AGGREGATE(15,3,(('DATA FOR SUMMARY'!$I$7:$I$59=$O$16)/('DATA FOR SUMMARY'!$I$7:$I$59=$O$16)*ROW('DATA FOR SUMMARY'!$I$7:$I$59))-ROW('DATA FOR SUMMARY'!$I$7),ROWS($M$18:M564))),"")</f>
        <v/>
      </c>
      <c r="E573" s="107" t="str" cm="1">
        <f t="array" aca="1" ref="E573" ca="1">IF(ROWS($M$18:M564)&lt;=$O$18,INDEX('DATA FOR SUMMARY'!$E$8:$E$59,_xlfn.AGGREGATE(15,3,(('DATA FOR SUMMARY'!$I$7:$I$59=$O$16)/('DATA FOR SUMMARY'!$I$7:$I$59=$O$16)*ROW('DATA FOR SUMMARY'!$I$7:$I$59))-ROW('DATA FOR SUMMARY'!$I$7),ROWS($M$18:M564))),"")</f>
        <v/>
      </c>
      <c r="F573" s="103" t="str" cm="1">
        <f t="array" aca="1" ref="F573" ca="1">IF(ROWS($M$18:M564)&lt;=$O$18,INDEX('DATA FOR SUMMARY'!$F$8:$F$59,_xlfn.AGGREGATE(15,3,(('DATA FOR SUMMARY'!$I$7:$I$59=$O$16)/('DATA FOR SUMMARY'!$I$7:$I$59=$O$16)*ROW('DATA FOR SUMMARY'!$I$7:$I$59))-ROW('DATA FOR SUMMARY'!$I$7),ROWS($M$18:M564))),"")</f>
        <v/>
      </c>
      <c r="G573" s="102" t="str" cm="1">
        <f t="array" aca="1" ref="G573" ca="1">IF(ROWS($M$18:M564)&lt;=$O$18,INDEX('DATA FOR SUMMARY'!$G$8:$G$59,_xlfn.AGGREGATE(15,3,(('DATA FOR SUMMARY'!$I$7:$I$59=$O$16)/('DATA FOR SUMMARY'!$I$7:$I$59=$O$16)*ROW('DATA FOR SUMMARY'!$I$7:$I$59))-ROW('DATA FOR SUMMARY'!$I$7),ROWS($M$18:M564))),"")</f>
        <v/>
      </c>
      <c r="H573" s="107" t="str" cm="1">
        <f t="array" aca="1" ref="H573" ca="1">IF(ROWS($M$18:M564)&lt;=$O$18,INDEX('DATA FOR SUMMARY'!$H$8:$H$59,_xlfn.AGGREGATE(15,3,(('DATA FOR SUMMARY'!$I$7:$I$59=$O$16)/('DATA FOR SUMMARY'!$I$7:$I$59=$O$16)*ROW('DATA FOR SUMMARY'!$I$7:$I$59))-ROW('DATA FOR SUMMARY'!$I$7),ROWS($M$18:M564))),"")</f>
        <v/>
      </c>
      <c r="I573" t="str" cm="1">
        <f t="array" aca="1" ref="I573" ca="1">IF(ROWS($D$25:D567)&lt;=$O$18,INDEX('DATA FOR SUMMARY'!$I$8:$I$59,_xlfn.AGGREGATE(15,3,(('DATA FOR SUMMARY'!$I$7:$I$59=$O$16)/('DATA FOR SUMMARY'!$I$7:$I$59=$O$16)*ROW('DATA FOR SUMMARY'!$I$7:$I$59))-ROW('DATA FOR SUMMARY'!$I$7),ROWS($D$25:D567))),"")</f>
        <v/>
      </c>
      <c r="J573" s="46" t="str" cm="1">
        <f t="array" aca="1" ref="J573" ca="1">IF(ROWS($M$18:M564)&lt;=$O$18,INDEX('DATA FOR SUMMARY'!$J$8:$J$59,_xlfn.AGGREGATE(15,3,(('DATA FOR SUMMARY'!$I$7:$I$59=$O$16)/('DATA FOR SUMMARY'!$I$7:$I$59=$O$16)*ROW('DATA FOR SUMMARY'!$I$7:$I$59))-ROW('DATA FOR SUMMARY'!$I$7),ROWS($M$18:M564))),"")</f>
        <v/>
      </c>
      <c r="K573" s="46" t="str" cm="1">
        <f t="array" aca="1" ref="K573" ca="1">IF(ROWS($M$18:M564)&lt;=$O$18,INDEX('DATA FOR SUMMARY'!$K$8:$K$59,_xlfn.AGGREGATE(15,3,(('DATA FOR SUMMARY'!$I$7:$I$59=$O$16)/('DATA FOR SUMMARY'!$I$7:$I$59=$O$16)*ROW('DATA FOR SUMMARY'!$I$7:$I$59))-ROW('DATA FOR SUMMARY'!$I$7),ROWS($M$18:M564))),"")</f>
        <v/>
      </c>
    </row>
    <row r="574" spans="2:11">
      <c r="B574" t="str" cm="1">
        <f t="array" aca="1" ref="B574" ca="1">IF(ROWS($M$18:M565)&lt;=$O$18,INDEX('DATA FOR SUMMARY'!$B$8:$B$59,_xlfn.AGGREGATE(15,3,(('DATA FOR SUMMARY'!$I$7:$I$59=$O$16)/('DATA FOR SUMMARY'!$I$7:$I$59=$O$16)*ROW('DATA FOR SUMMARY'!$I$7:$I$59))-ROW('DATA FOR SUMMARY'!$I$7),ROWS($M$18:M565))),"")</f>
        <v/>
      </c>
      <c r="C574" s="102" t="str" cm="1">
        <f t="array" aca="1" ref="C574" ca="1">IF(ROWS($M$18:M565)&lt;=$O$18,INDEX('DATA FOR SUMMARY'!$C$8:$C$59,_xlfn.AGGREGATE(15,3,(('DATA FOR SUMMARY'!$I$7:$I$59=$O$16)/('DATA FOR SUMMARY'!$I$7:$I$59=$O$16)*ROW('DATA FOR SUMMARY'!$I$7:$I$59))-ROW('DATA FOR SUMMARY'!$I$7),ROWS($M$18:M565))),"")</f>
        <v/>
      </c>
      <c r="D574" s="102" t="str" cm="1">
        <f t="array" aca="1" ref="D574" ca="1">IF(ROWS($M$18:M565)&lt;=$O$18,INDEX('DATA FOR SUMMARY'!$D$8:$D$59,_xlfn.AGGREGATE(15,3,(('DATA FOR SUMMARY'!$I$7:$I$59=$O$16)/('DATA FOR SUMMARY'!$I$7:$I$59=$O$16)*ROW('DATA FOR SUMMARY'!$I$7:$I$59))-ROW('DATA FOR SUMMARY'!$I$7),ROWS($M$18:M565))),"")</f>
        <v/>
      </c>
      <c r="E574" s="107" t="str" cm="1">
        <f t="array" aca="1" ref="E574" ca="1">IF(ROWS($M$18:M565)&lt;=$O$18,INDEX('DATA FOR SUMMARY'!$E$8:$E$59,_xlfn.AGGREGATE(15,3,(('DATA FOR SUMMARY'!$I$7:$I$59=$O$16)/('DATA FOR SUMMARY'!$I$7:$I$59=$O$16)*ROW('DATA FOR SUMMARY'!$I$7:$I$59))-ROW('DATA FOR SUMMARY'!$I$7),ROWS($M$18:M565))),"")</f>
        <v/>
      </c>
      <c r="F574" s="103" t="str" cm="1">
        <f t="array" aca="1" ref="F574" ca="1">IF(ROWS($M$18:M565)&lt;=$O$18,INDEX('DATA FOR SUMMARY'!$F$8:$F$59,_xlfn.AGGREGATE(15,3,(('DATA FOR SUMMARY'!$I$7:$I$59=$O$16)/('DATA FOR SUMMARY'!$I$7:$I$59=$O$16)*ROW('DATA FOR SUMMARY'!$I$7:$I$59))-ROW('DATA FOR SUMMARY'!$I$7),ROWS($M$18:M565))),"")</f>
        <v/>
      </c>
      <c r="G574" s="102" t="str" cm="1">
        <f t="array" aca="1" ref="G574" ca="1">IF(ROWS($M$18:M565)&lt;=$O$18,INDEX('DATA FOR SUMMARY'!$G$8:$G$59,_xlfn.AGGREGATE(15,3,(('DATA FOR SUMMARY'!$I$7:$I$59=$O$16)/('DATA FOR SUMMARY'!$I$7:$I$59=$O$16)*ROW('DATA FOR SUMMARY'!$I$7:$I$59))-ROW('DATA FOR SUMMARY'!$I$7),ROWS($M$18:M565))),"")</f>
        <v/>
      </c>
      <c r="H574" s="107" t="str" cm="1">
        <f t="array" aca="1" ref="H574" ca="1">IF(ROWS($M$18:M565)&lt;=$O$18,INDEX('DATA FOR SUMMARY'!$H$8:$H$59,_xlfn.AGGREGATE(15,3,(('DATA FOR SUMMARY'!$I$7:$I$59=$O$16)/('DATA FOR SUMMARY'!$I$7:$I$59=$O$16)*ROW('DATA FOR SUMMARY'!$I$7:$I$59))-ROW('DATA FOR SUMMARY'!$I$7),ROWS($M$18:M565))),"")</f>
        <v/>
      </c>
      <c r="I574" t="str" cm="1">
        <f t="array" aca="1" ref="I574" ca="1">IF(ROWS($D$25:D568)&lt;=$O$18,INDEX('DATA FOR SUMMARY'!$I$8:$I$59,_xlfn.AGGREGATE(15,3,(('DATA FOR SUMMARY'!$I$7:$I$59=$O$16)/('DATA FOR SUMMARY'!$I$7:$I$59=$O$16)*ROW('DATA FOR SUMMARY'!$I$7:$I$59))-ROW('DATA FOR SUMMARY'!$I$7),ROWS($D$25:D568))),"")</f>
        <v/>
      </c>
      <c r="J574" s="46" t="str" cm="1">
        <f t="array" aca="1" ref="J574" ca="1">IF(ROWS($M$18:M565)&lt;=$O$18,INDEX('DATA FOR SUMMARY'!$J$8:$J$59,_xlfn.AGGREGATE(15,3,(('DATA FOR SUMMARY'!$I$7:$I$59=$O$16)/('DATA FOR SUMMARY'!$I$7:$I$59=$O$16)*ROW('DATA FOR SUMMARY'!$I$7:$I$59))-ROW('DATA FOR SUMMARY'!$I$7),ROWS($M$18:M565))),"")</f>
        <v/>
      </c>
      <c r="K574" s="46" t="str" cm="1">
        <f t="array" aca="1" ref="K574" ca="1">IF(ROWS($M$18:M565)&lt;=$O$18,INDEX('DATA FOR SUMMARY'!$K$8:$K$59,_xlfn.AGGREGATE(15,3,(('DATA FOR SUMMARY'!$I$7:$I$59=$O$16)/('DATA FOR SUMMARY'!$I$7:$I$59=$O$16)*ROW('DATA FOR SUMMARY'!$I$7:$I$59))-ROW('DATA FOR SUMMARY'!$I$7),ROWS($M$18:M565))),"")</f>
        <v/>
      </c>
    </row>
    <row r="575" spans="2:11">
      <c r="B575" t="str" cm="1">
        <f t="array" aca="1" ref="B575" ca="1">IF(ROWS($M$18:M566)&lt;=$O$18,INDEX('DATA FOR SUMMARY'!$B$8:$B$59,_xlfn.AGGREGATE(15,3,(('DATA FOR SUMMARY'!$I$7:$I$59=$O$16)/('DATA FOR SUMMARY'!$I$7:$I$59=$O$16)*ROW('DATA FOR SUMMARY'!$I$7:$I$59))-ROW('DATA FOR SUMMARY'!$I$7),ROWS($M$18:M566))),"")</f>
        <v/>
      </c>
      <c r="C575" s="102" t="str" cm="1">
        <f t="array" aca="1" ref="C575" ca="1">IF(ROWS($M$18:M566)&lt;=$O$18,INDEX('DATA FOR SUMMARY'!$C$8:$C$59,_xlfn.AGGREGATE(15,3,(('DATA FOR SUMMARY'!$I$7:$I$59=$O$16)/('DATA FOR SUMMARY'!$I$7:$I$59=$O$16)*ROW('DATA FOR SUMMARY'!$I$7:$I$59))-ROW('DATA FOR SUMMARY'!$I$7),ROWS($M$18:M566))),"")</f>
        <v/>
      </c>
      <c r="D575" s="102" t="str" cm="1">
        <f t="array" aca="1" ref="D575" ca="1">IF(ROWS($M$18:M566)&lt;=$O$18,INDEX('DATA FOR SUMMARY'!$D$8:$D$59,_xlfn.AGGREGATE(15,3,(('DATA FOR SUMMARY'!$I$7:$I$59=$O$16)/('DATA FOR SUMMARY'!$I$7:$I$59=$O$16)*ROW('DATA FOR SUMMARY'!$I$7:$I$59))-ROW('DATA FOR SUMMARY'!$I$7),ROWS($M$18:M566))),"")</f>
        <v/>
      </c>
      <c r="E575" s="107" t="str" cm="1">
        <f t="array" aca="1" ref="E575" ca="1">IF(ROWS($M$18:M566)&lt;=$O$18,INDEX('DATA FOR SUMMARY'!$E$8:$E$59,_xlfn.AGGREGATE(15,3,(('DATA FOR SUMMARY'!$I$7:$I$59=$O$16)/('DATA FOR SUMMARY'!$I$7:$I$59=$O$16)*ROW('DATA FOR SUMMARY'!$I$7:$I$59))-ROW('DATA FOR SUMMARY'!$I$7),ROWS($M$18:M566))),"")</f>
        <v/>
      </c>
      <c r="F575" s="103" t="str" cm="1">
        <f t="array" aca="1" ref="F575" ca="1">IF(ROWS($M$18:M566)&lt;=$O$18,INDEX('DATA FOR SUMMARY'!$F$8:$F$59,_xlfn.AGGREGATE(15,3,(('DATA FOR SUMMARY'!$I$7:$I$59=$O$16)/('DATA FOR SUMMARY'!$I$7:$I$59=$O$16)*ROW('DATA FOR SUMMARY'!$I$7:$I$59))-ROW('DATA FOR SUMMARY'!$I$7),ROWS($M$18:M566))),"")</f>
        <v/>
      </c>
      <c r="G575" s="102" t="str" cm="1">
        <f t="array" aca="1" ref="G575" ca="1">IF(ROWS($M$18:M566)&lt;=$O$18,INDEX('DATA FOR SUMMARY'!$G$8:$G$59,_xlfn.AGGREGATE(15,3,(('DATA FOR SUMMARY'!$I$7:$I$59=$O$16)/('DATA FOR SUMMARY'!$I$7:$I$59=$O$16)*ROW('DATA FOR SUMMARY'!$I$7:$I$59))-ROW('DATA FOR SUMMARY'!$I$7),ROWS($M$18:M566))),"")</f>
        <v/>
      </c>
      <c r="H575" s="107" t="str" cm="1">
        <f t="array" aca="1" ref="H575" ca="1">IF(ROWS($M$18:M566)&lt;=$O$18,INDEX('DATA FOR SUMMARY'!$H$8:$H$59,_xlfn.AGGREGATE(15,3,(('DATA FOR SUMMARY'!$I$7:$I$59=$O$16)/('DATA FOR SUMMARY'!$I$7:$I$59=$O$16)*ROW('DATA FOR SUMMARY'!$I$7:$I$59))-ROW('DATA FOR SUMMARY'!$I$7),ROWS($M$18:M566))),"")</f>
        <v/>
      </c>
      <c r="I575" t="str" cm="1">
        <f t="array" aca="1" ref="I575" ca="1">IF(ROWS($D$25:D569)&lt;=$O$18,INDEX('DATA FOR SUMMARY'!$I$8:$I$59,_xlfn.AGGREGATE(15,3,(('DATA FOR SUMMARY'!$I$7:$I$59=$O$16)/('DATA FOR SUMMARY'!$I$7:$I$59=$O$16)*ROW('DATA FOR SUMMARY'!$I$7:$I$59))-ROW('DATA FOR SUMMARY'!$I$7),ROWS($D$25:D569))),"")</f>
        <v/>
      </c>
      <c r="J575" s="46" t="str" cm="1">
        <f t="array" aca="1" ref="J575" ca="1">IF(ROWS($M$18:M566)&lt;=$O$18,INDEX('DATA FOR SUMMARY'!$J$8:$J$59,_xlfn.AGGREGATE(15,3,(('DATA FOR SUMMARY'!$I$7:$I$59=$O$16)/('DATA FOR SUMMARY'!$I$7:$I$59=$O$16)*ROW('DATA FOR SUMMARY'!$I$7:$I$59))-ROW('DATA FOR SUMMARY'!$I$7),ROWS($M$18:M566))),"")</f>
        <v/>
      </c>
      <c r="K575" s="46" t="str" cm="1">
        <f t="array" aca="1" ref="K575" ca="1">IF(ROWS($M$18:M566)&lt;=$O$18,INDEX('DATA FOR SUMMARY'!$K$8:$K$59,_xlfn.AGGREGATE(15,3,(('DATA FOR SUMMARY'!$I$7:$I$59=$O$16)/('DATA FOR SUMMARY'!$I$7:$I$59=$O$16)*ROW('DATA FOR SUMMARY'!$I$7:$I$59))-ROW('DATA FOR SUMMARY'!$I$7),ROWS($M$18:M566))),"")</f>
        <v/>
      </c>
    </row>
    <row r="576" spans="2:11">
      <c r="B576" t="str" cm="1">
        <f t="array" aca="1" ref="B576" ca="1">IF(ROWS($M$18:M567)&lt;=$O$18,INDEX('DATA FOR SUMMARY'!$B$8:$B$59,_xlfn.AGGREGATE(15,3,(('DATA FOR SUMMARY'!$I$7:$I$59=$O$16)/('DATA FOR SUMMARY'!$I$7:$I$59=$O$16)*ROW('DATA FOR SUMMARY'!$I$7:$I$59))-ROW('DATA FOR SUMMARY'!$I$7),ROWS($M$18:M567))),"")</f>
        <v/>
      </c>
      <c r="C576" s="102" t="str" cm="1">
        <f t="array" aca="1" ref="C576" ca="1">IF(ROWS($M$18:M567)&lt;=$O$18,INDEX('DATA FOR SUMMARY'!$C$8:$C$59,_xlfn.AGGREGATE(15,3,(('DATA FOR SUMMARY'!$I$7:$I$59=$O$16)/('DATA FOR SUMMARY'!$I$7:$I$59=$O$16)*ROW('DATA FOR SUMMARY'!$I$7:$I$59))-ROW('DATA FOR SUMMARY'!$I$7),ROWS($M$18:M567))),"")</f>
        <v/>
      </c>
      <c r="D576" s="102" t="str" cm="1">
        <f t="array" aca="1" ref="D576" ca="1">IF(ROWS($M$18:M567)&lt;=$O$18,INDEX('DATA FOR SUMMARY'!$D$8:$D$59,_xlfn.AGGREGATE(15,3,(('DATA FOR SUMMARY'!$I$7:$I$59=$O$16)/('DATA FOR SUMMARY'!$I$7:$I$59=$O$16)*ROW('DATA FOR SUMMARY'!$I$7:$I$59))-ROW('DATA FOR SUMMARY'!$I$7),ROWS($M$18:M567))),"")</f>
        <v/>
      </c>
      <c r="E576" s="107" t="str" cm="1">
        <f t="array" aca="1" ref="E576" ca="1">IF(ROWS($M$18:M567)&lt;=$O$18,INDEX('DATA FOR SUMMARY'!$E$8:$E$59,_xlfn.AGGREGATE(15,3,(('DATA FOR SUMMARY'!$I$7:$I$59=$O$16)/('DATA FOR SUMMARY'!$I$7:$I$59=$O$16)*ROW('DATA FOR SUMMARY'!$I$7:$I$59))-ROW('DATA FOR SUMMARY'!$I$7),ROWS($M$18:M567))),"")</f>
        <v/>
      </c>
      <c r="F576" s="103" t="str" cm="1">
        <f t="array" aca="1" ref="F576" ca="1">IF(ROWS($M$18:M567)&lt;=$O$18,INDEX('DATA FOR SUMMARY'!$F$8:$F$59,_xlfn.AGGREGATE(15,3,(('DATA FOR SUMMARY'!$I$7:$I$59=$O$16)/('DATA FOR SUMMARY'!$I$7:$I$59=$O$16)*ROW('DATA FOR SUMMARY'!$I$7:$I$59))-ROW('DATA FOR SUMMARY'!$I$7),ROWS($M$18:M567))),"")</f>
        <v/>
      </c>
      <c r="G576" s="102" t="str" cm="1">
        <f t="array" aca="1" ref="G576" ca="1">IF(ROWS($M$18:M567)&lt;=$O$18,INDEX('DATA FOR SUMMARY'!$G$8:$G$59,_xlfn.AGGREGATE(15,3,(('DATA FOR SUMMARY'!$I$7:$I$59=$O$16)/('DATA FOR SUMMARY'!$I$7:$I$59=$O$16)*ROW('DATA FOR SUMMARY'!$I$7:$I$59))-ROW('DATA FOR SUMMARY'!$I$7),ROWS($M$18:M567))),"")</f>
        <v/>
      </c>
      <c r="H576" s="107" t="str" cm="1">
        <f t="array" aca="1" ref="H576" ca="1">IF(ROWS($M$18:M567)&lt;=$O$18,INDEX('DATA FOR SUMMARY'!$H$8:$H$59,_xlfn.AGGREGATE(15,3,(('DATA FOR SUMMARY'!$I$7:$I$59=$O$16)/('DATA FOR SUMMARY'!$I$7:$I$59=$O$16)*ROW('DATA FOR SUMMARY'!$I$7:$I$59))-ROW('DATA FOR SUMMARY'!$I$7),ROWS($M$18:M567))),"")</f>
        <v/>
      </c>
      <c r="I576" t="str" cm="1">
        <f t="array" aca="1" ref="I576" ca="1">IF(ROWS($D$25:D570)&lt;=$O$18,INDEX('DATA FOR SUMMARY'!$I$8:$I$59,_xlfn.AGGREGATE(15,3,(('DATA FOR SUMMARY'!$I$7:$I$59=$O$16)/('DATA FOR SUMMARY'!$I$7:$I$59=$O$16)*ROW('DATA FOR SUMMARY'!$I$7:$I$59))-ROW('DATA FOR SUMMARY'!$I$7),ROWS($D$25:D570))),"")</f>
        <v/>
      </c>
      <c r="J576" s="46" t="str" cm="1">
        <f t="array" aca="1" ref="J576" ca="1">IF(ROWS($M$18:M567)&lt;=$O$18,INDEX('DATA FOR SUMMARY'!$J$8:$J$59,_xlfn.AGGREGATE(15,3,(('DATA FOR SUMMARY'!$I$7:$I$59=$O$16)/('DATA FOR SUMMARY'!$I$7:$I$59=$O$16)*ROW('DATA FOR SUMMARY'!$I$7:$I$59))-ROW('DATA FOR SUMMARY'!$I$7),ROWS($M$18:M567))),"")</f>
        <v/>
      </c>
      <c r="K576" s="46" t="str" cm="1">
        <f t="array" aca="1" ref="K576" ca="1">IF(ROWS($M$18:M567)&lt;=$O$18,INDEX('DATA FOR SUMMARY'!$K$8:$K$59,_xlfn.AGGREGATE(15,3,(('DATA FOR SUMMARY'!$I$7:$I$59=$O$16)/('DATA FOR SUMMARY'!$I$7:$I$59=$O$16)*ROW('DATA FOR SUMMARY'!$I$7:$I$59))-ROW('DATA FOR SUMMARY'!$I$7),ROWS($M$18:M567))),"")</f>
        <v/>
      </c>
    </row>
    <row r="577" spans="2:11">
      <c r="B577" t="str" cm="1">
        <f t="array" aca="1" ref="B577" ca="1">IF(ROWS($M$18:M568)&lt;=$O$18,INDEX('DATA FOR SUMMARY'!$B$8:$B$59,_xlfn.AGGREGATE(15,3,(('DATA FOR SUMMARY'!$I$7:$I$59=$O$16)/('DATA FOR SUMMARY'!$I$7:$I$59=$O$16)*ROW('DATA FOR SUMMARY'!$I$7:$I$59))-ROW('DATA FOR SUMMARY'!$I$7),ROWS($M$18:M568))),"")</f>
        <v/>
      </c>
      <c r="C577" s="102" t="str" cm="1">
        <f t="array" aca="1" ref="C577" ca="1">IF(ROWS($M$18:M568)&lt;=$O$18,INDEX('DATA FOR SUMMARY'!$C$8:$C$59,_xlfn.AGGREGATE(15,3,(('DATA FOR SUMMARY'!$I$7:$I$59=$O$16)/('DATA FOR SUMMARY'!$I$7:$I$59=$O$16)*ROW('DATA FOR SUMMARY'!$I$7:$I$59))-ROW('DATA FOR SUMMARY'!$I$7),ROWS($M$18:M568))),"")</f>
        <v/>
      </c>
      <c r="D577" s="102" t="str" cm="1">
        <f t="array" aca="1" ref="D577" ca="1">IF(ROWS($M$18:M568)&lt;=$O$18,INDEX('DATA FOR SUMMARY'!$D$8:$D$59,_xlfn.AGGREGATE(15,3,(('DATA FOR SUMMARY'!$I$7:$I$59=$O$16)/('DATA FOR SUMMARY'!$I$7:$I$59=$O$16)*ROW('DATA FOR SUMMARY'!$I$7:$I$59))-ROW('DATA FOR SUMMARY'!$I$7),ROWS($M$18:M568))),"")</f>
        <v/>
      </c>
      <c r="E577" s="107" t="str" cm="1">
        <f t="array" aca="1" ref="E577" ca="1">IF(ROWS($M$18:M568)&lt;=$O$18,INDEX('DATA FOR SUMMARY'!$E$8:$E$59,_xlfn.AGGREGATE(15,3,(('DATA FOR SUMMARY'!$I$7:$I$59=$O$16)/('DATA FOR SUMMARY'!$I$7:$I$59=$O$16)*ROW('DATA FOR SUMMARY'!$I$7:$I$59))-ROW('DATA FOR SUMMARY'!$I$7),ROWS($M$18:M568))),"")</f>
        <v/>
      </c>
      <c r="F577" s="103" t="str" cm="1">
        <f t="array" aca="1" ref="F577" ca="1">IF(ROWS($M$18:M568)&lt;=$O$18,INDEX('DATA FOR SUMMARY'!$F$8:$F$59,_xlfn.AGGREGATE(15,3,(('DATA FOR SUMMARY'!$I$7:$I$59=$O$16)/('DATA FOR SUMMARY'!$I$7:$I$59=$O$16)*ROW('DATA FOR SUMMARY'!$I$7:$I$59))-ROW('DATA FOR SUMMARY'!$I$7),ROWS($M$18:M568))),"")</f>
        <v/>
      </c>
      <c r="G577" s="102" t="str" cm="1">
        <f t="array" aca="1" ref="G577" ca="1">IF(ROWS($M$18:M568)&lt;=$O$18,INDEX('DATA FOR SUMMARY'!$G$8:$G$59,_xlfn.AGGREGATE(15,3,(('DATA FOR SUMMARY'!$I$7:$I$59=$O$16)/('DATA FOR SUMMARY'!$I$7:$I$59=$O$16)*ROW('DATA FOR SUMMARY'!$I$7:$I$59))-ROW('DATA FOR SUMMARY'!$I$7),ROWS($M$18:M568))),"")</f>
        <v/>
      </c>
      <c r="H577" s="107" t="str" cm="1">
        <f t="array" aca="1" ref="H577" ca="1">IF(ROWS($M$18:M568)&lt;=$O$18,INDEX('DATA FOR SUMMARY'!$H$8:$H$59,_xlfn.AGGREGATE(15,3,(('DATA FOR SUMMARY'!$I$7:$I$59=$O$16)/('DATA FOR SUMMARY'!$I$7:$I$59=$O$16)*ROW('DATA FOR SUMMARY'!$I$7:$I$59))-ROW('DATA FOR SUMMARY'!$I$7),ROWS($M$18:M568))),"")</f>
        <v/>
      </c>
      <c r="I577" t="str" cm="1">
        <f t="array" aca="1" ref="I577" ca="1">IF(ROWS($D$25:D571)&lt;=$O$18,INDEX('DATA FOR SUMMARY'!$I$8:$I$59,_xlfn.AGGREGATE(15,3,(('DATA FOR SUMMARY'!$I$7:$I$59=$O$16)/('DATA FOR SUMMARY'!$I$7:$I$59=$O$16)*ROW('DATA FOR SUMMARY'!$I$7:$I$59))-ROW('DATA FOR SUMMARY'!$I$7),ROWS($D$25:D571))),"")</f>
        <v/>
      </c>
      <c r="J577" s="46" t="str" cm="1">
        <f t="array" aca="1" ref="J577" ca="1">IF(ROWS($M$18:M568)&lt;=$O$18,INDEX('DATA FOR SUMMARY'!$J$8:$J$59,_xlfn.AGGREGATE(15,3,(('DATA FOR SUMMARY'!$I$7:$I$59=$O$16)/('DATA FOR SUMMARY'!$I$7:$I$59=$O$16)*ROW('DATA FOR SUMMARY'!$I$7:$I$59))-ROW('DATA FOR SUMMARY'!$I$7),ROWS($M$18:M568))),"")</f>
        <v/>
      </c>
      <c r="K577" s="46" t="str" cm="1">
        <f t="array" aca="1" ref="K577" ca="1">IF(ROWS($M$18:M568)&lt;=$O$18,INDEX('DATA FOR SUMMARY'!$K$8:$K$59,_xlfn.AGGREGATE(15,3,(('DATA FOR SUMMARY'!$I$7:$I$59=$O$16)/('DATA FOR SUMMARY'!$I$7:$I$59=$O$16)*ROW('DATA FOR SUMMARY'!$I$7:$I$59))-ROW('DATA FOR SUMMARY'!$I$7),ROWS($M$18:M568))),"")</f>
        <v/>
      </c>
    </row>
    <row r="578" spans="2:11">
      <c r="B578" t="str" cm="1">
        <f t="array" aca="1" ref="B578" ca="1">IF(ROWS($M$18:M569)&lt;=$O$18,INDEX('DATA FOR SUMMARY'!$B$8:$B$59,_xlfn.AGGREGATE(15,3,(('DATA FOR SUMMARY'!$I$7:$I$59=$O$16)/('DATA FOR SUMMARY'!$I$7:$I$59=$O$16)*ROW('DATA FOR SUMMARY'!$I$7:$I$59))-ROW('DATA FOR SUMMARY'!$I$7),ROWS($M$18:M569))),"")</f>
        <v/>
      </c>
      <c r="C578" s="102" t="str" cm="1">
        <f t="array" aca="1" ref="C578" ca="1">IF(ROWS($M$18:M569)&lt;=$O$18,INDEX('DATA FOR SUMMARY'!$C$8:$C$59,_xlfn.AGGREGATE(15,3,(('DATA FOR SUMMARY'!$I$7:$I$59=$O$16)/('DATA FOR SUMMARY'!$I$7:$I$59=$O$16)*ROW('DATA FOR SUMMARY'!$I$7:$I$59))-ROW('DATA FOR SUMMARY'!$I$7),ROWS($M$18:M569))),"")</f>
        <v/>
      </c>
      <c r="D578" s="102" t="str" cm="1">
        <f t="array" aca="1" ref="D578" ca="1">IF(ROWS($M$18:M569)&lt;=$O$18,INDEX('DATA FOR SUMMARY'!$D$8:$D$59,_xlfn.AGGREGATE(15,3,(('DATA FOR SUMMARY'!$I$7:$I$59=$O$16)/('DATA FOR SUMMARY'!$I$7:$I$59=$O$16)*ROW('DATA FOR SUMMARY'!$I$7:$I$59))-ROW('DATA FOR SUMMARY'!$I$7),ROWS($M$18:M569))),"")</f>
        <v/>
      </c>
      <c r="E578" s="107" t="str" cm="1">
        <f t="array" aca="1" ref="E578" ca="1">IF(ROWS($M$18:M569)&lt;=$O$18,INDEX('DATA FOR SUMMARY'!$E$8:$E$59,_xlfn.AGGREGATE(15,3,(('DATA FOR SUMMARY'!$I$7:$I$59=$O$16)/('DATA FOR SUMMARY'!$I$7:$I$59=$O$16)*ROW('DATA FOR SUMMARY'!$I$7:$I$59))-ROW('DATA FOR SUMMARY'!$I$7),ROWS($M$18:M569))),"")</f>
        <v/>
      </c>
      <c r="F578" s="103" t="str" cm="1">
        <f t="array" aca="1" ref="F578" ca="1">IF(ROWS($M$18:M569)&lt;=$O$18,INDEX('DATA FOR SUMMARY'!$F$8:$F$59,_xlfn.AGGREGATE(15,3,(('DATA FOR SUMMARY'!$I$7:$I$59=$O$16)/('DATA FOR SUMMARY'!$I$7:$I$59=$O$16)*ROW('DATA FOR SUMMARY'!$I$7:$I$59))-ROW('DATA FOR SUMMARY'!$I$7),ROWS($M$18:M569))),"")</f>
        <v/>
      </c>
      <c r="G578" s="102" t="str" cm="1">
        <f t="array" aca="1" ref="G578" ca="1">IF(ROWS($M$18:M569)&lt;=$O$18,INDEX('DATA FOR SUMMARY'!$G$8:$G$59,_xlfn.AGGREGATE(15,3,(('DATA FOR SUMMARY'!$I$7:$I$59=$O$16)/('DATA FOR SUMMARY'!$I$7:$I$59=$O$16)*ROW('DATA FOR SUMMARY'!$I$7:$I$59))-ROW('DATA FOR SUMMARY'!$I$7),ROWS($M$18:M569))),"")</f>
        <v/>
      </c>
      <c r="H578" s="107" t="str" cm="1">
        <f t="array" aca="1" ref="H578" ca="1">IF(ROWS($M$18:M569)&lt;=$O$18,INDEX('DATA FOR SUMMARY'!$H$8:$H$59,_xlfn.AGGREGATE(15,3,(('DATA FOR SUMMARY'!$I$7:$I$59=$O$16)/('DATA FOR SUMMARY'!$I$7:$I$59=$O$16)*ROW('DATA FOR SUMMARY'!$I$7:$I$59))-ROW('DATA FOR SUMMARY'!$I$7),ROWS($M$18:M569))),"")</f>
        <v/>
      </c>
      <c r="I578" t="str" cm="1">
        <f t="array" aca="1" ref="I578" ca="1">IF(ROWS($D$25:D572)&lt;=$O$18,INDEX('DATA FOR SUMMARY'!$I$8:$I$59,_xlfn.AGGREGATE(15,3,(('DATA FOR SUMMARY'!$I$7:$I$59=$O$16)/('DATA FOR SUMMARY'!$I$7:$I$59=$O$16)*ROW('DATA FOR SUMMARY'!$I$7:$I$59))-ROW('DATA FOR SUMMARY'!$I$7),ROWS($D$25:D572))),"")</f>
        <v/>
      </c>
      <c r="J578" s="46" t="str" cm="1">
        <f t="array" aca="1" ref="J578" ca="1">IF(ROWS($M$18:M569)&lt;=$O$18,INDEX('DATA FOR SUMMARY'!$J$8:$J$59,_xlfn.AGGREGATE(15,3,(('DATA FOR SUMMARY'!$I$7:$I$59=$O$16)/('DATA FOR SUMMARY'!$I$7:$I$59=$O$16)*ROW('DATA FOR SUMMARY'!$I$7:$I$59))-ROW('DATA FOR SUMMARY'!$I$7),ROWS($M$18:M569))),"")</f>
        <v/>
      </c>
      <c r="K578" s="46" t="str" cm="1">
        <f t="array" aca="1" ref="K578" ca="1">IF(ROWS($M$18:M569)&lt;=$O$18,INDEX('DATA FOR SUMMARY'!$K$8:$K$59,_xlfn.AGGREGATE(15,3,(('DATA FOR SUMMARY'!$I$7:$I$59=$O$16)/('DATA FOR SUMMARY'!$I$7:$I$59=$O$16)*ROW('DATA FOR SUMMARY'!$I$7:$I$59))-ROW('DATA FOR SUMMARY'!$I$7),ROWS($M$18:M569))),"")</f>
        <v/>
      </c>
    </row>
    <row r="579" spans="2:11">
      <c r="B579" t="str" cm="1">
        <f t="array" aca="1" ref="B579" ca="1">IF(ROWS($M$18:M570)&lt;=$O$18,INDEX('DATA FOR SUMMARY'!$B$8:$B$59,_xlfn.AGGREGATE(15,3,(('DATA FOR SUMMARY'!$I$7:$I$59=$O$16)/('DATA FOR SUMMARY'!$I$7:$I$59=$O$16)*ROW('DATA FOR SUMMARY'!$I$7:$I$59))-ROW('DATA FOR SUMMARY'!$I$7),ROWS($M$18:M570))),"")</f>
        <v/>
      </c>
      <c r="C579" s="102" t="str" cm="1">
        <f t="array" aca="1" ref="C579" ca="1">IF(ROWS($M$18:M570)&lt;=$O$18,INDEX('DATA FOR SUMMARY'!$C$8:$C$59,_xlfn.AGGREGATE(15,3,(('DATA FOR SUMMARY'!$I$7:$I$59=$O$16)/('DATA FOR SUMMARY'!$I$7:$I$59=$O$16)*ROW('DATA FOR SUMMARY'!$I$7:$I$59))-ROW('DATA FOR SUMMARY'!$I$7),ROWS($M$18:M570))),"")</f>
        <v/>
      </c>
      <c r="D579" s="102" t="str" cm="1">
        <f t="array" aca="1" ref="D579" ca="1">IF(ROWS($M$18:M570)&lt;=$O$18,INDEX('DATA FOR SUMMARY'!$D$8:$D$59,_xlfn.AGGREGATE(15,3,(('DATA FOR SUMMARY'!$I$7:$I$59=$O$16)/('DATA FOR SUMMARY'!$I$7:$I$59=$O$16)*ROW('DATA FOR SUMMARY'!$I$7:$I$59))-ROW('DATA FOR SUMMARY'!$I$7),ROWS($M$18:M570))),"")</f>
        <v/>
      </c>
      <c r="E579" s="107" t="str" cm="1">
        <f t="array" aca="1" ref="E579" ca="1">IF(ROWS($M$18:M570)&lt;=$O$18,INDEX('DATA FOR SUMMARY'!$E$8:$E$59,_xlfn.AGGREGATE(15,3,(('DATA FOR SUMMARY'!$I$7:$I$59=$O$16)/('DATA FOR SUMMARY'!$I$7:$I$59=$O$16)*ROW('DATA FOR SUMMARY'!$I$7:$I$59))-ROW('DATA FOR SUMMARY'!$I$7),ROWS($M$18:M570))),"")</f>
        <v/>
      </c>
      <c r="F579" s="103" t="str" cm="1">
        <f t="array" aca="1" ref="F579" ca="1">IF(ROWS($M$18:M570)&lt;=$O$18,INDEX('DATA FOR SUMMARY'!$F$8:$F$59,_xlfn.AGGREGATE(15,3,(('DATA FOR SUMMARY'!$I$7:$I$59=$O$16)/('DATA FOR SUMMARY'!$I$7:$I$59=$O$16)*ROW('DATA FOR SUMMARY'!$I$7:$I$59))-ROW('DATA FOR SUMMARY'!$I$7),ROWS($M$18:M570))),"")</f>
        <v/>
      </c>
      <c r="G579" s="102" t="str" cm="1">
        <f t="array" aca="1" ref="G579" ca="1">IF(ROWS($M$18:M570)&lt;=$O$18,INDEX('DATA FOR SUMMARY'!$G$8:$G$59,_xlfn.AGGREGATE(15,3,(('DATA FOR SUMMARY'!$I$7:$I$59=$O$16)/('DATA FOR SUMMARY'!$I$7:$I$59=$O$16)*ROW('DATA FOR SUMMARY'!$I$7:$I$59))-ROW('DATA FOR SUMMARY'!$I$7),ROWS($M$18:M570))),"")</f>
        <v/>
      </c>
      <c r="H579" s="107" t="str" cm="1">
        <f t="array" aca="1" ref="H579" ca="1">IF(ROWS($M$18:M570)&lt;=$O$18,INDEX('DATA FOR SUMMARY'!$H$8:$H$59,_xlfn.AGGREGATE(15,3,(('DATA FOR SUMMARY'!$I$7:$I$59=$O$16)/('DATA FOR SUMMARY'!$I$7:$I$59=$O$16)*ROW('DATA FOR SUMMARY'!$I$7:$I$59))-ROW('DATA FOR SUMMARY'!$I$7),ROWS($M$18:M570))),"")</f>
        <v/>
      </c>
      <c r="I579" t="str" cm="1">
        <f t="array" aca="1" ref="I579" ca="1">IF(ROWS($D$25:D573)&lt;=$O$18,INDEX('DATA FOR SUMMARY'!$I$8:$I$59,_xlfn.AGGREGATE(15,3,(('DATA FOR SUMMARY'!$I$7:$I$59=$O$16)/('DATA FOR SUMMARY'!$I$7:$I$59=$O$16)*ROW('DATA FOR SUMMARY'!$I$7:$I$59))-ROW('DATA FOR SUMMARY'!$I$7),ROWS($D$25:D573))),"")</f>
        <v/>
      </c>
      <c r="J579" s="46" t="str" cm="1">
        <f t="array" aca="1" ref="J579" ca="1">IF(ROWS($M$18:M570)&lt;=$O$18,INDEX('DATA FOR SUMMARY'!$J$8:$J$59,_xlfn.AGGREGATE(15,3,(('DATA FOR SUMMARY'!$I$7:$I$59=$O$16)/('DATA FOR SUMMARY'!$I$7:$I$59=$O$16)*ROW('DATA FOR SUMMARY'!$I$7:$I$59))-ROW('DATA FOR SUMMARY'!$I$7),ROWS($M$18:M570))),"")</f>
        <v/>
      </c>
      <c r="K579" s="46" t="str" cm="1">
        <f t="array" aca="1" ref="K579" ca="1">IF(ROWS($M$18:M570)&lt;=$O$18,INDEX('DATA FOR SUMMARY'!$K$8:$K$59,_xlfn.AGGREGATE(15,3,(('DATA FOR SUMMARY'!$I$7:$I$59=$O$16)/('DATA FOR SUMMARY'!$I$7:$I$59=$O$16)*ROW('DATA FOR SUMMARY'!$I$7:$I$59))-ROW('DATA FOR SUMMARY'!$I$7),ROWS($M$18:M570))),"")</f>
        <v/>
      </c>
    </row>
    <row r="580" spans="2:11">
      <c r="B580" t="str" cm="1">
        <f t="array" aca="1" ref="B580" ca="1">IF(ROWS($M$18:M571)&lt;=$O$18,INDEX('DATA FOR SUMMARY'!$B$8:$B$59,_xlfn.AGGREGATE(15,3,(('DATA FOR SUMMARY'!$I$7:$I$59=$O$16)/('DATA FOR SUMMARY'!$I$7:$I$59=$O$16)*ROW('DATA FOR SUMMARY'!$I$7:$I$59))-ROW('DATA FOR SUMMARY'!$I$7),ROWS($M$18:M571))),"")</f>
        <v/>
      </c>
      <c r="C580" s="102" t="str" cm="1">
        <f t="array" aca="1" ref="C580" ca="1">IF(ROWS($M$18:M571)&lt;=$O$18,INDEX('DATA FOR SUMMARY'!$C$8:$C$59,_xlfn.AGGREGATE(15,3,(('DATA FOR SUMMARY'!$I$7:$I$59=$O$16)/('DATA FOR SUMMARY'!$I$7:$I$59=$O$16)*ROW('DATA FOR SUMMARY'!$I$7:$I$59))-ROW('DATA FOR SUMMARY'!$I$7),ROWS($M$18:M571))),"")</f>
        <v/>
      </c>
      <c r="D580" s="102" t="str" cm="1">
        <f t="array" aca="1" ref="D580" ca="1">IF(ROWS($M$18:M571)&lt;=$O$18,INDEX('DATA FOR SUMMARY'!$D$8:$D$59,_xlfn.AGGREGATE(15,3,(('DATA FOR SUMMARY'!$I$7:$I$59=$O$16)/('DATA FOR SUMMARY'!$I$7:$I$59=$O$16)*ROW('DATA FOR SUMMARY'!$I$7:$I$59))-ROW('DATA FOR SUMMARY'!$I$7),ROWS($M$18:M571))),"")</f>
        <v/>
      </c>
      <c r="E580" s="107" t="str" cm="1">
        <f t="array" aca="1" ref="E580" ca="1">IF(ROWS($M$18:M571)&lt;=$O$18,INDEX('DATA FOR SUMMARY'!$E$8:$E$59,_xlfn.AGGREGATE(15,3,(('DATA FOR SUMMARY'!$I$7:$I$59=$O$16)/('DATA FOR SUMMARY'!$I$7:$I$59=$O$16)*ROW('DATA FOR SUMMARY'!$I$7:$I$59))-ROW('DATA FOR SUMMARY'!$I$7),ROWS($M$18:M571))),"")</f>
        <v/>
      </c>
      <c r="F580" s="103" t="str" cm="1">
        <f t="array" aca="1" ref="F580" ca="1">IF(ROWS($M$18:M571)&lt;=$O$18,INDEX('DATA FOR SUMMARY'!$F$8:$F$59,_xlfn.AGGREGATE(15,3,(('DATA FOR SUMMARY'!$I$7:$I$59=$O$16)/('DATA FOR SUMMARY'!$I$7:$I$59=$O$16)*ROW('DATA FOR SUMMARY'!$I$7:$I$59))-ROW('DATA FOR SUMMARY'!$I$7),ROWS($M$18:M571))),"")</f>
        <v/>
      </c>
      <c r="G580" s="102" t="str" cm="1">
        <f t="array" aca="1" ref="G580" ca="1">IF(ROWS($M$18:M571)&lt;=$O$18,INDEX('DATA FOR SUMMARY'!$G$8:$G$59,_xlfn.AGGREGATE(15,3,(('DATA FOR SUMMARY'!$I$7:$I$59=$O$16)/('DATA FOR SUMMARY'!$I$7:$I$59=$O$16)*ROW('DATA FOR SUMMARY'!$I$7:$I$59))-ROW('DATA FOR SUMMARY'!$I$7),ROWS($M$18:M571))),"")</f>
        <v/>
      </c>
      <c r="H580" s="107" t="str" cm="1">
        <f t="array" aca="1" ref="H580" ca="1">IF(ROWS($M$18:M571)&lt;=$O$18,INDEX('DATA FOR SUMMARY'!$H$8:$H$59,_xlfn.AGGREGATE(15,3,(('DATA FOR SUMMARY'!$I$7:$I$59=$O$16)/('DATA FOR SUMMARY'!$I$7:$I$59=$O$16)*ROW('DATA FOR SUMMARY'!$I$7:$I$59))-ROW('DATA FOR SUMMARY'!$I$7),ROWS($M$18:M571))),"")</f>
        <v/>
      </c>
      <c r="I580" t="str" cm="1">
        <f t="array" aca="1" ref="I580" ca="1">IF(ROWS($D$25:D574)&lt;=$O$18,INDEX('DATA FOR SUMMARY'!$I$8:$I$59,_xlfn.AGGREGATE(15,3,(('DATA FOR SUMMARY'!$I$7:$I$59=$O$16)/('DATA FOR SUMMARY'!$I$7:$I$59=$O$16)*ROW('DATA FOR SUMMARY'!$I$7:$I$59))-ROW('DATA FOR SUMMARY'!$I$7),ROWS($D$25:D574))),"")</f>
        <v/>
      </c>
      <c r="J580" s="46" t="str" cm="1">
        <f t="array" aca="1" ref="J580" ca="1">IF(ROWS($M$18:M571)&lt;=$O$18,INDEX('DATA FOR SUMMARY'!$J$8:$J$59,_xlfn.AGGREGATE(15,3,(('DATA FOR SUMMARY'!$I$7:$I$59=$O$16)/('DATA FOR SUMMARY'!$I$7:$I$59=$O$16)*ROW('DATA FOR SUMMARY'!$I$7:$I$59))-ROW('DATA FOR SUMMARY'!$I$7),ROWS($M$18:M571))),"")</f>
        <v/>
      </c>
      <c r="K580" s="46" t="str" cm="1">
        <f t="array" aca="1" ref="K580" ca="1">IF(ROWS($M$18:M571)&lt;=$O$18,INDEX('DATA FOR SUMMARY'!$K$8:$K$59,_xlfn.AGGREGATE(15,3,(('DATA FOR SUMMARY'!$I$7:$I$59=$O$16)/('DATA FOR SUMMARY'!$I$7:$I$59=$O$16)*ROW('DATA FOR SUMMARY'!$I$7:$I$59))-ROW('DATA FOR SUMMARY'!$I$7),ROWS($M$18:M571))),"")</f>
        <v/>
      </c>
    </row>
    <row r="581" spans="2:11">
      <c r="B581" t="str" cm="1">
        <f t="array" aca="1" ref="B581" ca="1">IF(ROWS($M$18:M572)&lt;=$O$18,INDEX('DATA FOR SUMMARY'!$B$8:$B$59,_xlfn.AGGREGATE(15,3,(('DATA FOR SUMMARY'!$I$7:$I$59=$O$16)/('DATA FOR SUMMARY'!$I$7:$I$59=$O$16)*ROW('DATA FOR SUMMARY'!$I$7:$I$59))-ROW('DATA FOR SUMMARY'!$I$7),ROWS($M$18:M572))),"")</f>
        <v/>
      </c>
      <c r="C581" s="102" t="str" cm="1">
        <f t="array" aca="1" ref="C581" ca="1">IF(ROWS($M$18:M572)&lt;=$O$18,INDEX('DATA FOR SUMMARY'!$C$8:$C$59,_xlfn.AGGREGATE(15,3,(('DATA FOR SUMMARY'!$I$7:$I$59=$O$16)/('DATA FOR SUMMARY'!$I$7:$I$59=$O$16)*ROW('DATA FOR SUMMARY'!$I$7:$I$59))-ROW('DATA FOR SUMMARY'!$I$7),ROWS($M$18:M572))),"")</f>
        <v/>
      </c>
      <c r="D581" s="102" t="str" cm="1">
        <f t="array" aca="1" ref="D581" ca="1">IF(ROWS($M$18:M572)&lt;=$O$18,INDEX('DATA FOR SUMMARY'!$D$8:$D$59,_xlfn.AGGREGATE(15,3,(('DATA FOR SUMMARY'!$I$7:$I$59=$O$16)/('DATA FOR SUMMARY'!$I$7:$I$59=$O$16)*ROW('DATA FOR SUMMARY'!$I$7:$I$59))-ROW('DATA FOR SUMMARY'!$I$7),ROWS($M$18:M572))),"")</f>
        <v/>
      </c>
      <c r="E581" s="107" t="str" cm="1">
        <f t="array" aca="1" ref="E581" ca="1">IF(ROWS($M$18:M572)&lt;=$O$18,INDEX('DATA FOR SUMMARY'!$E$8:$E$59,_xlfn.AGGREGATE(15,3,(('DATA FOR SUMMARY'!$I$7:$I$59=$O$16)/('DATA FOR SUMMARY'!$I$7:$I$59=$O$16)*ROW('DATA FOR SUMMARY'!$I$7:$I$59))-ROW('DATA FOR SUMMARY'!$I$7),ROWS($M$18:M572))),"")</f>
        <v/>
      </c>
      <c r="F581" s="103" t="str" cm="1">
        <f t="array" aca="1" ref="F581" ca="1">IF(ROWS($M$18:M572)&lt;=$O$18,INDEX('DATA FOR SUMMARY'!$F$8:$F$59,_xlfn.AGGREGATE(15,3,(('DATA FOR SUMMARY'!$I$7:$I$59=$O$16)/('DATA FOR SUMMARY'!$I$7:$I$59=$O$16)*ROW('DATA FOR SUMMARY'!$I$7:$I$59))-ROW('DATA FOR SUMMARY'!$I$7),ROWS($M$18:M572))),"")</f>
        <v/>
      </c>
      <c r="G581" s="102" t="str" cm="1">
        <f t="array" aca="1" ref="G581" ca="1">IF(ROWS($M$18:M572)&lt;=$O$18,INDEX('DATA FOR SUMMARY'!$G$8:$G$59,_xlfn.AGGREGATE(15,3,(('DATA FOR SUMMARY'!$I$7:$I$59=$O$16)/('DATA FOR SUMMARY'!$I$7:$I$59=$O$16)*ROW('DATA FOR SUMMARY'!$I$7:$I$59))-ROW('DATA FOR SUMMARY'!$I$7),ROWS($M$18:M572))),"")</f>
        <v/>
      </c>
      <c r="H581" s="107" t="str" cm="1">
        <f t="array" aca="1" ref="H581" ca="1">IF(ROWS($M$18:M572)&lt;=$O$18,INDEX('DATA FOR SUMMARY'!$H$8:$H$59,_xlfn.AGGREGATE(15,3,(('DATA FOR SUMMARY'!$I$7:$I$59=$O$16)/('DATA FOR SUMMARY'!$I$7:$I$59=$O$16)*ROW('DATA FOR SUMMARY'!$I$7:$I$59))-ROW('DATA FOR SUMMARY'!$I$7),ROWS($M$18:M572))),"")</f>
        <v/>
      </c>
      <c r="I581" t="str" cm="1">
        <f t="array" aca="1" ref="I581" ca="1">IF(ROWS($D$25:D575)&lt;=$O$18,INDEX('DATA FOR SUMMARY'!$I$8:$I$59,_xlfn.AGGREGATE(15,3,(('DATA FOR SUMMARY'!$I$7:$I$59=$O$16)/('DATA FOR SUMMARY'!$I$7:$I$59=$O$16)*ROW('DATA FOR SUMMARY'!$I$7:$I$59))-ROW('DATA FOR SUMMARY'!$I$7),ROWS($D$25:D575))),"")</f>
        <v/>
      </c>
      <c r="J581" s="46" t="str" cm="1">
        <f t="array" aca="1" ref="J581" ca="1">IF(ROWS($M$18:M572)&lt;=$O$18,INDEX('DATA FOR SUMMARY'!$J$8:$J$59,_xlfn.AGGREGATE(15,3,(('DATA FOR SUMMARY'!$I$7:$I$59=$O$16)/('DATA FOR SUMMARY'!$I$7:$I$59=$O$16)*ROW('DATA FOR SUMMARY'!$I$7:$I$59))-ROW('DATA FOR SUMMARY'!$I$7),ROWS($M$18:M572))),"")</f>
        <v/>
      </c>
      <c r="K581" s="46" t="str" cm="1">
        <f t="array" aca="1" ref="K581" ca="1">IF(ROWS($M$18:M572)&lt;=$O$18,INDEX('DATA FOR SUMMARY'!$K$8:$K$59,_xlfn.AGGREGATE(15,3,(('DATA FOR SUMMARY'!$I$7:$I$59=$O$16)/('DATA FOR SUMMARY'!$I$7:$I$59=$O$16)*ROW('DATA FOR SUMMARY'!$I$7:$I$59))-ROW('DATA FOR SUMMARY'!$I$7),ROWS($M$18:M572))),"")</f>
        <v/>
      </c>
    </row>
    <row r="582" spans="2:11">
      <c r="B582" t="str" cm="1">
        <f t="array" aca="1" ref="B582" ca="1">IF(ROWS($M$18:M573)&lt;=$O$18,INDEX('DATA FOR SUMMARY'!$B$8:$B$59,_xlfn.AGGREGATE(15,3,(('DATA FOR SUMMARY'!$I$7:$I$59=$O$16)/('DATA FOR SUMMARY'!$I$7:$I$59=$O$16)*ROW('DATA FOR SUMMARY'!$I$7:$I$59))-ROW('DATA FOR SUMMARY'!$I$7),ROWS($M$18:M573))),"")</f>
        <v/>
      </c>
      <c r="C582" s="102" t="str" cm="1">
        <f t="array" aca="1" ref="C582" ca="1">IF(ROWS($M$18:M573)&lt;=$O$18,INDEX('DATA FOR SUMMARY'!$C$8:$C$59,_xlfn.AGGREGATE(15,3,(('DATA FOR SUMMARY'!$I$7:$I$59=$O$16)/('DATA FOR SUMMARY'!$I$7:$I$59=$O$16)*ROW('DATA FOR SUMMARY'!$I$7:$I$59))-ROW('DATA FOR SUMMARY'!$I$7),ROWS($M$18:M573))),"")</f>
        <v/>
      </c>
      <c r="D582" s="102" t="str" cm="1">
        <f t="array" aca="1" ref="D582" ca="1">IF(ROWS($M$18:M573)&lt;=$O$18,INDEX('DATA FOR SUMMARY'!$D$8:$D$59,_xlfn.AGGREGATE(15,3,(('DATA FOR SUMMARY'!$I$7:$I$59=$O$16)/('DATA FOR SUMMARY'!$I$7:$I$59=$O$16)*ROW('DATA FOR SUMMARY'!$I$7:$I$59))-ROW('DATA FOR SUMMARY'!$I$7),ROWS($M$18:M573))),"")</f>
        <v/>
      </c>
      <c r="E582" s="107" t="str" cm="1">
        <f t="array" aca="1" ref="E582" ca="1">IF(ROWS($M$18:M573)&lt;=$O$18,INDEX('DATA FOR SUMMARY'!$E$8:$E$59,_xlfn.AGGREGATE(15,3,(('DATA FOR SUMMARY'!$I$7:$I$59=$O$16)/('DATA FOR SUMMARY'!$I$7:$I$59=$O$16)*ROW('DATA FOR SUMMARY'!$I$7:$I$59))-ROW('DATA FOR SUMMARY'!$I$7),ROWS($M$18:M573))),"")</f>
        <v/>
      </c>
      <c r="F582" s="103" t="str" cm="1">
        <f t="array" aca="1" ref="F582" ca="1">IF(ROWS($M$18:M573)&lt;=$O$18,INDEX('DATA FOR SUMMARY'!$F$8:$F$59,_xlfn.AGGREGATE(15,3,(('DATA FOR SUMMARY'!$I$7:$I$59=$O$16)/('DATA FOR SUMMARY'!$I$7:$I$59=$O$16)*ROW('DATA FOR SUMMARY'!$I$7:$I$59))-ROW('DATA FOR SUMMARY'!$I$7),ROWS($M$18:M573))),"")</f>
        <v/>
      </c>
      <c r="G582" s="102" t="str" cm="1">
        <f t="array" aca="1" ref="G582" ca="1">IF(ROWS($M$18:M573)&lt;=$O$18,INDEX('DATA FOR SUMMARY'!$G$8:$G$59,_xlfn.AGGREGATE(15,3,(('DATA FOR SUMMARY'!$I$7:$I$59=$O$16)/('DATA FOR SUMMARY'!$I$7:$I$59=$O$16)*ROW('DATA FOR SUMMARY'!$I$7:$I$59))-ROW('DATA FOR SUMMARY'!$I$7),ROWS($M$18:M573))),"")</f>
        <v/>
      </c>
      <c r="H582" s="107" t="str" cm="1">
        <f t="array" aca="1" ref="H582" ca="1">IF(ROWS($M$18:M573)&lt;=$O$18,INDEX('DATA FOR SUMMARY'!$H$8:$H$59,_xlfn.AGGREGATE(15,3,(('DATA FOR SUMMARY'!$I$7:$I$59=$O$16)/('DATA FOR SUMMARY'!$I$7:$I$59=$O$16)*ROW('DATA FOR SUMMARY'!$I$7:$I$59))-ROW('DATA FOR SUMMARY'!$I$7),ROWS($M$18:M573))),"")</f>
        <v/>
      </c>
      <c r="I582" t="str" cm="1">
        <f t="array" aca="1" ref="I582" ca="1">IF(ROWS($D$25:D576)&lt;=$O$18,INDEX('DATA FOR SUMMARY'!$I$8:$I$59,_xlfn.AGGREGATE(15,3,(('DATA FOR SUMMARY'!$I$7:$I$59=$O$16)/('DATA FOR SUMMARY'!$I$7:$I$59=$O$16)*ROW('DATA FOR SUMMARY'!$I$7:$I$59))-ROW('DATA FOR SUMMARY'!$I$7),ROWS($D$25:D576))),"")</f>
        <v/>
      </c>
      <c r="J582" s="46" t="str" cm="1">
        <f t="array" aca="1" ref="J582" ca="1">IF(ROWS($M$18:M573)&lt;=$O$18,INDEX('DATA FOR SUMMARY'!$J$8:$J$59,_xlfn.AGGREGATE(15,3,(('DATA FOR SUMMARY'!$I$7:$I$59=$O$16)/('DATA FOR SUMMARY'!$I$7:$I$59=$O$16)*ROW('DATA FOR SUMMARY'!$I$7:$I$59))-ROW('DATA FOR SUMMARY'!$I$7),ROWS($M$18:M573))),"")</f>
        <v/>
      </c>
      <c r="K582" s="46" t="str" cm="1">
        <f t="array" aca="1" ref="K582" ca="1">IF(ROWS($M$18:M573)&lt;=$O$18,INDEX('DATA FOR SUMMARY'!$K$8:$K$59,_xlfn.AGGREGATE(15,3,(('DATA FOR SUMMARY'!$I$7:$I$59=$O$16)/('DATA FOR SUMMARY'!$I$7:$I$59=$O$16)*ROW('DATA FOR SUMMARY'!$I$7:$I$59))-ROW('DATA FOR SUMMARY'!$I$7),ROWS($M$18:M573))),"")</f>
        <v/>
      </c>
    </row>
    <row r="583" spans="2:11">
      <c r="B583" t="str" cm="1">
        <f t="array" aca="1" ref="B583" ca="1">IF(ROWS($M$18:M574)&lt;=$O$18,INDEX('DATA FOR SUMMARY'!$B$8:$B$59,_xlfn.AGGREGATE(15,3,(('DATA FOR SUMMARY'!$I$7:$I$59=$O$16)/('DATA FOR SUMMARY'!$I$7:$I$59=$O$16)*ROW('DATA FOR SUMMARY'!$I$7:$I$59))-ROW('DATA FOR SUMMARY'!$I$7),ROWS($M$18:M574))),"")</f>
        <v/>
      </c>
      <c r="C583" s="102" t="str" cm="1">
        <f t="array" aca="1" ref="C583" ca="1">IF(ROWS($M$18:M574)&lt;=$O$18,INDEX('DATA FOR SUMMARY'!$C$8:$C$59,_xlfn.AGGREGATE(15,3,(('DATA FOR SUMMARY'!$I$7:$I$59=$O$16)/('DATA FOR SUMMARY'!$I$7:$I$59=$O$16)*ROW('DATA FOR SUMMARY'!$I$7:$I$59))-ROW('DATA FOR SUMMARY'!$I$7),ROWS($M$18:M574))),"")</f>
        <v/>
      </c>
      <c r="D583" s="102" t="str" cm="1">
        <f t="array" aca="1" ref="D583" ca="1">IF(ROWS($M$18:M574)&lt;=$O$18,INDEX('DATA FOR SUMMARY'!$D$8:$D$59,_xlfn.AGGREGATE(15,3,(('DATA FOR SUMMARY'!$I$7:$I$59=$O$16)/('DATA FOR SUMMARY'!$I$7:$I$59=$O$16)*ROW('DATA FOR SUMMARY'!$I$7:$I$59))-ROW('DATA FOR SUMMARY'!$I$7),ROWS($M$18:M574))),"")</f>
        <v/>
      </c>
      <c r="E583" s="107" t="str" cm="1">
        <f t="array" aca="1" ref="E583" ca="1">IF(ROWS($M$18:M574)&lt;=$O$18,INDEX('DATA FOR SUMMARY'!$E$8:$E$59,_xlfn.AGGREGATE(15,3,(('DATA FOR SUMMARY'!$I$7:$I$59=$O$16)/('DATA FOR SUMMARY'!$I$7:$I$59=$O$16)*ROW('DATA FOR SUMMARY'!$I$7:$I$59))-ROW('DATA FOR SUMMARY'!$I$7),ROWS($M$18:M574))),"")</f>
        <v/>
      </c>
      <c r="F583" s="103" t="str" cm="1">
        <f t="array" aca="1" ref="F583" ca="1">IF(ROWS($M$18:M574)&lt;=$O$18,INDEX('DATA FOR SUMMARY'!$F$8:$F$59,_xlfn.AGGREGATE(15,3,(('DATA FOR SUMMARY'!$I$7:$I$59=$O$16)/('DATA FOR SUMMARY'!$I$7:$I$59=$O$16)*ROW('DATA FOR SUMMARY'!$I$7:$I$59))-ROW('DATA FOR SUMMARY'!$I$7),ROWS($M$18:M574))),"")</f>
        <v/>
      </c>
      <c r="G583" s="102" t="str" cm="1">
        <f t="array" aca="1" ref="G583" ca="1">IF(ROWS($M$18:M574)&lt;=$O$18,INDEX('DATA FOR SUMMARY'!$G$8:$G$59,_xlfn.AGGREGATE(15,3,(('DATA FOR SUMMARY'!$I$7:$I$59=$O$16)/('DATA FOR SUMMARY'!$I$7:$I$59=$O$16)*ROW('DATA FOR SUMMARY'!$I$7:$I$59))-ROW('DATA FOR SUMMARY'!$I$7),ROWS($M$18:M574))),"")</f>
        <v/>
      </c>
      <c r="H583" s="107" t="str" cm="1">
        <f t="array" aca="1" ref="H583" ca="1">IF(ROWS($M$18:M574)&lt;=$O$18,INDEX('DATA FOR SUMMARY'!$H$8:$H$59,_xlfn.AGGREGATE(15,3,(('DATA FOR SUMMARY'!$I$7:$I$59=$O$16)/('DATA FOR SUMMARY'!$I$7:$I$59=$O$16)*ROW('DATA FOR SUMMARY'!$I$7:$I$59))-ROW('DATA FOR SUMMARY'!$I$7),ROWS($M$18:M574))),"")</f>
        <v/>
      </c>
      <c r="I583" t="str" cm="1">
        <f t="array" aca="1" ref="I583" ca="1">IF(ROWS($D$25:D577)&lt;=$O$18,INDEX('DATA FOR SUMMARY'!$I$8:$I$59,_xlfn.AGGREGATE(15,3,(('DATA FOR SUMMARY'!$I$7:$I$59=$O$16)/('DATA FOR SUMMARY'!$I$7:$I$59=$O$16)*ROW('DATA FOR SUMMARY'!$I$7:$I$59))-ROW('DATA FOR SUMMARY'!$I$7),ROWS($D$25:D577))),"")</f>
        <v/>
      </c>
      <c r="J583" s="46" t="str" cm="1">
        <f t="array" aca="1" ref="J583" ca="1">IF(ROWS($M$18:M574)&lt;=$O$18,INDEX('DATA FOR SUMMARY'!$J$8:$J$59,_xlfn.AGGREGATE(15,3,(('DATA FOR SUMMARY'!$I$7:$I$59=$O$16)/('DATA FOR SUMMARY'!$I$7:$I$59=$O$16)*ROW('DATA FOR SUMMARY'!$I$7:$I$59))-ROW('DATA FOR SUMMARY'!$I$7),ROWS($M$18:M574))),"")</f>
        <v/>
      </c>
      <c r="K583" s="46" t="str" cm="1">
        <f t="array" aca="1" ref="K583" ca="1">IF(ROWS($M$18:M574)&lt;=$O$18,INDEX('DATA FOR SUMMARY'!$K$8:$K$59,_xlfn.AGGREGATE(15,3,(('DATA FOR SUMMARY'!$I$7:$I$59=$O$16)/('DATA FOR SUMMARY'!$I$7:$I$59=$O$16)*ROW('DATA FOR SUMMARY'!$I$7:$I$59))-ROW('DATA FOR SUMMARY'!$I$7),ROWS($M$18:M574))),"")</f>
        <v/>
      </c>
    </row>
    <row r="584" spans="2:11">
      <c r="B584" t="str" cm="1">
        <f t="array" aca="1" ref="B584" ca="1">IF(ROWS($M$18:M575)&lt;=$O$18,INDEX('DATA FOR SUMMARY'!$B$8:$B$59,_xlfn.AGGREGATE(15,3,(('DATA FOR SUMMARY'!$I$7:$I$59=$O$16)/('DATA FOR SUMMARY'!$I$7:$I$59=$O$16)*ROW('DATA FOR SUMMARY'!$I$7:$I$59))-ROW('DATA FOR SUMMARY'!$I$7),ROWS($M$18:M575))),"")</f>
        <v/>
      </c>
      <c r="C584" s="102" t="str" cm="1">
        <f t="array" aca="1" ref="C584" ca="1">IF(ROWS($M$18:M575)&lt;=$O$18,INDEX('DATA FOR SUMMARY'!$C$8:$C$59,_xlfn.AGGREGATE(15,3,(('DATA FOR SUMMARY'!$I$7:$I$59=$O$16)/('DATA FOR SUMMARY'!$I$7:$I$59=$O$16)*ROW('DATA FOR SUMMARY'!$I$7:$I$59))-ROW('DATA FOR SUMMARY'!$I$7),ROWS($M$18:M575))),"")</f>
        <v/>
      </c>
      <c r="D584" s="102" t="str" cm="1">
        <f t="array" aca="1" ref="D584" ca="1">IF(ROWS($M$18:M575)&lt;=$O$18,INDEX('DATA FOR SUMMARY'!$D$8:$D$59,_xlfn.AGGREGATE(15,3,(('DATA FOR SUMMARY'!$I$7:$I$59=$O$16)/('DATA FOR SUMMARY'!$I$7:$I$59=$O$16)*ROW('DATA FOR SUMMARY'!$I$7:$I$59))-ROW('DATA FOR SUMMARY'!$I$7),ROWS($M$18:M575))),"")</f>
        <v/>
      </c>
      <c r="E584" s="107" t="str" cm="1">
        <f t="array" aca="1" ref="E584" ca="1">IF(ROWS($M$18:M575)&lt;=$O$18,INDEX('DATA FOR SUMMARY'!$E$8:$E$59,_xlfn.AGGREGATE(15,3,(('DATA FOR SUMMARY'!$I$7:$I$59=$O$16)/('DATA FOR SUMMARY'!$I$7:$I$59=$O$16)*ROW('DATA FOR SUMMARY'!$I$7:$I$59))-ROW('DATA FOR SUMMARY'!$I$7),ROWS($M$18:M575))),"")</f>
        <v/>
      </c>
      <c r="F584" s="103" t="str" cm="1">
        <f t="array" aca="1" ref="F584" ca="1">IF(ROWS($M$18:M575)&lt;=$O$18,INDEX('DATA FOR SUMMARY'!$F$8:$F$59,_xlfn.AGGREGATE(15,3,(('DATA FOR SUMMARY'!$I$7:$I$59=$O$16)/('DATA FOR SUMMARY'!$I$7:$I$59=$O$16)*ROW('DATA FOR SUMMARY'!$I$7:$I$59))-ROW('DATA FOR SUMMARY'!$I$7),ROWS($M$18:M575))),"")</f>
        <v/>
      </c>
      <c r="G584" s="102" t="str" cm="1">
        <f t="array" aca="1" ref="G584" ca="1">IF(ROWS($M$18:M575)&lt;=$O$18,INDEX('DATA FOR SUMMARY'!$G$8:$G$59,_xlfn.AGGREGATE(15,3,(('DATA FOR SUMMARY'!$I$7:$I$59=$O$16)/('DATA FOR SUMMARY'!$I$7:$I$59=$O$16)*ROW('DATA FOR SUMMARY'!$I$7:$I$59))-ROW('DATA FOR SUMMARY'!$I$7),ROWS($M$18:M575))),"")</f>
        <v/>
      </c>
      <c r="H584" s="107" t="str" cm="1">
        <f t="array" aca="1" ref="H584" ca="1">IF(ROWS($M$18:M575)&lt;=$O$18,INDEX('DATA FOR SUMMARY'!$H$8:$H$59,_xlfn.AGGREGATE(15,3,(('DATA FOR SUMMARY'!$I$7:$I$59=$O$16)/('DATA FOR SUMMARY'!$I$7:$I$59=$O$16)*ROW('DATA FOR SUMMARY'!$I$7:$I$59))-ROW('DATA FOR SUMMARY'!$I$7),ROWS($M$18:M575))),"")</f>
        <v/>
      </c>
      <c r="I584" t="str" cm="1">
        <f t="array" aca="1" ref="I584" ca="1">IF(ROWS($D$25:D578)&lt;=$O$18,INDEX('DATA FOR SUMMARY'!$I$8:$I$59,_xlfn.AGGREGATE(15,3,(('DATA FOR SUMMARY'!$I$7:$I$59=$O$16)/('DATA FOR SUMMARY'!$I$7:$I$59=$O$16)*ROW('DATA FOR SUMMARY'!$I$7:$I$59))-ROW('DATA FOR SUMMARY'!$I$7),ROWS($D$25:D578))),"")</f>
        <v/>
      </c>
      <c r="J584" s="46" t="str" cm="1">
        <f t="array" aca="1" ref="J584" ca="1">IF(ROWS($M$18:M575)&lt;=$O$18,INDEX('DATA FOR SUMMARY'!$J$8:$J$59,_xlfn.AGGREGATE(15,3,(('DATA FOR SUMMARY'!$I$7:$I$59=$O$16)/('DATA FOR SUMMARY'!$I$7:$I$59=$O$16)*ROW('DATA FOR SUMMARY'!$I$7:$I$59))-ROW('DATA FOR SUMMARY'!$I$7),ROWS($M$18:M575))),"")</f>
        <v/>
      </c>
      <c r="K584" s="46" t="str" cm="1">
        <f t="array" aca="1" ref="K584" ca="1">IF(ROWS($M$18:M575)&lt;=$O$18,INDEX('DATA FOR SUMMARY'!$K$8:$K$59,_xlfn.AGGREGATE(15,3,(('DATA FOR SUMMARY'!$I$7:$I$59=$O$16)/('DATA FOR SUMMARY'!$I$7:$I$59=$O$16)*ROW('DATA FOR SUMMARY'!$I$7:$I$59))-ROW('DATA FOR SUMMARY'!$I$7),ROWS($M$18:M575))),"")</f>
        <v/>
      </c>
    </row>
    <row r="585" spans="2:11">
      <c r="B585" t="str" cm="1">
        <f t="array" aca="1" ref="B585" ca="1">IF(ROWS($M$18:M576)&lt;=$O$18,INDEX('DATA FOR SUMMARY'!$B$8:$B$59,_xlfn.AGGREGATE(15,3,(('DATA FOR SUMMARY'!$I$7:$I$59=$O$16)/('DATA FOR SUMMARY'!$I$7:$I$59=$O$16)*ROW('DATA FOR SUMMARY'!$I$7:$I$59))-ROW('DATA FOR SUMMARY'!$I$7),ROWS($M$18:M576))),"")</f>
        <v/>
      </c>
      <c r="C585" s="102" t="str" cm="1">
        <f t="array" aca="1" ref="C585" ca="1">IF(ROWS($M$18:M576)&lt;=$O$18,INDEX('DATA FOR SUMMARY'!$C$8:$C$59,_xlfn.AGGREGATE(15,3,(('DATA FOR SUMMARY'!$I$7:$I$59=$O$16)/('DATA FOR SUMMARY'!$I$7:$I$59=$O$16)*ROW('DATA FOR SUMMARY'!$I$7:$I$59))-ROW('DATA FOR SUMMARY'!$I$7),ROWS($M$18:M576))),"")</f>
        <v/>
      </c>
      <c r="D585" s="102" t="str" cm="1">
        <f t="array" aca="1" ref="D585" ca="1">IF(ROWS($M$18:M576)&lt;=$O$18,INDEX('DATA FOR SUMMARY'!$D$8:$D$59,_xlfn.AGGREGATE(15,3,(('DATA FOR SUMMARY'!$I$7:$I$59=$O$16)/('DATA FOR SUMMARY'!$I$7:$I$59=$O$16)*ROW('DATA FOR SUMMARY'!$I$7:$I$59))-ROW('DATA FOR SUMMARY'!$I$7),ROWS($M$18:M576))),"")</f>
        <v/>
      </c>
      <c r="E585" s="107" t="str" cm="1">
        <f t="array" aca="1" ref="E585" ca="1">IF(ROWS($M$18:M576)&lt;=$O$18,INDEX('DATA FOR SUMMARY'!$E$8:$E$59,_xlfn.AGGREGATE(15,3,(('DATA FOR SUMMARY'!$I$7:$I$59=$O$16)/('DATA FOR SUMMARY'!$I$7:$I$59=$O$16)*ROW('DATA FOR SUMMARY'!$I$7:$I$59))-ROW('DATA FOR SUMMARY'!$I$7),ROWS($M$18:M576))),"")</f>
        <v/>
      </c>
      <c r="F585" s="103" t="str" cm="1">
        <f t="array" aca="1" ref="F585" ca="1">IF(ROWS($M$18:M576)&lt;=$O$18,INDEX('DATA FOR SUMMARY'!$F$8:$F$59,_xlfn.AGGREGATE(15,3,(('DATA FOR SUMMARY'!$I$7:$I$59=$O$16)/('DATA FOR SUMMARY'!$I$7:$I$59=$O$16)*ROW('DATA FOR SUMMARY'!$I$7:$I$59))-ROW('DATA FOR SUMMARY'!$I$7),ROWS($M$18:M576))),"")</f>
        <v/>
      </c>
      <c r="G585" s="102" t="str" cm="1">
        <f t="array" aca="1" ref="G585" ca="1">IF(ROWS($M$18:M576)&lt;=$O$18,INDEX('DATA FOR SUMMARY'!$G$8:$G$59,_xlfn.AGGREGATE(15,3,(('DATA FOR SUMMARY'!$I$7:$I$59=$O$16)/('DATA FOR SUMMARY'!$I$7:$I$59=$O$16)*ROW('DATA FOR SUMMARY'!$I$7:$I$59))-ROW('DATA FOR SUMMARY'!$I$7),ROWS($M$18:M576))),"")</f>
        <v/>
      </c>
      <c r="H585" s="107" t="str" cm="1">
        <f t="array" aca="1" ref="H585" ca="1">IF(ROWS($M$18:M576)&lt;=$O$18,INDEX('DATA FOR SUMMARY'!$H$8:$H$59,_xlfn.AGGREGATE(15,3,(('DATA FOR SUMMARY'!$I$7:$I$59=$O$16)/('DATA FOR SUMMARY'!$I$7:$I$59=$O$16)*ROW('DATA FOR SUMMARY'!$I$7:$I$59))-ROW('DATA FOR SUMMARY'!$I$7),ROWS($M$18:M576))),"")</f>
        <v/>
      </c>
      <c r="I585" t="str" cm="1">
        <f t="array" aca="1" ref="I585" ca="1">IF(ROWS($D$25:D579)&lt;=$O$18,INDEX('DATA FOR SUMMARY'!$I$8:$I$59,_xlfn.AGGREGATE(15,3,(('DATA FOR SUMMARY'!$I$7:$I$59=$O$16)/('DATA FOR SUMMARY'!$I$7:$I$59=$O$16)*ROW('DATA FOR SUMMARY'!$I$7:$I$59))-ROW('DATA FOR SUMMARY'!$I$7),ROWS($D$25:D579))),"")</f>
        <v/>
      </c>
      <c r="J585" s="46" t="str" cm="1">
        <f t="array" aca="1" ref="J585" ca="1">IF(ROWS($M$18:M576)&lt;=$O$18,INDEX('DATA FOR SUMMARY'!$J$8:$J$59,_xlfn.AGGREGATE(15,3,(('DATA FOR SUMMARY'!$I$7:$I$59=$O$16)/('DATA FOR SUMMARY'!$I$7:$I$59=$O$16)*ROW('DATA FOR SUMMARY'!$I$7:$I$59))-ROW('DATA FOR SUMMARY'!$I$7),ROWS($M$18:M576))),"")</f>
        <v/>
      </c>
      <c r="K585" s="46" t="str" cm="1">
        <f t="array" aca="1" ref="K585" ca="1">IF(ROWS($M$18:M576)&lt;=$O$18,INDEX('DATA FOR SUMMARY'!$K$8:$K$59,_xlfn.AGGREGATE(15,3,(('DATA FOR SUMMARY'!$I$7:$I$59=$O$16)/('DATA FOR SUMMARY'!$I$7:$I$59=$O$16)*ROW('DATA FOR SUMMARY'!$I$7:$I$59))-ROW('DATA FOR SUMMARY'!$I$7),ROWS($M$18:M576))),"")</f>
        <v/>
      </c>
    </row>
    <row r="586" spans="2:11">
      <c r="B586" t="str" cm="1">
        <f t="array" aca="1" ref="B586" ca="1">IF(ROWS($M$18:M577)&lt;=$O$18,INDEX('DATA FOR SUMMARY'!$B$8:$B$59,_xlfn.AGGREGATE(15,3,(('DATA FOR SUMMARY'!$I$7:$I$59=$O$16)/('DATA FOR SUMMARY'!$I$7:$I$59=$O$16)*ROW('DATA FOR SUMMARY'!$I$7:$I$59))-ROW('DATA FOR SUMMARY'!$I$7),ROWS($M$18:M577))),"")</f>
        <v/>
      </c>
      <c r="C586" s="102" t="str" cm="1">
        <f t="array" aca="1" ref="C586" ca="1">IF(ROWS($M$18:M577)&lt;=$O$18,INDEX('DATA FOR SUMMARY'!$C$8:$C$59,_xlfn.AGGREGATE(15,3,(('DATA FOR SUMMARY'!$I$7:$I$59=$O$16)/('DATA FOR SUMMARY'!$I$7:$I$59=$O$16)*ROW('DATA FOR SUMMARY'!$I$7:$I$59))-ROW('DATA FOR SUMMARY'!$I$7),ROWS($M$18:M577))),"")</f>
        <v/>
      </c>
      <c r="D586" s="102" t="str" cm="1">
        <f t="array" aca="1" ref="D586" ca="1">IF(ROWS($M$18:M577)&lt;=$O$18,INDEX('DATA FOR SUMMARY'!$D$8:$D$59,_xlfn.AGGREGATE(15,3,(('DATA FOR SUMMARY'!$I$7:$I$59=$O$16)/('DATA FOR SUMMARY'!$I$7:$I$59=$O$16)*ROW('DATA FOR SUMMARY'!$I$7:$I$59))-ROW('DATA FOR SUMMARY'!$I$7),ROWS($M$18:M577))),"")</f>
        <v/>
      </c>
      <c r="E586" s="107" t="str" cm="1">
        <f t="array" aca="1" ref="E586" ca="1">IF(ROWS($M$18:M577)&lt;=$O$18,INDEX('DATA FOR SUMMARY'!$E$8:$E$59,_xlfn.AGGREGATE(15,3,(('DATA FOR SUMMARY'!$I$7:$I$59=$O$16)/('DATA FOR SUMMARY'!$I$7:$I$59=$O$16)*ROW('DATA FOR SUMMARY'!$I$7:$I$59))-ROW('DATA FOR SUMMARY'!$I$7),ROWS($M$18:M577))),"")</f>
        <v/>
      </c>
      <c r="F586" s="103" t="str" cm="1">
        <f t="array" aca="1" ref="F586" ca="1">IF(ROWS($M$18:M577)&lt;=$O$18,INDEX('DATA FOR SUMMARY'!$F$8:$F$59,_xlfn.AGGREGATE(15,3,(('DATA FOR SUMMARY'!$I$7:$I$59=$O$16)/('DATA FOR SUMMARY'!$I$7:$I$59=$O$16)*ROW('DATA FOR SUMMARY'!$I$7:$I$59))-ROW('DATA FOR SUMMARY'!$I$7),ROWS($M$18:M577))),"")</f>
        <v/>
      </c>
      <c r="G586" s="102" t="str" cm="1">
        <f t="array" aca="1" ref="G586" ca="1">IF(ROWS($M$18:M577)&lt;=$O$18,INDEX('DATA FOR SUMMARY'!$G$8:$G$59,_xlfn.AGGREGATE(15,3,(('DATA FOR SUMMARY'!$I$7:$I$59=$O$16)/('DATA FOR SUMMARY'!$I$7:$I$59=$O$16)*ROW('DATA FOR SUMMARY'!$I$7:$I$59))-ROW('DATA FOR SUMMARY'!$I$7),ROWS($M$18:M577))),"")</f>
        <v/>
      </c>
      <c r="H586" s="107" t="str" cm="1">
        <f t="array" aca="1" ref="H586" ca="1">IF(ROWS($M$18:M577)&lt;=$O$18,INDEX('DATA FOR SUMMARY'!$H$8:$H$59,_xlfn.AGGREGATE(15,3,(('DATA FOR SUMMARY'!$I$7:$I$59=$O$16)/('DATA FOR SUMMARY'!$I$7:$I$59=$O$16)*ROW('DATA FOR SUMMARY'!$I$7:$I$59))-ROW('DATA FOR SUMMARY'!$I$7),ROWS($M$18:M577))),"")</f>
        <v/>
      </c>
      <c r="I586" t="str" cm="1">
        <f t="array" aca="1" ref="I586" ca="1">IF(ROWS($D$25:D580)&lt;=$O$18,INDEX('DATA FOR SUMMARY'!$I$8:$I$59,_xlfn.AGGREGATE(15,3,(('DATA FOR SUMMARY'!$I$7:$I$59=$O$16)/('DATA FOR SUMMARY'!$I$7:$I$59=$O$16)*ROW('DATA FOR SUMMARY'!$I$7:$I$59))-ROW('DATA FOR SUMMARY'!$I$7),ROWS($D$25:D580))),"")</f>
        <v/>
      </c>
      <c r="J586" s="46" t="str" cm="1">
        <f t="array" aca="1" ref="J586" ca="1">IF(ROWS($M$18:M577)&lt;=$O$18,INDEX('DATA FOR SUMMARY'!$J$8:$J$59,_xlfn.AGGREGATE(15,3,(('DATA FOR SUMMARY'!$I$7:$I$59=$O$16)/('DATA FOR SUMMARY'!$I$7:$I$59=$O$16)*ROW('DATA FOR SUMMARY'!$I$7:$I$59))-ROW('DATA FOR SUMMARY'!$I$7),ROWS($M$18:M577))),"")</f>
        <v/>
      </c>
      <c r="K586" s="46" t="str" cm="1">
        <f t="array" aca="1" ref="K586" ca="1">IF(ROWS($M$18:M577)&lt;=$O$18,INDEX('DATA FOR SUMMARY'!$K$8:$K$59,_xlfn.AGGREGATE(15,3,(('DATA FOR SUMMARY'!$I$7:$I$59=$O$16)/('DATA FOR SUMMARY'!$I$7:$I$59=$O$16)*ROW('DATA FOR SUMMARY'!$I$7:$I$59))-ROW('DATA FOR SUMMARY'!$I$7),ROWS($M$18:M577))),"")</f>
        <v/>
      </c>
    </row>
    <row r="587" spans="2:11">
      <c r="B587" t="str" cm="1">
        <f t="array" aca="1" ref="B587" ca="1">IF(ROWS($M$18:M578)&lt;=$O$18,INDEX('DATA FOR SUMMARY'!$B$8:$B$59,_xlfn.AGGREGATE(15,3,(('DATA FOR SUMMARY'!$I$7:$I$59=$O$16)/('DATA FOR SUMMARY'!$I$7:$I$59=$O$16)*ROW('DATA FOR SUMMARY'!$I$7:$I$59))-ROW('DATA FOR SUMMARY'!$I$7),ROWS($M$18:M578))),"")</f>
        <v/>
      </c>
      <c r="C587" s="102" t="str" cm="1">
        <f t="array" aca="1" ref="C587" ca="1">IF(ROWS($M$18:M578)&lt;=$O$18,INDEX('DATA FOR SUMMARY'!$C$8:$C$59,_xlfn.AGGREGATE(15,3,(('DATA FOR SUMMARY'!$I$7:$I$59=$O$16)/('DATA FOR SUMMARY'!$I$7:$I$59=$O$16)*ROW('DATA FOR SUMMARY'!$I$7:$I$59))-ROW('DATA FOR SUMMARY'!$I$7),ROWS($M$18:M578))),"")</f>
        <v/>
      </c>
      <c r="D587" s="102" t="str" cm="1">
        <f t="array" aca="1" ref="D587" ca="1">IF(ROWS($M$18:M578)&lt;=$O$18,INDEX('DATA FOR SUMMARY'!$D$8:$D$59,_xlfn.AGGREGATE(15,3,(('DATA FOR SUMMARY'!$I$7:$I$59=$O$16)/('DATA FOR SUMMARY'!$I$7:$I$59=$O$16)*ROW('DATA FOR SUMMARY'!$I$7:$I$59))-ROW('DATA FOR SUMMARY'!$I$7),ROWS($M$18:M578))),"")</f>
        <v/>
      </c>
      <c r="E587" s="107" t="str" cm="1">
        <f t="array" aca="1" ref="E587" ca="1">IF(ROWS($M$18:M578)&lt;=$O$18,INDEX('DATA FOR SUMMARY'!$E$8:$E$59,_xlfn.AGGREGATE(15,3,(('DATA FOR SUMMARY'!$I$7:$I$59=$O$16)/('DATA FOR SUMMARY'!$I$7:$I$59=$O$16)*ROW('DATA FOR SUMMARY'!$I$7:$I$59))-ROW('DATA FOR SUMMARY'!$I$7),ROWS($M$18:M578))),"")</f>
        <v/>
      </c>
      <c r="F587" s="103" t="str" cm="1">
        <f t="array" aca="1" ref="F587" ca="1">IF(ROWS($M$18:M578)&lt;=$O$18,INDEX('DATA FOR SUMMARY'!$F$8:$F$59,_xlfn.AGGREGATE(15,3,(('DATA FOR SUMMARY'!$I$7:$I$59=$O$16)/('DATA FOR SUMMARY'!$I$7:$I$59=$O$16)*ROW('DATA FOR SUMMARY'!$I$7:$I$59))-ROW('DATA FOR SUMMARY'!$I$7),ROWS($M$18:M578))),"")</f>
        <v/>
      </c>
      <c r="G587" s="102" t="str" cm="1">
        <f t="array" aca="1" ref="G587" ca="1">IF(ROWS($M$18:M578)&lt;=$O$18,INDEX('DATA FOR SUMMARY'!$G$8:$G$59,_xlfn.AGGREGATE(15,3,(('DATA FOR SUMMARY'!$I$7:$I$59=$O$16)/('DATA FOR SUMMARY'!$I$7:$I$59=$O$16)*ROW('DATA FOR SUMMARY'!$I$7:$I$59))-ROW('DATA FOR SUMMARY'!$I$7),ROWS($M$18:M578))),"")</f>
        <v/>
      </c>
      <c r="H587" s="107" t="str" cm="1">
        <f t="array" aca="1" ref="H587" ca="1">IF(ROWS($M$18:M578)&lt;=$O$18,INDEX('DATA FOR SUMMARY'!$H$8:$H$59,_xlfn.AGGREGATE(15,3,(('DATA FOR SUMMARY'!$I$7:$I$59=$O$16)/('DATA FOR SUMMARY'!$I$7:$I$59=$O$16)*ROW('DATA FOR SUMMARY'!$I$7:$I$59))-ROW('DATA FOR SUMMARY'!$I$7),ROWS($M$18:M578))),"")</f>
        <v/>
      </c>
      <c r="I587" t="str" cm="1">
        <f t="array" aca="1" ref="I587" ca="1">IF(ROWS($D$25:D581)&lt;=$O$18,INDEX('DATA FOR SUMMARY'!$I$8:$I$59,_xlfn.AGGREGATE(15,3,(('DATA FOR SUMMARY'!$I$7:$I$59=$O$16)/('DATA FOR SUMMARY'!$I$7:$I$59=$O$16)*ROW('DATA FOR SUMMARY'!$I$7:$I$59))-ROW('DATA FOR SUMMARY'!$I$7),ROWS($D$25:D581))),"")</f>
        <v/>
      </c>
      <c r="J587" s="46" t="str" cm="1">
        <f t="array" aca="1" ref="J587" ca="1">IF(ROWS($M$18:M578)&lt;=$O$18,INDEX('DATA FOR SUMMARY'!$J$8:$J$59,_xlfn.AGGREGATE(15,3,(('DATA FOR SUMMARY'!$I$7:$I$59=$O$16)/('DATA FOR SUMMARY'!$I$7:$I$59=$O$16)*ROW('DATA FOR SUMMARY'!$I$7:$I$59))-ROW('DATA FOR SUMMARY'!$I$7),ROWS($M$18:M578))),"")</f>
        <v/>
      </c>
      <c r="K587" s="46" t="str" cm="1">
        <f t="array" aca="1" ref="K587" ca="1">IF(ROWS($M$18:M578)&lt;=$O$18,INDEX('DATA FOR SUMMARY'!$K$8:$K$59,_xlfn.AGGREGATE(15,3,(('DATA FOR SUMMARY'!$I$7:$I$59=$O$16)/('DATA FOR SUMMARY'!$I$7:$I$59=$O$16)*ROW('DATA FOR SUMMARY'!$I$7:$I$59))-ROW('DATA FOR SUMMARY'!$I$7),ROWS($M$18:M578))),"")</f>
        <v/>
      </c>
    </row>
    <row r="588" spans="2:11">
      <c r="B588" t="str" cm="1">
        <f t="array" aca="1" ref="B588" ca="1">IF(ROWS($M$18:M579)&lt;=$O$18,INDEX('DATA FOR SUMMARY'!$B$8:$B$59,_xlfn.AGGREGATE(15,3,(('DATA FOR SUMMARY'!$I$7:$I$59=$O$16)/('DATA FOR SUMMARY'!$I$7:$I$59=$O$16)*ROW('DATA FOR SUMMARY'!$I$7:$I$59))-ROW('DATA FOR SUMMARY'!$I$7),ROWS($M$18:M579))),"")</f>
        <v/>
      </c>
      <c r="C588" s="102" t="str" cm="1">
        <f t="array" aca="1" ref="C588" ca="1">IF(ROWS($M$18:M579)&lt;=$O$18,INDEX('DATA FOR SUMMARY'!$C$8:$C$59,_xlfn.AGGREGATE(15,3,(('DATA FOR SUMMARY'!$I$7:$I$59=$O$16)/('DATA FOR SUMMARY'!$I$7:$I$59=$O$16)*ROW('DATA FOR SUMMARY'!$I$7:$I$59))-ROW('DATA FOR SUMMARY'!$I$7),ROWS($M$18:M579))),"")</f>
        <v/>
      </c>
      <c r="D588" s="102" t="str" cm="1">
        <f t="array" aca="1" ref="D588" ca="1">IF(ROWS($M$18:M579)&lt;=$O$18,INDEX('DATA FOR SUMMARY'!$D$8:$D$59,_xlfn.AGGREGATE(15,3,(('DATA FOR SUMMARY'!$I$7:$I$59=$O$16)/('DATA FOR SUMMARY'!$I$7:$I$59=$O$16)*ROW('DATA FOR SUMMARY'!$I$7:$I$59))-ROW('DATA FOR SUMMARY'!$I$7),ROWS($M$18:M579))),"")</f>
        <v/>
      </c>
      <c r="E588" s="107" t="str" cm="1">
        <f t="array" aca="1" ref="E588" ca="1">IF(ROWS($M$18:M579)&lt;=$O$18,INDEX('DATA FOR SUMMARY'!$E$8:$E$59,_xlfn.AGGREGATE(15,3,(('DATA FOR SUMMARY'!$I$7:$I$59=$O$16)/('DATA FOR SUMMARY'!$I$7:$I$59=$O$16)*ROW('DATA FOR SUMMARY'!$I$7:$I$59))-ROW('DATA FOR SUMMARY'!$I$7),ROWS($M$18:M579))),"")</f>
        <v/>
      </c>
      <c r="F588" s="103" t="str" cm="1">
        <f t="array" aca="1" ref="F588" ca="1">IF(ROWS($M$18:M579)&lt;=$O$18,INDEX('DATA FOR SUMMARY'!$F$8:$F$59,_xlfn.AGGREGATE(15,3,(('DATA FOR SUMMARY'!$I$7:$I$59=$O$16)/('DATA FOR SUMMARY'!$I$7:$I$59=$O$16)*ROW('DATA FOR SUMMARY'!$I$7:$I$59))-ROW('DATA FOR SUMMARY'!$I$7),ROWS($M$18:M579))),"")</f>
        <v/>
      </c>
      <c r="G588" s="102" t="str" cm="1">
        <f t="array" aca="1" ref="G588" ca="1">IF(ROWS($M$18:M579)&lt;=$O$18,INDEX('DATA FOR SUMMARY'!$G$8:$G$59,_xlfn.AGGREGATE(15,3,(('DATA FOR SUMMARY'!$I$7:$I$59=$O$16)/('DATA FOR SUMMARY'!$I$7:$I$59=$O$16)*ROW('DATA FOR SUMMARY'!$I$7:$I$59))-ROW('DATA FOR SUMMARY'!$I$7),ROWS($M$18:M579))),"")</f>
        <v/>
      </c>
      <c r="H588" s="107" t="str" cm="1">
        <f t="array" aca="1" ref="H588" ca="1">IF(ROWS($M$18:M579)&lt;=$O$18,INDEX('DATA FOR SUMMARY'!$H$8:$H$59,_xlfn.AGGREGATE(15,3,(('DATA FOR SUMMARY'!$I$7:$I$59=$O$16)/('DATA FOR SUMMARY'!$I$7:$I$59=$O$16)*ROW('DATA FOR SUMMARY'!$I$7:$I$59))-ROW('DATA FOR SUMMARY'!$I$7),ROWS($M$18:M579))),"")</f>
        <v/>
      </c>
      <c r="I588" t="str" cm="1">
        <f t="array" aca="1" ref="I588" ca="1">IF(ROWS($D$25:D582)&lt;=$O$18,INDEX('DATA FOR SUMMARY'!$I$8:$I$59,_xlfn.AGGREGATE(15,3,(('DATA FOR SUMMARY'!$I$7:$I$59=$O$16)/('DATA FOR SUMMARY'!$I$7:$I$59=$O$16)*ROW('DATA FOR SUMMARY'!$I$7:$I$59))-ROW('DATA FOR SUMMARY'!$I$7),ROWS($D$25:D582))),"")</f>
        <v/>
      </c>
      <c r="J588" s="46" t="str" cm="1">
        <f t="array" aca="1" ref="J588" ca="1">IF(ROWS($M$18:M579)&lt;=$O$18,INDEX('DATA FOR SUMMARY'!$J$8:$J$59,_xlfn.AGGREGATE(15,3,(('DATA FOR SUMMARY'!$I$7:$I$59=$O$16)/('DATA FOR SUMMARY'!$I$7:$I$59=$O$16)*ROW('DATA FOR SUMMARY'!$I$7:$I$59))-ROW('DATA FOR SUMMARY'!$I$7),ROWS($M$18:M579))),"")</f>
        <v/>
      </c>
      <c r="K588" s="46" t="str" cm="1">
        <f t="array" aca="1" ref="K588" ca="1">IF(ROWS($M$18:M579)&lt;=$O$18,INDEX('DATA FOR SUMMARY'!$K$8:$K$59,_xlfn.AGGREGATE(15,3,(('DATA FOR SUMMARY'!$I$7:$I$59=$O$16)/('DATA FOR SUMMARY'!$I$7:$I$59=$O$16)*ROW('DATA FOR SUMMARY'!$I$7:$I$59))-ROW('DATA FOR SUMMARY'!$I$7),ROWS($M$18:M579))),"")</f>
        <v/>
      </c>
    </row>
    <row r="589" spans="2:11">
      <c r="B589" t="str" cm="1">
        <f t="array" aca="1" ref="B589" ca="1">IF(ROWS($M$18:M580)&lt;=$O$18,INDEX('DATA FOR SUMMARY'!$B$8:$B$59,_xlfn.AGGREGATE(15,3,(('DATA FOR SUMMARY'!$I$7:$I$59=$O$16)/('DATA FOR SUMMARY'!$I$7:$I$59=$O$16)*ROW('DATA FOR SUMMARY'!$I$7:$I$59))-ROW('DATA FOR SUMMARY'!$I$7),ROWS($M$18:M580))),"")</f>
        <v/>
      </c>
      <c r="C589" s="102" t="str" cm="1">
        <f t="array" aca="1" ref="C589" ca="1">IF(ROWS($M$18:M580)&lt;=$O$18,INDEX('DATA FOR SUMMARY'!$C$8:$C$59,_xlfn.AGGREGATE(15,3,(('DATA FOR SUMMARY'!$I$7:$I$59=$O$16)/('DATA FOR SUMMARY'!$I$7:$I$59=$O$16)*ROW('DATA FOR SUMMARY'!$I$7:$I$59))-ROW('DATA FOR SUMMARY'!$I$7),ROWS($M$18:M580))),"")</f>
        <v/>
      </c>
      <c r="D589" s="102" t="str" cm="1">
        <f t="array" aca="1" ref="D589" ca="1">IF(ROWS($M$18:M580)&lt;=$O$18,INDEX('DATA FOR SUMMARY'!$D$8:$D$59,_xlfn.AGGREGATE(15,3,(('DATA FOR SUMMARY'!$I$7:$I$59=$O$16)/('DATA FOR SUMMARY'!$I$7:$I$59=$O$16)*ROW('DATA FOR SUMMARY'!$I$7:$I$59))-ROW('DATA FOR SUMMARY'!$I$7),ROWS($M$18:M580))),"")</f>
        <v/>
      </c>
      <c r="E589" s="107" t="str" cm="1">
        <f t="array" aca="1" ref="E589" ca="1">IF(ROWS($M$18:M580)&lt;=$O$18,INDEX('DATA FOR SUMMARY'!$E$8:$E$59,_xlfn.AGGREGATE(15,3,(('DATA FOR SUMMARY'!$I$7:$I$59=$O$16)/('DATA FOR SUMMARY'!$I$7:$I$59=$O$16)*ROW('DATA FOR SUMMARY'!$I$7:$I$59))-ROW('DATA FOR SUMMARY'!$I$7),ROWS($M$18:M580))),"")</f>
        <v/>
      </c>
      <c r="F589" s="103" t="str" cm="1">
        <f t="array" aca="1" ref="F589" ca="1">IF(ROWS($M$18:M580)&lt;=$O$18,INDEX('DATA FOR SUMMARY'!$F$8:$F$59,_xlfn.AGGREGATE(15,3,(('DATA FOR SUMMARY'!$I$7:$I$59=$O$16)/('DATA FOR SUMMARY'!$I$7:$I$59=$O$16)*ROW('DATA FOR SUMMARY'!$I$7:$I$59))-ROW('DATA FOR SUMMARY'!$I$7),ROWS($M$18:M580))),"")</f>
        <v/>
      </c>
      <c r="G589" s="102" t="str" cm="1">
        <f t="array" aca="1" ref="G589" ca="1">IF(ROWS($M$18:M580)&lt;=$O$18,INDEX('DATA FOR SUMMARY'!$G$8:$G$59,_xlfn.AGGREGATE(15,3,(('DATA FOR SUMMARY'!$I$7:$I$59=$O$16)/('DATA FOR SUMMARY'!$I$7:$I$59=$O$16)*ROW('DATA FOR SUMMARY'!$I$7:$I$59))-ROW('DATA FOR SUMMARY'!$I$7),ROWS($M$18:M580))),"")</f>
        <v/>
      </c>
      <c r="H589" s="107" t="str" cm="1">
        <f t="array" aca="1" ref="H589" ca="1">IF(ROWS($M$18:M580)&lt;=$O$18,INDEX('DATA FOR SUMMARY'!$H$8:$H$59,_xlfn.AGGREGATE(15,3,(('DATA FOR SUMMARY'!$I$7:$I$59=$O$16)/('DATA FOR SUMMARY'!$I$7:$I$59=$O$16)*ROW('DATA FOR SUMMARY'!$I$7:$I$59))-ROW('DATA FOR SUMMARY'!$I$7),ROWS($M$18:M580))),"")</f>
        <v/>
      </c>
      <c r="I589" t="str" cm="1">
        <f t="array" aca="1" ref="I589" ca="1">IF(ROWS($D$25:D583)&lt;=$O$18,INDEX('DATA FOR SUMMARY'!$I$8:$I$59,_xlfn.AGGREGATE(15,3,(('DATA FOR SUMMARY'!$I$7:$I$59=$O$16)/('DATA FOR SUMMARY'!$I$7:$I$59=$O$16)*ROW('DATA FOR SUMMARY'!$I$7:$I$59))-ROW('DATA FOR SUMMARY'!$I$7),ROWS($D$25:D583))),"")</f>
        <v/>
      </c>
      <c r="J589" s="46" t="str" cm="1">
        <f t="array" aca="1" ref="J589" ca="1">IF(ROWS($M$18:M580)&lt;=$O$18,INDEX('DATA FOR SUMMARY'!$J$8:$J$59,_xlfn.AGGREGATE(15,3,(('DATA FOR SUMMARY'!$I$7:$I$59=$O$16)/('DATA FOR SUMMARY'!$I$7:$I$59=$O$16)*ROW('DATA FOR SUMMARY'!$I$7:$I$59))-ROW('DATA FOR SUMMARY'!$I$7),ROWS($M$18:M580))),"")</f>
        <v/>
      </c>
      <c r="K589" s="46" t="str" cm="1">
        <f t="array" aca="1" ref="K589" ca="1">IF(ROWS($M$18:M580)&lt;=$O$18,INDEX('DATA FOR SUMMARY'!$K$8:$K$59,_xlfn.AGGREGATE(15,3,(('DATA FOR SUMMARY'!$I$7:$I$59=$O$16)/('DATA FOR SUMMARY'!$I$7:$I$59=$O$16)*ROW('DATA FOR SUMMARY'!$I$7:$I$59))-ROW('DATA FOR SUMMARY'!$I$7),ROWS($M$18:M580))),"")</f>
        <v/>
      </c>
    </row>
    <row r="590" spans="2:11">
      <c r="B590" t="str" cm="1">
        <f t="array" aca="1" ref="B590" ca="1">IF(ROWS($M$18:M581)&lt;=$O$18,INDEX('DATA FOR SUMMARY'!$B$8:$B$59,_xlfn.AGGREGATE(15,3,(('DATA FOR SUMMARY'!$I$7:$I$59=$O$16)/('DATA FOR SUMMARY'!$I$7:$I$59=$O$16)*ROW('DATA FOR SUMMARY'!$I$7:$I$59))-ROW('DATA FOR SUMMARY'!$I$7),ROWS($M$18:M581))),"")</f>
        <v/>
      </c>
      <c r="C590" s="102" t="str" cm="1">
        <f t="array" aca="1" ref="C590" ca="1">IF(ROWS($M$18:M581)&lt;=$O$18,INDEX('DATA FOR SUMMARY'!$C$8:$C$59,_xlfn.AGGREGATE(15,3,(('DATA FOR SUMMARY'!$I$7:$I$59=$O$16)/('DATA FOR SUMMARY'!$I$7:$I$59=$O$16)*ROW('DATA FOR SUMMARY'!$I$7:$I$59))-ROW('DATA FOR SUMMARY'!$I$7),ROWS($M$18:M581))),"")</f>
        <v/>
      </c>
      <c r="D590" s="102" t="str" cm="1">
        <f t="array" aca="1" ref="D590" ca="1">IF(ROWS($M$18:M581)&lt;=$O$18,INDEX('DATA FOR SUMMARY'!$D$8:$D$59,_xlfn.AGGREGATE(15,3,(('DATA FOR SUMMARY'!$I$7:$I$59=$O$16)/('DATA FOR SUMMARY'!$I$7:$I$59=$O$16)*ROW('DATA FOR SUMMARY'!$I$7:$I$59))-ROW('DATA FOR SUMMARY'!$I$7),ROWS($M$18:M581))),"")</f>
        <v/>
      </c>
      <c r="E590" s="107" t="str" cm="1">
        <f t="array" aca="1" ref="E590" ca="1">IF(ROWS($M$18:M581)&lt;=$O$18,INDEX('DATA FOR SUMMARY'!$E$8:$E$59,_xlfn.AGGREGATE(15,3,(('DATA FOR SUMMARY'!$I$7:$I$59=$O$16)/('DATA FOR SUMMARY'!$I$7:$I$59=$O$16)*ROW('DATA FOR SUMMARY'!$I$7:$I$59))-ROW('DATA FOR SUMMARY'!$I$7),ROWS($M$18:M581))),"")</f>
        <v/>
      </c>
      <c r="F590" s="103" t="str" cm="1">
        <f t="array" aca="1" ref="F590" ca="1">IF(ROWS($M$18:M581)&lt;=$O$18,INDEX('DATA FOR SUMMARY'!$F$8:$F$59,_xlfn.AGGREGATE(15,3,(('DATA FOR SUMMARY'!$I$7:$I$59=$O$16)/('DATA FOR SUMMARY'!$I$7:$I$59=$O$16)*ROW('DATA FOR SUMMARY'!$I$7:$I$59))-ROW('DATA FOR SUMMARY'!$I$7),ROWS($M$18:M581))),"")</f>
        <v/>
      </c>
      <c r="G590" s="102" t="str" cm="1">
        <f t="array" aca="1" ref="G590" ca="1">IF(ROWS($M$18:M581)&lt;=$O$18,INDEX('DATA FOR SUMMARY'!$G$8:$G$59,_xlfn.AGGREGATE(15,3,(('DATA FOR SUMMARY'!$I$7:$I$59=$O$16)/('DATA FOR SUMMARY'!$I$7:$I$59=$O$16)*ROW('DATA FOR SUMMARY'!$I$7:$I$59))-ROW('DATA FOR SUMMARY'!$I$7),ROWS($M$18:M581))),"")</f>
        <v/>
      </c>
      <c r="H590" s="107" t="str" cm="1">
        <f t="array" aca="1" ref="H590" ca="1">IF(ROWS($M$18:M581)&lt;=$O$18,INDEX('DATA FOR SUMMARY'!$H$8:$H$59,_xlfn.AGGREGATE(15,3,(('DATA FOR SUMMARY'!$I$7:$I$59=$O$16)/('DATA FOR SUMMARY'!$I$7:$I$59=$O$16)*ROW('DATA FOR SUMMARY'!$I$7:$I$59))-ROW('DATA FOR SUMMARY'!$I$7),ROWS($M$18:M581))),"")</f>
        <v/>
      </c>
      <c r="I590" t="str" cm="1">
        <f t="array" aca="1" ref="I590" ca="1">IF(ROWS($D$25:D584)&lt;=$O$18,INDEX('DATA FOR SUMMARY'!$I$8:$I$59,_xlfn.AGGREGATE(15,3,(('DATA FOR SUMMARY'!$I$7:$I$59=$O$16)/('DATA FOR SUMMARY'!$I$7:$I$59=$O$16)*ROW('DATA FOR SUMMARY'!$I$7:$I$59))-ROW('DATA FOR SUMMARY'!$I$7),ROWS($D$25:D584))),"")</f>
        <v/>
      </c>
      <c r="J590" s="46" t="str" cm="1">
        <f t="array" aca="1" ref="J590" ca="1">IF(ROWS($M$18:M581)&lt;=$O$18,INDEX('DATA FOR SUMMARY'!$J$8:$J$59,_xlfn.AGGREGATE(15,3,(('DATA FOR SUMMARY'!$I$7:$I$59=$O$16)/('DATA FOR SUMMARY'!$I$7:$I$59=$O$16)*ROW('DATA FOR SUMMARY'!$I$7:$I$59))-ROW('DATA FOR SUMMARY'!$I$7),ROWS($M$18:M581))),"")</f>
        <v/>
      </c>
      <c r="K590" s="46" t="str" cm="1">
        <f t="array" aca="1" ref="K590" ca="1">IF(ROWS($M$18:M581)&lt;=$O$18,INDEX('DATA FOR SUMMARY'!$K$8:$K$59,_xlfn.AGGREGATE(15,3,(('DATA FOR SUMMARY'!$I$7:$I$59=$O$16)/('DATA FOR SUMMARY'!$I$7:$I$59=$O$16)*ROW('DATA FOR SUMMARY'!$I$7:$I$59))-ROW('DATA FOR SUMMARY'!$I$7),ROWS($M$18:M581))),"")</f>
        <v/>
      </c>
    </row>
    <row r="591" spans="2:11">
      <c r="B591" t="str" cm="1">
        <f t="array" aca="1" ref="B591" ca="1">IF(ROWS($M$18:M582)&lt;=$O$18,INDEX('DATA FOR SUMMARY'!$B$8:$B$59,_xlfn.AGGREGATE(15,3,(('DATA FOR SUMMARY'!$I$7:$I$59=$O$16)/('DATA FOR SUMMARY'!$I$7:$I$59=$O$16)*ROW('DATA FOR SUMMARY'!$I$7:$I$59))-ROW('DATA FOR SUMMARY'!$I$7),ROWS($M$18:M582))),"")</f>
        <v/>
      </c>
      <c r="C591" s="102" t="str" cm="1">
        <f t="array" aca="1" ref="C591" ca="1">IF(ROWS($M$18:M582)&lt;=$O$18,INDEX('DATA FOR SUMMARY'!$C$8:$C$59,_xlfn.AGGREGATE(15,3,(('DATA FOR SUMMARY'!$I$7:$I$59=$O$16)/('DATA FOR SUMMARY'!$I$7:$I$59=$O$16)*ROW('DATA FOR SUMMARY'!$I$7:$I$59))-ROW('DATA FOR SUMMARY'!$I$7),ROWS($M$18:M582))),"")</f>
        <v/>
      </c>
      <c r="D591" s="102" t="str" cm="1">
        <f t="array" aca="1" ref="D591" ca="1">IF(ROWS($M$18:M582)&lt;=$O$18,INDEX('DATA FOR SUMMARY'!$D$8:$D$59,_xlfn.AGGREGATE(15,3,(('DATA FOR SUMMARY'!$I$7:$I$59=$O$16)/('DATA FOR SUMMARY'!$I$7:$I$59=$O$16)*ROW('DATA FOR SUMMARY'!$I$7:$I$59))-ROW('DATA FOR SUMMARY'!$I$7),ROWS($M$18:M582))),"")</f>
        <v/>
      </c>
      <c r="E591" s="107" t="str" cm="1">
        <f t="array" aca="1" ref="E591" ca="1">IF(ROWS($M$18:M582)&lt;=$O$18,INDEX('DATA FOR SUMMARY'!$E$8:$E$59,_xlfn.AGGREGATE(15,3,(('DATA FOR SUMMARY'!$I$7:$I$59=$O$16)/('DATA FOR SUMMARY'!$I$7:$I$59=$O$16)*ROW('DATA FOR SUMMARY'!$I$7:$I$59))-ROW('DATA FOR SUMMARY'!$I$7),ROWS($M$18:M582))),"")</f>
        <v/>
      </c>
      <c r="F591" s="103" t="str" cm="1">
        <f t="array" aca="1" ref="F591" ca="1">IF(ROWS($M$18:M582)&lt;=$O$18,INDEX('DATA FOR SUMMARY'!$F$8:$F$59,_xlfn.AGGREGATE(15,3,(('DATA FOR SUMMARY'!$I$7:$I$59=$O$16)/('DATA FOR SUMMARY'!$I$7:$I$59=$O$16)*ROW('DATA FOR SUMMARY'!$I$7:$I$59))-ROW('DATA FOR SUMMARY'!$I$7),ROWS($M$18:M582))),"")</f>
        <v/>
      </c>
      <c r="G591" s="102" t="str" cm="1">
        <f t="array" aca="1" ref="G591" ca="1">IF(ROWS($M$18:M582)&lt;=$O$18,INDEX('DATA FOR SUMMARY'!$G$8:$G$59,_xlfn.AGGREGATE(15,3,(('DATA FOR SUMMARY'!$I$7:$I$59=$O$16)/('DATA FOR SUMMARY'!$I$7:$I$59=$O$16)*ROW('DATA FOR SUMMARY'!$I$7:$I$59))-ROW('DATA FOR SUMMARY'!$I$7),ROWS($M$18:M582))),"")</f>
        <v/>
      </c>
      <c r="H591" s="107" t="str" cm="1">
        <f t="array" aca="1" ref="H591" ca="1">IF(ROWS($M$18:M582)&lt;=$O$18,INDEX('DATA FOR SUMMARY'!$H$8:$H$59,_xlfn.AGGREGATE(15,3,(('DATA FOR SUMMARY'!$I$7:$I$59=$O$16)/('DATA FOR SUMMARY'!$I$7:$I$59=$O$16)*ROW('DATA FOR SUMMARY'!$I$7:$I$59))-ROW('DATA FOR SUMMARY'!$I$7),ROWS($M$18:M582))),"")</f>
        <v/>
      </c>
      <c r="I591" t="str" cm="1">
        <f t="array" aca="1" ref="I591" ca="1">IF(ROWS($D$25:D585)&lt;=$O$18,INDEX('DATA FOR SUMMARY'!$I$8:$I$59,_xlfn.AGGREGATE(15,3,(('DATA FOR SUMMARY'!$I$7:$I$59=$O$16)/('DATA FOR SUMMARY'!$I$7:$I$59=$O$16)*ROW('DATA FOR SUMMARY'!$I$7:$I$59))-ROW('DATA FOR SUMMARY'!$I$7),ROWS($D$25:D585))),"")</f>
        <v/>
      </c>
      <c r="J591" s="46" t="str" cm="1">
        <f t="array" aca="1" ref="J591" ca="1">IF(ROWS($M$18:M582)&lt;=$O$18,INDEX('DATA FOR SUMMARY'!$J$8:$J$59,_xlfn.AGGREGATE(15,3,(('DATA FOR SUMMARY'!$I$7:$I$59=$O$16)/('DATA FOR SUMMARY'!$I$7:$I$59=$O$16)*ROW('DATA FOR SUMMARY'!$I$7:$I$59))-ROW('DATA FOR SUMMARY'!$I$7),ROWS($M$18:M582))),"")</f>
        <v/>
      </c>
      <c r="K591" s="46" t="str" cm="1">
        <f t="array" aca="1" ref="K591" ca="1">IF(ROWS($M$18:M582)&lt;=$O$18,INDEX('DATA FOR SUMMARY'!$K$8:$K$59,_xlfn.AGGREGATE(15,3,(('DATA FOR SUMMARY'!$I$7:$I$59=$O$16)/('DATA FOR SUMMARY'!$I$7:$I$59=$O$16)*ROW('DATA FOR SUMMARY'!$I$7:$I$59))-ROW('DATA FOR SUMMARY'!$I$7),ROWS($M$18:M582))),"")</f>
        <v/>
      </c>
    </row>
    <row r="592" spans="2:11">
      <c r="B592" t="str" cm="1">
        <f t="array" aca="1" ref="B592" ca="1">IF(ROWS($M$18:M583)&lt;=$O$18,INDEX('DATA FOR SUMMARY'!$B$8:$B$59,_xlfn.AGGREGATE(15,3,(('DATA FOR SUMMARY'!$I$7:$I$59=$O$16)/('DATA FOR SUMMARY'!$I$7:$I$59=$O$16)*ROW('DATA FOR SUMMARY'!$I$7:$I$59))-ROW('DATA FOR SUMMARY'!$I$7),ROWS($M$18:M583))),"")</f>
        <v/>
      </c>
      <c r="C592" s="102" t="str" cm="1">
        <f t="array" aca="1" ref="C592" ca="1">IF(ROWS($M$18:M583)&lt;=$O$18,INDEX('DATA FOR SUMMARY'!$C$8:$C$59,_xlfn.AGGREGATE(15,3,(('DATA FOR SUMMARY'!$I$7:$I$59=$O$16)/('DATA FOR SUMMARY'!$I$7:$I$59=$O$16)*ROW('DATA FOR SUMMARY'!$I$7:$I$59))-ROW('DATA FOR SUMMARY'!$I$7),ROWS($M$18:M583))),"")</f>
        <v/>
      </c>
      <c r="D592" s="102" t="str" cm="1">
        <f t="array" aca="1" ref="D592" ca="1">IF(ROWS($M$18:M583)&lt;=$O$18,INDEX('DATA FOR SUMMARY'!$D$8:$D$59,_xlfn.AGGREGATE(15,3,(('DATA FOR SUMMARY'!$I$7:$I$59=$O$16)/('DATA FOR SUMMARY'!$I$7:$I$59=$O$16)*ROW('DATA FOR SUMMARY'!$I$7:$I$59))-ROW('DATA FOR SUMMARY'!$I$7),ROWS($M$18:M583))),"")</f>
        <v/>
      </c>
      <c r="E592" s="107" t="str" cm="1">
        <f t="array" aca="1" ref="E592" ca="1">IF(ROWS($M$18:M583)&lt;=$O$18,INDEX('DATA FOR SUMMARY'!$E$8:$E$59,_xlfn.AGGREGATE(15,3,(('DATA FOR SUMMARY'!$I$7:$I$59=$O$16)/('DATA FOR SUMMARY'!$I$7:$I$59=$O$16)*ROW('DATA FOR SUMMARY'!$I$7:$I$59))-ROW('DATA FOR SUMMARY'!$I$7),ROWS($M$18:M583))),"")</f>
        <v/>
      </c>
      <c r="F592" s="103" t="str" cm="1">
        <f t="array" aca="1" ref="F592" ca="1">IF(ROWS($M$18:M583)&lt;=$O$18,INDEX('DATA FOR SUMMARY'!$F$8:$F$59,_xlfn.AGGREGATE(15,3,(('DATA FOR SUMMARY'!$I$7:$I$59=$O$16)/('DATA FOR SUMMARY'!$I$7:$I$59=$O$16)*ROW('DATA FOR SUMMARY'!$I$7:$I$59))-ROW('DATA FOR SUMMARY'!$I$7),ROWS($M$18:M583))),"")</f>
        <v/>
      </c>
      <c r="G592" s="102" t="str" cm="1">
        <f t="array" aca="1" ref="G592" ca="1">IF(ROWS($M$18:M583)&lt;=$O$18,INDEX('DATA FOR SUMMARY'!$G$8:$G$59,_xlfn.AGGREGATE(15,3,(('DATA FOR SUMMARY'!$I$7:$I$59=$O$16)/('DATA FOR SUMMARY'!$I$7:$I$59=$O$16)*ROW('DATA FOR SUMMARY'!$I$7:$I$59))-ROW('DATA FOR SUMMARY'!$I$7),ROWS($M$18:M583))),"")</f>
        <v/>
      </c>
      <c r="H592" s="107" t="str" cm="1">
        <f t="array" aca="1" ref="H592" ca="1">IF(ROWS($M$18:M583)&lt;=$O$18,INDEX('DATA FOR SUMMARY'!$H$8:$H$59,_xlfn.AGGREGATE(15,3,(('DATA FOR SUMMARY'!$I$7:$I$59=$O$16)/('DATA FOR SUMMARY'!$I$7:$I$59=$O$16)*ROW('DATA FOR SUMMARY'!$I$7:$I$59))-ROW('DATA FOR SUMMARY'!$I$7),ROWS($M$18:M583))),"")</f>
        <v/>
      </c>
      <c r="I592" t="str" cm="1">
        <f t="array" aca="1" ref="I592" ca="1">IF(ROWS($D$25:D586)&lt;=$O$18,INDEX('DATA FOR SUMMARY'!$I$8:$I$59,_xlfn.AGGREGATE(15,3,(('DATA FOR SUMMARY'!$I$7:$I$59=$O$16)/('DATA FOR SUMMARY'!$I$7:$I$59=$O$16)*ROW('DATA FOR SUMMARY'!$I$7:$I$59))-ROW('DATA FOR SUMMARY'!$I$7),ROWS($D$25:D586))),"")</f>
        <v/>
      </c>
      <c r="J592" s="46" t="str" cm="1">
        <f t="array" aca="1" ref="J592" ca="1">IF(ROWS($M$18:M583)&lt;=$O$18,INDEX('DATA FOR SUMMARY'!$J$8:$J$59,_xlfn.AGGREGATE(15,3,(('DATA FOR SUMMARY'!$I$7:$I$59=$O$16)/('DATA FOR SUMMARY'!$I$7:$I$59=$O$16)*ROW('DATA FOR SUMMARY'!$I$7:$I$59))-ROW('DATA FOR SUMMARY'!$I$7),ROWS($M$18:M583))),"")</f>
        <v/>
      </c>
      <c r="K592" s="46" t="str" cm="1">
        <f t="array" aca="1" ref="K592" ca="1">IF(ROWS($M$18:M583)&lt;=$O$18,INDEX('DATA FOR SUMMARY'!$K$8:$K$59,_xlfn.AGGREGATE(15,3,(('DATA FOR SUMMARY'!$I$7:$I$59=$O$16)/('DATA FOR SUMMARY'!$I$7:$I$59=$O$16)*ROW('DATA FOR SUMMARY'!$I$7:$I$59))-ROW('DATA FOR SUMMARY'!$I$7),ROWS($M$18:M583))),"")</f>
        <v/>
      </c>
    </row>
    <row r="593" spans="2:11">
      <c r="B593" t="str" cm="1">
        <f t="array" aca="1" ref="B593" ca="1">IF(ROWS($M$18:M584)&lt;=$O$18,INDEX('DATA FOR SUMMARY'!$B$8:$B$59,_xlfn.AGGREGATE(15,3,(('DATA FOR SUMMARY'!$I$7:$I$59=$O$16)/('DATA FOR SUMMARY'!$I$7:$I$59=$O$16)*ROW('DATA FOR SUMMARY'!$I$7:$I$59))-ROW('DATA FOR SUMMARY'!$I$7),ROWS($M$18:M584))),"")</f>
        <v/>
      </c>
      <c r="C593" s="102" t="str" cm="1">
        <f t="array" aca="1" ref="C593" ca="1">IF(ROWS($M$18:M584)&lt;=$O$18,INDEX('DATA FOR SUMMARY'!$C$8:$C$59,_xlfn.AGGREGATE(15,3,(('DATA FOR SUMMARY'!$I$7:$I$59=$O$16)/('DATA FOR SUMMARY'!$I$7:$I$59=$O$16)*ROW('DATA FOR SUMMARY'!$I$7:$I$59))-ROW('DATA FOR SUMMARY'!$I$7),ROWS($M$18:M584))),"")</f>
        <v/>
      </c>
      <c r="D593" s="102" t="str" cm="1">
        <f t="array" aca="1" ref="D593" ca="1">IF(ROWS($M$18:M584)&lt;=$O$18,INDEX('DATA FOR SUMMARY'!$D$8:$D$59,_xlfn.AGGREGATE(15,3,(('DATA FOR SUMMARY'!$I$7:$I$59=$O$16)/('DATA FOR SUMMARY'!$I$7:$I$59=$O$16)*ROW('DATA FOR SUMMARY'!$I$7:$I$59))-ROW('DATA FOR SUMMARY'!$I$7),ROWS($M$18:M584))),"")</f>
        <v/>
      </c>
      <c r="E593" s="107" t="str" cm="1">
        <f t="array" aca="1" ref="E593" ca="1">IF(ROWS($M$18:M584)&lt;=$O$18,INDEX('DATA FOR SUMMARY'!$E$8:$E$59,_xlfn.AGGREGATE(15,3,(('DATA FOR SUMMARY'!$I$7:$I$59=$O$16)/('DATA FOR SUMMARY'!$I$7:$I$59=$O$16)*ROW('DATA FOR SUMMARY'!$I$7:$I$59))-ROW('DATA FOR SUMMARY'!$I$7),ROWS($M$18:M584))),"")</f>
        <v/>
      </c>
      <c r="F593" s="103" t="str" cm="1">
        <f t="array" aca="1" ref="F593" ca="1">IF(ROWS($M$18:M584)&lt;=$O$18,INDEX('DATA FOR SUMMARY'!$F$8:$F$59,_xlfn.AGGREGATE(15,3,(('DATA FOR SUMMARY'!$I$7:$I$59=$O$16)/('DATA FOR SUMMARY'!$I$7:$I$59=$O$16)*ROW('DATA FOR SUMMARY'!$I$7:$I$59))-ROW('DATA FOR SUMMARY'!$I$7),ROWS($M$18:M584))),"")</f>
        <v/>
      </c>
      <c r="G593" s="102" t="str" cm="1">
        <f t="array" aca="1" ref="G593" ca="1">IF(ROWS($M$18:M584)&lt;=$O$18,INDEX('DATA FOR SUMMARY'!$G$8:$G$59,_xlfn.AGGREGATE(15,3,(('DATA FOR SUMMARY'!$I$7:$I$59=$O$16)/('DATA FOR SUMMARY'!$I$7:$I$59=$O$16)*ROW('DATA FOR SUMMARY'!$I$7:$I$59))-ROW('DATA FOR SUMMARY'!$I$7),ROWS($M$18:M584))),"")</f>
        <v/>
      </c>
      <c r="H593" s="107" t="str" cm="1">
        <f t="array" aca="1" ref="H593" ca="1">IF(ROWS($M$18:M584)&lt;=$O$18,INDEX('DATA FOR SUMMARY'!$H$8:$H$59,_xlfn.AGGREGATE(15,3,(('DATA FOR SUMMARY'!$I$7:$I$59=$O$16)/('DATA FOR SUMMARY'!$I$7:$I$59=$O$16)*ROW('DATA FOR SUMMARY'!$I$7:$I$59))-ROW('DATA FOR SUMMARY'!$I$7),ROWS($M$18:M584))),"")</f>
        <v/>
      </c>
      <c r="I593" t="str" cm="1">
        <f t="array" aca="1" ref="I593" ca="1">IF(ROWS($D$25:D587)&lt;=$O$18,INDEX('DATA FOR SUMMARY'!$I$8:$I$59,_xlfn.AGGREGATE(15,3,(('DATA FOR SUMMARY'!$I$7:$I$59=$O$16)/('DATA FOR SUMMARY'!$I$7:$I$59=$O$16)*ROW('DATA FOR SUMMARY'!$I$7:$I$59))-ROW('DATA FOR SUMMARY'!$I$7),ROWS($D$25:D587))),"")</f>
        <v/>
      </c>
      <c r="J593" s="46" t="str" cm="1">
        <f t="array" aca="1" ref="J593" ca="1">IF(ROWS($M$18:M584)&lt;=$O$18,INDEX('DATA FOR SUMMARY'!$J$8:$J$59,_xlfn.AGGREGATE(15,3,(('DATA FOR SUMMARY'!$I$7:$I$59=$O$16)/('DATA FOR SUMMARY'!$I$7:$I$59=$O$16)*ROW('DATA FOR SUMMARY'!$I$7:$I$59))-ROW('DATA FOR SUMMARY'!$I$7),ROWS($M$18:M584))),"")</f>
        <v/>
      </c>
      <c r="K593" s="46" t="str" cm="1">
        <f t="array" aca="1" ref="K593" ca="1">IF(ROWS($M$18:M584)&lt;=$O$18,INDEX('DATA FOR SUMMARY'!$K$8:$K$59,_xlfn.AGGREGATE(15,3,(('DATA FOR SUMMARY'!$I$7:$I$59=$O$16)/('DATA FOR SUMMARY'!$I$7:$I$59=$O$16)*ROW('DATA FOR SUMMARY'!$I$7:$I$59))-ROW('DATA FOR SUMMARY'!$I$7),ROWS($M$18:M584))),"")</f>
        <v/>
      </c>
    </row>
    <row r="594" spans="2:11">
      <c r="B594" t="str" cm="1">
        <f t="array" aca="1" ref="B594" ca="1">IF(ROWS($M$18:M585)&lt;=$O$18,INDEX('DATA FOR SUMMARY'!$B$8:$B$59,_xlfn.AGGREGATE(15,3,(('DATA FOR SUMMARY'!$I$7:$I$59=$O$16)/('DATA FOR SUMMARY'!$I$7:$I$59=$O$16)*ROW('DATA FOR SUMMARY'!$I$7:$I$59))-ROW('DATA FOR SUMMARY'!$I$7),ROWS($M$18:M585))),"")</f>
        <v/>
      </c>
      <c r="C594" s="102" t="str" cm="1">
        <f t="array" aca="1" ref="C594" ca="1">IF(ROWS($M$18:M585)&lt;=$O$18,INDEX('DATA FOR SUMMARY'!$C$8:$C$59,_xlfn.AGGREGATE(15,3,(('DATA FOR SUMMARY'!$I$7:$I$59=$O$16)/('DATA FOR SUMMARY'!$I$7:$I$59=$O$16)*ROW('DATA FOR SUMMARY'!$I$7:$I$59))-ROW('DATA FOR SUMMARY'!$I$7),ROWS($M$18:M585))),"")</f>
        <v/>
      </c>
      <c r="D594" s="102" t="str" cm="1">
        <f t="array" aca="1" ref="D594" ca="1">IF(ROWS($M$18:M585)&lt;=$O$18,INDEX('DATA FOR SUMMARY'!$D$8:$D$59,_xlfn.AGGREGATE(15,3,(('DATA FOR SUMMARY'!$I$7:$I$59=$O$16)/('DATA FOR SUMMARY'!$I$7:$I$59=$O$16)*ROW('DATA FOR SUMMARY'!$I$7:$I$59))-ROW('DATA FOR SUMMARY'!$I$7),ROWS($M$18:M585))),"")</f>
        <v/>
      </c>
      <c r="E594" s="107" t="str" cm="1">
        <f t="array" aca="1" ref="E594" ca="1">IF(ROWS($M$18:M585)&lt;=$O$18,INDEX('DATA FOR SUMMARY'!$E$8:$E$59,_xlfn.AGGREGATE(15,3,(('DATA FOR SUMMARY'!$I$7:$I$59=$O$16)/('DATA FOR SUMMARY'!$I$7:$I$59=$O$16)*ROW('DATA FOR SUMMARY'!$I$7:$I$59))-ROW('DATA FOR SUMMARY'!$I$7),ROWS($M$18:M585))),"")</f>
        <v/>
      </c>
      <c r="F594" s="103" t="str" cm="1">
        <f t="array" aca="1" ref="F594" ca="1">IF(ROWS($M$18:M585)&lt;=$O$18,INDEX('DATA FOR SUMMARY'!$F$8:$F$59,_xlfn.AGGREGATE(15,3,(('DATA FOR SUMMARY'!$I$7:$I$59=$O$16)/('DATA FOR SUMMARY'!$I$7:$I$59=$O$16)*ROW('DATA FOR SUMMARY'!$I$7:$I$59))-ROW('DATA FOR SUMMARY'!$I$7),ROWS($M$18:M585))),"")</f>
        <v/>
      </c>
      <c r="G594" s="102" t="str" cm="1">
        <f t="array" aca="1" ref="G594" ca="1">IF(ROWS($M$18:M585)&lt;=$O$18,INDEX('DATA FOR SUMMARY'!$G$8:$G$59,_xlfn.AGGREGATE(15,3,(('DATA FOR SUMMARY'!$I$7:$I$59=$O$16)/('DATA FOR SUMMARY'!$I$7:$I$59=$O$16)*ROW('DATA FOR SUMMARY'!$I$7:$I$59))-ROW('DATA FOR SUMMARY'!$I$7),ROWS($M$18:M585))),"")</f>
        <v/>
      </c>
      <c r="H594" s="107" t="str" cm="1">
        <f t="array" aca="1" ref="H594" ca="1">IF(ROWS($M$18:M585)&lt;=$O$18,INDEX('DATA FOR SUMMARY'!$H$8:$H$59,_xlfn.AGGREGATE(15,3,(('DATA FOR SUMMARY'!$I$7:$I$59=$O$16)/('DATA FOR SUMMARY'!$I$7:$I$59=$O$16)*ROW('DATA FOR SUMMARY'!$I$7:$I$59))-ROW('DATA FOR SUMMARY'!$I$7),ROWS($M$18:M585))),"")</f>
        <v/>
      </c>
      <c r="I594" t="str" cm="1">
        <f t="array" aca="1" ref="I594" ca="1">IF(ROWS($D$25:D588)&lt;=$O$18,INDEX('DATA FOR SUMMARY'!$I$8:$I$59,_xlfn.AGGREGATE(15,3,(('DATA FOR SUMMARY'!$I$7:$I$59=$O$16)/('DATA FOR SUMMARY'!$I$7:$I$59=$O$16)*ROW('DATA FOR SUMMARY'!$I$7:$I$59))-ROW('DATA FOR SUMMARY'!$I$7),ROWS($D$25:D588))),"")</f>
        <v/>
      </c>
      <c r="J594" s="46" t="str" cm="1">
        <f t="array" aca="1" ref="J594" ca="1">IF(ROWS($M$18:M585)&lt;=$O$18,INDEX('DATA FOR SUMMARY'!$J$8:$J$59,_xlfn.AGGREGATE(15,3,(('DATA FOR SUMMARY'!$I$7:$I$59=$O$16)/('DATA FOR SUMMARY'!$I$7:$I$59=$O$16)*ROW('DATA FOR SUMMARY'!$I$7:$I$59))-ROW('DATA FOR SUMMARY'!$I$7),ROWS($M$18:M585))),"")</f>
        <v/>
      </c>
      <c r="K594" s="46" t="str" cm="1">
        <f t="array" aca="1" ref="K594" ca="1">IF(ROWS($M$18:M585)&lt;=$O$18,INDEX('DATA FOR SUMMARY'!$K$8:$K$59,_xlfn.AGGREGATE(15,3,(('DATA FOR SUMMARY'!$I$7:$I$59=$O$16)/('DATA FOR SUMMARY'!$I$7:$I$59=$O$16)*ROW('DATA FOR SUMMARY'!$I$7:$I$59))-ROW('DATA FOR SUMMARY'!$I$7),ROWS($M$18:M585))),"")</f>
        <v/>
      </c>
    </row>
    <row r="595" spans="2:11">
      <c r="B595" t="str" cm="1">
        <f t="array" aca="1" ref="B595" ca="1">IF(ROWS($M$18:M586)&lt;=$O$18,INDEX('DATA FOR SUMMARY'!$B$8:$B$59,_xlfn.AGGREGATE(15,3,(('DATA FOR SUMMARY'!$I$7:$I$59=$O$16)/('DATA FOR SUMMARY'!$I$7:$I$59=$O$16)*ROW('DATA FOR SUMMARY'!$I$7:$I$59))-ROW('DATA FOR SUMMARY'!$I$7),ROWS($M$18:M586))),"")</f>
        <v/>
      </c>
      <c r="C595" s="102" t="str" cm="1">
        <f t="array" aca="1" ref="C595" ca="1">IF(ROWS($M$18:M586)&lt;=$O$18,INDEX('DATA FOR SUMMARY'!$C$8:$C$59,_xlfn.AGGREGATE(15,3,(('DATA FOR SUMMARY'!$I$7:$I$59=$O$16)/('DATA FOR SUMMARY'!$I$7:$I$59=$O$16)*ROW('DATA FOR SUMMARY'!$I$7:$I$59))-ROW('DATA FOR SUMMARY'!$I$7),ROWS($M$18:M586))),"")</f>
        <v/>
      </c>
      <c r="D595" s="102" t="str" cm="1">
        <f t="array" aca="1" ref="D595" ca="1">IF(ROWS($M$18:M586)&lt;=$O$18,INDEX('DATA FOR SUMMARY'!$D$8:$D$59,_xlfn.AGGREGATE(15,3,(('DATA FOR SUMMARY'!$I$7:$I$59=$O$16)/('DATA FOR SUMMARY'!$I$7:$I$59=$O$16)*ROW('DATA FOR SUMMARY'!$I$7:$I$59))-ROW('DATA FOR SUMMARY'!$I$7),ROWS($M$18:M586))),"")</f>
        <v/>
      </c>
      <c r="E595" s="107" t="str" cm="1">
        <f t="array" aca="1" ref="E595" ca="1">IF(ROWS($M$18:M586)&lt;=$O$18,INDEX('DATA FOR SUMMARY'!$E$8:$E$59,_xlfn.AGGREGATE(15,3,(('DATA FOR SUMMARY'!$I$7:$I$59=$O$16)/('DATA FOR SUMMARY'!$I$7:$I$59=$O$16)*ROW('DATA FOR SUMMARY'!$I$7:$I$59))-ROW('DATA FOR SUMMARY'!$I$7),ROWS($M$18:M586))),"")</f>
        <v/>
      </c>
      <c r="F595" s="103" t="str" cm="1">
        <f t="array" aca="1" ref="F595" ca="1">IF(ROWS($M$18:M586)&lt;=$O$18,INDEX('DATA FOR SUMMARY'!$F$8:$F$59,_xlfn.AGGREGATE(15,3,(('DATA FOR SUMMARY'!$I$7:$I$59=$O$16)/('DATA FOR SUMMARY'!$I$7:$I$59=$O$16)*ROW('DATA FOR SUMMARY'!$I$7:$I$59))-ROW('DATA FOR SUMMARY'!$I$7),ROWS($M$18:M586))),"")</f>
        <v/>
      </c>
      <c r="G595" s="102" t="str" cm="1">
        <f t="array" aca="1" ref="G595" ca="1">IF(ROWS($M$18:M586)&lt;=$O$18,INDEX('DATA FOR SUMMARY'!$G$8:$G$59,_xlfn.AGGREGATE(15,3,(('DATA FOR SUMMARY'!$I$7:$I$59=$O$16)/('DATA FOR SUMMARY'!$I$7:$I$59=$O$16)*ROW('DATA FOR SUMMARY'!$I$7:$I$59))-ROW('DATA FOR SUMMARY'!$I$7),ROWS($M$18:M586))),"")</f>
        <v/>
      </c>
      <c r="H595" s="107" t="str" cm="1">
        <f t="array" aca="1" ref="H595" ca="1">IF(ROWS($M$18:M586)&lt;=$O$18,INDEX('DATA FOR SUMMARY'!$H$8:$H$59,_xlfn.AGGREGATE(15,3,(('DATA FOR SUMMARY'!$I$7:$I$59=$O$16)/('DATA FOR SUMMARY'!$I$7:$I$59=$O$16)*ROW('DATA FOR SUMMARY'!$I$7:$I$59))-ROW('DATA FOR SUMMARY'!$I$7),ROWS($M$18:M586))),"")</f>
        <v/>
      </c>
      <c r="I595" t="str" cm="1">
        <f t="array" aca="1" ref="I595" ca="1">IF(ROWS($D$25:D589)&lt;=$O$18,INDEX('DATA FOR SUMMARY'!$I$8:$I$59,_xlfn.AGGREGATE(15,3,(('DATA FOR SUMMARY'!$I$7:$I$59=$O$16)/('DATA FOR SUMMARY'!$I$7:$I$59=$O$16)*ROW('DATA FOR SUMMARY'!$I$7:$I$59))-ROW('DATA FOR SUMMARY'!$I$7),ROWS($D$25:D589))),"")</f>
        <v/>
      </c>
      <c r="J595" s="46" t="str" cm="1">
        <f t="array" aca="1" ref="J595" ca="1">IF(ROWS($M$18:M586)&lt;=$O$18,INDEX('DATA FOR SUMMARY'!$J$8:$J$59,_xlfn.AGGREGATE(15,3,(('DATA FOR SUMMARY'!$I$7:$I$59=$O$16)/('DATA FOR SUMMARY'!$I$7:$I$59=$O$16)*ROW('DATA FOR SUMMARY'!$I$7:$I$59))-ROW('DATA FOR SUMMARY'!$I$7),ROWS($M$18:M586))),"")</f>
        <v/>
      </c>
      <c r="K595" s="46" t="str" cm="1">
        <f t="array" aca="1" ref="K595" ca="1">IF(ROWS($M$18:M586)&lt;=$O$18,INDEX('DATA FOR SUMMARY'!$K$8:$K$59,_xlfn.AGGREGATE(15,3,(('DATA FOR SUMMARY'!$I$7:$I$59=$O$16)/('DATA FOR SUMMARY'!$I$7:$I$59=$O$16)*ROW('DATA FOR SUMMARY'!$I$7:$I$59))-ROW('DATA FOR SUMMARY'!$I$7),ROWS($M$18:M586))),"")</f>
        <v/>
      </c>
    </row>
    <row r="596" spans="2:11">
      <c r="B596" t="str" cm="1">
        <f t="array" aca="1" ref="B596" ca="1">IF(ROWS($M$18:M587)&lt;=$O$18,INDEX('DATA FOR SUMMARY'!$B$8:$B$59,_xlfn.AGGREGATE(15,3,(('DATA FOR SUMMARY'!$I$7:$I$59=$O$16)/('DATA FOR SUMMARY'!$I$7:$I$59=$O$16)*ROW('DATA FOR SUMMARY'!$I$7:$I$59))-ROW('DATA FOR SUMMARY'!$I$7),ROWS($M$18:M587))),"")</f>
        <v/>
      </c>
      <c r="C596" s="102" t="str" cm="1">
        <f t="array" aca="1" ref="C596" ca="1">IF(ROWS($M$18:M587)&lt;=$O$18,INDEX('DATA FOR SUMMARY'!$C$8:$C$59,_xlfn.AGGREGATE(15,3,(('DATA FOR SUMMARY'!$I$7:$I$59=$O$16)/('DATA FOR SUMMARY'!$I$7:$I$59=$O$16)*ROW('DATA FOR SUMMARY'!$I$7:$I$59))-ROW('DATA FOR SUMMARY'!$I$7),ROWS($M$18:M587))),"")</f>
        <v/>
      </c>
      <c r="D596" s="102" t="str" cm="1">
        <f t="array" aca="1" ref="D596" ca="1">IF(ROWS($M$18:M587)&lt;=$O$18,INDEX('DATA FOR SUMMARY'!$D$8:$D$59,_xlfn.AGGREGATE(15,3,(('DATA FOR SUMMARY'!$I$7:$I$59=$O$16)/('DATA FOR SUMMARY'!$I$7:$I$59=$O$16)*ROW('DATA FOR SUMMARY'!$I$7:$I$59))-ROW('DATA FOR SUMMARY'!$I$7),ROWS($M$18:M587))),"")</f>
        <v/>
      </c>
      <c r="E596" s="107" t="str" cm="1">
        <f t="array" aca="1" ref="E596" ca="1">IF(ROWS($M$18:M587)&lt;=$O$18,INDEX('DATA FOR SUMMARY'!$E$8:$E$59,_xlfn.AGGREGATE(15,3,(('DATA FOR SUMMARY'!$I$7:$I$59=$O$16)/('DATA FOR SUMMARY'!$I$7:$I$59=$O$16)*ROW('DATA FOR SUMMARY'!$I$7:$I$59))-ROW('DATA FOR SUMMARY'!$I$7),ROWS($M$18:M587))),"")</f>
        <v/>
      </c>
      <c r="F596" s="103" t="str" cm="1">
        <f t="array" aca="1" ref="F596" ca="1">IF(ROWS($M$18:M587)&lt;=$O$18,INDEX('DATA FOR SUMMARY'!$F$8:$F$59,_xlfn.AGGREGATE(15,3,(('DATA FOR SUMMARY'!$I$7:$I$59=$O$16)/('DATA FOR SUMMARY'!$I$7:$I$59=$O$16)*ROW('DATA FOR SUMMARY'!$I$7:$I$59))-ROW('DATA FOR SUMMARY'!$I$7),ROWS($M$18:M587))),"")</f>
        <v/>
      </c>
      <c r="G596" s="102" t="str" cm="1">
        <f t="array" aca="1" ref="G596" ca="1">IF(ROWS($M$18:M587)&lt;=$O$18,INDEX('DATA FOR SUMMARY'!$G$8:$G$59,_xlfn.AGGREGATE(15,3,(('DATA FOR SUMMARY'!$I$7:$I$59=$O$16)/('DATA FOR SUMMARY'!$I$7:$I$59=$O$16)*ROW('DATA FOR SUMMARY'!$I$7:$I$59))-ROW('DATA FOR SUMMARY'!$I$7),ROWS($M$18:M587))),"")</f>
        <v/>
      </c>
      <c r="H596" s="107" t="str" cm="1">
        <f t="array" aca="1" ref="H596" ca="1">IF(ROWS($M$18:M587)&lt;=$O$18,INDEX('DATA FOR SUMMARY'!$H$8:$H$59,_xlfn.AGGREGATE(15,3,(('DATA FOR SUMMARY'!$I$7:$I$59=$O$16)/('DATA FOR SUMMARY'!$I$7:$I$59=$O$16)*ROW('DATA FOR SUMMARY'!$I$7:$I$59))-ROW('DATA FOR SUMMARY'!$I$7),ROWS($M$18:M587))),"")</f>
        <v/>
      </c>
      <c r="I596" t="str" cm="1">
        <f t="array" aca="1" ref="I596" ca="1">IF(ROWS($D$25:D590)&lt;=$O$18,INDEX('DATA FOR SUMMARY'!$I$8:$I$59,_xlfn.AGGREGATE(15,3,(('DATA FOR SUMMARY'!$I$7:$I$59=$O$16)/('DATA FOR SUMMARY'!$I$7:$I$59=$O$16)*ROW('DATA FOR SUMMARY'!$I$7:$I$59))-ROW('DATA FOR SUMMARY'!$I$7),ROWS($D$25:D590))),"")</f>
        <v/>
      </c>
      <c r="J596" s="46" t="str" cm="1">
        <f t="array" aca="1" ref="J596" ca="1">IF(ROWS($M$18:M587)&lt;=$O$18,INDEX('DATA FOR SUMMARY'!$J$8:$J$59,_xlfn.AGGREGATE(15,3,(('DATA FOR SUMMARY'!$I$7:$I$59=$O$16)/('DATA FOR SUMMARY'!$I$7:$I$59=$O$16)*ROW('DATA FOR SUMMARY'!$I$7:$I$59))-ROW('DATA FOR SUMMARY'!$I$7),ROWS($M$18:M587))),"")</f>
        <v/>
      </c>
      <c r="K596" s="46" t="str" cm="1">
        <f t="array" aca="1" ref="K596" ca="1">IF(ROWS($M$18:M587)&lt;=$O$18,INDEX('DATA FOR SUMMARY'!$K$8:$K$59,_xlfn.AGGREGATE(15,3,(('DATA FOR SUMMARY'!$I$7:$I$59=$O$16)/('DATA FOR SUMMARY'!$I$7:$I$59=$O$16)*ROW('DATA FOR SUMMARY'!$I$7:$I$59))-ROW('DATA FOR SUMMARY'!$I$7),ROWS($M$18:M587))),"")</f>
        <v/>
      </c>
    </row>
    <row r="597" spans="2:11">
      <c r="B597" t="str" cm="1">
        <f t="array" aca="1" ref="B597" ca="1">IF(ROWS($M$18:M588)&lt;=$O$18,INDEX('DATA FOR SUMMARY'!$B$8:$B$59,_xlfn.AGGREGATE(15,3,(('DATA FOR SUMMARY'!$I$7:$I$59=$O$16)/('DATA FOR SUMMARY'!$I$7:$I$59=$O$16)*ROW('DATA FOR SUMMARY'!$I$7:$I$59))-ROW('DATA FOR SUMMARY'!$I$7),ROWS($M$18:M588))),"")</f>
        <v/>
      </c>
      <c r="C597" s="102" t="str" cm="1">
        <f t="array" aca="1" ref="C597" ca="1">IF(ROWS($M$18:M588)&lt;=$O$18,INDEX('DATA FOR SUMMARY'!$C$8:$C$59,_xlfn.AGGREGATE(15,3,(('DATA FOR SUMMARY'!$I$7:$I$59=$O$16)/('DATA FOR SUMMARY'!$I$7:$I$59=$O$16)*ROW('DATA FOR SUMMARY'!$I$7:$I$59))-ROW('DATA FOR SUMMARY'!$I$7),ROWS($M$18:M588))),"")</f>
        <v/>
      </c>
      <c r="D597" s="102" t="str" cm="1">
        <f t="array" aca="1" ref="D597" ca="1">IF(ROWS($M$18:M588)&lt;=$O$18,INDEX('DATA FOR SUMMARY'!$D$8:$D$59,_xlfn.AGGREGATE(15,3,(('DATA FOR SUMMARY'!$I$7:$I$59=$O$16)/('DATA FOR SUMMARY'!$I$7:$I$59=$O$16)*ROW('DATA FOR SUMMARY'!$I$7:$I$59))-ROW('DATA FOR SUMMARY'!$I$7),ROWS($M$18:M588))),"")</f>
        <v/>
      </c>
      <c r="E597" s="107" t="str" cm="1">
        <f t="array" aca="1" ref="E597" ca="1">IF(ROWS($M$18:M588)&lt;=$O$18,INDEX('DATA FOR SUMMARY'!$E$8:$E$59,_xlfn.AGGREGATE(15,3,(('DATA FOR SUMMARY'!$I$7:$I$59=$O$16)/('DATA FOR SUMMARY'!$I$7:$I$59=$O$16)*ROW('DATA FOR SUMMARY'!$I$7:$I$59))-ROW('DATA FOR SUMMARY'!$I$7),ROWS($M$18:M588))),"")</f>
        <v/>
      </c>
      <c r="F597" s="103" t="str" cm="1">
        <f t="array" aca="1" ref="F597" ca="1">IF(ROWS($M$18:M588)&lt;=$O$18,INDEX('DATA FOR SUMMARY'!$F$8:$F$59,_xlfn.AGGREGATE(15,3,(('DATA FOR SUMMARY'!$I$7:$I$59=$O$16)/('DATA FOR SUMMARY'!$I$7:$I$59=$O$16)*ROW('DATA FOR SUMMARY'!$I$7:$I$59))-ROW('DATA FOR SUMMARY'!$I$7),ROWS($M$18:M588))),"")</f>
        <v/>
      </c>
      <c r="G597" s="102" t="str" cm="1">
        <f t="array" aca="1" ref="G597" ca="1">IF(ROWS($M$18:M588)&lt;=$O$18,INDEX('DATA FOR SUMMARY'!$G$8:$G$59,_xlfn.AGGREGATE(15,3,(('DATA FOR SUMMARY'!$I$7:$I$59=$O$16)/('DATA FOR SUMMARY'!$I$7:$I$59=$O$16)*ROW('DATA FOR SUMMARY'!$I$7:$I$59))-ROW('DATA FOR SUMMARY'!$I$7),ROWS($M$18:M588))),"")</f>
        <v/>
      </c>
      <c r="H597" s="107" t="str" cm="1">
        <f t="array" aca="1" ref="H597" ca="1">IF(ROWS($M$18:M588)&lt;=$O$18,INDEX('DATA FOR SUMMARY'!$H$8:$H$59,_xlfn.AGGREGATE(15,3,(('DATA FOR SUMMARY'!$I$7:$I$59=$O$16)/('DATA FOR SUMMARY'!$I$7:$I$59=$O$16)*ROW('DATA FOR SUMMARY'!$I$7:$I$59))-ROW('DATA FOR SUMMARY'!$I$7),ROWS($M$18:M588))),"")</f>
        <v/>
      </c>
      <c r="I597" t="str" cm="1">
        <f t="array" aca="1" ref="I597" ca="1">IF(ROWS($D$25:D591)&lt;=$O$18,INDEX('DATA FOR SUMMARY'!$I$8:$I$59,_xlfn.AGGREGATE(15,3,(('DATA FOR SUMMARY'!$I$7:$I$59=$O$16)/('DATA FOR SUMMARY'!$I$7:$I$59=$O$16)*ROW('DATA FOR SUMMARY'!$I$7:$I$59))-ROW('DATA FOR SUMMARY'!$I$7),ROWS($D$25:D591))),"")</f>
        <v/>
      </c>
      <c r="J597" s="46" t="str" cm="1">
        <f t="array" aca="1" ref="J597" ca="1">IF(ROWS($M$18:M588)&lt;=$O$18,INDEX('DATA FOR SUMMARY'!$J$8:$J$59,_xlfn.AGGREGATE(15,3,(('DATA FOR SUMMARY'!$I$7:$I$59=$O$16)/('DATA FOR SUMMARY'!$I$7:$I$59=$O$16)*ROW('DATA FOR SUMMARY'!$I$7:$I$59))-ROW('DATA FOR SUMMARY'!$I$7),ROWS($M$18:M588))),"")</f>
        <v/>
      </c>
      <c r="K597" s="46" t="str" cm="1">
        <f t="array" aca="1" ref="K597" ca="1">IF(ROWS($M$18:M588)&lt;=$O$18,INDEX('DATA FOR SUMMARY'!$K$8:$K$59,_xlfn.AGGREGATE(15,3,(('DATA FOR SUMMARY'!$I$7:$I$59=$O$16)/('DATA FOR SUMMARY'!$I$7:$I$59=$O$16)*ROW('DATA FOR SUMMARY'!$I$7:$I$59))-ROW('DATA FOR SUMMARY'!$I$7),ROWS($M$18:M588))),"")</f>
        <v/>
      </c>
    </row>
    <row r="598" spans="2:11">
      <c r="B598" t="str" cm="1">
        <f t="array" aca="1" ref="B598" ca="1">IF(ROWS($M$18:M589)&lt;=$O$18,INDEX('DATA FOR SUMMARY'!$B$8:$B$59,_xlfn.AGGREGATE(15,3,(('DATA FOR SUMMARY'!$I$7:$I$59=$O$16)/('DATA FOR SUMMARY'!$I$7:$I$59=$O$16)*ROW('DATA FOR SUMMARY'!$I$7:$I$59))-ROW('DATA FOR SUMMARY'!$I$7),ROWS($M$18:M589))),"")</f>
        <v/>
      </c>
      <c r="C598" s="102" t="str" cm="1">
        <f t="array" aca="1" ref="C598" ca="1">IF(ROWS($M$18:M589)&lt;=$O$18,INDEX('DATA FOR SUMMARY'!$C$8:$C$59,_xlfn.AGGREGATE(15,3,(('DATA FOR SUMMARY'!$I$7:$I$59=$O$16)/('DATA FOR SUMMARY'!$I$7:$I$59=$O$16)*ROW('DATA FOR SUMMARY'!$I$7:$I$59))-ROW('DATA FOR SUMMARY'!$I$7),ROWS($M$18:M589))),"")</f>
        <v/>
      </c>
      <c r="D598" s="102" t="str" cm="1">
        <f t="array" aca="1" ref="D598" ca="1">IF(ROWS($M$18:M589)&lt;=$O$18,INDEX('DATA FOR SUMMARY'!$D$8:$D$59,_xlfn.AGGREGATE(15,3,(('DATA FOR SUMMARY'!$I$7:$I$59=$O$16)/('DATA FOR SUMMARY'!$I$7:$I$59=$O$16)*ROW('DATA FOR SUMMARY'!$I$7:$I$59))-ROW('DATA FOR SUMMARY'!$I$7),ROWS($M$18:M589))),"")</f>
        <v/>
      </c>
      <c r="E598" s="107" t="str" cm="1">
        <f t="array" aca="1" ref="E598" ca="1">IF(ROWS($M$18:M589)&lt;=$O$18,INDEX('DATA FOR SUMMARY'!$E$8:$E$59,_xlfn.AGGREGATE(15,3,(('DATA FOR SUMMARY'!$I$7:$I$59=$O$16)/('DATA FOR SUMMARY'!$I$7:$I$59=$O$16)*ROW('DATA FOR SUMMARY'!$I$7:$I$59))-ROW('DATA FOR SUMMARY'!$I$7),ROWS($M$18:M589))),"")</f>
        <v/>
      </c>
      <c r="F598" s="103" t="str" cm="1">
        <f t="array" aca="1" ref="F598" ca="1">IF(ROWS($M$18:M589)&lt;=$O$18,INDEX('DATA FOR SUMMARY'!$F$8:$F$59,_xlfn.AGGREGATE(15,3,(('DATA FOR SUMMARY'!$I$7:$I$59=$O$16)/('DATA FOR SUMMARY'!$I$7:$I$59=$O$16)*ROW('DATA FOR SUMMARY'!$I$7:$I$59))-ROW('DATA FOR SUMMARY'!$I$7),ROWS($M$18:M589))),"")</f>
        <v/>
      </c>
      <c r="G598" s="102" t="str" cm="1">
        <f t="array" aca="1" ref="G598" ca="1">IF(ROWS($M$18:M589)&lt;=$O$18,INDEX('DATA FOR SUMMARY'!$G$8:$G$59,_xlfn.AGGREGATE(15,3,(('DATA FOR SUMMARY'!$I$7:$I$59=$O$16)/('DATA FOR SUMMARY'!$I$7:$I$59=$O$16)*ROW('DATA FOR SUMMARY'!$I$7:$I$59))-ROW('DATA FOR SUMMARY'!$I$7),ROWS($M$18:M589))),"")</f>
        <v/>
      </c>
      <c r="H598" s="107" t="str" cm="1">
        <f t="array" aca="1" ref="H598" ca="1">IF(ROWS($M$18:M589)&lt;=$O$18,INDEX('DATA FOR SUMMARY'!$H$8:$H$59,_xlfn.AGGREGATE(15,3,(('DATA FOR SUMMARY'!$I$7:$I$59=$O$16)/('DATA FOR SUMMARY'!$I$7:$I$59=$O$16)*ROW('DATA FOR SUMMARY'!$I$7:$I$59))-ROW('DATA FOR SUMMARY'!$I$7),ROWS($M$18:M589))),"")</f>
        <v/>
      </c>
      <c r="I598" t="str" cm="1">
        <f t="array" aca="1" ref="I598" ca="1">IF(ROWS($D$25:D592)&lt;=$O$18,INDEX('DATA FOR SUMMARY'!$I$8:$I$59,_xlfn.AGGREGATE(15,3,(('DATA FOR SUMMARY'!$I$7:$I$59=$O$16)/('DATA FOR SUMMARY'!$I$7:$I$59=$O$16)*ROW('DATA FOR SUMMARY'!$I$7:$I$59))-ROW('DATA FOR SUMMARY'!$I$7),ROWS($D$25:D592))),"")</f>
        <v/>
      </c>
      <c r="J598" s="46" t="str" cm="1">
        <f t="array" aca="1" ref="J598" ca="1">IF(ROWS($M$18:M589)&lt;=$O$18,INDEX('DATA FOR SUMMARY'!$J$8:$J$59,_xlfn.AGGREGATE(15,3,(('DATA FOR SUMMARY'!$I$7:$I$59=$O$16)/('DATA FOR SUMMARY'!$I$7:$I$59=$O$16)*ROW('DATA FOR SUMMARY'!$I$7:$I$59))-ROW('DATA FOR SUMMARY'!$I$7),ROWS($M$18:M589))),"")</f>
        <v/>
      </c>
      <c r="K598" s="46" t="str" cm="1">
        <f t="array" aca="1" ref="K598" ca="1">IF(ROWS($M$18:M589)&lt;=$O$18,INDEX('DATA FOR SUMMARY'!$K$8:$K$59,_xlfn.AGGREGATE(15,3,(('DATA FOR SUMMARY'!$I$7:$I$59=$O$16)/('DATA FOR SUMMARY'!$I$7:$I$59=$O$16)*ROW('DATA FOR SUMMARY'!$I$7:$I$59))-ROW('DATA FOR SUMMARY'!$I$7),ROWS($M$18:M589))),"")</f>
        <v/>
      </c>
    </row>
    <row r="599" spans="2:11">
      <c r="B599" t="str" cm="1">
        <f t="array" aca="1" ref="B599" ca="1">IF(ROWS($M$18:M590)&lt;=$O$18,INDEX('DATA FOR SUMMARY'!$B$8:$B$59,_xlfn.AGGREGATE(15,3,(('DATA FOR SUMMARY'!$I$7:$I$59=$O$16)/('DATA FOR SUMMARY'!$I$7:$I$59=$O$16)*ROW('DATA FOR SUMMARY'!$I$7:$I$59))-ROW('DATA FOR SUMMARY'!$I$7),ROWS($M$18:M590))),"")</f>
        <v/>
      </c>
      <c r="C599" s="102" t="str" cm="1">
        <f t="array" aca="1" ref="C599" ca="1">IF(ROWS($M$18:M590)&lt;=$O$18,INDEX('DATA FOR SUMMARY'!$C$8:$C$59,_xlfn.AGGREGATE(15,3,(('DATA FOR SUMMARY'!$I$7:$I$59=$O$16)/('DATA FOR SUMMARY'!$I$7:$I$59=$O$16)*ROW('DATA FOR SUMMARY'!$I$7:$I$59))-ROW('DATA FOR SUMMARY'!$I$7),ROWS($M$18:M590))),"")</f>
        <v/>
      </c>
      <c r="D599" s="102" t="str" cm="1">
        <f t="array" aca="1" ref="D599" ca="1">IF(ROWS($M$18:M590)&lt;=$O$18,INDEX('DATA FOR SUMMARY'!$D$8:$D$59,_xlfn.AGGREGATE(15,3,(('DATA FOR SUMMARY'!$I$7:$I$59=$O$16)/('DATA FOR SUMMARY'!$I$7:$I$59=$O$16)*ROW('DATA FOR SUMMARY'!$I$7:$I$59))-ROW('DATA FOR SUMMARY'!$I$7),ROWS($M$18:M590))),"")</f>
        <v/>
      </c>
      <c r="E599" s="107" t="str" cm="1">
        <f t="array" aca="1" ref="E599" ca="1">IF(ROWS($M$18:M590)&lt;=$O$18,INDEX('DATA FOR SUMMARY'!$E$8:$E$59,_xlfn.AGGREGATE(15,3,(('DATA FOR SUMMARY'!$I$7:$I$59=$O$16)/('DATA FOR SUMMARY'!$I$7:$I$59=$O$16)*ROW('DATA FOR SUMMARY'!$I$7:$I$59))-ROW('DATA FOR SUMMARY'!$I$7),ROWS($M$18:M590))),"")</f>
        <v/>
      </c>
      <c r="F599" s="103" t="str" cm="1">
        <f t="array" aca="1" ref="F599" ca="1">IF(ROWS($M$18:M590)&lt;=$O$18,INDEX('DATA FOR SUMMARY'!$F$8:$F$59,_xlfn.AGGREGATE(15,3,(('DATA FOR SUMMARY'!$I$7:$I$59=$O$16)/('DATA FOR SUMMARY'!$I$7:$I$59=$O$16)*ROW('DATA FOR SUMMARY'!$I$7:$I$59))-ROW('DATA FOR SUMMARY'!$I$7),ROWS($M$18:M590))),"")</f>
        <v/>
      </c>
      <c r="G599" s="102" t="str" cm="1">
        <f t="array" aca="1" ref="G599" ca="1">IF(ROWS($M$18:M590)&lt;=$O$18,INDEX('DATA FOR SUMMARY'!$G$8:$G$59,_xlfn.AGGREGATE(15,3,(('DATA FOR SUMMARY'!$I$7:$I$59=$O$16)/('DATA FOR SUMMARY'!$I$7:$I$59=$O$16)*ROW('DATA FOR SUMMARY'!$I$7:$I$59))-ROW('DATA FOR SUMMARY'!$I$7),ROWS($M$18:M590))),"")</f>
        <v/>
      </c>
      <c r="H599" s="107" t="str" cm="1">
        <f t="array" aca="1" ref="H599" ca="1">IF(ROWS($M$18:M590)&lt;=$O$18,INDEX('DATA FOR SUMMARY'!$H$8:$H$59,_xlfn.AGGREGATE(15,3,(('DATA FOR SUMMARY'!$I$7:$I$59=$O$16)/('DATA FOR SUMMARY'!$I$7:$I$59=$O$16)*ROW('DATA FOR SUMMARY'!$I$7:$I$59))-ROW('DATA FOR SUMMARY'!$I$7),ROWS($M$18:M590))),"")</f>
        <v/>
      </c>
      <c r="I599" t="str" cm="1">
        <f t="array" aca="1" ref="I599" ca="1">IF(ROWS($D$25:D593)&lt;=$O$18,INDEX('DATA FOR SUMMARY'!$I$8:$I$59,_xlfn.AGGREGATE(15,3,(('DATA FOR SUMMARY'!$I$7:$I$59=$O$16)/('DATA FOR SUMMARY'!$I$7:$I$59=$O$16)*ROW('DATA FOR SUMMARY'!$I$7:$I$59))-ROW('DATA FOR SUMMARY'!$I$7),ROWS($D$25:D593))),"")</f>
        <v/>
      </c>
      <c r="J599" s="46" t="str" cm="1">
        <f t="array" aca="1" ref="J599" ca="1">IF(ROWS($M$18:M590)&lt;=$O$18,INDEX('DATA FOR SUMMARY'!$J$8:$J$59,_xlfn.AGGREGATE(15,3,(('DATA FOR SUMMARY'!$I$7:$I$59=$O$16)/('DATA FOR SUMMARY'!$I$7:$I$59=$O$16)*ROW('DATA FOR SUMMARY'!$I$7:$I$59))-ROW('DATA FOR SUMMARY'!$I$7),ROWS($M$18:M590))),"")</f>
        <v/>
      </c>
      <c r="K599" s="46" t="str" cm="1">
        <f t="array" aca="1" ref="K599" ca="1">IF(ROWS($M$18:M590)&lt;=$O$18,INDEX('DATA FOR SUMMARY'!$K$8:$K$59,_xlfn.AGGREGATE(15,3,(('DATA FOR SUMMARY'!$I$7:$I$59=$O$16)/('DATA FOR SUMMARY'!$I$7:$I$59=$O$16)*ROW('DATA FOR SUMMARY'!$I$7:$I$59))-ROW('DATA FOR SUMMARY'!$I$7),ROWS($M$18:M590))),"")</f>
        <v/>
      </c>
    </row>
    <row r="600" spans="2:11">
      <c r="B600" t="str" cm="1">
        <f t="array" aca="1" ref="B600" ca="1">IF(ROWS($M$18:M591)&lt;=$O$18,INDEX('DATA FOR SUMMARY'!$B$8:$B$59,_xlfn.AGGREGATE(15,3,(('DATA FOR SUMMARY'!$I$7:$I$59=$O$16)/('DATA FOR SUMMARY'!$I$7:$I$59=$O$16)*ROW('DATA FOR SUMMARY'!$I$7:$I$59))-ROW('DATA FOR SUMMARY'!$I$7),ROWS($M$18:M591))),"")</f>
        <v/>
      </c>
      <c r="C600" s="102" t="str" cm="1">
        <f t="array" aca="1" ref="C600" ca="1">IF(ROWS($M$18:M591)&lt;=$O$18,INDEX('DATA FOR SUMMARY'!$C$8:$C$59,_xlfn.AGGREGATE(15,3,(('DATA FOR SUMMARY'!$I$7:$I$59=$O$16)/('DATA FOR SUMMARY'!$I$7:$I$59=$O$16)*ROW('DATA FOR SUMMARY'!$I$7:$I$59))-ROW('DATA FOR SUMMARY'!$I$7),ROWS($M$18:M591))),"")</f>
        <v/>
      </c>
      <c r="D600" s="102" t="str" cm="1">
        <f t="array" aca="1" ref="D600" ca="1">IF(ROWS($M$18:M591)&lt;=$O$18,INDEX('DATA FOR SUMMARY'!$D$8:$D$59,_xlfn.AGGREGATE(15,3,(('DATA FOR SUMMARY'!$I$7:$I$59=$O$16)/('DATA FOR SUMMARY'!$I$7:$I$59=$O$16)*ROW('DATA FOR SUMMARY'!$I$7:$I$59))-ROW('DATA FOR SUMMARY'!$I$7),ROWS($M$18:M591))),"")</f>
        <v/>
      </c>
      <c r="E600" s="107" t="str" cm="1">
        <f t="array" aca="1" ref="E600" ca="1">IF(ROWS($M$18:M591)&lt;=$O$18,INDEX('DATA FOR SUMMARY'!$E$8:$E$59,_xlfn.AGGREGATE(15,3,(('DATA FOR SUMMARY'!$I$7:$I$59=$O$16)/('DATA FOR SUMMARY'!$I$7:$I$59=$O$16)*ROW('DATA FOR SUMMARY'!$I$7:$I$59))-ROW('DATA FOR SUMMARY'!$I$7),ROWS($M$18:M591))),"")</f>
        <v/>
      </c>
      <c r="F600" s="103" t="str" cm="1">
        <f t="array" aca="1" ref="F600" ca="1">IF(ROWS($M$18:M591)&lt;=$O$18,INDEX('DATA FOR SUMMARY'!$F$8:$F$59,_xlfn.AGGREGATE(15,3,(('DATA FOR SUMMARY'!$I$7:$I$59=$O$16)/('DATA FOR SUMMARY'!$I$7:$I$59=$O$16)*ROW('DATA FOR SUMMARY'!$I$7:$I$59))-ROW('DATA FOR SUMMARY'!$I$7),ROWS($M$18:M591))),"")</f>
        <v/>
      </c>
      <c r="G600" s="102" t="str" cm="1">
        <f t="array" aca="1" ref="G600" ca="1">IF(ROWS($M$18:M591)&lt;=$O$18,INDEX('DATA FOR SUMMARY'!$G$8:$G$59,_xlfn.AGGREGATE(15,3,(('DATA FOR SUMMARY'!$I$7:$I$59=$O$16)/('DATA FOR SUMMARY'!$I$7:$I$59=$O$16)*ROW('DATA FOR SUMMARY'!$I$7:$I$59))-ROW('DATA FOR SUMMARY'!$I$7),ROWS($M$18:M591))),"")</f>
        <v/>
      </c>
      <c r="H600" s="107" t="str" cm="1">
        <f t="array" aca="1" ref="H600" ca="1">IF(ROWS($M$18:M591)&lt;=$O$18,INDEX('DATA FOR SUMMARY'!$H$8:$H$59,_xlfn.AGGREGATE(15,3,(('DATA FOR SUMMARY'!$I$7:$I$59=$O$16)/('DATA FOR SUMMARY'!$I$7:$I$59=$O$16)*ROW('DATA FOR SUMMARY'!$I$7:$I$59))-ROW('DATA FOR SUMMARY'!$I$7),ROWS($M$18:M591))),"")</f>
        <v/>
      </c>
      <c r="I600" t="str" cm="1">
        <f t="array" aca="1" ref="I600" ca="1">IF(ROWS($D$25:D594)&lt;=$O$18,INDEX('DATA FOR SUMMARY'!$I$8:$I$59,_xlfn.AGGREGATE(15,3,(('DATA FOR SUMMARY'!$I$7:$I$59=$O$16)/('DATA FOR SUMMARY'!$I$7:$I$59=$O$16)*ROW('DATA FOR SUMMARY'!$I$7:$I$59))-ROW('DATA FOR SUMMARY'!$I$7),ROWS($D$25:D594))),"")</f>
        <v/>
      </c>
      <c r="J600" s="46" t="str" cm="1">
        <f t="array" aca="1" ref="J600" ca="1">IF(ROWS($M$18:M591)&lt;=$O$18,INDEX('DATA FOR SUMMARY'!$J$8:$J$59,_xlfn.AGGREGATE(15,3,(('DATA FOR SUMMARY'!$I$7:$I$59=$O$16)/('DATA FOR SUMMARY'!$I$7:$I$59=$O$16)*ROW('DATA FOR SUMMARY'!$I$7:$I$59))-ROW('DATA FOR SUMMARY'!$I$7),ROWS($M$18:M591))),"")</f>
        <v/>
      </c>
      <c r="K600" s="46" t="str" cm="1">
        <f t="array" aca="1" ref="K600" ca="1">IF(ROWS($M$18:M591)&lt;=$O$18,INDEX('DATA FOR SUMMARY'!$K$8:$K$59,_xlfn.AGGREGATE(15,3,(('DATA FOR SUMMARY'!$I$7:$I$59=$O$16)/('DATA FOR SUMMARY'!$I$7:$I$59=$O$16)*ROW('DATA FOR SUMMARY'!$I$7:$I$59))-ROW('DATA FOR SUMMARY'!$I$7),ROWS($M$18:M591))),"")</f>
        <v/>
      </c>
    </row>
    <row r="601" spans="2:11">
      <c r="B601" t="str" cm="1">
        <f t="array" aca="1" ref="B601" ca="1">IF(ROWS($M$18:M592)&lt;=$O$18,INDEX('DATA FOR SUMMARY'!$B$8:$B$59,_xlfn.AGGREGATE(15,3,(('DATA FOR SUMMARY'!$I$7:$I$59=$O$16)/('DATA FOR SUMMARY'!$I$7:$I$59=$O$16)*ROW('DATA FOR SUMMARY'!$I$7:$I$59))-ROW('DATA FOR SUMMARY'!$I$7),ROWS($M$18:M592))),"")</f>
        <v/>
      </c>
      <c r="C601" s="102" t="str" cm="1">
        <f t="array" aca="1" ref="C601" ca="1">IF(ROWS($M$18:M592)&lt;=$O$18,INDEX('DATA FOR SUMMARY'!$C$8:$C$59,_xlfn.AGGREGATE(15,3,(('DATA FOR SUMMARY'!$I$7:$I$59=$O$16)/('DATA FOR SUMMARY'!$I$7:$I$59=$O$16)*ROW('DATA FOR SUMMARY'!$I$7:$I$59))-ROW('DATA FOR SUMMARY'!$I$7),ROWS($M$18:M592))),"")</f>
        <v/>
      </c>
      <c r="D601" s="102" t="str" cm="1">
        <f t="array" aca="1" ref="D601" ca="1">IF(ROWS($M$18:M592)&lt;=$O$18,INDEX('DATA FOR SUMMARY'!$D$8:$D$59,_xlfn.AGGREGATE(15,3,(('DATA FOR SUMMARY'!$I$7:$I$59=$O$16)/('DATA FOR SUMMARY'!$I$7:$I$59=$O$16)*ROW('DATA FOR SUMMARY'!$I$7:$I$59))-ROW('DATA FOR SUMMARY'!$I$7),ROWS($M$18:M592))),"")</f>
        <v/>
      </c>
      <c r="E601" s="107" t="str" cm="1">
        <f t="array" aca="1" ref="E601" ca="1">IF(ROWS($M$18:M592)&lt;=$O$18,INDEX('DATA FOR SUMMARY'!$E$8:$E$59,_xlfn.AGGREGATE(15,3,(('DATA FOR SUMMARY'!$I$7:$I$59=$O$16)/('DATA FOR SUMMARY'!$I$7:$I$59=$O$16)*ROW('DATA FOR SUMMARY'!$I$7:$I$59))-ROW('DATA FOR SUMMARY'!$I$7),ROWS($M$18:M592))),"")</f>
        <v/>
      </c>
      <c r="F601" s="103" t="str" cm="1">
        <f t="array" aca="1" ref="F601" ca="1">IF(ROWS($M$18:M592)&lt;=$O$18,INDEX('DATA FOR SUMMARY'!$F$8:$F$59,_xlfn.AGGREGATE(15,3,(('DATA FOR SUMMARY'!$I$7:$I$59=$O$16)/('DATA FOR SUMMARY'!$I$7:$I$59=$O$16)*ROW('DATA FOR SUMMARY'!$I$7:$I$59))-ROW('DATA FOR SUMMARY'!$I$7),ROWS($M$18:M592))),"")</f>
        <v/>
      </c>
      <c r="G601" s="102" t="str" cm="1">
        <f t="array" aca="1" ref="G601" ca="1">IF(ROWS($M$18:M592)&lt;=$O$18,INDEX('DATA FOR SUMMARY'!$G$8:$G$59,_xlfn.AGGREGATE(15,3,(('DATA FOR SUMMARY'!$I$7:$I$59=$O$16)/('DATA FOR SUMMARY'!$I$7:$I$59=$O$16)*ROW('DATA FOR SUMMARY'!$I$7:$I$59))-ROW('DATA FOR SUMMARY'!$I$7),ROWS($M$18:M592))),"")</f>
        <v/>
      </c>
      <c r="H601" s="107" t="str" cm="1">
        <f t="array" aca="1" ref="H601" ca="1">IF(ROWS($M$18:M592)&lt;=$O$18,INDEX('DATA FOR SUMMARY'!$H$8:$H$59,_xlfn.AGGREGATE(15,3,(('DATA FOR SUMMARY'!$I$7:$I$59=$O$16)/('DATA FOR SUMMARY'!$I$7:$I$59=$O$16)*ROW('DATA FOR SUMMARY'!$I$7:$I$59))-ROW('DATA FOR SUMMARY'!$I$7),ROWS($M$18:M592))),"")</f>
        <v/>
      </c>
      <c r="I601" t="str" cm="1">
        <f t="array" aca="1" ref="I601" ca="1">IF(ROWS($D$25:D595)&lt;=$O$18,INDEX('DATA FOR SUMMARY'!$I$8:$I$59,_xlfn.AGGREGATE(15,3,(('DATA FOR SUMMARY'!$I$7:$I$59=$O$16)/('DATA FOR SUMMARY'!$I$7:$I$59=$O$16)*ROW('DATA FOR SUMMARY'!$I$7:$I$59))-ROW('DATA FOR SUMMARY'!$I$7),ROWS($D$25:D595))),"")</f>
        <v/>
      </c>
      <c r="J601" s="46" t="str" cm="1">
        <f t="array" aca="1" ref="J601" ca="1">IF(ROWS($M$18:M592)&lt;=$O$18,INDEX('DATA FOR SUMMARY'!$J$8:$J$59,_xlfn.AGGREGATE(15,3,(('DATA FOR SUMMARY'!$I$7:$I$59=$O$16)/('DATA FOR SUMMARY'!$I$7:$I$59=$O$16)*ROW('DATA FOR SUMMARY'!$I$7:$I$59))-ROW('DATA FOR SUMMARY'!$I$7),ROWS($M$18:M592))),"")</f>
        <v/>
      </c>
      <c r="K601" s="46" t="str" cm="1">
        <f t="array" aca="1" ref="K601" ca="1">IF(ROWS($M$18:M592)&lt;=$O$18,INDEX('DATA FOR SUMMARY'!$K$8:$K$59,_xlfn.AGGREGATE(15,3,(('DATA FOR SUMMARY'!$I$7:$I$59=$O$16)/('DATA FOR SUMMARY'!$I$7:$I$59=$O$16)*ROW('DATA FOR SUMMARY'!$I$7:$I$59))-ROW('DATA FOR SUMMARY'!$I$7),ROWS($M$18:M592))),"")</f>
        <v/>
      </c>
    </row>
    <row r="602" spans="2:11">
      <c r="B602" t="str" cm="1">
        <f t="array" aca="1" ref="B602" ca="1">IF(ROWS($M$18:M593)&lt;=$O$18,INDEX('DATA FOR SUMMARY'!$B$8:$B$59,_xlfn.AGGREGATE(15,3,(('DATA FOR SUMMARY'!$I$7:$I$59=$O$16)/('DATA FOR SUMMARY'!$I$7:$I$59=$O$16)*ROW('DATA FOR SUMMARY'!$I$7:$I$59))-ROW('DATA FOR SUMMARY'!$I$7),ROWS($M$18:M593))),"")</f>
        <v/>
      </c>
      <c r="C602" s="102" t="str" cm="1">
        <f t="array" aca="1" ref="C602" ca="1">IF(ROWS($M$18:M593)&lt;=$O$18,INDEX('DATA FOR SUMMARY'!$C$8:$C$59,_xlfn.AGGREGATE(15,3,(('DATA FOR SUMMARY'!$I$7:$I$59=$O$16)/('DATA FOR SUMMARY'!$I$7:$I$59=$O$16)*ROW('DATA FOR SUMMARY'!$I$7:$I$59))-ROW('DATA FOR SUMMARY'!$I$7),ROWS($M$18:M593))),"")</f>
        <v/>
      </c>
      <c r="D602" s="102" t="str" cm="1">
        <f t="array" aca="1" ref="D602" ca="1">IF(ROWS($M$18:M593)&lt;=$O$18,INDEX('DATA FOR SUMMARY'!$D$8:$D$59,_xlfn.AGGREGATE(15,3,(('DATA FOR SUMMARY'!$I$7:$I$59=$O$16)/('DATA FOR SUMMARY'!$I$7:$I$59=$O$16)*ROW('DATA FOR SUMMARY'!$I$7:$I$59))-ROW('DATA FOR SUMMARY'!$I$7),ROWS($M$18:M593))),"")</f>
        <v/>
      </c>
      <c r="E602" s="107" t="str" cm="1">
        <f t="array" aca="1" ref="E602" ca="1">IF(ROWS($M$18:M593)&lt;=$O$18,INDEX('DATA FOR SUMMARY'!$E$8:$E$59,_xlfn.AGGREGATE(15,3,(('DATA FOR SUMMARY'!$I$7:$I$59=$O$16)/('DATA FOR SUMMARY'!$I$7:$I$59=$O$16)*ROW('DATA FOR SUMMARY'!$I$7:$I$59))-ROW('DATA FOR SUMMARY'!$I$7),ROWS($M$18:M593))),"")</f>
        <v/>
      </c>
      <c r="F602" s="103" t="str" cm="1">
        <f t="array" aca="1" ref="F602" ca="1">IF(ROWS($M$18:M593)&lt;=$O$18,INDEX('DATA FOR SUMMARY'!$F$8:$F$59,_xlfn.AGGREGATE(15,3,(('DATA FOR SUMMARY'!$I$7:$I$59=$O$16)/('DATA FOR SUMMARY'!$I$7:$I$59=$O$16)*ROW('DATA FOR SUMMARY'!$I$7:$I$59))-ROW('DATA FOR SUMMARY'!$I$7),ROWS($M$18:M593))),"")</f>
        <v/>
      </c>
      <c r="G602" s="102" t="str" cm="1">
        <f t="array" aca="1" ref="G602" ca="1">IF(ROWS($M$18:M593)&lt;=$O$18,INDEX('DATA FOR SUMMARY'!$G$8:$G$59,_xlfn.AGGREGATE(15,3,(('DATA FOR SUMMARY'!$I$7:$I$59=$O$16)/('DATA FOR SUMMARY'!$I$7:$I$59=$O$16)*ROW('DATA FOR SUMMARY'!$I$7:$I$59))-ROW('DATA FOR SUMMARY'!$I$7),ROWS($M$18:M593))),"")</f>
        <v/>
      </c>
      <c r="H602" s="107" t="str" cm="1">
        <f t="array" aca="1" ref="H602" ca="1">IF(ROWS($M$18:M593)&lt;=$O$18,INDEX('DATA FOR SUMMARY'!$H$8:$H$59,_xlfn.AGGREGATE(15,3,(('DATA FOR SUMMARY'!$I$7:$I$59=$O$16)/('DATA FOR SUMMARY'!$I$7:$I$59=$O$16)*ROW('DATA FOR SUMMARY'!$I$7:$I$59))-ROW('DATA FOR SUMMARY'!$I$7),ROWS($M$18:M593))),"")</f>
        <v/>
      </c>
      <c r="I602" t="str" cm="1">
        <f t="array" aca="1" ref="I602" ca="1">IF(ROWS($D$25:D596)&lt;=$O$18,INDEX('DATA FOR SUMMARY'!$I$8:$I$59,_xlfn.AGGREGATE(15,3,(('DATA FOR SUMMARY'!$I$7:$I$59=$O$16)/('DATA FOR SUMMARY'!$I$7:$I$59=$O$16)*ROW('DATA FOR SUMMARY'!$I$7:$I$59))-ROW('DATA FOR SUMMARY'!$I$7),ROWS($D$25:D596))),"")</f>
        <v/>
      </c>
      <c r="J602" s="46" t="str" cm="1">
        <f t="array" aca="1" ref="J602" ca="1">IF(ROWS($M$18:M593)&lt;=$O$18,INDEX('DATA FOR SUMMARY'!$J$8:$J$59,_xlfn.AGGREGATE(15,3,(('DATA FOR SUMMARY'!$I$7:$I$59=$O$16)/('DATA FOR SUMMARY'!$I$7:$I$59=$O$16)*ROW('DATA FOR SUMMARY'!$I$7:$I$59))-ROW('DATA FOR SUMMARY'!$I$7),ROWS($M$18:M593))),"")</f>
        <v/>
      </c>
      <c r="K602" s="46" t="str" cm="1">
        <f t="array" aca="1" ref="K602" ca="1">IF(ROWS($M$18:M593)&lt;=$O$18,INDEX('DATA FOR SUMMARY'!$K$8:$K$59,_xlfn.AGGREGATE(15,3,(('DATA FOR SUMMARY'!$I$7:$I$59=$O$16)/('DATA FOR SUMMARY'!$I$7:$I$59=$O$16)*ROW('DATA FOR SUMMARY'!$I$7:$I$59))-ROW('DATA FOR SUMMARY'!$I$7),ROWS($M$18:M593))),"")</f>
        <v/>
      </c>
    </row>
    <row r="603" spans="2:11">
      <c r="B603" t="str" cm="1">
        <f t="array" aca="1" ref="B603" ca="1">IF(ROWS($M$18:M594)&lt;=$O$18,INDEX('DATA FOR SUMMARY'!$B$8:$B$59,_xlfn.AGGREGATE(15,3,(('DATA FOR SUMMARY'!$I$7:$I$59=$O$16)/('DATA FOR SUMMARY'!$I$7:$I$59=$O$16)*ROW('DATA FOR SUMMARY'!$I$7:$I$59))-ROW('DATA FOR SUMMARY'!$I$7),ROWS($M$18:M594))),"")</f>
        <v/>
      </c>
      <c r="C603" s="102" t="str" cm="1">
        <f t="array" aca="1" ref="C603" ca="1">IF(ROWS($M$18:M594)&lt;=$O$18,INDEX('DATA FOR SUMMARY'!$C$8:$C$59,_xlfn.AGGREGATE(15,3,(('DATA FOR SUMMARY'!$I$7:$I$59=$O$16)/('DATA FOR SUMMARY'!$I$7:$I$59=$O$16)*ROW('DATA FOR SUMMARY'!$I$7:$I$59))-ROW('DATA FOR SUMMARY'!$I$7),ROWS($M$18:M594))),"")</f>
        <v/>
      </c>
      <c r="D603" s="102" t="str" cm="1">
        <f t="array" aca="1" ref="D603" ca="1">IF(ROWS($M$18:M594)&lt;=$O$18,INDEX('DATA FOR SUMMARY'!$D$8:$D$59,_xlfn.AGGREGATE(15,3,(('DATA FOR SUMMARY'!$I$7:$I$59=$O$16)/('DATA FOR SUMMARY'!$I$7:$I$59=$O$16)*ROW('DATA FOR SUMMARY'!$I$7:$I$59))-ROW('DATA FOR SUMMARY'!$I$7),ROWS($M$18:M594))),"")</f>
        <v/>
      </c>
      <c r="E603" s="107" t="str" cm="1">
        <f t="array" aca="1" ref="E603" ca="1">IF(ROWS($M$18:M594)&lt;=$O$18,INDEX('DATA FOR SUMMARY'!$E$8:$E$59,_xlfn.AGGREGATE(15,3,(('DATA FOR SUMMARY'!$I$7:$I$59=$O$16)/('DATA FOR SUMMARY'!$I$7:$I$59=$O$16)*ROW('DATA FOR SUMMARY'!$I$7:$I$59))-ROW('DATA FOR SUMMARY'!$I$7),ROWS($M$18:M594))),"")</f>
        <v/>
      </c>
      <c r="F603" s="103" t="str" cm="1">
        <f t="array" aca="1" ref="F603" ca="1">IF(ROWS($M$18:M594)&lt;=$O$18,INDEX('DATA FOR SUMMARY'!$F$8:$F$59,_xlfn.AGGREGATE(15,3,(('DATA FOR SUMMARY'!$I$7:$I$59=$O$16)/('DATA FOR SUMMARY'!$I$7:$I$59=$O$16)*ROW('DATA FOR SUMMARY'!$I$7:$I$59))-ROW('DATA FOR SUMMARY'!$I$7),ROWS($M$18:M594))),"")</f>
        <v/>
      </c>
      <c r="G603" s="102" t="str" cm="1">
        <f t="array" aca="1" ref="G603" ca="1">IF(ROWS($M$18:M594)&lt;=$O$18,INDEX('DATA FOR SUMMARY'!$G$8:$G$59,_xlfn.AGGREGATE(15,3,(('DATA FOR SUMMARY'!$I$7:$I$59=$O$16)/('DATA FOR SUMMARY'!$I$7:$I$59=$O$16)*ROW('DATA FOR SUMMARY'!$I$7:$I$59))-ROW('DATA FOR SUMMARY'!$I$7),ROWS($M$18:M594))),"")</f>
        <v/>
      </c>
      <c r="H603" s="107" t="str" cm="1">
        <f t="array" aca="1" ref="H603" ca="1">IF(ROWS($M$18:M594)&lt;=$O$18,INDEX('DATA FOR SUMMARY'!$H$8:$H$59,_xlfn.AGGREGATE(15,3,(('DATA FOR SUMMARY'!$I$7:$I$59=$O$16)/('DATA FOR SUMMARY'!$I$7:$I$59=$O$16)*ROW('DATA FOR SUMMARY'!$I$7:$I$59))-ROW('DATA FOR SUMMARY'!$I$7),ROWS($M$18:M594))),"")</f>
        <v/>
      </c>
      <c r="I603" t="str" cm="1">
        <f t="array" aca="1" ref="I603" ca="1">IF(ROWS($D$25:D597)&lt;=$O$18,INDEX('DATA FOR SUMMARY'!$I$8:$I$59,_xlfn.AGGREGATE(15,3,(('DATA FOR SUMMARY'!$I$7:$I$59=$O$16)/('DATA FOR SUMMARY'!$I$7:$I$59=$O$16)*ROW('DATA FOR SUMMARY'!$I$7:$I$59))-ROW('DATA FOR SUMMARY'!$I$7),ROWS($D$25:D597))),"")</f>
        <v/>
      </c>
      <c r="J603" s="46" t="str" cm="1">
        <f t="array" aca="1" ref="J603" ca="1">IF(ROWS($M$18:M594)&lt;=$O$18,INDEX('DATA FOR SUMMARY'!$J$8:$J$59,_xlfn.AGGREGATE(15,3,(('DATA FOR SUMMARY'!$I$7:$I$59=$O$16)/('DATA FOR SUMMARY'!$I$7:$I$59=$O$16)*ROW('DATA FOR SUMMARY'!$I$7:$I$59))-ROW('DATA FOR SUMMARY'!$I$7),ROWS($M$18:M594))),"")</f>
        <v/>
      </c>
      <c r="K603" s="46" t="str" cm="1">
        <f t="array" aca="1" ref="K603" ca="1">IF(ROWS($M$18:M594)&lt;=$O$18,INDEX('DATA FOR SUMMARY'!$K$8:$K$59,_xlfn.AGGREGATE(15,3,(('DATA FOR SUMMARY'!$I$7:$I$59=$O$16)/('DATA FOR SUMMARY'!$I$7:$I$59=$O$16)*ROW('DATA FOR SUMMARY'!$I$7:$I$59))-ROW('DATA FOR SUMMARY'!$I$7),ROWS($M$18:M594))),"")</f>
        <v/>
      </c>
    </row>
    <row r="604" spans="2:11">
      <c r="B604" t="str" cm="1">
        <f t="array" aca="1" ref="B604" ca="1">IF(ROWS($M$18:M595)&lt;=$O$18,INDEX('DATA FOR SUMMARY'!$B$8:$B$59,_xlfn.AGGREGATE(15,3,(('DATA FOR SUMMARY'!$I$7:$I$59=$O$16)/('DATA FOR SUMMARY'!$I$7:$I$59=$O$16)*ROW('DATA FOR SUMMARY'!$I$7:$I$59))-ROW('DATA FOR SUMMARY'!$I$7),ROWS($M$18:M595))),"")</f>
        <v/>
      </c>
      <c r="C604" s="102" t="str" cm="1">
        <f t="array" aca="1" ref="C604" ca="1">IF(ROWS($M$18:M595)&lt;=$O$18,INDEX('DATA FOR SUMMARY'!$C$8:$C$59,_xlfn.AGGREGATE(15,3,(('DATA FOR SUMMARY'!$I$7:$I$59=$O$16)/('DATA FOR SUMMARY'!$I$7:$I$59=$O$16)*ROW('DATA FOR SUMMARY'!$I$7:$I$59))-ROW('DATA FOR SUMMARY'!$I$7),ROWS($M$18:M595))),"")</f>
        <v/>
      </c>
      <c r="D604" s="102" t="str" cm="1">
        <f t="array" aca="1" ref="D604" ca="1">IF(ROWS($M$18:M595)&lt;=$O$18,INDEX('DATA FOR SUMMARY'!$D$8:$D$59,_xlfn.AGGREGATE(15,3,(('DATA FOR SUMMARY'!$I$7:$I$59=$O$16)/('DATA FOR SUMMARY'!$I$7:$I$59=$O$16)*ROW('DATA FOR SUMMARY'!$I$7:$I$59))-ROW('DATA FOR SUMMARY'!$I$7),ROWS($M$18:M595))),"")</f>
        <v/>
      </c>
      <c r="E604" s="107" t="str" cm="1">
        <f t="array" aca="1" ref="E604" ca="1">IF(ROWS($M$18:M595)&lt;=$O$18,INDEX('DATA FOR SUMMARY'!$E$8:$E$59,_xlfn.AGGREGATE(15,3,(('DATA FOR SUMMARY'!$I$7:$I$59=$O$16)/('DATA FOR SUMMARY'!$I$7:$I$59=$O$16)*ROW('DATA FOR SUMMARY'!$I$7:$I$59))-ROW('DATA FOR SUMMARY'!$I$7),ROWS($M$18:M595))),"")</f>
        <v/>
      </c>
      <c r="F604" s="103" t="str" cm="1">
        <f t="array" aca="1" ref="F604" ca="1">IF(ROWS($M$18:M595)&lt;=$O$18,INDEX('DATA FOR SUMMARY'!$F$8:$F$59,_xlfn.AGGREGATE(15,3,(('DATA FOR SUMMARY'!$I$7:$I$59=$O$16)/('DATA FOR SUMMARY'!$I$7:$I$59=$O$16)*ROW('DATA FOR SUMMARY'!$I$7:$I$59))-ROW('DATA FOR SUMMARY'!$I$7),ROWS($M$18:M595))),"")</f>
        <v/>
      </c>
      <c r="G604" s="102" t="str" cm="1">
        <f t="array" aca="1" ref="G604" ca="1">IF(ROWS($M$18:M595)&lt;=$O$18,INDEX('DATA FOR SUMMARY'!$G$8:$G$59,_xlfn.AGGREGATE(15,3,(('DATA FOR SUMMARY'!$I$7:$I$59=$O$16)/('DATA FOR SUMMARY'!$I$7:$I$59=$O$16)*ROW('DATA FOR SUMMARY'!$I$7:$I$59))-ROW('DATA FOR SUMMARY'!$I$7),ROWS($M$18:M595))),"")</f>
        <v/>
      </c>
      <c r="H604" s="107" t="str" cm="1">
        <f t="array" aca="1" ref="H604" ca="1">IF(ROWS($M$18:M595)&lt;=$O$18,INDEX('DATA FOR SUMMARY'!$H$8:$H$59,_xlfn.AGGREGATE(15,3,(('DATA FOR SUMMARY'!$I$7:$I$59=$O$16)/('DATA FOR SUMMARY'!$I$7:$I$59=$O$16)*ROW('DATA FOR SUMMARY'!$I$7:$I$59))-ROW('DATA FOR SUMMARY'!$I$7),ROWS($M$18:M595))),"")</f>
        <v/>
      </c>
      <c r="I604" t="str" cm="1">
        <f t="array" aca="1" ref="I604" ca="1">IF(ROWS($D$25:D598)&lt;=$O$18,INDEX('DATA FOR SUMMARY'!$I$8:$I$59,_xlfn.AGGREGATE(15,3,(('DATA FOR SUMMARY'!$I$7:$I$59=$O$16)/('DATA FOR SUMMARY'!$I$7:$I$59=$O$16)*ROW('DATA FOR SUMMARY'!$I$7:$I$59))-ROW('DATA FOR SUMMARY'!$I$7),ROWS($D$25:D598))),"")</f>
        <v/>
      </c>
      <c r="J604" s="46" t="str" cm="1">
        <f t="array" aca="1" ref="J604" ca="1">IF(ROWS($M$18:M595)&lt;=$O$18,INDEX('DATA FOR SUMMARY'!$J$8:$J$59,_xlfn.AGGREGATE(15,3,(('DATA FOR SUMMARY'!$I$7:$I$59=$O$16)/('DATA FOR SUMMARY'!$I$7:$I$59=$O$16)*ROW('DATA FOR SUMMARY'!$I$7:$I$59))-ROW('DATA FOR SUMMARY'!$I$7),ROWS($M$18:M595))),"")</f>
        <v/>
      </c>
      <c r="K604" s="46" t="str" cm="1">
        <f t="array" aca="1" ref="K604" ca="1">IF(ROWS($M$18:M595)&lt;=$O$18,INDEX('DATA FOR SUMMARY'!$K$8:$K$59,_xlfn.AGGREGATE(15,3,(('DATA FOR SUMMARY'!$I$7:$I$59=$O$16)/('DATA FOR SUMMARY'!$I$7:$I$59=$O$16)*ROW('DATA FOR SUMMARY'!$I$7:$I$59))-ROW('DATA FOR SUMMARY'!$I$7),ROWS($M$18:M595))),"")</f>
        <v/>
      </c>
    </row>
    <row r="605" spans="2:11">
      <c r="B605" t="str" cm="1">
        <f t="array" aca="1" ref="B605" ca="1">IF(ROWS($M$18:M596)&lt;=$O$18,INDEX('DATA FOR SUMMARY'!$B$8:$B$59,_xlfn.AGGREGATE(15,3,(('DATA FOR SUMMARY'!$I$7:$I$59=$O$16)/('DATA FOR SUMMARY'!$I$7:$I$59=$O$16)*ROW('DATA FOR SUMMARY'!$I$7:$I$59))-ROW('DATA FOR SUMMARY'!$I$7),ROWS($M$18:M596))),"")</f>
        <v/>
      </c>
      <c r="C605" s="102" t="str" cm="1">
        <f t="array" aca="1" ref="C605" ca="1">IF(ROWS($M$18:M596)&lt;=$O$18,INDEX('DATA FOR SUMMARY'!$C$8:$C$59,_xlfn.AGGREGATE(15,3,(('DATA FOR SUMMARY'!$I$7:$I$59=$O$16)/('DATA FOR SUMMARY'!$I$7:$I$59=$O$16)*ROW('DATA FOR SUMMARY'!$I$7:$I$59))-ROW('DATA FOR SUMMARY'!$I$7),ROWS($M$18:M596))),"")</f>
        <v/>
      </c>
      <c r="D605" s="102" t="str" cm="1">
        <f t="array" aca="1" ref="D605" ca="1">IF(ROWS($M$18:M596)&lt;=$O$18,INDEX('DATA FOR SUMMARY'!$D$8:$D$59,_xlfn.AGGREGATE(15,3,(('DATA FOR SUMMARY'!$I$7:$I$59=$O$16)/('DATA FOR SUMMARY'!$I$7:$I$59=$O$16)*ROW('DATA FOR SUMMARY'!$I$7:$I$59))-ROW('DATA FOR SUMMARY'!$I$7),ROWS($M$18:M596))),"")</f>
        <v/>
      </c>
      <c r="E605" s="107" t="str" cm="1">
        <f t="array" aca="1" ref="E605" ca="1">IF(ROWS($M$18:M596)&lt;=$O$18,INDEX('DATA FOR SUMMARY'!$E$8:$E$59,_xlfn.AGGREGATE(15,3,(('DATA FOR SUMMARY'!$I$7:$I$59=$O$16)/('DATA FOR SUMMARY'!$I$7:$I$59=$O$16)*ROW('DATA FOR SUMMARY'!$I$7:$I$59))-ROW('DATA FOR SUMMARY'!$I$7),ROWS($M$18:M596))),"")</f>
        <v/>
      </c>
      <c r="F605" s="103" t="str" cm="1">
        <f t="array" aca="1" ref="F605" ca="1">IF(ROWS($M$18:M596)&lt;=$O$18,INDEX('DATA FOR SUMMARY'!$F$8:$F$59,_xlfn.AGGREGATE(15,3,(('DATA FOR SUMMARY'!$I$7:$I$59=$O$16)/('DATA FOR SUMMARY'!$I$7:$I$59=$O$16)*ROW('DATA FOR SUMMARY'!$I$7:$I$59))-ROW('DATA FOR SUMMARY'!$I$7),ROWS($M$18:M596))),"")</f>
        <v/>
      </c>
      <c r="G605" s="102" t="str" cm="1">
        <f t="array" aca="1" ref="G605" ca="1">IF(ROWS($M$18:M596)&lt;=$O$18,INDEX('DATA FOR SUMMARY'!$G$8:$G$59,_xlfn.AGGREGATE(15,3,(('DATA FOR SUMMARY'!$I$7:$I$59=$O$16)/('DATA FOR SUMMARY'!$I$7:$I$59=$O$16)*ROW('DATA FOR SUMMARY'!$I$7:$I$59))-ROW('DATA FOR SUMMARY'!$I$7),ROWS($M$18:M596))),"")</f>
        <v/>
      </c>
      <c r="H605" s="107" t="str" cm="1">
        <f t="array" aca="1" ref="H605" ca="1">IF(ROWS($M$18:M596)&lt;=$O$18,INDEX('DATA FOR SUMMARY'!$H$8:$H$59,_xlfn.AGGREGATE(15,3,(('DATA FOR SUMMARY'!$I$7:$I$59=$O$16)/('DATA FOR SUMMARY'!$I$7:$I$59=$O$16)*ROW('DATA FOR SUMMARY'!$I$7:$I$59))-ROW('DATA FOR SUMMARY'!$I$7),ROWS($M$18:M596))),"")</f>
        <v/>
      </c>
      <c r="I605" t="str" cm="1">
        <f t="array" aca="1" ref="I605" ca="1">IF(ROWS($D$25:D599)&lt;=$O$18,INDEX('DATA FOR SUMMARY'!$I$8:$I$59,_xlfn.AGGREGATE(15,3,(('DATA FOR SUMMARY'!$I$7:$I$59=$O$16)/('DATA FOR SUMMARY'!$I$7:$I$59=$O$16)*ROW('DATA FOR SUMMARY'!$I$7:$I$59))-ROW('DATA FOR SUMMARY'!$I$7),ROWS($D$25:D599))),"")</f>
        <v/>
      </c>
      <c r="J605" s="46" t="str" cm="1">
        <f t="array" aca="1" ref="J605" ca="1">IF(ROWS($M$18:M596)&lt;=$O$18,INDEX('DATA FOR SUMMARY'!$J$8:$J$59,_xlfn.AGGREGATE(15,3,(('DATA FOR SUMMARY'!$I$7:$I$59=$O$16)/('DATA FOR SUMMARY'!$I$7:$I$59=$O$16)*ROW('DATA FOR SUMMARY'!$I$7:$I$59))-ROW('DATA FOR SUMMARY'!$I$7),ROWS($M$18:M596))),"")</f>
        <v/>
      </c>
      <c r="K605" s="46" t="str" cm="1">
        <f t="array" aca="1" ref="K605" ca="1">IF(ROWS($M$18:M596)&lt;=$O$18,INDEX('DATA FOR SUMMARY'!$K$8:$K$59,_xlfn.AGGREGATE(15,3,(('DATA FOR SUMMARY'!$I$7:$I$59=$O$16)/('DATA FOR SUMMARY'!$I$7:$I$59=$O$16)*ROW('DATA FOR SUMMARY'!$I$7:$I$59))-ROW('DATA FOR SUMMARY'!$I$7),ROWS($M$18:M596))),"")</f>
        <v/>
      </c>
    </row>
    <row r="606" spans="2:11">
      <c r="B606" t="str" cm="1">
        <f t="array" aca="1" ref="B606" ca="1">IF(ROWS($M$18:M597)&lt;=$O$18,INDEX('DATA FOR SUMMARY'!$B$8:$B$59,_xlfn.AGGREGATE(15,3,(('DATA FOR SUMMARY'!$I$7:$I$59=$O$16)/('DATA FOR SUMMARY'!$I$7:$I$59=$O$16)*ROW('DATA FOR SUMMARY'!$I$7:$I$59))-ROW('DATA FOR SUMMARY'!$I$7),ROWS($M$18:M597))),"")</f>
        <v/>
      </c>
      <c r="C606" s="102" t="str" cm="1">
        <f t="array" aca="1" ref="C606" ca="1">IF(ROWS($M$18:M597)&lt;=$O$18,INDEX('DATA FOR SUMMARY'!$C$8:$C$59,_xlfn.AGGREGATE(15,3,(('DATA FOR SUMMARY'!$I$7:$I$59=$O$16)/('DATA FOR SUMMARY'!$I$7:$I$59=$O$16)*ROW('DATA FOR SUMMARY'!$I$7:$I$59))-ROW('DATA FOR SUMMARY'!$I$7),ROWS($M$18:M597))),"")</f>
        <v/>
      </c>
      <c r="D606" s="102" t="str" cm="1">
        <f t="array" aca="1" ref="D606" ca="1">IF(ROWS($M$18:M597)&lt;=$O$18,INDEX('DATA FOR SUMMARY'!$D$8:$D$59,_xlfn.AGGREGATE(15,3,(('DATA FOR SUMMARY'!$I$7:$I$59=$O$16)/('DATA FOR SUMMARY'!$I$7:$I$59=$O$16)*ROW('DATA FOR SUMMARY'!$I$7:$I$59))-ROW('DATA FOR SUMMARY'!$I$7),ROWS($M$18:M597))),"")</f>
        <v/>
      </c>
      <c r="E606" s="107" t="str" cm="1">
        <f t="array" aca="1" ref="E606" ca="1">IF(ROWS($M$18:M597)&lt;=$O$18,INDEX('DATA FOR SUMMARY'!$E$8:$E$59,_xlfn.AGGREGATE(15,3,(('DATA FOR SUMMARY'!$I$7:$I$59=$O$16)/('DATA FOR SUMMARY'!$I$7:$I$59=$O$16)*ROW('DATA FOR SUMMARY'!$I$7:$I$59))-ROW('DATA FOR SUMMARY'!$I$7),ROWS($M$18:M597))),"")</f>
        <v/>
      </c>
      <c r="F606" s="103" t="str" cm="1">
        <f t="array" aca="1" ref="F606" ca="1">IF(ROWS($M$18:M597)&lt;=$O$18,INDEX('DATA FOR SUMMARY'!$F$8:$F$59,_xlfn.AGGREGATE(15,3,(('DATA FOR SUMMARY'!$I$7:$I$59=$O$16)/('DATA FOR SUMMARY'!$I$7:$I$59=$O$16)*ROW('DATA FOR SUMMARY'!$I$7:$I$59))-ROW('DATA FOR SUMMARY'!$I$7),ROWS($M$18:M597))),"")</f>
        <v/>
      </c>
      <c r="G606" s="102" t="str" cm="1">
        <f t="array" aca="1" ref="G606" ca="1">IF(ROWS($M$18:M597)&lt;=$O$18,INDEX('DATA FOR SUMMARY'!$G$8:$G$59,_xlfn.AGGREGATE(15,3,(('DATA FOR SUMMARY'!$I$7:$I$59=$O$16)/('DATA FOR SUMMARY'!$I$7:$I$59=$O$16)*ROW('DATA FOR SUMMARY'!$I$7:$I$59))-ROW('DATA FOR SUMMARY'!$I$7),ROWS($M$18:M597))),"")</f>
        <v/>
      </c>
      <c r="H606" s="107" t="str" cm="1">
        <f t="array" aca="1" ref="H606" ca="1">IF(ROWS($M$18:M597)&lt;=$O$18,INDEX('DATA FOR SUMMARY'!$H$8:$H$59,_xlfn.AGGREGATE(15,3,(('DATA FOR SUMMARY'!$I$7:$I$59=$O$16)/('DATA FOR SUMMARY'!$I$7:$I$59=$O$16)*ROW('DATA FOR SUMMARY'!$I$7:$I$59))-ROW('DATA FOR SUMMARY'!$I$7),ROWS($M$18:M597))),"")</f>
        <v/>
      </c>
      <c r="I606" t="str" cm="1">
        <f t="array" aca="1" ref="I606" ca="1">IF(ROWS($D$25:D600)&lt;=$O$18,INDEX('DATA FOR SUMMARY'!$I$8:$I$59,_xlfn.AGGREGATE(15,3,(('DATA FOR SUMMARY'!$I$7:$I$59=$O$16)/('DATA FOR SUMMARY'!$I$7:$I$59=$O$16)*ROW('DATA FOR SUMMARY'!$I$7:$I$59))-ROW('DATA FOR SUMMARY'!$I$7),ROWS($D$25:D600))),"")</f>
        <v/>
      </c>
      <c r="J606" s="46" t="str" cm="1">
        <f t="array" aca="1" ref="J606" ca="1">IF(ROWS($M$18:M597)&lt;=$O$18,INDEX('DATA FOR SUMMARY'!$J$8:$J$59,_xlfn.AGGREGATE(15,3,(('DATA FOR SUMMARY'!$I$7:$I$59=$O$16)/('DATA FOR SUMMARY'!$I$7:$I$59=$O$16)*ROW('DATA FOR SUMMARY'!$I$7:$I$59))-ROW('DATA FOR SUMMARY'!$I$7),ROWS($M$18:M597))),"")</f>
        <v/>
      </c>
      <c r="K606" s="46" t="str" cm="1">
        <f t="array" aca="1" ref="K606" ca="1">IF(ROWS($M$18:M597)&lt;=$O$18,INDEX('DATA FOR SUMMARY'!$K$8:$K$59,_xlfn.AGGREGATE(15,3,(('DATA FOR SUMMARY'!$I$7:$I$59=$O$16)/('DATA FOR SUMMARY'!$I$7:$I$59=$O$16)*ROW('DATA FOR SUMMARY'!$I$7:$I$59))-ROW('DATA FOR SUMMARY'!$I$7),ROWS($M$18:M597))),"")</f>
        <v/>
      </c>
    </row>
    <row r="607" spans="2:11">
      <c r="B607" t="str" cm="1">
        <f t="array" aca="1" ref="B607" ca="1">IF(ROWS($M$18:M598)&lt;=$O$18,INDEX('DATA FOR SUMMARY'!$B$8:$B$59,_xlfn.AGGREGATE(15,3,(('DATA FOR SUMMARY'!$I$7:$I$59=$O$16)/('DATA FOR SUMMARY'!$I$7:$I$59=$O$16)*ROW('DATA FOR SUMMARY'!$I$7:$I$59))-ROW('DATA FOR SUMMARY'!$I$7),ROWS($M$18:M598))),"")</f>
        <v/>
      </c>
      <c r="C607" s="102" t="str" cm="1">
        <f t="array" aca="1" ref="C607" ca="1">IF(ROWS($M$18:M598)&lt;=$O$18,INDEX('DATA FOR SUMMARY'!$C$8:$C$59,_xlfn.AGGREGATE(15,3,(('DATA FOR SUMMARY'!$I$7:$I$59=$O$16)/('DATA FOR SUMMARY'!$I$7:$I$59=$O$16)*ROW('DATA FOR SUMMARY'!$I$7:$I$59))-ROW('DATA FOR SUMMARY'!$I$7),ROWS($M$18:M598))),"")</f>
        <v/>
      </c>
      <c r="D607" s="102" t="str" cm="1">
        <f t="array" aca="1" ref="D607" ca="1">IF(ROWS($M$18:M598)&lt;=$O$18,INDEX('DATA FOR SUMMARY'!$D$8:$D$59,_xlfn.AGGREGATE(15,3,(('DATA FOR SUMMARY'!$I$7:$I$59=$O$16)/('DATA FOR SUMMARY'!$I$7:$I$59=$O$16)*ROW('DATA FOR SUMMARY'!$I$7:$I$59))-ROW('DATA FOR SUMMARY'!$I$7),ROWS($M$18:M598))),"")</f>
        <v/>
      </c>
      <c r="E607" s="107" t="str" cm="1">
        <f t="array" aca="1" ref="E607" ca="1">IF(ROWS($M$18:M598)&lt;=$O$18,INDEX('DATA FOR SUMMARY'!$E$8:$E$59,_xlfn.AGGREGATE(15,3,(('DATA FOR SUMMARY'!$I$7:$I$59=$O$16)/('DATA FOR SUMMARY'!$I$7:$I$59=$O$16)*ROW('DATA FOR SUMMARY'!$I$7:$I$59))-ROW('DATA FOR SUMMARY'!$I$7),ROWS($M$18:M598))),"")</f>
        <v/>
      </c>
      <c r="F607" s="103" t="str" cm="1">
        <f t="array" aca="1" ref="F607" ca="1">IF(ROWS($M$18:M598)&lt;=$O$18,INDEX('DATA FOR SUMMARY'!$F$8:$F$59,_xlfn.AGGREGATE(15,3,(('DATA FOR SUMMARY'!$I$7:$I$59=$O$16)/('DATA FOR SUMMARY'!$I$7:$I$59=$O$16)*ROW('DATA FOR SUMMARY'!$I$7:$I$59))-ROW('DATA FOR SUMMARY'!$I$7),ROWS($M$18:M598))),"")</f>
        <v/>
      </c>
      <c r="G607" s="102" t="str" cm="1">
        <f t="array" aca="1" ref="G607" ca="1">IF(ROWS($M$18:M598)&lt;=$O$18,INDEX('DATA FOR SUMMARY'!$G$8:$G$59,_xlfn.AGGREGATE(15,3,(('DATA FOR SUMMARY'!$I$7:$I$59=$O$16)/('DATA FOR SUMMARY'!$I$7:$I$59=$O$16)*ROW('DATA FOR SUMMARY'!$I$7:$I$59))-ROW('DATA FOR SUMMARY'!$I$7),ROWS($M$18:M598))),"")</f>
        <v/>
      </c>
      <c r="H607" s="107" t="str" cm="1">
        <f t="array" aca="1" ref="H607" ca="1">IF(ROWS($M$18:M598)&lt;=$O$18,INDEX('DATA FOR SUMMARY'!$H$8:$H$59,_xlfn.AGGREGATE(15,3,(('DATA FOR SUMMARY'!$I$7:$I$59=$O$16)/('DATA FOR SUMMARY'!$I$7:$I$59=$O$16)*ROW('DATA FOR SUMMARY'!$I$7:$I$59))-ROW('DATA FOR SUMMARY'!$I$7),ROWS($M$18:M598))),"")</f>
        <v/>
      </c>
      <c r="I607" t="str" cm="1">
        <f t="array" aca="1" ref="I607" ca="1">IF(ROWS($D$25:D601)&lt;=$O$18,INDEX('DATA FOR SUMMARY'!$I$8:$I$59,_xlfn.AGGREGATE(15,3,(('DATA FOR SUMMARY'!$I$7:$I$59=$O$16)/('DATA FOR SUMMARY'!$I$7:$I$59=$O$16)*ROW('DATA FOR SUMMARY'!$I$7:$I$59))-ROW('DATA FOR SUMMARY'!$I$7),ROWS($D$25:D601))),"")</f>
        <v/>
      </c>
      <c r="J607" s="46" t="str" cm="1">
        <f t="array" aca="1" ref="J607" ca="1">IF(ROWS($M$18:M598)&lt;=$O$18,INDEX('DATA FOR SUMMARY'!$J$8:$J$59,_xlfn.AGGREGATE(15,3,(('DATA FOR SUMMARY'!$I$7:$I$59=$O$16)/('DATA FOR SUMMARY'!$I$7:$I$59=$O$16)*ROW('DATA FOR SUMMARY'!$I$7:$I$59))-ROW('DATA FOR SUMMARY'!$I$7),ROWS($M$18:M598))),"")</f>
        <v/>
      </c>
      <c r="K607" s="46" t="str" cm="1">
        <f t="array" aca="1" ref="K607" ca="1">IF(ROWS($M$18:M598)&lt;=$O$18,INDEX('DATA FOR SUMMARY'!$K$8:$K$59,_xlfn.AGGREGATE(15,3,(('DATA FOR SUMMARY'!$I$7:$I$59=$O$16)/('DATA FOR SUMMARY'!$I$7:$I$59=$O$16)*ROW('DATA FOR SUMMARY'!$I$7:$I$59))-ROW('DATA FOR SUMMARY'!$I$7),ROWS($M$18:M598))),"")</f>
        <v/>
      </c>
    </row>
    <row r="608" spans="2:11">
      <c r="B608" t="str" cm="1">
        <f t="array" aca="1" ref="B608" ca="1">IF(ROWS($M$18:M599)&lt;=$O$18,INDEX('DATA FOR SUMMARY'!$B$8:$B$59,_xlfn.AGGREGATE(15,3,(('DATA FOR SUMMARY'!$I$7:$I$59=$O$16)/('DATA FOR SUMMARY'!$I$7:$I$59=$O$16)*ROW('DATA FOR SUMMARY'!$I$7:$I$59))-ROW('DATA FOR SUMMARY'!$I$7),ROWS($M$18:M599))),"")</f>
        <v/>
      </c>
      <c r="C608" s="102" t="str" cm="1">
        <f t="array" aca="1" ref="C608" ca="1">IF(ROWS($M$18:M599)&lt;=$O$18,INDEX('DATA FOR SUMMARY'!$C$8:$C$59,_xlfn.AGGREGATE(15,3,(('DATA FOR SUMMARY'!$I$7:$I$59=$O$16)/('DATA FOR SUMMARY'!$I$7:$I$59=$O$16)*ROW('DATA FOR SUMMARY'!$I$7:$I$59))-ROW('DATA FOR SUMMARY'!$I$7),ROWS($M$18:M599))),"")</f>
        <v/>
      </c>
      <c r="D608" s="102" t="str" cm="1">
        <f t="array" aca="1" ref="D608" ca="1">IF(ROWS($M$18:M599)&lt;=$O$18,INDEX('DATA FOR SUMMARY'!$D$8:$D$59,_xlfn.AGGREGATE(15,3,(('DATA FOR SUMMARY'!$I$7:$I$59=$O$16)/('DATA FOR SUMMARY'!$I$7:$I$59=$O$16)*ROW('DATA FOR SUMMARY'!$I$7:$I$59))-ROW('DATA FOR SUMMARY'!$I$7),ROWS($M$18:M599))),"")</f>
        <v/>
      </c>
      <c r="E608" s="107" t="str" cm="1">
        <f t="array" aca="1" ref="E608" ca="1">IF(ROWS($M$18:M599)&lt;=$O$18,INDEX('DATA FOR SUMMARY'!$E$8:$E$59,_xlfn.AGGREGATE(15,3,(('DATA FOR SUMMARY'!$I$7:$I$59=$O$16)/('DATA FOR SUMMARY'!$I$7:$I$59=$O$16)*ROW('DATA FOR SUMMARY'!$I$7:$I$59))-ROW('DATA FOR SUMMARY'!$I$7),ROWS($M$18:M599))),"")</f>
        <v/>
      </c>
      <c r="F608" s="103" t="str" cm="1">
        <f t="array" aca="1" ref="F608" ca="1">IF(ROWS($M$18:M599)&lt;=$O$18,INDEX('DATA FOR SUMMARY'!$F$8:$F$59,_xlfn.AGGREGATE(15,3,(('DATA FOR SUMMARY'!$I$7:$I$59=$O$16)/('DATA FOR SUMMARY'!$I$7:$I$59=$O$16)*ROW('DATA FOR SUMMARY'!$I$7:$I$59))-ROW('DATA FOR SUMMARY'!$I$7),ROWS($M$18:M599))),"")</f>
        <v/>
      </c>
      <c r="G608" s="102" t="str" cm="1">
        <f t="array" aca="1" ref="G608" ca="1">IF(ROWS($M$18:M599)&lt;=$O$18,INDEX('DATA FOR SUMMARY'!$G$8:$G$59,_xlfn.AGGREGATE(15,3,(('DATA FOR SUMMARY'!$I$7:$I$59=$O$16)/('DATA FOR SUMMARY'!$I$7:$I$59=$O$16)*ROW('DATA FOR SUMMARY'!$I$7:$I$59))-ROW('DATA FOR SUMMARY'!$I$7),ROWS($M$18:M599))),"")</f>
        <v/>
      </c>
      <c r="H608" s="107" t="str" cm="1">
        <f t="array" aca="1" ref="H608" ca="1">IF(ROWS($M$18:M599)&lt;=$O$18,INDEX('DATA FOR SUMMARY'!$H$8:$H$59,_xlfn.AGGREGATE(15,3,(('DATA FOR SUMMARY'!$I$7:$I$59=$O$16)/('DATA FOR SUMMARY'!$I$7:$I$59=$O$16)*ROW('DATA FOR SUMMARY'!$I$7:$I$59))-ROW('DATA FOR SUMMARY'!$I$7),ROWS($M$18:M599))),"")</f>
        <v/>
      </c>
      <c r="I608" t="str" cm="1">
        <f t="array" aca="1" ref="I608" ca="1">IF(ROWS($D$25:D602)&lt;=$O$18,INDEX('DATA FOR SUMMARY'!$I$8:$I$59,_xlfn.AGGREGATE(15,3,(('DATA FOR SUMMARY'!$I$7:$I$59=$O$16)/('DATA FOR SUMMARY'!$I$7:$I$59=$O$16)*ROW('DATA FOR SUMMARY'!$I$7:$I$59))-ROW('DATA FOR SUMMARY'!$I$7),ROWS($D$25:D602))),"")</f>
        <v/>
      </c>
      <c r="J608" s="46" t="str" cm="1">
        <f t="array" aca="1" ref="J608" ca="1">IF(ROWS($M$18:M599)&lt;=$O$18,INDEX('DATA FOR SUMMARY'!$J$8:$J$59,_xlfn.AGGREGATE(15,3,(('DATA FOR SUMMARY'!$I$7:$I$59=$O$16)/('DATA FOR SUMMARY'!$I$7:$I$59=$O$16)*ROW('DATA FOR SUMMARY'!$I$7:$I$59))-ROW('DATA FOR SUMMARY'!$I$7),ROWS($M$18:M599))),"")</f>
        <v/>
      </c>
      <c r="K608" s="46" t="str" cm="1">
        <f t="array" aca="1" ref="K608" ca="1">IF(ROWS($M$18:M599)&lt;=$O$18,INDEX('DATA FOR SUMMARY'!$K$8:$K$59,_xlfn.AGGREGATE(15,3,(('DATA FOR SUMMARY'!$I$7:$I$59=$O$16)/('DATA FOR SUMMARY'!$I$7:$I$59=$O$16)*ROW('DATA FOR SUMMARY'!$I$7:$I$59))-ROW('DATA FOR SUMMARY'!$I$7),ROWS($M$18:M599))),"")</f>
        <v/>
      </c>
    </row>
    <row r="609" spans="2:11">
      <c r="B609" t="str" cm="1">
        <f t="array" aca="1" ref="B609" ca="1">IF(ROWS($M$18:M600)&lt;=$O$18,INDEX('DATA FOR SUMMARY'!$B$8:$B$59,_xlfn.AGGREGATE(15,3,(('DATA FOR SUMMARY'!$I$7:$I$59=$O$16)/('DATA FOR SUMMARY'!$I$7:$I$59=$O$16)*ROW('DATA FOR SUMMARY'!$I$7:$I$59))-ROW('DATA FOR SUMMARY'!$I$7),ROWS($M$18:M600))),"")</f>
        <v/>
      </c>
      <c r="C609" s="102" t="str" cm="1">
        <f t="array" aca="1" ref="C609" ca="1">IF(ROWS($M$18:M600)&lt;=$O$18,INDEX('DATA FOR SUMMARY'!$C$8:$C$59,_xlfn.AGGREGATE(15,3,(('DATA FOR SUMMARY'!$I$7:$I$59=$O$16)/('DATA FOR SUMMARY'!$I$7:$I$59=$O$16)*ROW('DATA FOR SUMMARY'!$I$7:$I$59))-ROW('DATA FOR SUMMARY'!$I$7),ROWS($M$18:M600))),"")</f>
        <v/>
      </c>
      <c r="D609" s="102" t="str" cm="1">
        <f t="array" aca="1" ref="D609" ca="1">IF(ROWS($M$18:M600)&lt;=$O$18,INDEX('DATA FOR SUMMARY'!$D$8:$D$59,_xlfn.AGGREGATE(15,3,(('DATA FOR SUMMARY'!$I$7:$I$59=$O$16)/('DATA FOR SUMMARY'!$I$7:$I$59=$O$16)*ROW('DATA FOR SUMMARY'!$I$7:$I$59))-ROW('DATA FOR SUMMARY'!$I$7),ROWS($M$18:M600))),"")</f>
        <v/>
      </c>
      <c r="E609" s="107" t="str" cm="1">
        <f t="array" aca="1" ref="E609" ca="1">IF(ROWS($M$18:M600)&lt;=$O$18,INDEX('DATA FOR SUMMARY'!$E$8:$E$59,_xlfn.AGGREGATE(15,3,(('DATA FOR SUMMARY'!$I$7:$I$59=$O$16)/('DATA FOR SUMMARY'!$I$7:$I$59=$O$16)*ROW('DATA FOR SUMMARY'!$I$7:$I$59))-ROW('DATA FOR SUMMARY'!$I$7),ROWS($M$18:M600))),"")</f>
        <v/>
      </c>
      <c r="F609" s="103" t="str" cm="1">
        <f t="array" aca="1" ref="F609" ca="1">IF(ROWS($M$18:M600)&lt;=$O$18,INDEX('DATA FOR SUMMARY'!$F$8:$F$59,_xlfn.AGGREGATE(15,3,(('DATA FOR SUMMARY'!$I$7:$I$59=$O$16)/('DATA FOR SUMMARY'!$I$7:$I$59=$O$16)*ROW('DATA FOR SUMMARY'!$I$7:$I$59))-ROW('DATA FOR SUMMARY'!$I$7),ROWS($M$18:M600))),"")</f>
        <v/>
      </c>
      <c r="G609" s="102" t="str" cm="1">
        <f t="array" aca="1" ref="G609" ca="1">IF(ROWS($M$18:M600)&lt;=$O$18,INDEX('DATA FOR SUMMARY'!$G$8:$G$59,_xlfn.AGGREGATE(15,3,(('DATA FOR SUMMARY'!$I$7:$I$59=$O$16)/('DATA FOR SUMMARY'!$I$7:$I$59=$O$16)*ROW('DATA FOR SUMMARY'!$I$7:$I$59))-ROW('DATA FOR SUMMARY'!$I$7),ROWS($M$18:M600))),"")</f>
        <v/>
      </c>
      <c r="H609" s="107" t="str" cm="1">
        <f t="array" aca="1" ref="H609" ca="1">IF(ROWS($M$18:M600)&lt;=$O$18,INDEX('DATA FOR SUMMARY'!$H$8:$H$59,_xlfn.AGGREGATE(15,3,(('DATA FOR SUMMARY'!$I$7:$I$59=$O$16)/('DATA FOR SUMMARY'!$I$7:$I$59=$O$16)*ROW('DATA FOR SUMMARY'!$I$7:$I$59))-ROW('DATA FOR SUMMARY'!$I$7),ROWS($M$18:M600))),"")</f>
        <v/>
      </c>
      <c r="I609" t="str" cm="1">
        <f t="array" aca="1" ref="I609" ca="1">IF(ROWS($D$25:D603)&lt;=$O$18,INDEX('DATA FOR SUMMARY'!$I$8:$I$59,_xlfn.AGGREGATE(15,3,(('DATA FOR SUMMARY'!$I$7:$I$59=$O$16)/('DATA FOR SUMMARY'!$I$7:$I$59=$O$16)*ROW('DATA FOR SUMMARY'!$I$7:$I$59))-ROW('DATA FOR SUMMARY'!$I$7),ROWS($D$25:D603))),"")</f>
        <v/>
      </c>
      <c r="J609" s="46" t="str" cm="1">
        <f t="array" aca="1" ref="J609" ca="1">IF(ROWS($M$18:M600)&lt;=$O$18,INDEX('DATA FOR SUMMARY'!$J$8:$J$59,_xlfn.AGGREGATE(15,3,(('DATA FOR SUMMARY'!$I$7:$I$59=$O$16)/('DATA FOR SUMMARY'!$I$7:$I$59=$O$16)*ROW('DATA FOR SUMMARY'!$I$7:$I$59))-ROW('DATA FOR SUMMARY'!$I$7),ROWS($M$18:M600))),"")</f>
        <v/>
      </c>
      <c r="K609" s="46" t="str" cm="1">
        <f t="array" aca="1" ref="K609" ca="1">IF(ROWS($M$18:M600)&lt;=$O$18,INDEX('DATA FOR SUMMARY'!$K$8:$K$59,_xlfn.AGGREGATE(15,3,(('DATA FOR SUMMARY'!$I$7:$I$59=$O$16)/('DATA FOR SUMMARY'!$I$7:$I$59=$O$16)*ROW('DATA FOR SUMMARY'!$I$7:$I$59))-ROW('DATA FOR SUMMARY'!$I$7),ROWS($M$18:M600))),"")</f>
        <v/>
      </c>
    </row>
    <row r="610" spans="2:11">
      <c r="B610" t="str" cm="1">
        <f t="array" aca="1" ref="B610" ca="1">IF(ROWS($M$18:M601)&lt;=$O$18,INDEX('DATA FOR SUMMARY'!$B$8:$B$59,_xlfn.AGGREGATE(15,3,(('DATA FOR SUMMARY'!$I$7:$I$59=$O$16)/('DATA FOR SUMMARY'!$I$7:$I$59=$O$16)*ROW('DATA FOR SUMMARY'!$I$7:$I$59))-ROW('DATA FOR SUMMARY'!$I$7),ROWS($M$18:M601))),"")</f>
        <v/>
      </c>
      <c r="C610" s="102" t="str" cm="1">
        <f t="array" aca="1" ref="C610" ca="1">IF(ROWS($M$18:M601)&lt;=$O$18,INDEX('DATA FOR SUMMARY'!$C$8:$C$59,_xlfn.AGGREGATE(15,3,(('DATA FOR SUMMARY'!$I$7:$I$59=$O$16)/('DATA FOR SUMMARY'!$I$7:$I$59=$O$16)*ROW('DATA FOR SUMMARY'!$I$7:$I$59))-ROW('DATA FOR SUMMARY'!$I$7),ROWS($M$18:M601))),"")</f>
        <v/>
      </c>
      <c r="D610" s="102" t="str" cm="1">
        <f t="array" aca="1" ref="D610" ca="1">IF(ROWS($M$18:M601)&lt;=$O$18,INDEX('DATA FOR SUMMARY'!$D$8:$D$59,_xlfn.AGGREGATE(15,3,(('DATA FOR SUMMARY'!$I$7:$I$59=$O$16)/('DATA FOR SUMMARY'!$I$7:$I$59=$O$16)*ROW('DATA FOR SUMMARY'!$I$7:$I$59))-ROW('DATA FOR SUMMARY'!$I$7),ROWS($M$18:M601))),"")</f>
        <v/>
      </c>
      <c r="E610" s="107" t="str" cm="1">
        <f t="array" aca="1" ref="E610" ca="1">IF(ROWS($M$18:M601)&lt;=$O$18,INDEX('DATA FOR SUMMARY'!$E$8:$E$59,_xlfn.AGGREGATE(15,3,(('DATA FOR SUMMARY'!$I$7:$I$59=$O$16)/('DATA FOR SUMMARY'!$I$7:$I$59=$O$16)*ROW('DATA FOR SUMMARY'!$I$7:$I$59))-ROW('DATA FOR SUMMARY'!$I$7),ROWS($M$18:M601))),"")</f>
        <v/>
      </c>
      <c r="F610" s="103" t="str" cm="1">
        <f t="array" aca="1" ref="F610" ca="1">IF(ROWS($M$18:M601)&lt;=$O$18,INDEX('DATA FOR SUMMARY'!$F$8:$F$59,_xlfn.AGGREGATE(15,3,(('DATA FOR SUMMARY'!$I$7:$I$59=$O$16)/('DATA FOR SUMMARY'!$I$7:$I$59=$O$16)*ROW('DATA FOR SUMMARY'!$I$7:$I$59))-ROW('DATA FOR SUMMARY'!$I$7),ROWS($M$18:M601))),"")</f>
        <v/>
      </c>
      <c r="G610" s="102" t="str" cm="1">
        <f t="array" aca="1" ref="G610" ca="1">IF(ROWS($M$18:M601)&lt;=$O$18,INDEX('DATA FOR SUMMARY'!$G$8:$G$59,_xlfn.AGGREGATE(15,3,(('DATA FOR SUMMARY'!$I$7:$I$59=$O$16)/('DATA FOR SUMMARY'!$I$7:$I$59=$O$16)*ROW('DATA FOR SUMMARY'!$I$7:$I$59))-ROW('DATA FOR SUMMARY'!$I$7),ROWS($M$18:M601))),"")</f>
        <v/>
      </c>
      <c r="H610" s="107" t="str" cm="1">
        <f t="array" aca="1" ref="H610" ca="1">IF(ROWS($M$18:M601)&lt;=$O$18,INDEX('DATA FOR SUMMARY'!$H$8:$H$59,_xlfn.AGGREGATE(15,3,(('DATA FOR SUMMARY'!$I$7:$I$59=$O$16)/('DATA FOR SUMMARY'!$I$7:$I$59=$O$16)*ROW('DATA FOR SUMMARY'!$I$7:$I$59))-ROW('DATA FOR SUMMARY'!$I$7),ROWS($M$18:M601))),"")</f>
        <v/>
      </c>
      <c r="I610" t="str" cm="1">
        <f t="array" aca="1" ref="I610" ca="1">IF(ROWS($D$25:D604)&lt;=$O$18,INDEX('DATA FOR SUMMARY'!$I$8:$I$59,_xlfn.AGGREGATE(15,3,(('DATA FOR SUMMARY'!$I$7:$I$59=$O$16)/('DATA FOR SUMMARY'!$I$7:$I$59=$O$16)*ROW('DATA FOR SUMMARY'!$I$7:$I$59))-ROW('DATA FOR SUMMARY'!$I$7),ROWS($D$25:D604))),"")</f>
        <v/>
      </c>
      <c r="J610" s="46" t="str" cm="1">
        <f t="array" aca="1" ref="J610" ca="1">IF(ROWS($M$18:M601)&lt;=$O$18,INDEX('DATA FOR SUMMARY'!$J$8:$J$59,_xlfn.AGGREGATE(15,3,(('DATA FOR SUMMARY'!$I$7:$I$59=$O$16)/('DATA FOR SUMMARY'!$I$7:$I$59=$O$16)*ROW('DATA FOR SUMMARY'!$I$7:$I$59))-ROW('DATA FOR SUMMARY'!$I$7),ROWS($M$18:M601))),"")</f>
        <v/>
      </c>
      <c r="K610" s="46" t="str" cm="1">
        <f t="array" aca="1" ref="K610" ca="1">IF(ROWS($M$18:M601)&lt;=$O$18,INDEX('DATA FOR SUMMARY'!$K$8:$K$59,_xlfn.AGGREGATE(15,3,(('DATA FOR SUMMARY'!$I$7:$I$59=$O$16)/('DATA FOR SUMMARY'!$I$7:$I$59=$O$16)*ROW('DATA FOR SUMMARY'!$I$7:$I$59))-ROW('DATA FOR SUMMARY'!$I$7),ROWS($M$18:M601))),"")</f>
        <v/>
      </c>
    </row>
    <row r="611" spans="2:11">
      <c r="B611" t="str" cm="1">
        <f t="array" aca="1" ref="B611" ca="1">IF(ROWS($M$18:M602)&lt;=$O$18,INDEX('DATA FOR SUMMARY'!$B$8:$B$59,_xlfn.AGGREGATE(15,3,(('DATA FOR SUMMARY'!$I$7:$I$59=$O$16)/('DATA FOR SUMMARY'!$I$7:$I$59=$O$16)*ROW('DATA FOR SUMMARY'!$I$7:$I$59))-ROW('DATA FOR SUMMARY'!$I$7),ROWS($M$18:M602))),"")</f>
        <v/>
      </c>
      <c r="C611" s="102" t="str" cm="1">
        <f t="array" aca="1" ref="C611" ca="1">IF(ROWS($M$18:M602)&lt;=$O$18,INDEX('DATA FOR SUMMARY'!$C$8:$C$59,_xlfn.AGGREGATE(15,3,(('DATA FOR SUMMARY'!$I$7:$I$59=$O$16)/('DATA FOR SUMMARY'!$I$7:$I$59=$O$16)*ROW('DATA FOR SUMMARY'!$I$7:$I$59))-ROW('DATA FOR SUMMARY'!$I$7),ROWS($M$18:M602))),"")</f>
        <v/>
      </c>
      <c r="D611" s="102" t="str" cm="1">
        <f t="array" aca="1" ref="D611" ca="1">IF(ROWS($M$18:M602)&lt;=$O$18,INDEX('DATA FOR SUMMARY'!$D$8:$D$59,_xlfn.AGGREGATE(15,3,(('DATA FOR SUMMARY'!$I$7:$I$59=$O$16)/('DATA FOR SUMMARY'!$I$7:$I$59=$O$16)*ROW('DATA FOR SUMMARY'!$I$7:$I$59))-ROW('DATA FOR SUMMARY'!$I$7),ROWS($M$18:M602))),"")</f>
        <v/>
      </c>
      <c r="E611" s="107" t="str" cm="1">
        <f t="array" aca="1" ref="E611" ca="1">IF(ROWS($M$18:M602)&lt;=$O$18,INDEX('DATA FOR SUMMARY'!$E$8:$E$59,_xlfn.AGGREGATE(15,3,(('DATA FOR SUMMARY'!$I$7:$I$59=$O$16)/('DATA FOR SUMMARY'!$I$7:$I$59=$O$16)*ROW('DATA FOR SUMMARY'!$I$7:$I$59))-ROW('DATA FOR SUMMARY'!$I$7),ROWS($M$18:M602))),"")</f>
        <v/>
      </c>
      <c r="F611" s="103" t="str" cm="1">
        <f t="array" aca="1" ref="F611" ca="1">IF(ROWS($M$18:M602)&lt;=$O$18,INDEX('DATA FOR SUMMARY'!$F$8:$F$59,_xlfn.AGGREGATE(15,3,(('DATA FOR SUMMARY'!$I$7:$I$59=$O$16)/('DATA FOR SUMMARY'!$I$7:$I$59=$O$16)*ROW('DATA FOR SUMMARY'!$I$7:$I$59))-ROW('DATA FOR SUMMARY'!$I$7),ROWS($M$18:M602))),"")</f>
        <v/>
      </c>
      <c r="G611" s="102" t="str" cm="1">
        <f t="array" aca="1" ref="G611" ca="1">IF(ROWS($M$18:M602)&lt;=$O$18,INDEX('DATA FOR SUMMARY'!$G$8:$G$59,_xlfn.AGGREGATE(15,3,(('DATA FOR SUMMARY'!$I$7:$I$59=$O$16)/('DATA FOR SUMMARY'!$I$7:$I$59=$O$16)*ROW('DATA FOR SUMMARY'!$I$7:$I$59))-ROW('DATA FOR SUMMARY'!$I$7),ROWS($M$18:M602))),"")</f>
        <v/>
      </c>
      <c r="H611" s="107" t="str" cm="1">
        <f t="array" aca="1" ref="H611" ca="1">IF(ROWS($M$18:M602)&lt;=$O$18,INDEX('DATA FOR SUMMARY'!$H$8:$H$59,_xlfn.AGGREGATE(15,3,(('DATA FOR SUMMARY'!$I$7:$I$59=$O$16)/('DATA FOR SUMMARY'!$I$7:$I$59=$O$16)*ROW('DATA FOR SUMMARY'!$I$7:$I$59))-ROW('DATA FOR SUMMARY'!$I$7),ROWS($M$18:M602))),"")</f>
        <v/>
      </c>
      <c r="I611" t="str" cm="1">
        <f t="array" aca="1" ref="I611" ca="1">IF(ROWS($D$25:D605)&lt;=$O$18,INDEX('DATA FOR SUMMARY'!$I$8:$I$59,_xlfn.AGGREGATE(15,3,(('DATA FOR SUMMARY'!$I$7:$I$59=$O$16)/('DATA FOR SUMMARY'!$I$7:$I$59=$O$16)*ROW('DATA FOR SUMMARY'!$I$7:$I$59))-ROW('DATA FOR SUMMARY'!$I$7),ROWS($D$25:D605))),"")</f>
        <v/>
      </c>
      <c r="J611" s="46" t="str" cm="1">
        <f t="array" aca="1" ref="J611" ca="1">IF(ROWS($M$18:M602)&lt;=$O$18,INDEX('DATA FOR SUMMARY'!$J$8:$J$59,_xlfn.AGGREGATE(15,3,(('DATA FOR SUMMARY'!$I$7:$I$59=$O$16)/('DATA FOR SUMMARY'!$I$7:$I$59=$O$16)*ROW('DATA FOR SUMMARY'!$I$7:$I$59))-ROW('DATA FOR SUMMARY'!$I$7),ROWS($M$18:M602))),"")</f>
        <v/>
      </c>
      <c r="K611" s="46" t="str" cm="1">
        <f t="array" aca="1" ref="K611" ca="1">IF(ROWS($M$18:M602)&lt;=$O$18,INDEX('DATA FOR SUMMARY'!$K$8:$K$59,_xlfn.AGGREGATE(15,3,(('DATA FOR SUMMARY'!$I$7:$I$59=$O$16)/('DATA FOR SUMMARY'!$I$7:$I$59=$O$16)*ROW('DATA FOR SUMMARY'!$I$7:$I$59))-ROW('DATA FOR SUMMARY'!$I$7),ROWS($M$18:M602))),"")</f>
        <v/>
      </c>
    </row>
    <row r="612" spans="2:11">
      <c r="B612" t="str" cm="1">
        <f t="array" aca="1" ref="B612" ca="1">IF(ROWS($M$18:M603)&lt;=$O$18,INDEX('DATA FOR SUMMARY'!$B$8:$B$59,_xlfn.AGGREGATE(15,3,(('DATA FOR SUMMARY'!$I$7:$I$59=$O$16)/('DATA FOR SUMMARY'!$I$7:$I$59=$O$16)*ROW('DATA FOR SUMMARY'!$I$7:$I$59))-ROW('DATA FOR SUMMARY'!$I$7),ROWS($M$18:M603))),"")</f>
        <v/>
      </c>
      <c r="C612" s="102" t="str" cm="1">
        <f t="array" aca="1" ref="C612" ca="1">IF(ROWS($M$18:M603)&lt;=$O$18,INDEX('DATA FOR SUMMARY'!$C$8:$C$59,_xlfn.AGGREGATE(15,3,(('DATA FOR SUMMARY'!$I$7:$I$59=$O$16)/('DATA FOR SUMMARY'!$I$7:$I$59=$O$16)*ROW('DATA FOR SUMMARY'!$I$7:$I$59))-ROW('DATA FOR SUMMARY'!$I$7),ROWS($M$18:M603))),"")</f>
        <v/>
      </c>
      <c r="D612" s="102" t="str" cm="1">
        <f t="array" aca="1" ref="D612" ca="1">IF(ROWS($M$18:M603)&lt;=$O$18,INDEX('DATA FOR SUMMARY'!$D$8:$D$59,_xlfn.AGGREGATE(15,3,(('DATA FOR SUMMARY'!$I$7:$I$59=$O$16)/('DATA FOR SUMMARY'!$I$7:$I$59=$O$16)*ROW('DATA FOR SUMMARY'!$I$7:$I$59))-ROW('DATA FOR SUMMARY'!$I$7),ROWS($M$18:M603))),"")</f>
        <v/>
      </c>
      <c r="E612" s="107" t="str" cm="1">
        <f t="array" aca="1" ref="E612" ca="1">IF(ROWS($M$18:M603)&lt;=$O$18,INDEX('DATA FOR SUMMARY'!$E$8:$E$59,_xlfn.AGGREGATE(15,3,(('DATA FOR SUMMARY'!$I$7:$I$59=$O$16)/('DATA FOR SUMMARY'!$I$7:$I$59=$O$16)*ROW('DATA FOR SUMMARY'!$I$7:$I$59))-ROW('DATA FOR SUMMARY'!$I$7),ROWS($M$18:M603))),"")</f>
        <v/>
      </c>
      <c r="F612" s="103" t="str" cm="1">
        <f t="array" aca="1" ref="F612" ca="1">IF(ROWS($M$18:M603)&lt;=$O$18,INDEX('DATA FOR SUMMARY'!$F$8:$F$59,_xlfn.AGGREGATE(15,3,(('DATA FOR SUMMARY'!$I$7:$I$59=$O$16)/('DATA FOR SUMMARY'!$I$7:$I$59=$O$16)*ROW('DATA FOR SUMMARY'!$I$7:$I$59))-ROW('DATA FOR SUMMARY'!$I$7),ROWS($M$18:M603))),"")</f>
        <v/>
      </c>
      <c r="G612" s="102" t="str" cm="1">
        <f t="array" aca="1" ref="G612" ca="1">IF(ROWS($M$18:M603)&lt;=$O$18,INDEX('DATA FOR SUMMARY'!$G$8:$G$59,_xlfn.AGGREGATE(15,3,(('DATA FOR SUMMARY'!$I$7:$I$59=$O$16)/('DATA FOR SUMMARY'!$I$7:$I$59=$O$16)*ROW('DATA FOR SUMMARY'!$I$7:$I$59))-ROW('DATA FOR SUMMARY'!$I$7),ROWS($M$18:M603))),"")</f>
        <v/>
      </c>
      <c r="H612" s="107" t="str" cm="1">
        <f t="array" aca="1" ref="H612" ca="1">IF(ROWS($M$18:M603)&lt;=$O$18,INDEX('DATA FOR SUMMARY'!$H$8:$H$59,_xlfn.AGGREGATE(15,3,(('DATA FOR SUMMARY'!$I$7:$I$59=$O$16)/('DATA FOR SUMMARY'!$I$7:$I$59=$O$16)*ROW('DATA FOR SUMMARY'!$I$7:$I$59))-ROW('DATA FOR SUMMARY'!$I$7),ROWS($M$18:M603))),"")</f>
        <v/>
      </c>
      <c r="I612" t="str" cm="1">
        <f t="array" aca="1" ref="I612" ca="1">IF(ROWS($D$25:D606)&lt;=$O$18,INDEX('DATA FOR SUMMARY'!$I$8:$I$59,_xlfn.AGGREGATE(15,3,(('DATA FOR SUMMARY'!$I$7:$I$59=$O$16)/('DATA FOR SUMMARY'!$I$7:$I$59=$O$16)*ROW('DATA FOR SUMMARY'!$I$7:$I$59))-ROW('DATA FOR SUMMARY'!$I$7),ROWS($D$25:D606))),"")</f>
        <v/>
      </c>
      <c r="J612" s="46" t="str" cm="1">
        <f t="array" aca="1" ref="J612" ca="1">IF(ROWS($M$18:M603)&lt;=$O$18,INDEX('DATA FOR SUMMARY'!$J$8:$J$59,_xlfn.AGGREGATE(15,3,(('DATA FOR SUMMARY'!$I$7:$I$59=$O$16)/('DATA FOR SUMMARY'!$I$7:$I$59=$O$16)*ROW('DATA FOR SUMMARY'!$I$7:$I$59))-ROW('DATA FOR SUMMARY'!$I$7),ROWS($M$18:M603))),"")</f>
        <v/>
      </c>
      <c r="K612" s="46" t="str" cm="1">
        <f t="array" aca="1" ref="K612" ca="1">IF(ROWS($M$18:M603)&lt;=$O$18,INDEX('DATA FOR SUMMARY'!$K$8:$K$59,_xlfn.AGGREGATE(15,3,(('DATA FOR SUMMARY'!$I$7:$I$59=$O$16)/('DATA FOR SUMMARY'!$I$7:$I$59=$O$16)*ROW('DATA FOR SUMMARY'!$I$7:$I$59))-ROW('DATA FOR SUMMARY'!$I$7),ROWS($M$18:M603))),"")</f>
        <v/>
      </c>
    </row>
    <row r="613" spans="2:11">
      <c r="B613" t="str" cm="1">
        <f t="array" aca="1" ref="B613" ca="1">IF(ROWS($M$18:M604)&lt;=$O$18,INDEX('DATA FOR SUMMARY'!$B$8:$B$59,_xlfn.AGGREGATE(15,3,(('DATA FOR SUMMARY'!$I$7:$I$59=$O$16)/('DATA FOR SUMMARY'!$I$7:$I$59=$O$16)*ROW('DATA FOR SUMMARY'!$I$7:$I$59))-ROW('DATA FOR SUMMARY'!$I$7),ROWS($M$18:M604))),"")</f>
        <v/>
      </c>
      <c r="C613" s="102" t="str" cm="1">
        <f t="array" aca="1" ref="C613" ca="1">IF(ROWS($M$18:M604)&lt;=$O$18,INDEX('DATA FOR SUMMARY'!$C$8:$C$59,_xlfn.AGGREGATE(15,3,(('DATA FOR SUMMARY'!$I$7:$I$59=$O$16)/('DATA FOR SUMMARY'!$I$7:$I$59=$O$16)*ROW('DATA FOR SUMMARY'!$I$7:$I$59))-ROW('DATA FOR SUMMARY'!$I$7),ROWS($M$18:M604))),"")</f>
        <v/>
      </c>
      <c r="D613" s="102" t="str" cm="1">
        <f t="array" aca="1" ref="D613" ca="1">IF(ROWS($M$18:M604)&lt;=$O$18,INDEX('DATA FOR SUMMARY'!$D$8:$D$59,_xlfn.AGGREGATE(15,3,(('DATA FOR SUMMARY'!$I$7:$I$59=$O$16)/('DATA FOR SUMMARY'!$I$7:$I$59=$O$16)*ROW('DATA FOR SUMMARY'!$I$7:$I$59))-ROW('DATA FOR SUMMARY'!$I$7),ROWS($M$18:M604))),"")</f>
        <v/>
      </c>
      <c r="E613" s="107" t="str" cm="1">
        <f t="array" aca="1" ref="E613" ca="1">IF(ROWS($M$18:M604)&lt;=$O$18,INDEX('DATA FOR SUMMARY'!$E$8:$E$59,_xlfn.AGGREGATE(15,3,(('DATA FOR SUMMARY'!$I$7:$I$59=$O$16)/('DATA FOR SUMMARY'!$I$7:$I$59=$O$16)*ROW('DATA FOR SUMMARY'!$I$7:$I$59))-ROW('DATA FOR SUMMARY'!$I$7),ROWS($M$18:M604))),"")</f>
        <v/>
      </c>
      <c r="F613" s="103" t="str" cm="1">
        <f t="array" aca="1" ref="F613" ca="1">IF(ROWS($M$18:M604)&lt;=$O$18,INDEX('DATA FOR SUMMARY'!$F$8:$F$59,_xlfn.AGGREGATE(15,3,(('DATA FOR SUMMARY'!$I$7:$I$59=$O$16)/('DATA FOR SUMMARY'!$I$7:$I$59=$O$16)*ROW('DATA FOR SUMMARY'!$I$7:$I$59))-ROW('DATA FOR SUMMARY'!$I$7),ROWS($M$18:M604))),"")</f>
        <v/>
      </c>
      <c r="G613" s="102" t="str" cm="1">
        <f t="array" aca="1" ref="G613" ca="1">IF(ROWS($M$18:M604)&lt;=$O$18,INDEX('DATA FOR SUMMARY'!$G$8:$G$59,_xlfn.AGGREGATE(15,3,(('DATA FOR SUMMARY'!$I$7:$I$59=$O$16)/('DATA FOR SUMMARY'!$I$7:$I$59=$O$16)*ROW('DATA FOR SUMMARY'!$I$7:$I$59))-ROW('DATA FOR SUMMARY'!$I$7),ROWS($M$18:M604))),"")</f>
        <v/>
      </c>
      <c r="H613" s="107" t="str" cm="1">
        <f t="array" aca="1" ref="H613" ca="1">IF(ROWS($M$18:M604)&lt;=$O$18,INDEX('DATA FOR SUMMARY'!$H$8:$H$59,_xlfn.AGGREGATE(15,3,(('DATA FOR SUMMARY'!$I$7:$I$59=$O$16)/('DATA FOR SUMMARY'!$I$7:$I$59=$O$16)*ROW('DATA FOR SUMMARY'!$I$7:$I$59))-ROW('DATA FOR SUMMARY'!$I$7),ROWS($M$18:M604))),"")</f>
        <v/>
      </c>
      <c r="I613" t="str" cm="1">
        <f t="array" aca="1" ref="I613" ca="1">IF(ROWS($D$25:D607)&lt;=$O$18,INDEX('DATA FOR SUMMARY'!$I$8:$I$59,_xlfn.AGGREGATE(15,3,(('DATA FOR SUMMARY'!$I$7:$I$59=$O$16)/('DATA FOR SUMMARY'!$I$7:$I$59=$O$16)*ROW('DATA FOR SUMMARY'!$I$7:$I$59))-ROW('DATA FOR SUMMARY'!$I$7),ROWS($D$25:D607))),"")</f>
        <v/>
      </c>
      <c r="J613" s="46" t="str" cm="1">
        <f t="array" aca="1" ref="J613" ca="1">IF(ROWS($M$18:M604)&lt;=$O$18,INDEX('DATA FOR SUMMARY'!$J$8:$J$59,_xlfn.AGGREGATE(15,3,(('DATA FOR SUMMARY'!$I$7:$I$59=$O$16)/('DATA FOR SUMMARY'!$I$7:$I$59=$O$16)*ROW('DATA FOR SUMMARY'!$I$7:$I$59))-ROW('DATA FOR SUMMARY'!$I$7),ROWS($M$18:M604))),"")</f>
        <v/>
      </c>
      <c r="K613" s="46" t="str" cm="1">
        <f t="array" aca="1" ref="K613" ca="1">IF(ROWS($M$18:M604)&lt;=$O$18,INDEX('DATA FOR SUMMARY'!$K$8:$K$59,_xlfn.AGGREGATE(15,3,(('DATA FOR SUMMARY'!$I$7:$I$59=$O$16)/('DATA FOR SUMMARY'!$I$7:$I$59=$O$16)*ROW('DATA FOR SUMMARY'!$I$7:$I$59))-ROW('DATA FOR SUMMARY'!$I$7),ROWS($M$18:M604))),"")</f>
        <v/>
      </c>
    </row>
    <row r="614" spans="2:11">
      <c r="B614" t="str" cm="1">
        <f t="array" aca="1" ref="B614" ca="1">IF(ROWS($M$18:M605)&lt;=$O$18,INDEX('DATA FOR SUMMARY'!$B$8:$B$59,_xlfn.AGGREGATE(15,3,(('DATA FOR SUMMARY'!$I$7:$I$59=$O$16)/('DATA FOR SUMMARY'!$I$7:$I$59=$O$16)*ROW('DATA FOR SUMMARY'!$I$7:$I$59))-ROW('DATA FOR SUMMARY'!$I$7),ROWS($M$18:M605))),"")</f>
        <v/>
      </c>
      <c r="C614" s="102" t="str" cm="1">
        <f t="array" aca="1" ref="C614" ca="1">IF(ROWS($M$18:M605)&lt;=$O$18,INDEX('DATA FOR SUMMARY'!$C$8:$C$59,_xlfn.AGGREGATE(15,3,(('DATA FOR SUMMARY'!$I$7:$I$59=$O$16)/('DATA FOR SUMMARY'!$I$7:$I$59=$O$16)*ROW('DATA FOR SUMMARY'!$I$7:$I$59))-ROW('DATA FOR SUMMARY'!$I$7),ROWS($M$18:M605))),"")</f>
        <v/>
      </c>
      <c r="D614" s="102" t="str" cm="1">
        <f t="array" aca="1" ref="D614" ca="1">IF(ROWS($M$18:M605)&lt;=$O$18,INDEX('DATA FOR SUMMARY'!$D$8:$D$59,_xlfn.AGGREGATE(15,3,(('DATA FOR SUMMARY'!$I$7:$I$59=$O$16)/('DATA FOR SUMMARY'!$I$7:$I$59=$O$16)*ROW('DATA FOR SUMMARY'!$I$7:$I$59))-ROW('DATA FOR SUMMARY'!$I$7),ROWS($M$18:M605))),"")</f>
        <v/>
      </c>
      <c r="E614" s="107" t="str" cm="1">
        <f t="array" aca="1" ref="E614" ca="1">IF(ROWS($M$18:M605)&lt;=$O$18,INDEX('DATA FOR SUMMARY'!$E$8:$E$59,_xlfn.AGGREGATE(15,3,(('DATA FOR SUMMARY'!$I$7:$I$59=$O$16)/('DATA FOR SUMMARY'!$I$7:$I$59=$O$16)*ROW('DATA FOR SUMMARY'!$I$7:$I$59))-ROW('DATA FOR SUMMARY'!$I$7),ROWS($M$18:M605))),"")</f>
        <v/>
      </c>
      <c r="F614" s="103" t="str" cm="1">
        <f t="array" aca="1" ref="F614" ca="1">IF(ROWS($M$18:M605)&lt;=$O$18,INDEX('DATA FOR SUMMARY'!$F$8:$F$59,_xlfn.AGGREGATE(15,3,(('DATA FOR SUMMARY'!$I$7:$I$59=$O$16)/('DATA FOR SUMMARY'!$I$7:$I$59=$O$16)*ROW('DATA FOR SUMMARY'!$I$7:$I$59))-ROW('DATA FOR SUMMARY'!$I$7),ROWS($M$18:M605))),"")</f>
        <v/>
      </c>
      <c r="G614" s="102" t="str" cm="1">
        <f t="array" aca="1" ref="G614" ca="1">IF(ROWS($M$18:M605)&lt;=$O$18,INDEX('DATA FOR SUMMARY'!$G$8:$G$59,_xlfn.AGGREGATE(15,3,(('DATA FOR SUMMARY'!$I$7:$I$59=$O$16)/('DATA FOR SUMMARY'!$I$7:$I$59=$O$16)*ROW('DATA FOR SUMMARY'!$I$7:$I$59))-ROW('DATA FOR SUMMARY'!$I$7),ROWS($M$18:M605))),"")</f>
        <v/>
      </c>
      <c r="H614" s="107" t="str" cm="1">
        <f t="array" aca="1" ref="H614" ca="1">IF(ROWS($M$18:M605)&lt;=$O$18,INDEX('DATA FOR SUMMARY'!$H$8:$H$59,_xlfn.AGGREGATE(15,3,(('DATA FOR SUMMARY'!$I$7:$I$59=$O$16)/('DATA FOR SUMMARY'!$I$7:$I$59=$O$16)*ROW('DATA FOR SUMMARY'!$I$7:$I$59))-ROW('DATA FOR SUMMARY'!$I$7),ROWS($M$18:M605))),"")</f>
        <v/>
      </c>
      <c r="I614" t="str" cm="1">
        <f t="array" aca="1" ref="I614" ca="1">IF(ROWS($D$25:D608)&lt;=$O$18,INDEX('DATA FOR SUMMARY'!$I$8:$I$59,_xlfn.AGGREGATE(15,3,(('DATA FOR SUMMARY'!$I$7:$I$59=$O$16)/('DATA FOR SUMMARY'!$I$7:$I$59=$O$16)*ROW('DATA FOR SUMMARY'!$I$7:$I$59))-ROW('DATA FOR SUMMARY'!$I$7),ROWS($D$25:D608))),"")</f>
        <v/>
      </c>
      <c r="J614" s="46" t="str" cm="1">
        <f t="array" aca="1" ref="J614" ca="1">IF(ROWS($M$18:M605)&lt;=$O$18,INDEX('DATA FOR SUMMARY'!$J$8:$J$59,_xlfn.AGGREGATE(15,3,(('DATA FOR SUMMARY'!$I$7:$I$59=$O$16)/('DATA FOR SUMMARY'!$I$7:$I$59=$O$16)*ROW('DATA FOR SUMMARY'!$I$7:$I$59))-ROW('DATA FOR SUMMARY'!$I$7),ROWS($M$18:M605))),"")</f>
        <v/>
      </c>
      <c r="K614" s="46" t="str" cm="1">
        <f t="array" aca="1" ref="K614" ca="1">IF(ROWS($M$18:M605)&lt;=$O$18,INDEX('DATA FOR SUMMARY'!$K$8:$K$59,_xlfn.AGGREGATE(15,3,(('DATA FOR SUMMARY'!$I$7:$I$59=$O$16)/('DATA FOR SUMMARY'!$I$7:$I$59=$O$16)*ROW('DATA FOR SUMMARY'!$I$7:$I$59))-ROW('DATA FOR SUMMARY'!$I$7),ROWS($M$18:M605))),"")</f>
        <v/>
      </c>
    </row>
    <row r="615" spans="2:11">
      <c r="B615" t="str" cm="1">
        <f t="array" aca="1" ref="B615" ca="1">IF(ROWS($M$18:M606)&lt;=$O$18,INDEX('DATA FOR SUMMARY'!$B$8:$B$59,_xlfn.AGGREGATE(15,3,(('DATA FOR SUMMARY'!$I$7:$I$59=$O$16)/('DATA FOR SUMMARY'!$I$7:$I$59=$O$16)*ROW('DATA FOR SUMMARY'!$I$7:$I$59))-ROW('DATA FOR SUMMARY'!$I$7),ROWS($M$18:M606))),"")</f>
        <v/>
      </c>
      <c r="C615" s="102" t="str" cm="1">
        <f t="array" aca="1" ref="C615" ca="1">IF(ROWS($M$18:M606)&lt;=$O$18,INDEX('DATA FOR SUMMARY'!$C$8:$C$59,_xlfn.AGGREGATE(15,3,(('DATA FOR SUMMARY'!$I$7:$I$59=$O$16)/('DATA FOR SUMMARY'!$I$7:$I$59=$O$16)*ROW('DATA FOR SUMMARY'!$I$7:$I$59))-ROW('DATA FOR SUMMARY'!$I$7),ROWS($M$18:M606))),"")</f>
        <v/>
      </c>
      <c r="D615" s="102" t="str" cm="1">
        <f t="array" aca="1" ref="D615" ca="1">IF(ROWS($M$18:M606)&lt;=$O$18,INDEX('DATA FOR SUMMARY'!$D$8:$D$59,_xlfn.AGGREGATE(15,3,(('DATA FOR SUMMARY'!$I$7:$I$59=$O$16)/('DATA FOR SUMMARY'!$I$7:$I$59=$O$16)*ROW('DATA FOR SUMMARY'!$I$7:$I$59))-ROW('DATA FOR SUMMARY'!$I$7),ROWS($M$18:M606))),"")</f>
        <v/>
      </c>
      <c r="E615" s="107" t="str" cm="1">
        <f t="array" aca="1" ref="E615" ca="1">IF(ROWS($M$18:M606)&lt;=$O$18,INDEX('DATA FOR SUMMARY'!$E$8:$E$59,_xlfn.AGGREGATE(15,3,(('DATA FOR SUMMARY'!$I$7:$I$59=$O$16)/('DATA FOR SUMMARY'!$I$7:$I$59=$O$16)*ROW('DATA FOR SUMMARY'!$I$7:$I$59))-ROW('DATA FOR SUMMARY'!$I$7),ROWS($M$18:M606))),"")</f>
        <v/>
      </c>
      <c r="F615" s="103" t="str" cm="1">
        <f t="array" aca="1" ref="F615" ca="1">IF(ROWS($M$18:M606)&lt;=$O$18,INDEX('DATA FOR SUMMARY'!$F$8:$F$59,_xlfn.AGGREGATE(15,3,(('DATA FOR SUMMARY'!$I$7:$I$59=$O$16)/('DATA FOR SUMMARY'!$I$7:$I$59=$O$16)*ROW('DATA FOR SUMMARY'!$I$7:$I$59))-ROW('DATA FOR SUMMARY'!$I$7),ROWS($M$18:M606))),"")</f>
        <v/>
      </c>
      <c r="G615" s="102" t="str" cm="1">
        <f t="array" aca="1" ref="G615" ca="1">IF(ROWS($M$18:M606)&lt;=$O$18,INDEX('DATA FOR SUMMARY'!$G$8:$G$59,_xlfn.AGGREGATE(15,3,(('DATA FOR SUMMARY'!$I$7:$I$59=$O$16)/('DATA FOR SUMMARY'!$I$7:$I$59=$O$16)*ROW('DATA FOR SUMMARY'!$I$7:$I$59))-ROW('DATA FOR SUMMARY'!$I$7),ROWS($M$18:M606))),"")</f>
        <v/>
      </c>
      <c r="H615" s="107" t="str" cm="1">
        <f t="array" aca="1" ref="H615" ca="1">IF(ROWS($M$18:M606)&lt;=$O$18,INDEX('DATA FOR SUMMARY'!$H$8:$H$59,_xlfn.AGGREGATE(15,3,(('DATA FOR SUMMARY'!$I$7:$I$59=$O$16)/('DATA FOR SUMMARY'!$I$7:$I$59=$O$16)*ROW('DATA FOR SUMMARY'!$I$7:$I$59))-ROW('DATA FOR SUMMARY'!$I$7),ROWS($M$18:M606))),"")</f>
        <v/>
      </c>
      <c r="I615" t="str" cm="1">
        <f t="array" aca="1" ref="I615" ca="1">IF(ROWS($D$25:D609)&lt;=$O$18,INDEX('DATA FOR SUMMARY'!$I$8:$I$59,_xlfn.AGGREGATE(15,3,(('DATA FOR SUMMARY'!$I$7:$I$59=$O$16)/('DATA FOR SUMMARY'!$I$7:$I$59=$O$16)*ROW('DATA FOR SUMMARY'!$I$7:$I$59))-ROW('DATA FOR SUMMARY'!$I$7),ROWS($D$25:D609))),"")</f>
        <v/>
      </c>
      <c r="J615" s="46" t="str" cm="1">
        <f t="array" aca="1" ref="J615" ca="1">IF(ROWS($M$18:M606)&lt;=$O$18,INDEX('DATA FOR SUMMARY'!$J$8:$J$59,_xlfn.AGGREGATE(15,3,(('DATA FOR SUMMARY'!$I$7:$I$59=$O$16)/('DATA FOR SUMMARY'!$I$7:$I$59=$O$16)*ROW('DATA FOR SUMMARY'!$I$7:$I$59))-ROW('DATA FOR SUMMARY'!$I$7),ROWS($M$18:M606))),"")</f>
        <v/>
      </c>
      <c r="K615" s="46" t="str" cm="1">
        <f t="array" aca="1" ref="K615" ca="1">IF(ROWS($M$18:M606)&lt;=$O$18,INDEX('DATA FOR SUMMARY'!$K$8:$K$59,_xlfn.AGGREGATE(15,3,(('DATA FOR SUMMARY'!$I$7:$I$59=$O$16)/('DATA FOR SUMMARY'!$I$7:$I$59=$O$16)*ROW('DATA FOR SUMMARY'!$I$7:$I$59))-ROW('DATA FOR SUMMARY'!$I$7),ROWS($M$18:M606))),"")</f>
        <v/>
      </c>
    </row>
    <row r="616" spans="2:11">
      <c r="B616" t="str" cm="1">
        <f t="array" aca="1" ref="B616" ca="1">IF(ROWS($M$18:M607)&lt;=$O$18,INDEX('DATA FOR SUMMARY'!$B$8:$B$59,_xlfn.AGGREGATE(15,3,(('DATA FOR SUMMARY'!$I$7:$I$59=$O$16)/('DATA FOR SUMMARY'!$I$7:$I$59=$O$16)*ROW('DATA FOR SUMMARY'!$I$7:$I$59))-ROW('DATA FOR SUMMARY'!$I$7),ROWS($M$18:M607))),"")</f>
        <v/>
      </c>
      <c r="C616" s="102" t="str" cm="1">
        <f t="array" aca="1" ref="C616" ca="1">IF(ROWS($M$18:M607)&lt;=$O$18,INDEX('DATA FOR SUMMARY'!$C$8:$C$59,_xlfn.AGGREGATE(15,3,(('DATA FOR SUMMARY'!$I$7:$I$59=$O$16)/('DATA FOR SUMMARY'!$I$7:$I$59=$O$16)*ROW('DATA FOR SUMMARY'!$I$7:$I$59))-ROW('DATA FOR SUMMARY'!$I$7),ROWS($M$18:M607))),"")</f>
        <v/>
      </c>
      <c r="D616" s="102" t="str" cm="1">
        <f t="array" aca="1" ref="D616" ca="1">IF(ROWS($M$18:M607)&lt;=$O$18,INDEX('DATA FOR SUMMARY'!$D$8:$D$59,_xlfn.AGGREGATE(15,3,(('DATA FOR SUMMARY'!$I$7:$I$59=$O$16)/('DATA FOR SUMMARY'!$I$7:$I$59=$O$16)*ROW('DATA FOR SUMMARY'!$I$7:$I$59))-ROW('DATA FOR SUMMARY'!$I$7),ROWS($M$18:M607))),"")</f>
        <v/>
      </c>
      <c r="E616" s="107" t="str" cm="1">
        <f t="array" aca="1" ref="E616" ca="1">IF(ROWS($M$18:M607)&lt;=$O$18,INDEX('DATA FOR SUMMARY'!$E$8:$E$59,_xlfn.AGGREGATE(15,3,(('DATA FOR SUMMARY'!$I$7:$I$59=$O$16)/('DATA FOR SUMMARY'!$I$7:$I$59=$O$16)*ROW('DATA FOR SUMMARY'!$I$7:$I$59))-ROW('DATA FOR SUMMARY'!$I$7),ROWS($M$18:M607))),"")</f>
        <v/>
      </c>
      <c r="F616" s="103" t="str" cm="1">
        <f t="array" aca="1" ref="F616" ca="1">IF(ROWS($M$18:M607)&lt;=$O$18,INDEX('DATA FOR SUMMARY'!$F$8:$F$59,_xlfn.AGGREGATE(15,3,(('DATA FOR SUMMARY'!$I$7:$I$59=$O$16)/('DATA FOR SUMMARY'!$I$7:$I$59=$O$16)*ROW('DATA FOR SUMMARY'!$I$7:$I$59))-ROW('DATA FOR SUMMARY'!$I$7),ROWS($M$18:M607))),"")</f>
        <v/>
      </c>
      <c r="G616" s="102" t="str" cm="1">
        <f t="array" aca="1" ref="G616" ca="1">IF(ROWS($M$18:M607)&lt;=$O$18,INDEX('DATA FOR SUMMARY'!$G$8:$G$59,_xlfn.AGGREGATE(15,3,(('DATA FOR SUMMARY'!$I$7:$I$59=$O$16)/('DATA FOR SUMMARY'!$I$7:$I$59=$O$16)*ROW('DATA FOR SUMMARY'!$I$7:$I$59))-ROW('DATA FOR SUMMARY'!$I$7),ROWS($M$18:M607))),"")</f>
        <v/>
      </c>
      <c r="H616" s="107" t="str" cm="1">
        <f t="array" aca="1" ref="H616" ca="1">IF(ROWS($M$18:M607)&lt;=$O$18,INDEX('DATA FOR SUMMARY'!$H$8:$H$59,_xlfn.AGGREGATE(15,3,(('DATA FOR SUMMARY'!$I$7:$I$59=$O$16)/('DATA FOR SUMMARY'!$I$7:$I$59=$O$16)*ROW('DATA FOR SUMMARY'!$I$7:$I$59))-ROW('DATA FOR SUMMARY'!$I$7),ROWS($M$18:M607))),"")</f>
        <v/>
      </c>
      <c r="I616" t="str" cm="1">
        <f t="array" aca="1" ref="I616" ca="1">IF(ROWS($D$25:D610)&lt;=$O$18,INDEX('DATA FOR SUMMARY'!$I$8:$I$59,_xlfn.AGGREGATE(15,3,(('DATA FOR SUMMARY'!$I$7:$I$59=$O$16)/('DATA FOR SUMMARY'!$I$7:$I$59=$O$16)*ROW('DATA FOR SUMMARY'!$I$7:$I$59))-ROW('DATA FOR SUMMARY'!$I$7),ROWS($D$25:D610))),"")</f>
        <v/>
      </c>
      <c r="J616" s="46" t="str" cm="1">
        <f t="array" aca="1" ref="J616" ca="1">IF(ROWS($M$18:M607)&lt;=$O$18,INDEX('DATA FOR SUMMARY'!$J$8:$J$59,_xlfn.AGGREGATE(15,3,(('DATA FOR SUMMARY'!$I$7:$I$59=$O$16)/('DATA FOR SUMMARY'!$I$7:$I$59=$O$16)*ROW('DATA FOR SUMMARY'!$I$7:$I$59))-ROW('DATA FOR SUMMARY'!$I$7),ROWS($M$18:M607))),"")</f>
        <v/>
      </c>
      <c r="K616" s="46" t="str" cm="1">
        <f t="array" aca="1" ref="K616" ca="1">IF(ROWS($M$18:M607)&lt;=$O$18,INDEX('DATA FOR SUMMARY'!$K$8:$K$59,_xlfn.AGGREGATE(15,3,(('DATA FOR SUMMARY'!$I$7:$I$59=$O$16)/('DATA FOR SUMMARY'!$I$7:$I$59=$O$16)*ROW('DATA FOR SUMMARY'!$I$7:$I$59))-ROW('DATA FOR SUMMARY'!$I$7),ROWS($M$18:M607))),"")</f>
        <v/>
      </c>
    </row>
    <row r="617" spans="2:11">
      <c r="B617" t="str" cm="1">
        <f t="array" aca="1" ref="B617" ca="1">IF(ROWS($M$18:M608)&lt;=$O$18,INDEX('DATA FOR SUMMARY'!$B$8:$B$59,_xlfn.AGGREGATE(15,3,(('DATA FOR SUMMARY'!$I$7:$I$59=$O$16)/('DATA FOR SUMMARY'!$I$7:$I$59=$O$16)*ROW('DATA FOR SUMMARY'!$I$7:$I$59))-ROW('DATA FOR SUMMARY'!$I$7),ROWS($M$18:M608))),"")</f>
        <v/>
      </c>
      <c r="C617" s="102" t="str" cm="1">
        <f t="array" aca="1" ref="C617" ca="1">IF(ROWS($M$18:M608)&lt;=$O$18,INDEX('DATA FOR SUMMARY'!$C$8:$C$59,_xlfn.AGGREGATE(15,3,(('DATA FOR SUMMARY'!$I$7:$I$59=$O$16)/('DATA FOR SUMMARY'!$I$7:$I$59=$O$16)*ROW('DATA FOR SUMMARY'!$I$7:$I$59))-ROW('DATA FOR SUMMARY'!$I$7),ROWS($M$18:M608))),"")</f>
        <v/>
      </c>
      <c r="D617" s="102" t="str" cm="1">
        <f t="array" aca="1" ref="D617" ca="1">IF(ROWS($M$18:M608)&lt;=$O$18,INDEX('DATA FOR SUMMARY'!$D$8:$D$59,_xlfn.AGGREGATE(15,3,(('DATA FOR SUMMARY'!$I$7:$I$59=$O$16)/('DATA FOR SUMMARY'!$I$7:$I$59=$O$16)*ROW('DATA FOR SUMMARY'!$I$7:$I$59))-ROW('DATA FOR SUMMARY'!$I$7),ROWS($M$18:M608))),"")</f>
        <v/>
      </c>
      <c r="E617" s="107" t="str" cm="1">
        <f t="array" aca="1" ref="E617" ca="1">IF(ROWS($M$18:M608)&lt;=$O$18,INDEX('DATA FOR SUMMARY'!$E$8:$E$59,_xlfn.AGGREGATE(15,3,(('DATA FOR SUMMARY'!$I$7:$I$59=$O$16)/('DATA FOR SUMMARY'!$I$7:$I$59=$O$16)*ROW('DATA FOR SUMMARY'!$I$7:$I$59))-ROW('DATA FOR SUMMARY'!$I$7),ROWS($M$18:M608))),"")</f>
        <v/>
      </c>
      <c r="F617" s="103" t="str" cm="1">
        <f t="array" aca="1" ref="F617" ca="1">IF(ROWS($M$18:M608)&lt;=$O$18,INDEX('DATA FOR SUMMARY'!$F$8:$F$59,_xlfn.AGGREGATE(15,3,(('DATA FOR SUMMARY'!$I$7:$I$59=$O$16)/('DATA FOR SUMMARY'!$I$7:$I$59=$O$16)*ROW('DATA FOR SUMMARY'!$I$7:$I$59))-ROW('DATA FOR SUMMARY'!$I$7),ROWS($M$18:M608))),"")</f>
        <v/>
      </c>
      <c r="G617" s="102" t="str" cm="1">
        <f t="array" aca="1" ref="G617" ca="1">IF(ROWS($M$18:M608)&lt;=$O$18,INDEX('DATA FOR SUMMARY'!$G$8:$G$59,_xlfn.AGGREGATE(15,3,(('DATA FOR SUMMARY'!$I$7:$I$59=$O$16)/('DATA FOR SUMMARY'!$I$7:$I$59=$O$16)*ROW('DATA FOR SUMMARY'!$I$7:$I$59))-ROW('DATA FOR SUMMARY'!$I$7),ROWS($M$18:M608))),"")</f>
        <v/>
      </c>
      <c r="H617" s="107" t="str" cm="1">
        <f t="array" aca="1" ref="H617" ca="1">IF(ROWS($M$18:M608)&lt;=$O$18,INDEX('DATA FOR SUMMARY'!$H$8:$H$59,_xlfn.AGGREGATE(15,3,(('DATA FOR SUMMARY'!$I$7:$I$59=$O$16)/('DATA FOR SUMMARY'!$I$7:$I$59=$O$16)*ROW('DATA FOR SUMMARY'!$I$7:$I$59))-ROW('DATA FOR SUMMARY'!$I$7),ROWS($M$18:M608))),"")</f>
        <v/>
      </c>
      <c r="I617" t="str" cm="1">
        <f t="array" aca="1" ref="I617" ca="1">IF(ROWS($D$25:D611)&lt;=$O$18,INDEX('DATA FOR SUMMARY'!$I$8:$I$59,_xlfn.AGGREGATE(15,3,(('DATA FOR SUMMARY'!$I$7:$I$59=$O$16)/('DATA FOR SUMMARY'!$I$7:$I$59=$O$16)*ROW('DATA FOR SUMMARY'!$I$7:$I$59))-ROW('DATA FOR SUMMARY'!$I$7),ROWS($D$25:D611))),"")</f>
        <v/>
      </c>
      <c r="J617" s="46" t="str" cm="1">
        <f t="array" aca="1" ref="J617" ca="1">IF(ROWS($M$18:M608)&lt;=$O$18,INDEX('DATA FOR SUMMARY'!$J$8:$J$59,_xlfn.AGGREGATE(15,3,(('DATA FOR SUMMARY'!$I$7:$I$59=$O$16)/('DATA FOR SUMMARY'!$I$7:$I$59=$O$16)*ROW('DATA FOR SUMMARY'!$I$7:$I$59))-ROW('DATA FOR SUMMARY'!$I$7),ROWS($M$18:M608))),"")</f>
        <v/>
      </c>
      <c r="K617" s="46" t="str" cm="1">
        <f t="array" aca="1" ref="K617" ca="1">IF(ROWS($M$18:M608)&lt;=$O$18,INDEX('DATA FOR SUMMARY'!$K$8:$K$59,_xlfn.AGGREGATE(15,3,(('DATA FOR SUMMARY'!$I$7:$I$59=$O$16)/('DATA FOR SUMMARY'!$I$7:$I$59=$O$16)*ROW('DATA FOR SUMMARY'!$I$7:$I$59))-ROW('DATA FOR SUMMARY'!$I$7),ROWS($M$18:M608))),"")</f>
        <v/>
      </c>
    </row>
    <row r="618" spans="2:11">
      <c r="B618" t="str" cm="1">
        <f t="array" aca="1" ref="B618" ca="1">IF(ROWS($M$18:M609)&lt;=$O$18,INDEX('DATA FOR SUMMARY'!$B$8:$B$59,_xlfn.AGGREGATE(15,3,(('DATA FOR SUMMARY'!$I$7:$I$59=$O$16)/('DATA FOR SUMMARY'!$I$7:$I$59=$O$16)*ROW('DATA FOR SUMMARY'!$I$7:$I$59))-ROW('DATA FOR SUMMARY'!$I$7),ROWS($M$18:M609))),"")</f>
        <v/>
      </c>
      <c r="C618" s="102" t="str" cm="1">
        <f t="array" aca="1" ref="C618" ca="1">IF(ROWS($M$18:M609)&lt;=$O$18,INDEX('DATA FOR SUMMARY'!$C$8:$C$59,_xlfn.AGGREGATE(15,3,(('DATA FOR SUMMARY'!$I$7:$I$59=$O$16)/('DATA FOR SUMMARY'!$I$7:$I$59=$O$16)*ROW('DATA FOR SUMMARY'!$I$7:$I$59))-ROW('DATA FOR SUMMARY'!$I$7),ROWS($M$18:M609))),"")</f>
        <v/>
      </c>
      <c r="D618" s="102" t="str" cm="1">
        <f t="array" aca="1" ref="D618" ca="1">IF(ROWS($M$18:M609)&lt;=$O$18,INDEX('DATA FOR SUMMARY'!$D$8:$D$59,_xlfn.AGGREGATE(15,3,(('DATA FOR SUMMARY'!$I$7:$I$59=$O$16)/('DATA FOR SUMMARY'!$I$7:$I$59=$O$16)*ROW('DATA FOR SUMMARY'!$I$7:$I$59))-ROW('DATA FOR SUMMARY'!$I$7),ROWS($M$18:M609))),"")</f>
        <v/>
      </c>
      <c r="E618" s="107" t="str" cm="1">
        <f t="array" aca="1" ref="E618" ca="1">IF(ROWS($M$18:M609)&lt;=$O$18,INDEX('DATA FOR SUMMARY'!$E$8:$E$59,_xlfn.AGGREGATE(15,3,(('DATA FOR SUMMARY'!$I$7:$I$59=$O$16)/('DATA FOR SUMMARY'!$I$7:$I$59=$O$16)*ROW('DATA FOR SUMMARY'!$I$7:$I$59))-ROW('DATA FOR SUMMARY'!$I$7),ROWS($M$18:M609))),"")</f>
        <v/>
      </c>
      <c r="F618" s="103" t="str" cm="1">
        <f t="array" aca="1" ref="F618" ca="1">IF(ROWS($M$18:M609)&lt;=$O$18,INDEX('DATA FOR SUMMARY'!$F$8:$F$59,_xlfn.AGGREGATE(15,3,(('DATA FOR SUMMARY'!$I$7:$I$59=$O$16)/('DATA FOR SUMMARY'!$I$7:$I$59=$O$16)*ROW('DATA FOR SUMMARY'!$I$7:$I$59))-ROW('DATA FOR SUMMARY'!$I$7),ROWS($M$18:M609))),"")</f>
        <v/>
      </c>
      <c r="G618" s="102" t="str" cm="1">
        <f t="array" aca="1" ref="G618" ca="1">IF(ROWS($M$18:M609)&lt;=$O$18,INDEX('DATA FOR SUMMARY'!$G$8:$G$59,_xlfn.AGGREGATE(15,3,(('DATA FOR SUMMARY'!$I$7:$I$59=$O$16)/('DATA FOR SUMMARY'!$I$7:$I$59=$O$16)*ROW('DATA FOR SUMMARY'!$I$7:$I$59))-ROW('DATA FOR SUMMARY'!$I$7),ROWS($M$18:M609))),"")</f>
        <v/>
      </c>
      <c r="H618" s="107" t="str" cm="1">
        <f t="array" aca="1" ref="H618" ca="1">IF(ROWS($M$18:M609)&lt;=$O$18,INDEX('DATA FOR SUMMARY'!$H$8:$H$59,_xlfn.AGGREGATE(15,3,(('DATA FOR SUMMARY'!$I$7:$I$59=$O$16)/('DATA FOR SUMMARY'!$I$7:$I$59=$O$16)*ROW('DATA FOR SUMMARY'!$I$7:$I$59))-ROW('DATA FOR SUMMARY'!$I$7),ROWS($M$18:M609))),"")</f>
        <v/>
      </c>
      <c r="I618" t="str" cm="1">
        <f t="array" aca="1" ref="I618" ca="1">IF(ROWS($D$25:D612)&lt;=$O$18,INDEX('DATA FOR SUMMARY'!$I$8:$I$59,_xlfn.AGGREGATE(15,3,(('DATA FOR SUMMARY'!$I$7:$I$59=$O$16)/('DATA FOR SUMMARY'!$I$7:$I$59=$O$16)*ROW('DATA FOR SUMMARY'!$I$7:$I$59))-ROW('DATA FOR SUMMARY'!$I$7),ROWS($D$25:D612))),"")</f>
        <v/>
      </c>
      <c r="J618" s="46" t="str" cm="1">
        <f t="array" aca="1" ref="J618" ca="1">IF(ROWS($M$18:M609)&lt;=$O$18,INDEX('DATA FOR SUMMARY'!$J$8:$J$59,_xlfn.AGGREGATE(15,3,(('DATA FOR SUMMARY'!$I$7:$I$59=$O$16)/('DATA FOR SUMMARY'!$I$7:$I$59=$O$16)*ROW('DATA FOR SUMMARY'!$I$7:$I$59))-ROW('DATA FOR SUMMARY'!$I$7),ROWS($M$18:M609))),"")</f>
        <v/>
      </c>
      <c r="K618" s="46" t="str" cm="1">
        <f t="array" aca="1" ref="K618" ca="1">IF(ROWS($M$18:M609)&lt;=$O$18,INDEX('DATA FOR SUMMARY'!$K$8:$K$59,_xlfn.AGGREGATE(15,3,(('DATA FOR SUMMARY'!$I$7:$I$59=$O$16)/('DATA FOR SUMMARY'!$I$7:$I$59=$O$16)*ROW('DATA FOR SUMMARY'!$I$7:$I$59))-ROW('DATA FOR SUMMARY'!$I$7),ROWS($M$18:M609))),"")</f>
        <v/>
      </c>
    </row>
    <row r="619" spans="2:11">
      <c r="B619" t="str" cm="1">
        <f t="array" aca="1" ref="B619" ca="1">IF(ROWS($M$18:M610)&lt;=$O$18,INDEX('DATA FOR SUMMARY'!$B$8:$B$59,_xlfn.AGGREGATE(15,3,(('DATA FOR SUMMARY'!$I$7:$I$59=$O$16)/('DATA FOR SUMMARY'!$I$7:$I$59=$O$16)*ROW('DATA FOR SUMMARY'!$I$7:$I$59))-ROW('DATA FOR SUMMARY'!$I$7),ROWS($M$18:M610))),"")</f>
        <v/>
      </c>
      <c r="C619" s="102" t="str" cm="1">
        <f t="array" aca="1" ref="C619" ca="1">IF(ROWS($M$18:M610)&lt;=$O$18,INDEX('DATA FOR SUMMARY'!$C$8:$C$59,_xlfn.AGGREGATE(15,3,(('DATA FOR SUMMARY'!$I$7:$I$59=$O$16)/('DATA FOR SUMMARY'!$I$7:$I$59=$O$16)*ROW('DATA FOR SUMMARY'!$I$7:$I$59))-ROW('DATA FOR SUMMARY'!$I$7),ROWS($M$18:M610))),"")</f>
        <v/>
      </c>
      <c r="D619" s="102" t="str" cm="1">
        <f t="array" aca="1" ref="D619" ca="1">IF(ROWS($M$18:M610)&lt;=$O$18,INDEX('DATA FOR SUMMARY'!$D$8:$D$59,_xlfn.AGGREGATE(15,3,(('DATA FOR SUMMARY'!$I$7:$I$59=$O$16)/('DATA FOR SUMMARY'!$I$7:$I$59=$O$16)*ROW('DATA FOR SUMMARY'!$I$7:$I$59))-ROW('DATA FOR SUMMARY'!$I$7),ROWS($M$18:M610))),"")</f>
        <v/>
      </c>
      <c r="E619" s="107" t="str" cm="1">
        <f t="array" aca="1" ref="E619" ca="1">IF(ROWS($M$18:M610)&lt;=$O$18,INDEX('DATA FOR SUMMARY'!$E$8:$E$59,_xlfn.AGGREGATE(15,3,(('DATA FOR SUMMARY'!$I$7:$I$59=$O$16)/('DATA FOR SUMMARY'!$I$7:$I$59=$O$16)*ROW('DATA FOR SUMMARY'!$I$7:$I$59))-ROW('DATA FOR SUMMARY'!$I$7),ROWS($M$18:M610))),"")</f>
        <v/>
      </c>
      <c r="F619" s="103" t="str" cm="1">
        <f t="array" aca="1" ref="F619" ca="1">IF(ROWS($M$18:M610)&lt;=$O$18,INDEX('DATA FOR SUMMARY'!$F$8:$F$59,_xlfn.AGGREGATE(15,3,(('DATA FOR SUMMARY'!$I$7:$I$59=$O$16)/('DATA FOR SUMMARY'!$I$7:$I$59=$O$16)*ROW('DATA FOR SUMMARY'!$I$7:$I$59))-ROW('DATA FOR SUMMARY'!$I$7),ROWS($M$18:M610))),"")</f>
        <v/>
      </c>
      <c r="G619" s="102" t="str" cm="1">
        <f t="array" aca="1" ref="G619" ca="1">IF(ROWS($M$18:M610)&lt;=$O$18,INDEX('DATA FOR SUMMARY'!$G$8:$G$59,_xlfn.AGGREGATE(15,3,(('DATA FOR SUMMARY'!$I$7:$I$59=$O$16)/('DATA FOR SUMMARY'!$I$7:$I$59=$O$16)*ROW('DATA FOR SUMMARY'!$I$7:$I$59))-ROW('DATA FOR SUMMARY'!$I$7),ROWS($M$18:M610))),"")</f>
        <v/>
      </c>
      <c r="H619" s="107" t="str" cm="1">
        <f t="array" aca="1" ref="H619" ca="1">IF(ROWS($M$18:M610)&lt;=$O$18,INDEX('DATA FOR SUMMARY'!$H$8:$H$59,_xlfn.AGGREGATE(15,3,(('DATA FOR SUMMARY'!$I$7:$I$59=$O$16)/('DATA FOR SUMMARY'!$I$7:$I$59=$O$16)*ROW('DATA FOR SUMMARY'!$I$7:$I$59))-ROW('DATA FOR SUMMARY'!$I$7),ROWS($M$18:M610))),"")</f>
        <v/>
      </c>
      <c r="I619" t="str" cm="1">
        <f t="array" aca="1" ref="I619" ca="1">IF(ROWS($D$25:D613)&lt;=$O$18,INDEX('DATA FOR SUMMARY'!$I$8:$I$59,_xlfn.AGGREGATE(15,3,(('DATA FOR SUMMARY'!$I$7:$I$59=$O$16)/('DATA FOR SUMMARY'!$I$7:$I$59=$O$16)*ROW('DATA FOR SUMMARY'!$I$7:$I$59))-ROW('DATA FOR SUMMARY'!$I$7),ROWS($D$25:D613))),"")</f>
        <v/>
      </c>
      <c r="J619" s="46" t="str" cm="1">
        <f t="array" aca="1" ref="J619" ca="1">IF(ROWS($M$18:M610)&lt;=$O$18,INDEX('DATA FOR SUMMARY'!$J$8:$J$59,_xlfn.AGGREGATE(15,3,(('DATA FOR SUMMARY'!$I$7:$I$59=$O$16)/('DATA FOR SUMMARY'!$I$7:$I$59=$O$16)*ROW('DATA FOR SUMMARY'!$I$7:$I$59))-ROW('DATA FOR SUMMARY'!$I$7),ROWS($M$18:M610))),"")</f>
        <v/>
      </c>
      <c r="K619" s="46" t="str" cm="1">
        <f t="array" aca="1" ref="K619" ca="1">IF(ROWS($M$18:M610)&lt;=$O$18,INDEX('DATA FOR SUMMARY'!$K$8:$K$59,_xlfn.AGGREGATE(15,3,(('DATA FOR SUMMARY'!$I$7:$I$59=$O$16)/('DATA FOR SUMMARY'!$I$7:$I$59=$O$16)*ROW('DATA FOR SUMMARY'!$I$7:$I$59))-ROW('DATA FOR SUMMARY'!$I$7),ROWS($M$18:M610))),"")</f>
        <v/>
      </c>
    </row>
    <row r="620" spans="2:11">
      <c r="B620" t="str" cm="1">
        <f t="array" aca="1" ref="B620" ca="1">IF(ROWS($M$18:M611)&lt;=$O$18,INDEX('DATA FOR SUMMARY'!$B$8:$B$59,_xlfn.AGGREGATE(15,3,(('DATA FOR SUMMARY'!$I$7:$I$59=$O$16)/('DATA FOR SUMMARY'!$I$7:$I$59=$O$16)*ROW('DATA FOR SUMMARY'!$I$7:$I$59))-ROW('DATA FOR SUMMARY'!$I$7),ROWS($M$18:M611))),"")</f>
        <v/>
      </c>
      <c r="C620" s="102" t="str" cm="1">
        <f t="array" aca="1" ref="C620" ca="1">IF(ROWS($M$18:M611)&lt;=$O$18,INDEX('DATA FOR SUMMARY'!$C$8:$C$59,_xlfn.AGGREGATE(15,3,(('DATA FOR SUMMARY'!$I$7:$I$59=$O$16)/('DATA FOR SUMMARY'!$I$7:$I$59=$O$16)*ROW('DATA FOR SUMMARY'!$I$7:$I$59))-ROW('DATA FOR SUMMARY'!$I$7),ROWS($M$18:M611))),"")</f>
        <v/>
      </c>
      <c r="D620" s="102" t="str" cm="1">
        <f t="array" aca="1" ref="D620" ca="1">IF(ROWS($M$18:M611)&lt;=$O$18,INDEX('DATA FOR SUMMARY'!$D$8:$D$59,_xlfn.AGGREGATE(15,3,(('DATA FOR SUMMARY'!$I$7:$I$59=$O$16)/('DATA FOR SUMMARY'!$I$7:$I$59=$O$16)*ROW('DATA FOR SUMMARY'!$I$7:$I$59))-ROW('DATA FOR SUMMARY'!$I$7),ROWS($M$18:M611))),"")</f>
        <v/>
      </c>
      <c r="E620" s="107" t="str" cm="1">
        <f t="array" aca="1" ref="E620" ca="1">IF(ROWS($M$18:M611)&lt;=$O$18,INDEX('DATA FOR SUMMARY'!$E$8:$E$59,_xlfn.AGGREGATE(15,3,(('DATA FOR SUMMARY'!$I$7:$I$59=$O$16)/('DATA FOR SUMMARY'!$I$7:$I$59=$O$16)*ROW('DATA FOR SUMMARY'!$I$7:$I$59))-ROW('DATA FOR SUMMARY'!$I$7),ROWS($M$18:M611))),"")</f>
        <v/>
      </c>
      <c r="F620" s="103" t="str" cm="1">
        <f t="array" aca="1" ref="F620" ca="1">IF(ROWS($M$18:M611)&lt;=$O$18,INDEX('DATA FOR SUMMARY'!$F$8:$F$59,_xlfn.AGGREGATE(15,3,(('DATA FOR SUMMARY'!$I$7:$I$59=$O$16)/('DATA FOR SUMMARY'!$I$7:$I$59=$O$16)*ROW('DATA FOR SUMMARY'!$I$7:$I$59))-ROW('DATA FOR SUMMARY'!$I$7),ROWS($M$18:M611))),"")</f>
        <v/>
      </c>
      <c r="G620" s="102" t="str" cm="1">
        <f t="array" aca="1" ref="G620" ca="1">IF(ROWS($M$18:M611)&lt;=$O$18,INDEX('DATA FOR SUMMARY'!$G$8:$G$59,_xlfn.AGGREGATE(15,3,(('DATA FOR SUMMARY'!$I$7:$I$59=$O$16)/('DATA FOR SUMMARY'!$I$7:$I$59=$O$16)*ROW('DATA FOR SUMMARY'!$I$7:$I$59))-ROW('DATA FOR SUMMARY'!$I$7),ROWS($M$18:M611))),"")</f>
        <v/>
      </c>
      <c r="H620" s="107" t="str" cm="1">
        <f t="array" aca="1" ref="H620" ca="1">IF(ROWS($M$18:M611)&lt;=$O$18,INDEX('DATA FOR SUMMARY'!$H$8:$H$59,_xlfn.AGGREGATE(15,3,(('DATA FOR SUMMARY'!$I$7:$I$59=$O$16)/('DATA FOR SUMMARY'!$I$7:$I$59=$O$16)*ROW('DATA FOR SUMMARY'!$I$7:$I$59))-ROW('DATA FOR SUMMARY'!$I$7),ROWS($M$18:M611))),"")</f>
        <v/>
      </c>
      <c r="I620" t="str" cm="1">
        <f t="array" aca="1" ref="I620" ca="1">IF(ROWS($D$25:D614)&lt;=$O$18,INDEX('DATA FOR SUMMARY'!$I$8:$I$59,_xlfn.AGGREGATE(15,3,(('DATA FOR SUMMARY'!$I$7:$I$59=$O$16)/('DATA FOR SUMMARY'!$I$7:$I$59=$O$16)*ROW('DATA FOR SUMMARY'!$I$7:$I$59))-ROW('DATA FOR SUMMARY'!$I$7),ROWS($D$25:D614))),"")</f>
        <v/>
      </c>
      <c r="J620" s="46" t="str" cm="1">
        <f t="array" aca="1" ref="J620" ca="1">IF(ROWS($M$18:M611)&lt;=$O$18,INDEX('DATA FOR SUMMARY'!$J$8:$J$59,_xlfn.AGGREGATE(15,3,(('DATA FOR SUMMARY'!$I$7:$I$59=$O$16)/('DATA FOR SUMMARY'!$I$7:$I$59=$O$16)*ROW('DATA FOR SUMMARY'!$I$7:$I$59))-ROW('DATA FOR SUMMARY'!$I$7),ROWS($M$18:M611))),"")</f>
        <v/>
      </c>
      <c r="K620" s="46" t="str" cm="1">
        <f t="array" aca="1" ref="K620" ca="1">IF(ROWS($M$18:M611)&lt;=$O$18,INDEX('DATA FOR SUMMARY'!$K$8:$K$59,_xlfn.AGGREGATE(15,3,(('DATA FOR SUMMARY'!$I$7:$I$59=$O$16)/('DATA FOR SUMMARY'!$I$7:$I$59=$O$16)*ROW('DATA FOR SUMMARY'!$I$7:$I$59))-ROW('DATA FOR SUMMARY'!$I$7),ROWS($M$18:M611))),"")</f>
        <v/>
      </c>
    </row>
    <row r="621" spans="2:11">
      <c r="B621" t="str" cm="1">
        <f t="array" aca="1" ref="B621" ca="1">IF(ROWS($M$18:M612)&lt;=$O$18,INDEX('DATA FOR SUMMARY'!$B$8:$B$59,_xlfn.AGGREGATE(15,3,(('DATA FOR SUMMARY'!$I$7:$I$59=$O$16)/('DATA FOR SUMMARY'!$I$7:$I$59=$O$16)*ROW('DATA FOR SUMMARY'!$I$7:$I$59))-ROW('DATA FOR SUMMARY'!$I$7),ROWS($M$18:M612))),"")</f>
        <v/>
      </c>
      <c r="C621" s="102" t="str" cm="1">
        <f t="array" aca="1" ref="C621" ca="1">IF(ROWS($M$18:M612)&lt;=$O$18,INDEX('DATA FOR SUMMARY'!$C$8:$C$59,_xlfn.AGGREGATE(15,3,(('DATA FOR SUMMARY'!$I$7:$I$59=$O$16)/('DATA FOR SUMMARY'!$I$7:$I$59=$O$16)*ROW('DATA FOR SUMMARY'!$I$7:$I$59))-ROW('DATA FOR SUMMARY'!$I$7),ROWS($M$18:M612))),"")</f>
        <v/>
      </c>
      <c r="D621" s="102" t="str" cm="1">
        <f t="array" aca="1" ref="D621" ca="1">IF(ROWS($M$18:M612)&lt;=$O$18,INDEX('DATA FOR SUMMARY'!$D$8:$D$59,_xlfn.AGGREGATE(15,3,(('DATA FOR SUMMARY'!$I$7:$I$59=$O$16)/('DATA FOR SUMMARY'!$I$7:$I$59=$O$16)*ROW('DATA FOR SUMMARY'!$I$7:$I$59))-ROW('DATA FOR SUMMARY'!$I$7),ROWS($M$18:M612))),"")</f>
        <v/>
      </c>
      <c r="E621" s="107" t="str" cm="1">
        <f t="array" aca="1" ref="E621" ca="1">IF(ROWS($M$18:M612)&lt;=$O$18,INDEX('DATA FOR SUMMARY'!$E$8:$E$59,_xlfn.AGGREGATE(15,3,(('DATA FOR SUMMARY'!$I$7:$I$59=$O$16)/('DATA FOR SUMMARY'!$I$7:$I$59=$O$16)*ROW('DATA FOR SUMMARY'!$I$7:$I$59))-ROW('DATA FOR SUMMARY'!$I$7),ROWS($M$18:M612))),"")</f>
        <v/>
      </c>
      <c r="F621" s="103" t="str" cm="1">
        <f t="array" aca="1" ref="F621" ca="1">IF(ROWS($M$18:M612)&lt;=$O$18,INDEX('DATA FOR SUMMARY'!$F$8:$F$59,_xlfn.AGGREGATE(15,3,(('DATA FOR SUMMARY'!$I$7:$I$59=$O$16)/('DATA FOR SUMMARY'!$I$7:$I$59=$O$16)*ROW('DATA FOR SUMMARY'!$I$7:$I$59))-ROW('DATA FOR SUMMARY'!$I$7),ROWS($M$18:M612))),"")</f>
        <v/>
      </c>
      <c r="G621" s="102" t="str" cm="1">
        <f t="array" aca="1" ref="G621" ca="1">IF(ROWS($M$18:M612)&lt;=$O$18,INDEX('DATA FOR SUMMARY'!$G$8:$G$59,_xlfn.AGGREGATE(15,3,(('DATA FOR SUMMARY'!$I$7:$I$59=$O$16)/('DATA FOR SUMMARY'!$I$7:$I$59=$O$16)*ROW('DATA FOR SUMMARY'!$I$7:$I$59))-ROW('DATA FOR SUMMARY'!$I$7),ROWS($M$18:M612))),"")</f>
        <v/>
      </c>
      <c r="H621" s="107" t="str" cm="1">
        <f t="array" aca="1" ref="H621" ca="1">IF(ROWS($M$18:M612)&lt;=$O$18,INDEX('DATA FOR SUMMARY'!$H$8:$H$59,_xlfn.AGGREGATE(15,3,(('DATA FOR SUMMARY'!$I$7:$I$59=$O$16)/('DATA FOR SUMMARY'!$I$7:$I$59=$O$16)*ROW('DATA FOR SUMMARY'!$I$7:$I$59))-ROW('DATA FOR SUMMARY'!$I$7),ROWS($M$18:M612))),"")</f>
        <v/>
      </c>
      <c r="I621" t="str" cm="1">
        <f t="array" aca="1" ref="I621" ca="1">IF(ROWS($D$25:D615)&lt;=$O$18,INDEX('DATA FOR SUMMARY'!$I$8:$I$59,_xlfn.AGGREGATE(15,3,(('DATA FOR SUMMARY'!$I$7:$I$59=$O$16)/('DATA FOR SUMMARY'!$I$7:$I$59=$O$16)*ROW('DATA FOR SUMMARY'!$I$7:$I$59))-ROW('DATA FOR SUMMARY'!$I$7),ROWS($D$25:D615))),"")</f>
        <v/>
      </c>
      <c r="J621" s="46" t="str" cm="1">
        <f t="array" aca="1" ref="J621" ca="1">IF(ROWS($M$18:M612)&lt;=$O$18,INDEX('DATA FOR SUMMARY'!$J$8:$J$59,_xlfn.AGGREGATE(15,3,(('DATA FOR SUMMARY'!$I$7:$I$59=$O$16)/('DATA FOR SUMMARY'!$I$7:$I$59=$O$16)*ROW('DATA FOR SUMMARY'!$I$7:$I$59))-ROW('DATA FOR SUMMARY'!$I$7),ROWS($M$18:M612))),"")</f>
        <v/>
      </c>
      <c r="K621" s="46" t="str" cm="1">
        <f t="array" aca="1" ref="K621" ca="1">IF(ROWS($M$18:M612)&lt;=$O$18,INDEX('DATA FOR SUMMARY'!$K$8:$K$59,_xlfn.AGGREGATE(15,3,(('DATA FOR SUMMARY'!$I$7:$I$59=$O$16)/('DATA FOR SUMMARY'!$I$7:$I$59=$O$16)*ROW('DATA FOR SUMMARY'!$I$7:$I$59))-ROW('DATA FOR SUMMARY'!$I$7),ROWS($M$18:M612))),"")</f>
        <v/>
      </c>
    </row>
    <row r="622" spans="2:11">
      <c r="B622" t="str" cm="1">
        <f t="array" aca="1" ref="B622" ca="1">IF(ROWS($M$18:M613)&lt;=$O$18,INDEX('DATA FOR SUMMARY'!$B$8:$B$59,_xlfn.AGGREGATE(15,3,(('DATA FOR SUMMARY'!$I$7:$I$59=$O$16)/('DATA FOR SUMMARY'!$I$7:$I$59=$O$16)*ROW('DATA FOR SUMMARY'!$I$7:$I$59))-ROW('DATA FOR SUMMARY'!$I$7),ROWS($M$18:M613))),"")</f>
        <v/>
      </c>
      <c r="C622" s="102" t="str" cm="1">
        <f t="array" aca="1" ref="C622" ca="1">IF(ROWS($M$18:M613)&lt;=$O$18,INDEX('DATA FOR SUMMARY'!$C$8:$C$59,_xlfn.AGGREGATE(15,3,(('DATA FOR SUMMARY'!$I$7:$I$59=$O$16)/('DATA FOR SUMMARY'!$I$7:$I$59=$O$16)*ROW('DATA FOR SUMMARY'!$I$7:$I$59))-ROW('DATA FOR SUMMARY'!$I$7),ROWS($M$18:M613))),"")</f>
        <v/>
      </c>
      <c r="D622" s="102" t="str" cm="1">
        <f t="array" aca="1" ref="D622" ca="1">IF(ROWS($M$18:M613)&lt;=$O$18,INDEX('DATA FOR SUMMARY'!$D$8:$D$59,_xlfn.AGGREGATE(15,3,(('DATA FOR SUMMARY'!$I$7:$I$59=$O$16)/('DATA FOR SUMMARY'!$I$7:$I$59=$O$16)*ROW('DATA FOR SUMMARY'!$I$7:$I$59))-ROW('DATA FOR SUMMARY'!$I$7),ROWS($M$18:M613))),"")</f>
        <v/>
      </c>
      <c r="E622" s="107" t="str" cm="1">
        <f t="array" aca="1" ref="E622" ca="1">IF(ROWS($M$18:M613)&lt;=$O$18,INDEX('DATA FOR SUMMARY'!$E$8:$E$59,_xlfn.AGGREGATE(15,3,(('DATA FOR SUMMARY'!$I$7:$I$59=$O$16)/('DATA FOR SUMMARY'!$I$7:$I$59=$O$16)*ROW('DATA FOR SUMMARY'!$I$7:$I$59))-ROW('DATA FOR SUMMARY'!$I$7),ROWS($M$18:M613))),"")</f>
        <v/>
      </c>
      <c r="F622" s="103" t="str" cm="1">
        <f t="array" aca="1" ref="F622" ca="1">IF(ROWS($M$18:M613)&lt;=$O$18,INDEX('DATA FOR SUMMARY'!$F$8:$F$59,_xlfn.AGGREGATE(15,3,(('DATA FOR SUMMARY'!$I$7:$I$59=$O$16)/('DATA FOR SUMMARY'!$I$7:$I$59=$O$16)*ROW('DATA FOR SUMMARY'!$I$7:$I$59))-ROW('DATA FOR SUMMARY'!$I$7),ROWS($M$18:M613))),"")</f>
        <v/>
      </c>
      <c r="G622" s="102" t="str" cm="1">
        <f t="array" aca="1" ref="G622" ca="1">IF(ROWS($M$18:M613)&lt;=$O$18,INDEX('DATA FOR SUMMARY'!$G$8:$G$59,_xlfn.AGGREGATE(15,3,(('DATA FOR SUMMARY'!$I$7:$I$59=$O$16)/('DATA FOR SUMMARY'!$I$7:$I$59=$O$16)*ROW('DATA FOR SUMMARY'!$I$7:$I$59))-ROW('DATA FOR SUMMARY'!$I$7),ROWS($M$18:M613))),"")</f>
        <v/>
      </c>
      <c r="H622" s="107" t="str" cm="1">
        <f t="array" aca="1" ref="H622" ca="1">IF(ROWS($M$18:M613)&lt;=$O$18,INDEX('DATA FOR SUMMARY'!$H$8:$H$59,_xlfn.AGGREGATE(15,3,(('DATA FOR SUMMARY'!$I$7:$I$59=$O$16)/('DATA FOR SUMMARY'!$I$7:$I$59=$O$16)*ROW('DATA FOR SUMMARY'!$I$7:$I$59))-ROW('DATA FOR SUMMARY'!$I$7),ROWS($M$18:M613))),"")</f>
        <v/>
      </c>
      <c r="I622" t="str" cm="1">
        <f t="array" aca="1" ref="I622" ca="1">IF(ROWS($D$25:D616)&lt;=$O$18,INDEX('DATA FOR SUMMARY'!$I$8:$I$59,_xlfn.AGGREGATE(15,3,(('DATA FOR SUMMARY'!$I$7:$I$59=$O$16)/('DATA FOR SUMMARY'!$I$7:$I$59=$O$16)*ROW('DATA FOR SUMMARY'!$I$7:$I$59))-ROW('DATA FOR SUMMARY'!$I$7),ROWS($D$25:D616))),"")</f>
        <v/>
      </c>
      <c r="J622" s="46" t="str" cm="1">
        <f t="array" aca="1" ref="J622" ca="1">IF(ROWS($M$18:M613)&lt;=$O$18,INDEX('DATA FOR SUMMARY'!$J$8:$J$59,_xlfn.AGGREGATE(15,3,(('DATA FOR SUMMARY'!$I$7:$I$59=$O$16)/('DATA FOR SUMMARY'!$I$7:$I$59=$O$16)*ROW('DATA FOR SUMMARY'!$I$7:$I$59))-ROW('DATA FOR SUMMARY'!$I$7),ROWS($M$18:M613))),"")</f>
        <v/>
      </c>
      <c r="K622" s="46" t="str" cm="1">
        <f t="array" aca="1" ref="K622" ca="1">IF(ROWS($M$18:M613)&lt;=$O$18,INDEX('DATA FOR SUMMARY'!$K$8:$K$59,_xlfn.AGGREGATE(15,3,(('DATA FOR SUMMARY'!$I$7:$I$59=$O$16)/('DATA FOR SUMMARY'!$I$7:$I$59=$O$16)*ROW('DATA FOR SUMMARY'!$I$7:$I$59))-ROW('DATA FOR SUMMARY'!$I$7),ROWS($M$18:M613))),"")</f>
        <v/>
      </c>
    </row>
    <row r="623" spans="2:11">
      <c r="B623" t="str" cm="1">
        <f t="array" aca="1" ref="B623" ca="1">IF(ROWS($M$18:M614)&lt;=$O$18,INDEX('DATA FOR SUMMARY'!$B$8:$B$59,_xlfn.AGGREGATE(15,3,(('DATA FOR SUMMARY'!$I$7:$I$59=$O$16)/('DATA FOR SUMMARY'!$I$7:$I$59=$O$16)*ROW('DATA FOR SUMMARY'!$I$7:$I$59))-ROW('DATA FOR SUMMARY'!$I$7),ROWS($M$18:M614))),"")</f>
        <v/>
      </c>
      <c r="C623" s="102" t="str" cm="1">
        <f t="array" aca="1" ref="C623" ca="1">IF(ROWS($M$18:M614)&lt;=$O$18,INDEX('DATA FOR SUMMARY'!$C$8:$C$59,_xlfn.AGGREGATE(15,3,(('DATA FOR SUMMARY'!$I$7:$I$59=$O$16)/('DATA FOR SUMMARY'!$I$7:$I$59=$O$16)*ROW('DATA FOR SUMMARY'!$I$7:$I$59))-ROW('DATA FOR SUMMARY'!$I$7),ROWS($M$18:M614))),"")</f>
        <v/>
      </c>
      <c r="D623" s="102" t="str" cm="1">
        <f t="array" aca="1" ref="D623" ca="1">IF(ROWS($M$18:M614)&lt;=$O$18,INDEX('DATA FOR SUMMARY'!$D$8:$D$59,_xlfn.AGGREGATE(15,3,(('DATA FOR SUMMARY'!$I$7:$I$59=$O$16)/('DATA FOR SUMMARY'!$I$7:$I$59=$O$16)*ROW('DATA FOR SUMMARY'!$I$7:$I$59))-ROW('DATA FOR SUMMARY'!$I$7),ROWS($M$18:M614))),"")</f>
        <v/>
      </c>
      <c r="E623" s="107" t="str" cm="1">
        <f t="array" aca="1" ref="E623" ca="1">IF(ROWS($M$18:M614)&lt;=$O$18,INDEX('DATA FOR SUMMARY'!$E$8:$E$59,_xlfn.AGGREGATE(15,3,(('DATA FOR SUMMARY'!$I$7:$I$59=$O$16)/('DATA FOR SUMMARY'!$I$7:$I$59=$O$16)*ROW('DATA FOR SUMMARY'!$I$7:$I$59))-ROW('DATA FOR SUMMARY'!$I$7),ROWS($M$18:M614))),"")</f>
        <v/>
      </c>
      <c r="F623" s="103" t="str" cm="1">
        <f t="array" aca="1" ref="F623" ca="1">IF(ROWS($M$18:M614)&lt;=$O$18,INDEX('DATA FOR SUMMARY'!$F$8:$F$59,_xlfn.AGGREGATE(15,3,(('DATA FOR SUMMARY'!$I$7:$I$59=$O$16)/('DATA FOR SUMMARY'!$I$7:$I$59=$O$16)*ROW('DATA FOR SUMMARY'!$I$7:$I$59))-ROW('DATA FOR SUMMARY'!$I$7),ROWS($M$18:M614))),"")</f>
        <v/>
      </c>
      <c r="G623" s="102" t="str" cm="1">
        <f t="array" aca="1" ref="G623" ca="1">IF(ROWS($M$18:M614)&lt;=$O$18,INDEX('DATA FOR SUMMARY'!$G$8:$G$59,_xlfn.AGGREGATE(15,3,(('DATA FOR SUMMARY'!$I$7:$I$59=$O$16)/('DATA FOR SUMMARY'!$I$7:$I$59=$O$16)*ROW('DATA FOR SUMMARY'!$I$7:$I$59))-ROW('DATA FOR SUMMARY'!$I$7),ROWS($M$18:M614))),"")</f>
        <v/>
      </c>
      <c r="H623" s="107" t="str" cm="1">
        <f t="array" aca="1" ref="H623" ca="1">IF(ROWS($M$18:M614)&lt;=$O$18,INDEX('DATA FOR SUMMARY'!$H$8:$H$59,_xlfn.AGGREGATE(15,3,(('DATA FOR SUMMARY'!$I$7:$I$59=$O$16)/('DATA FOR SUMMARY'!$I$7:$I$59=$O$16)*ROW('DATA FOR SUMMARY'!$I$7:$I$59))-ROW('DATA FOR SUMMARY'!$I$7),ROWS($M$18:M614))),"")</f>
        <v/>
      </c>
      <c r="I623" t="str" cm="1">
        <f t="array" aca="1" ref="I623" ca="1">IF(ROWS($D$25:D617)&lt;=$O$18,INDEX('DATA FOR SUMMARY'!$I$8:$I$59,_xlfn.AGGREGATE(15,3,(('DATA FOR SUMMARY'!$I$7:$I$59=$O$16)/('DATA FOR SUMMARY'!$I$7:$I$59=$O$16)*ROW('DATA FOR SUMMARY'!$I$7:$I$59))-ROW('DATA FOR SUMMARY'!$I$7),ROWS($D$25:D617))),"")</f>
        <v/>
      </c>
      <c r="J623" s="46" t="str" cm="1">
        <f t="array" aca="1" ref="J623" ca="1">IF(ROWS($M$18:M614)&lt;=$O$18,INDEX('DATA FOR SUMMARY'!$J$8:$J$59,_xlfn.AGGREGATE(15,3,(('DATA FOR SUMMARY'!$I$7:$I$59=$O$16)/('DATA FOR SUMMARY'!$I$7:$I$59=$O$16)*ROW('DATA FOR SUMMARY'!$I$7:$I$59))-ROW('DATA FOR SUMMARY'!$I$7),ROWS($M$18:M614))),"")</f>
        <v/>
      </c>
      <c r="K623" s="46" t="str" cm="1">
        <f t="array" aca="1" ref="K623" ca="1">IF(ROWS($M$18:M614)&lt;=$O$18,INDEX('DATA FOR SUMMARY'!$K$8:$K$59,_xlfn.AGGREGATE(15,3,(('DATA FOR SUMMARY'!$I$7:$I$59=$O$16)/('DATA FOR SUMMARY'!$I$7:$I$59=$O$16)*ROW('DATA FOR SUMMARY'!$I$7:$I$59))-ROW('DATA FOR SUMMARY'!$I$7),ROWS($M$18:M614))),"")</f>
        <v/>
      </c>
    </row>
    <row r="624" spans="2:11">
      <c r="B624" t="str" cm="1">
        <f t="array" aca="1" ref="B624" ca="1">IF(ROWS($M$18:M615)&lt;=$O$18,INDEX('DATA FOR SUMMARY'!$B$8:$B$59,_xlfn.AGGREGATE(15,3,(('DATA FOR SUMMARY'!$I$7:$I$59=$O$16)/('DATA FOR SUMMARY'!$I$7:$I$59=$O$16)*ROW('DATA FOR SUMMARY'!$I$7:$I$59))-ROW('DATA FOR SUMMARY'!$I$7),ROWS($M$18:M615))),"")</f>
        <v/>
      </c>
      <c r="C624" s="102" t="str" cm="1">
        <f t="array" aca="1" ref="C624" ca="1">IF(ROWS($M$18:M615)&lt;=$O$18,INDEX('DATA FOR SUMMARY'!$C$8:$C$59,_xlfn.AGGREGATE(15,3,(('DATA FOR SUMMARY'!$I$7:$I$59=$O$16)/('DATA FOR SUMMARY'!$I$7:$I$59=$O$16)*ROW('DATA FOR SUMMARY'!$I$7:$I$59))-ROW('DATA FOR SUMMARY'!$I$7),ROWS($M$18:M615))),"")</f>
        <v/>
      </c>
      <c r="D624" s="102" t="str" cm="1">
        <f t="array" aca="1" ref="D624" ca="1">IF(ROWS($M$18:M615)&lt;=$O$18,INDEX('DATA FOR SUMMARY'!$D$8:$D$59,_xlfn.AGGREGATE(15,3,(('DATA FOR SUMMARY'!$I$7:$I$59=$O$16)/('DATA FOR SUMMARY'!$I$7:$I$59=$O$16)*ROW('DATA FOR SUMMARY'!$I$7:$I$59))-ROW('DATA FOR SUMMARY'!$I$7),ROWS($M$18:M615))),"")</f>
        <v/>
      </c>
      <c r="E624" s="107" t="str" cm="1">
        <f t="array" aca="1" ref="E624" ca="1">IF(ROWS($M$18:M615)&lt;=$O$18,INDEX('DATA FOR SUMMARY'!$E$8:$E$59,_xlfn.AGGREGATE(15,3,(('DATA FOR SUMMARY'!$I$7:$I$59=$O$16)/('DATA FOR SUMMARY'!$I$7:$I$59=$O$16)*ROW('DATA FOR SUMMARY'!$I$7:$I$59))-ROW('DATA FOR SUMMARY'!$I$7),ROWS($M$18:M615))),"")</f>
        <v/>
      </c>
      <c r="F624" s="103" t="str" cm="1">
        <f t="array" aca="1" ref="F624" ca="1">IF(ROWS($M$18:M615)&lt;=$O$18,INDEX('DATA FOR SUMMARY'!$F$8:$F$59,_xlfn.AGGREGATE(15,3,(('DATA FOR SUMMARY'!$I$7:$I$59=$O$16)/('DATA FOR SUMMARY'!$I$7:$I$59=$O$16)*ROW('DATA FOR SUMMARY'!$I$7:$I$59))-ROW('DATA FOR SUMMARY'!$I$7),ROWS($M$18:M615))),"")</f>
        <v/>
      </c>
      <c r="G624" s="102" t="str" cm="1">
        <f t="array" aca="1" ref="G624" ca="1">IF(ROWS($M$18:M615)&lt;=$O$18,INDEX('DATA FOR SUMMARY'!$G$8:$G$59,_xlfn.AGGREGATE(15,3,(('DATA FOR SUMMARY'!$I$7:$I$59=$O$16)/('DATA FOR SUMMARY'!$I$7:$I$59=$O$16)*ROW('DATA FOR SUMMARY'!$I$7:$I$59))-ROW('DATA FOR SUMMARY'!$I$7),ROWS($M$18:M615))),"")</f>
        <v/>
      </c>
      <c r="H624" s="107" t="str" cm="1">
        <f t="array" aca="1" ref="H624" ca="1">IF(ROWS($M$18:M615)&lt;=$O$18,INDEX('DATA FOR SUMMARY'!$H$8:$H$59,_xlfn.AGGREGATE(15,3,(('DATA FOR SUMMARY'!$I$7:$I$59=$O$16)/('DATA FOR SUMMARY'!$I$7:$I$59=$O$16)*ROW('DATA FOR SUMMARY'!$I$7:$I$59))-ROW('DATA FOR SUMMARY'!$I$7),ROWS($M$18:M615))),"")</f>
        <v/>
      </c>
      <c r="I624" t="str" cm="1">
        <f t="array" aca="1" ref="I624" ca="1">IF(ROWS($D$25:D618)&lt;=$O$18,INDEX('DATA FOR SUMMARY'!$I$8:$I$59,_xlfn.AGGREGATE(15,3,(('DATA FOR SUMMARY'!$I$7:$I$59=$O$16)/('DATA FOR SUMMARY'!$I$7:$I$59=$O$16)*ROW('DATA FOR SUMMARY'!$I$7:$I$59))-ROW('DATA FOR SUMMARY'!$I$7),ROWS($D$25:D618))),"")</f>
        <v/>
      </c>
      <c r="J624" s="46" t="str" cm="1">
        <f t="array" aca="1" ref="J624" ca="1">IF(ROWS($M$18:M615)&lt;=$O$18,INDEX('DATA FOR SUMMARY'!$J$8:$J$59,_xlfn.AGGREGATE(15,3,(('DATA FOR SUMMARY'!$I$7:$I$59=$O$16)/('DATA FOR SUMMARY'!$I$7:$I$59=$O$16)*ROW('DATA FOR SUMMARY'!$I$7:$I$59))-ROW('DATA FOR SUMMARY'!$I$7),ROWS($M$18:M615))),"")</f>
        <v/>
      </c>
      <c r="K624" s="46" t="str" cm="1">
        <f t="array" aca="1" ref="K624" ca="1">IF(ROWS($M$18:M615)&lt;=$O$18,INDEX('DATA FOR SUMMARY'!$K$8:$K$59,_xlfn.AGGREGATE(15,3,(('DATA FOR SUMMARY'!$I$7:$I$59=$O$16)/('DATA FOR SUMMARY'!$I$7:$I$59=$O$16)*ROW('DATA FOR SUMMARY'!$I$7:$I$59))-ROW('DATA FOR SUMMARY'!$I$7),ROWS($M$18:M615))),"")</f>
        <v/>
      </c>
    </row>
    <row r="625" spans="2:11">
      <c r="B625" t="str" cm="1">
        <f t="array" aca="1" ref="B625" ca="1">IF(ROWS($M$18:M616)&lt;=$O$18,INDEX('DATA FOR SUMMARY'!$B$8:$B$59,_xlfn.AGGREGATE(15,3,(('DATA FOR SUMMARY'!$I$7:$I$59=$O$16)/('DATA FOR SUMMARY'!$I$7:$I$59=$O$16)*ROW('DATA FOR SUMMARY'!$I$7:$I$59))-ROW('DATA FOR SUMMARY'!$I$7),ROWS($M$18:M616))),"")</f>
        <v/>
      </c>
      <c r="C625" s="102" t="str" cm="1">
        <f t="array" aca="1" ref="C625" ca="1">IF(ROWS($M$18:M616)&lt;=$O$18,INDEX('DATA FOR SUMMARY'!$C$8:$C$59,_xlfn.AGGREGATE(15,3,(('DATA FOR SUMMARY'!$I$7:$I$59=$O$16)/('DATA FOR SUMMARY'!$I$7:$I$59=$O$16)*ROW('DATA FOR SUMMARY'!$I$7:$I$59))-ROW('DATA FOR SUMMARY'!$I$7),ROWS($M$18:M616))),"")</f>
        <v/>
      </c>
      <c r="D625" s="102" t="str" cm="1">
        <f t="array" aca="1" ref="D625" ca="1">IF(ROWS($M$18:M616)&lt;=$O$18,INDEX('DATA FOR SUMMARY'!$D$8:$D$59,_xlfn.AGGREGATE(15,3,(('DATA FOR SUMMARY'!$I$7:$I$59=$O$16)/('DATA FOR SUMMARY'!$I$7:$I$59=$O$16)*ROW('DATA FOR SUMMARY'!$I$7:$I$59))-ROW('DATA FOR SUMMARY'!$I$7),ROWS($M$18:M616))),"")</f>
        <v/>
      </c>
      <c r="E625" s="107" t="str" cm="1">
        <f t="array" aca="1" ref="E625" ca="1">IF(ROWS($M$18:M616)&lt;=$O$18,INDEX('DATA FOR SUMMARY'!$E$8:$E$59,_xlfn.AGGREGATE(15,3,(('DATA FOR SUMMARY'!$I$7:$I$59=$O$16)/('DATA FOR SUMMARY'!$I$7:$I$59=$O$16)*ROW('DATA FOR SUMMARY'!$I$7:$I$59))-ROW('DATA FOR SUMMARY'!$I$7),ROWS($M$18:M616))),"")</f>
        <v/>
      </c>
      <c r="F625" s="103" t="str" cm="1">
        <f t="array" aca="1" ref="F625" ca="1">IF(ROWS($M$18:M616)&lt;=$O$18,INDEX('DATA FOR SUMMARY'!$F$8:$F$59,_xlfn.AGGREGATE(15,3,(('DATA FOR SUMMARY'!$I$7:$I$59=$O$16)/('DATA FOR SUMMARY'!$I$7:$I$59=$O$16)*ROW('DATA FOR SUMMARY'!$I$7:$I$59))-ROW('DATA FOR SUMMARY'!$I$7),ROWS($M$18:M616))),"")</f>
        <v/>
      </c>
      <c r="G625" s="102" t="str" cm="1">
        <f t="array" aca="1" ref="G625" ca="1">IF(ROWS($M$18:M616)&lt;=$O$18,INDEX('DATA FOR SUMMARY'!$G$8:$G$59,_xlfn.AGGREGATE(15,3,(('DATA FOR SUMMARY'!$I$7:$I$59=$O$16)/('DATA FOR SUMMARY'!$I$7:$I$59=$O$16)*ROW('DATA FOR SUMMARY'!$I$7:$I$59))-ROW('DATA FOR SUMMARY'!$I$7),ROWS($M$18:M616))),"")</f>
        <v/>
      </c>
      <c r="H625" s="107" t="str" cm="1">
        <f t="array" aca="1" ref="H625" ca="1">IF(ROWS($M$18:M616)&lt;=$O$18,INDEX('DATA FOR SUMMARY'!$H$8:$H$59,_xlfn.AGGREGATE(15,3,(('DATA FOR SUMMARY'!$I$7:$I$59=$O$16)/('DATA FOR SUMMARY'!$I$7:$I$59=$O$16)*ROW('DATA FOR SUMMARY'!$I$7:$I$59))-ROW('DATA FOR SUMMARY'!$I$7),ROWS($M$18:M616))),"")</f>
        <v/>
      </c>
      <c r="I625" t="str" cm="1">
        <f t="array" aca="1" ref="I625" ca="1">IF(ROWS($D$25:D619)&lt;=$O$18,INDEX('DATA FOR SUMMARY'!$I$8:$I$59,_xlfn.AGGREGATE(15,3,(('DATA FOR SUMMARY'!$I$7:$I$59=$O$16)/('DATA FOR SUMMARY'!$I$7:$I$59=$O$16)*ROW('DATA FOR SUMMARY'!$I$7:$I$59))-ROW('DATA FOR SUMMARY'!$I$7),ROWS($D$25:D619))),"")</f>
        <v/>
      </c>
      <c r="J625" s="46" t="str" cm="1">
        <f t="array" aca="1" ref="J625" ca="1">IF(ROWS($M$18:M616)&lt;=$O$18,INDEX('DATA FOR SUMMARY'!$J$8:$J$59,_xlfn.AGGREGATE(15,3,(('DATA FOR SUMMARY'!$I$7:$I$59=$O$16)/('DATA FOR SUMMARY'!$I$7:$I$59=$O$16)*ROW('DATA FOR SUMMARY'!$I$7:$I$59))-ROW('DATA FOR SUMMARY'!$I$7),ROWS($M$18:M616))),"")</f>
        <v/>
      </c>
      <c r="K625" s="46" t="str" cm="1">
        <f t="array" aca="1" ref="K625" ca="1">IF(ROWS($M$18:M616)&lt;=$O$18,INDEX('DATA FOR SUMMARY'!$K$8:$K$59,_xlfn.AGGREGATE(15,3,(('DATA FOR SUMMARY'!$I$7:$I$59=$O$16)/('DATA FOR SUMMARY'!$I$7:$I$59=$O$16)*ROW('DATA FOR SUMMARY'!$I$7:$I$59))-ROW('DATA FOR SUMMARY'!$I$7),ROWS($M$18:M616))),"")</f>
        <v/>
      </c>
    </row>
    <row r="626" spans="2:11">
      <c r="B626" t="str" cm="1">
        <f t="array" aca="1" ref="B626" ca="1">IF(ROWS($M$18:M617)&lt;=$O$18,INDEX('DATA FOR SUMMARY'!$B$8:$B$59,_xlfn.AGGREGATE(15,3,(('DATA FOR SUMMARY'!$I$7:$I$59=$O$16)/('DATA FOR SUMMARY'!$I$7:$I$59=$O$16)*ROW('DATA FOR SUMMARY'!$I$7:$I$59))-ROW('DATA FOR SUMMARY'!$I$7),ROWS($M$18:M617))),"")</f>
        <v/>
      </c>
      <c r="C626" s="102" t="str" cm="1">
        <f t="array" aca="1" ref="C626" ca="1">IF(ROWS($M$18:M617)&lt;=$O$18,INDEX('DATA FOR SUMMARY'!$C$8:$C$59,_xlfn.AGGREGATE(15,3,(('DATA FOR SUMMARY'!$I$7:$I$59=$O$16)/('DATA FOR SUMMARY'!$I$7:$I$59=$O$16)*ROW('DATA FOR SUMMARY'!$I$7:$I$59))-ROW('DATA FOR SUMMARY'!$I$7),ROWS($M$18:M617))),"")</f>
        <v/>
      </c>
      <c r="D626" s="102" t="str" cm="1">
        <f t="array" aca="1" ref="D626" ca="1">IF(ROWS($M$18:M617)&lt;=$O$18,INDEX('DATA FOR SUMMARY'!$D$8:$D$59,_xlfn.AGGREGATE(15,3,(('DATA FOR SUMMARY'!$I$7:$I$59=$O$16)/('DATA FOR SUMMARY'!$I$7:$I$59=$O$16)*ROW('DATA FOR SUMMARY'!$I$7:$I$59))-ROW('DATA FOR SUMMARY'!$I$7),ROWS($M$18:M617))),"")</f>
        <v/>
      </c>
      <c r="E626" s="107" t="str" cm="1">
        <f t="array" aca="1" ref="E626" ca="1">IF(ROWS($M$18:M617)&lt;=$O$18,INDEX('DATA FOR SUMMARY'!$E$8:$E$59,_xlfn.AGGREGATE(15,3,(('DATA FOR SUMMARY'!$I$7:$I$59=$O$16)/('DATA FOR SUMMARY'!$I$7:$I$59=$O$16)*ROW('DATA FOR SUMMARY'!$I$7:$I$59))-ROW('DATA FOR SUMMARY'!$I$7),ROWS($M$18:M617))),"")</f>
        <v/>
      </c>
      <c r="F626" s="103" t="str" cm="1">
        <f t="array" aca="1" ref="F626" ca="1">IF(ROWS($M$18:M617)&lt;=$O$18,INDEX('DATA FOR SUMMARY'!$F$8:$F$59,_xlfn.AGGREGATE(15,3,(('DATA FOR SUMMARY'!$I$7:$I$59=$O$16)/('DATA FOR SUMMARY'!$I$7:$I$59=$O$16)*ROW('DATA FOR SUMMARY'!$I$7:$I$59))-ROW('DATA FOR SUMMARY'!$I$7),ROWS($M$18:M617))),"")</f>
        <v/>
      </c>
      <c r="G626" s="102" t="str" cm="1">
        <f t="array" aca="1" ref="G626" ca="1">IF(ROWS($M$18:M617)&lt;=$O$18,INDEX('DATA FOR SUMMARY'!$G$8:$G$59,_xlfn.AGGREGATE(15,3,(('DATA FOR SUMMARY'!$I$7:$I$59=$O$16)/('DATA FOR SUMMARY'!$I$7:$I$59=$O$16)*ROW('DATA FOR SUMMARY'!$I$7:$I$59))-ROW('DATA FOR SUMMARY'!$I$7),ROWS($M$18:M617))),"")</f>
        <v/>
      </c>
      <c r="H626" s="107" t="str" cm="1">
        <f t="array" aca="1" ref="H626" ca="1">IF(ROWS($M$18:M617)&lt;=$O$18,INDEX('DATA FOR SUMMARY'!$H$8:$H$59,_xlfn.AGGREGATE(15,3,(('DATA FOR SUMMARY'!$I$7:$I$59=$O$16)/('DATA FOR SUMMARY'!$I$7:$I$59=$O$16)*ROW('DATA FOR SUMMARY'!$I$7:$I$59))-ROW('DATA FOR SUMMARY'!$I$7),ROWS($M$18:M617))),"")</f>
        <v/>
      </c>
      <c r="I626" t="str" cm="1">
        <f t="array" aca="1" ref="I626" ca="1">IF(ROWS($D$25:D620)&lt;=$O$18,INDEX('DATA FOR SUMMARY'!$I$8:$I$59,_xlfn.AGGREGATE(15,3,(('DATA FOR SUMMARY'!$I$7:$I$59=$O$16)/('DATA FOR SUMMARY'!$I$7:$I$59=$O$16)*ROW('DATA FOR SUMMARY'!$I$7:$I$59))-ROW('DATA FOR SUMMARY'!$I$7),ROWS($D$25:D620))),"")</f>
        <v/>
      </c>
      <c r="J626" s="46" t="str" cm="1">
        <f t="array" aca="1" ref="J626" ca="1">IF(ROWS($M$18:M617)&lt;=$O$18,INDEX('DATA FOR SUMMARY'!$J$8:$J$59,_xlfn.AGGREGATE(15,3,(('DATA FOR SUMMARY'!$I$7:$I$59=$O$16)/('DATA FOR SUMMARY'!$I$7:$I$59=$O$16)*ROW('DATA FOR SUMMARY'!$I$7:$I$59))-ROW('DATA FOR SUMMARY'!$I$7),ROWS($M$18:M617))),"")</f>
        <v/>
      </c>
      <c r="K626" s="46" t="str" cm="1">
        <f t="array" aca="1" ref="K626" ca="1">IF(ROWS($M$18:M617)&lt;=$O$18,INDEX('DATA FOR SUMMARY'!$K$8:$K$59,_xlfn.AGGREGATE(15,3,(('DATA FOR SUMMARY'!$I$7:$I$59=$O$16)/('DATA FOR SUMMARY'!$I$7:$I$59=$O$16)*ROW('DATA FOR SUMMARY'!$I$7:$I$59))-ROW('DATA FOR SUMMARY'!$I$7),ROWS($M$18:M617))),"")</f>
        <v/>
      </c>
    </row>
    <row r="627" spans="2:11">
      <c r="B627" t="str" cm="1">
        <f t="array" aca="1" ref="B627" ca="1">IF(ROWS($M$18:M618)&lt;=$O$18,INDEX('DATA FOR SUMMARY'!$B$8:$B$59,_xlfn.AGGREGATE(15,3,(('DATA FOR SUMMARY'!$I$7:$I$59=$O$16)/('DATA FOR SUMMARY'!$I$7:$I$59=$O$16)*ROW('DATA FOR SUMMARY'!$I$7:$I$59))-ROW('DATA FOR SUMMARY'!$I$7),ROWS($M$18:M618))),"")</f>
        <v/>
      </c>
      <c r="C627" s="102" t="str" cm="1">
        <f t="array" aca="1" ref="C627" ca="1">IF(ROWS($M$18:M618)&lt;=$O$18,INDEX('DATA FOR SUMMARY'!$C$8:$C$59,_xlfn.AGGREGATE(15,3,(('DATA FOR SUMMARY'!$I$7:$I$59=$O$16)/('DATA FOR SUMMARY'!$I$7:$I$59=$O$16)*ROW('DATA FOR SUMMARY'!$I$7:$I$59))-ROW('DATA FOR SUMMARY'!$I$7),ROWS($M$18:M618))),"")</f>
        <v/>
      </c>
      <c r="D627" s="102" t="str" cm="1">
        <f t="array" aca="1" ref="D627" ca="1">IF(ROWS($M$18:M618)&lt;=$O$18,INDEX('DATA FOR SUMMARY'!$D$8:$D$59,_xlfn.AGGREGATE(15,3,(('DATA FOR SUMMARY'!$I$7:$I$59=$O$16)/('DATA FOR SUMMARY'!$I$7:$I$59=$O$16)*ROW('DATA FOR SUMMARY'!$I$7:$I$59))-ROW('DATA FOR SUMMARY'!$I$7),ROWS($M$18:M618))),"")</f>
        <v/>
      </c>
      <c r="E627" s="107" t="str" cm="1">
        <f t="array" aca="1" ref="E627" ca="1">IF(ROWS($M$18:M618)&lt;=$O$18,INDEX('DATA FOR SUMMARY'!$E$8:$E$59,_xlfn.AGGREGATE(15,3,(('DATA FOR SUMMARY'!$I$7:$I$59=$O$16)/('DATA FOR SUMMARY'!$I$7:$I$59=$O$16)*ROW('DATA FOR SUMMARY'!$I$7:$I$59))-ROW('DATA FOR SUMMARY'!$I$7),ROWS($M$18:M618))),"")</f>
        <v/>
      </c>
      <c r="F627" s="103" t="str" cm="1">
        <f t="array" aca="1" ref="F627" ca="1">IF(ROWS($M$18:M618)&lt;=$O$18,INDEX('DATA FOR SUMMARY'!$F$8:$F$59,_xlfn.AGGREGATE(15,3,(('DATA FOR SUMMARY'!$I$7:$I$59=$O$16)/('DATA FOR SUMMARY'!$I$7:$I$59=$O$16)*ROW('DATA FOR SUMMARY'!$I$7:$I$59))-ROW('DATA FOR SUMMARY'!$I$7),ROWS($M$18:M618))),"")</f>
        <v/>
      </c>
      <c r="G627" s="102" t="str" cm="1">
        <f t="array" aca="1" ref="G627" ca="1">IF(ROWS($M$18:M618)&lt;=$O$18,INDEX('DATA FOR SUMMARY'!$G$8:$G$59,_xlfn.AGGREGATE(15,3,(('DATA FOR SUMMARY'!$I$7:$I$59=$O$16)/('DATA FOR SUMMARY'!$I$7:$I$59=$O$16)*ROW('DATA FOR SUMMARY'!$I$7:$I$59))-ROW('DATA FOR SUMMARY'!$I$7),ROWS($M$18:M618))),"")</f>
        <v/>
      </c>
      <c r="H627" s="107" t="str" cm="1">
        <f t="array" aca="1" ref="H627" ca="1">IF(ROWS($M$18:M618)&lt;=$O$18,INDEX('DATA FOR SUMMARY'!$H$8:$H$59,_xlfn.AGGREGATE(15,3,(('DATA FOR SUMMARY'!$I$7:$I$59=$O$16)/('DATA FOR SUMMARY'!$I$7:$I$59=$O$16)*ROW('DATA FOR SUMMARY'!$I$7:$I$59))-ROW('DATA FOR SUMMARY'!$I$7),ROWS($M$18:M618))),"")</f>
        <v/>
      </c>
      <c r="I627" t="str" cm="1">
        <f t="array" aca="1" ref="I627" ca="1">IF(ROWS($D$25:D621)&lt;=$O$18,INDEX('DATA FOR SUMMARY'!$I$8:$I$59,_xlfn.AGGREGATE(15,3,(('DATA FOR SUMMARY'!$I$7:$I$59=$O$16)/('DATA FOR SUMMARY'!$I$7:$I$59=$O$16)*ROW('DATA FOR SUMMARY'!$I$7:$I$59))-ROW('DATA FOR SUMMARY'!$I$7),ROWS($D$25:D621))),"")</f>
        <v/>
      </c>
      <c r="J627" s="46" t="str" cm="1">
        <f t="array" aca="1" ref="J627" ca="1">IF(ROWS($M$18:M618)&lt;=$O$18,INDEX('DATA FOR SUMMARY'!$J$8:$J$59,_xlfn.AGGREGATE(15,3,(('DATA FOR SUMMARY'!$I$7:$I$59=$O$16)/('DATA FOR SUMMARY'!$I$7:$I$59=$O$16)*ROW('DATA FOR SUMMARY'!$I$7:$I$59))-ROW('DATA FOR SUMMARY'!$I$7),ROWS($M$18:M618))),"")</f>
        <v/>
      </c>
      <c r="K627" s="46" t="str" cm="1">
        <f t="array" aca="1" ref="K627" ca="1">IF(ROWS($M$18:M618)&lt;=$O$18,INDEX('DATA FOR SUMMARY'!$K$8:$K$59,_xlfn.AGGREGATE(15,3,(('DATA FOR SUMMARY'!$I$7:$I$59=$O$16)/('DATA FOR SUMMARY'!$I$7:$I$59=$O$16)*ROW('DATA FOR SUMMARY'!$I$7:$I$59))-ROW('DATA FOR SUMMARY'!$I$7),ROWS($M$18:M618))),"")</f>
        <v/>
      </c>
    </row>
    <row r="628" spans="2:11">
      <c r="B628" t="str" cm="1">
        <f t="array" aca="1" ref="B628" ca="1">IF(ROWS($M$18:M619)&lt;=$O$18,INDEX('DATA FOR SUMMARY'!$B$8:$B$59,_xlfn.AGGREGATE(15,3,(('DATA FOR SUMMARY'!$I$7:$I$59=$O$16)/('DATA FOR SUMMARY'!$I$7:$I$59=$O$16)*ROW('DATA FOR SUMMARY'!$I$7:$I$59))-ROW('DATA FOR SUMMARY'!$I$7),ROWS($M$18:M619))),"")</f>
        <v/>
      </c>
      <c r="C628" s="102" t="str" cm="1">
        <f t="array" aca="1" ref="C628" ca="1">IF(ROWS($M$18:M619)&lt;=$O$18,INDEX('DATA FOR SUMMARY'!$C$8:$C$59,_xlfn.AGGREGATE(15,3,(('DATA FOR SUMMARY'!$I$7:$I$59=$O$16)/('DATA FOR SUMMARY'!$I$7:$I$59=$O$16)*ROW('DATA FOR SUMMARY'!$I$7:$I$59))-ROW('DATA FOR SUMMARY'!$I$7),ROWS($M$18:M619))),"")</f>
        <v/>
      </c>
      <c r="D628" s="102" t="str" cm="1">
        <f t="array" aca="1" ref="D628" ca="1">IF(ROWS($M$18:M619)&lt;=$O$18,INDEX('DATA FOR SUMMARY'!$D$8:$D$59,_xlfn.AGGREGATE(15,3,(('DATA FOR SUMMARY'!$I$7:$I$59=$O$16)/('DATA FOR SUMMARY'!$I$7:$I$59=$O$16)*ROW('DATA FOR SUMMARY'!$I$7:$I$59))-ROW('DATA FOR SUMMARY'!$I$7),ROWS($M$18:M619))),"")</f>
        <v/>
      </c>
      <c r="E628" s="107" t="str" cm="1">
        <f t="array" aca="1" ref="E628" ca="1">IF(ROWS($M$18:M619)&lt;=$O$18,INDEX('DATA FOR SUMMARY'!$E$8:$E$59,_xlfn.AGGREGATE(15,3,(('DATA FOR SUMMARY'!$I$7:$I$59=$O$16)/('DATA FOR SUMMARY'!$I$7:$I$59=$O$16)*ROW('DATA FOR SUMMARY'!$I$7:$I$59))-ROW('DATA FOR SUMMARY'!$I$7),ROWS($M$18:M619))),"")</f>
        <v/>
      </c>
      <c r="F628" s="103" t="str" cm="1">
        <f t="array" aca="1" ref="F628" ca="1">IF(ROWS($M$18:M619)&lt;=$O$18,INDEX('DATA FOR SUMMARY'!$F$8:$F$59,_xlfn.AGGREGATE(15,3,(('DATA FOR SUMMARY'!$I$7:$I$59=$O$16)/('DATA FOR SUMMARY'!$I$7:$I$59=$O$16)*ROW('DATA FOR SUMMARY'!$I$7:$I$59))-ROW('DATA FOR SUMMARY'!$I$7),ROWS($M$18:M619))),"")</f>
        <v/>
      </c>
      <c r="G628" s="102" t="str" cm="1">
        <f t="array" aca="1" ref="G628" ca="1">IF(ROWS($M$18:M619)&lt;=$O$18,INDEX('DATA FOR SUMMARY'!$G$8:$G$59,_xlfn.AGGREGATE(15,3,(('DATA FOR SUMMARY'!$I$7:$I$59=$O$16)/('DATA FOR SUMMARY'!$I$7:$I$59=$O$16)*ROW('DATA FOR SUMMARY'!$I$7:$I$59))-ROW('DATA FOR SUMMARY'!$I$7),ROWS($M$18:M619))),"")</f>
        <v/>
      </c>
      <c r="H628" s="107" t="str" cm="1">
        <f t="array" aca="1" ref="H628" ca="1">IF(ROWS($M$18:M619)&lt;=$O$18,INDEX('DATA FOR SUMMARY'!$H$8:$H$59,_xlfn.AGGREGATE(15,3,(('DATA FOR SUMMARY'!$I$7:$I$59=$O$16)/('DATA FOR SUMMARY'!$I$7:$I$59=$O$16)*ROW('DATA FOR SUMMARY'!$I$7:$I$59))-ROW('DATA FOR SUMMARY'!$I$7),ROWS($M$18:M619))),"")</f>
        <v/>
      </c>
      <c r="I628" t="str" cm="1">
        <f t="array" aca="1" ref="I628" ca="1">IF(ROWS($D$25:D622)&lt;=$O$18,INDEX('DATA FOR SUMMARY'!$I$8:$I$59,_xlfn.AGGREGATE(15,3,(('DATA FOR SUMMARY'!$I$7:$I$59=$O$16)/('DATA FOR SUMMARY'!$I$7:$I$59=$O$16)*ROW('DATA FOR SUMMARY'!$I$7:$I$59))-ROW('DATA FOR SUMMARY'!$I$7),ROWS($D$25:D622))),"")</f>
        <v/>
      </c>
      <c r="J628" s="46" t="str" cm="1">
        <f t="array" aca="1" ref="J628" ca="1">IF(ROWS($M$18:M619)&lt;=$O$18,INDEX('DATA FOR SUMMARY'!$J$8:$J$59,_xlfn.AGGREGATE(15,3,(('DATA FOR SUMMARY'!$I$7:$I$59=$O$16)/('DATA FOR SUMMARY'!$I$7:$I$59=$O$16)*ROW('DATA FOR SUMMARY'!$I$7:$I$59))-ROW('DATA FOR SUMMARY'!$I$7),ROWS($M$18:M619))),"")</f>
        <v/>
      </c>
      <c r="K628" s="46" t="str" cm="1">
        <f t="array" aca="1" ref="K628" ca="1">IF(ROWS($M$18:M619)&lt;=$O$18,INDEX('DATA FOR SUMMARY'!$K$8:$K$59,_xlfn.AGGREGATE(15,3,(('DATA FOR SUMMARY'!$I$7:$I$59=$O$16)/('DATA FOR SUMMARY'!$I$7:$I$59=$O$16)*ROW('DATA FOR SUMMARY'!$I$7:$I$59))-ROW('DATA FOR SUMMARY'!$I$7),ROWS($M$18:M619))),"")</f>
        <v/>
      </c>
    </row>
    <row r="629" spans="2:11">
      <c r="B629" t="str" cm="1">
        <f t="array" aca="1" ref="B629" ca="1">IF(ROWS($M$18:M620)&lt;=$O$18,INDEX('DATA FOR SUMMARY'!$B$8:$B$59,_xlfn.AGGREGATE(15,3,(('DATA FOR SUMMARY'!$I$7:$I$59=$O$16)/('DATA FOR SUMMARY'!$I$7:$I$59=$O$16)*ROW('DATA FOR SUMMARY'!$I$7:$I$59))-ROW('DATA FOR SUMMARY'!$I$7),ROWS($M$18:M620))),"")</f>
        <v/>
      </c>
      <c r="C629" s="102" t="str" cm="1">
        <f t="array" aca="1" ref="C629" ca="1">IF(ROWS($M$18:M620)&lt;=$O$18,INDEX('DATA FOR SUMMARY'!$C$8:$C$59,_xlfn.AGGREGATE(15,3,(('DATA FOR SUMMARY'!$I$7:$I$59=$O$16)/('DATA FOR SUMMARY'!$I$7:$I$59=$O$16)*ROW('DATA FOR SUMMARY'!$I$7:$I$59))-ROW('DATA FOR SUMMARY'!$I$7),ROWS($M$18:M620))),"")</f>
        <v/>
      </c>
      <c r="D629" s="102" t="str" cm="1">
        <f t="array" aca="1" ref="D629" ca="1">IF(ROWS($M$18:M620)&lt;=$O$18,INDEX('DATA FOR SUMMARY'!$D$8:$D$59,_xlfn.AGGREGATE(15,3,(('DATA FOR SUMMARY'!$I$7:$I$59=$O$16)/('DATA FOR SUMMARY'!$I$7:$I$59=$O$16)*ROW('DATA FOR SUMMARY'!$I$7:$I$59))-ROW('DATA FOR SUMMARY'!$I$7),ROWS($M$18:M620))),"")</f>
        <v/>
      </c>
      <c r="E629" s="107" t="str" cm="1">
        <f t="array" aca="1" ref="E629" ca="1">IF(ROWS($M$18:M620)&lt;=$O$18,INDEX('DATA FOR SUMMARY'!$E$8:$E$59,_xlfn.AGGREGATE(15,3,(('DATA FOR SUMMARY'!$I$7:$I$59=$O$16)/('DATA FOR SUMMARY'!$I$7:$I$59=$O$16)*ROW('DATA FOR SUMMARY'!$I$7:$I$59))-ROW('DATA FOR SUMMARY'!$I$7),ROWS($M$18:M620))),"")</f>
        <v/>
      </c>
      <c r="F629" s="103" t="str" cm="1">
        <f t="array" aca="1" ref="F629" ca="1">IF(ROWS($M$18:M620)&lt;=$O$18,INDEX('DATA FOR SUMMARY'!$F$8:$F$59,_xlfn.AGGREGATE(15,3,(('DATA FOR SUMMARY'!$I$7:$I$59=$O$16)/('DATA FOR SUMMARY'!$I$7:$I$59=$O$16)*ROW('DATA FOR SUMMARY'!$I$7:$I$59))-ROW('DATA FOR SUMMARY'!$I$7),ROWS($M$18:M620))),"")</f>
        <v/>
      </c>
      <c r="G629" s="102" t="str" cm="1">
        <f t="array" aca="1" ref="G629" ca="1">IF(ROWS($M$18:M620)&lt;=$O$18,INDEX('DATA FOR SUMMARY'!$G$8:$G$59,_xlfn.AGGREGATE(15,3,(('DATA FOR SUMMARY'!$I$7:$I$59=$O$16)/('DATA FOR SUMMARY'!$I$7:$I$59=$O$16)*ROW('DATA FOR SUMMARY'!$I$7:$I$59))-ROW('DATA FOR SUMMARY'!$I$7),ROWS($M$18:M620))),"")</f>
        <v/>
      </c>
      <c r="H629" s="107" t="str" cm="1">
        <f t="array" aca="1" ref="H629" ca="1">IF(ROWS($M$18:M620)&lt;=$O$18,INDEX('DATA FOR SUMMARY'!$H$8:$H$59,_xlfn.AGGREGATE(15,3,(('DATA FOR SUMMARY'!$I$7:$I$59=$O$16)/('DATA FOR SUMMARY'!$I$7:$I$59=$O$16)*ROW('DATA FOR SUMMARY'!$I$7:$I$59))-ROW('DATA FOR SUMMARY'!$I$7),ROWS($M$18:M620))),"")</f>
        <v/>
      </c>
      <c r="I629" t="str" cm="1">
        <f t="array" aca="1" ref="I629" ca="1">IF(ROWS($D$25:D623)&lt;=$O$18,INDEX('DATA FOR SUMMARY'!$I$8:$I$59,_xlfn.AGGREGATE(15,3,(('DATA FOR SUMMARY'!$I$7:$I$59=$O$16)/('DATA FOR SUMMARY'!$I$7:$I$59=$O$16)*ROW('DATA FOR SUMMARY'!$I$7:$I$59))-ROW('DATA FOR SUMMARY'!$I$7),ROWS($D$25:D623))),"")</f>
        <v/>
      </c>
      <c r="J629" s="46" t="str" cm="1">
        <f t="array" aca="1" ref="J629" ca="1">IF(ROWS($M$18:M620)&lt;=$O$18,INDEX('DATA FOR SUMMARY'!$J$8:$J$59,_xlfn.AGGREGATE(15,3,(('DATA FOR SUMMARY'!$I$7:$I$59=$O$16)/('DATA FOR SUMMARY'!$I$7:$I$59=$O$16)*ROW('DATA FOR SUMMARY'!$I$7:$I$59))-ROW('DATA FOR SUMMARY'!$I$7),ROWS($M$18:M620))),"")</f>
        <v/>
      </c>
      <c r="K629" s="46" t="str" cm="1">
        <f t="array" aca="1" ref="K629" ca="1">IF(ROWS($M$18:M620)&lt;=$O$18,INDEX('DATA FOR SUMMARY'!$K$8:$K$59,_xlfn.AGGREGATE(15,3,(('DATA FOR SUMMARY'!$I$7:$I$59=$O$16)/('DATA FOR SUMMARY'!$I$7:$I$59=$O$16)*ROW('DATA FOR SUMMARY'!$I$7:$I$59))-ROW('DATA FOR SUMMARY'!$I$7),ROWS($M$18:M620))),"")</f>
        <v/>
      </c>
    </row>
    <row r="630" spans="2:11">
      <c r="B630" t="str" cm="1">
        <f t="array" aca="1" ref="B630" ca="1">IF(ROWS($M$18:M621)&lt;=$O$18,INDEX('DATA FOR SUMMARY'!$B$8:$B$59,_xlfn.AGGREGATE(15,3,(('DATA FOR SUMMARY'!$I$7:$I$59=$O$16)/('DATA FOR SUMMARY'!$I$7:$I$59=$O$16)*ROW('DATA FOR SUMMARY'!$I$7:$I$59))-ROW('DATA FOR SUMMARY'!$I$7),ROWS($M$18:M621))),"")</f>
        <v/>
      </c>
      <c r="C630" s="102" t="str" cm="1">
        <f t="array" aca="1" ref="C630" ca="1">IF(ROWS($M$18:M621)&lt;=$O$18,INDEX('DATA FOR SUMMARY'!$C$8:$C$59,_xlfn.AGGREGATE(15,3,(('DATA FOR SUMMARY'!$I$7:$I$59=$O$16)/('DATA FOR SUMMARY'!$I$7:$I$59=$O$16)*ROW('DATA FOR SUMMARY'!$I$7:$I$59))-ROW('DATA FOR SUMMARY'!$I$7),ROWS($M$18:M621))),"")</f>
        <v/>
      </c>
      <c r="D630" s="102" t="str" cm="1">
        <f t="array" aca="1" ref="D630" ca="1">IF(ROWS($M$18:M621)&lt;=$O$18,INDEX('DATA FOR SUMMARY'!$D$8:$D$59,_xlfn.AGGREGATE(15,3,(('DATA FOR SUMMARY'!$I$7:$I$59=$O$16)/('DATA FOR SUMMARY'!$I$7:$I$59=$O$16)*ROW('DATA FOR SUMMARY'!$I$7:$I$59))-ROW('DATA FOR SUMMARY'!$I$7),ROWS($M$18:M621))),"")</f>
        <v/>
      </c>
      <c r="E630" s="107" t="str" cm="1">
        <f t="array" aca="1" ref="E630" ca="1">IF(ROWS($M$18:M621)&lt;=$O$18,INDEX('DATA FOR SUMMARY'!$E$8:$E$59,_xlfn.AGGREGATE(15,3,(('DATA FOR SUMMARY'!$I$7:$I$59=$O$16)/('DATA FOR SUMMARY'!$I$7:$I$59=$O$16)*ROW('DATA FOR SUMMARY'!$I$7:$I$59))-ROW('DATA FOR SUMMARY'!$I$7),ROWS($M$18:M621))),"")</f>
        <v/>
      </c>
      <c r="F630" s="103" t="str" cm="1">
        <f t="array" aca="1" ref="F630" ca="1">IF(ROWS($M$18:M621)&lt;=$O$18,INDEX('DATA FOR SUMMARY'!$F$8:$F$59,_xlfn.AGGREGATE(15,3,(('DATA FOR SUMMARY'!$I$7:$I$59=$O$16)/('DATA FOR SUMMARY'!$I$7:$I$59=$O$16)*ROW('DATA FOR SUMMARY'!$I$7:$I$59))-ROW('DATA FOR SUMMARY'!$I$7),ROWS($M$18:M621))),"")</f>
        <v/>
      </c>
      <c r="G630" s="102" t="str" cm="1">
        <f t="array" aca="1" ref="G630" ca="1">IF(ROWS($M$18:M621)&lt;=$O$18,INDEX('DATA FOR SUMMARY'!$G$8:$G$59,_xlfn.AGGREGATE(15,3,(('DATA FOR SUMMARY'!$I$7:$I$59=$O$16)/('DATA FOR SUMMARY'!$I$7:$I$59=$O$16)*ROW('DATA FOR SUMMARY'!$I$7:$I$59))-ROW('DATA FOR SUMMARY'!$I$7),ROWS($M$18:M621))),"")</f>
        <v/>
      </c>
      <c r="H630" s="107" t="str" cm="1">
        <f t="array" aca="1" ref="H630" ca="1">IF(ROWS($M$18:M621)&lt;=$O$18,INDEX('DATA FOR SUMMARY'!$H$8:$H$59,_xlfn.AGGREGATE(15,3,(('DATA FOR SUMMARY'!$I$7:$I$59=$O$16)/('DATA FOR SUMMARY'!$I$7:$I$59=$O$16)*ROW('DATA FOR SUMMARY'!$I$7:$I$59))-ROW('DATA FOR SUMMARY'!$I$7),ROWS($M$18:M621))),"")</f>
        <v/>
      </c>
      <c r="I630" t="str" cm="1">
        <f t="array" aca="1" ref="I630" ca="1">IF(ROWS($D$25:D624)&lt;=$O$18,INDEX('DATA FOR SUMMARY'!$I$8:$I$59,_xlfn.AGGREGATE(15,3,(('DATA FOR SUMMARY'!$I$7:$I$59=$O$16)/('DATA FOR SUMMARY'!$I$7:$I$59=$O$16)*ROW('DATA FOR SUMMARY'!$I$7:$I$59))-ROW('DATA FOR SUMMARY'!$I$7),ROWS($D$25:D624))),"")</f>
        <v/>
      </c>
      <c r="J630" s="46" t="str" cm="1">
        <f t="array" aca="1" ref="J630" ca="1">IF(ROWS($M$18:M621)&lt;=$O$18,INDEX('DATA FOR SUMMARY'!$J$8:$J$59,_xlfn.AGGREGATE(15,3,(('DATA FOR SUMMARY'!$I$7:$I$59=$O$16)/('DATA FOR SUMMARY'!$I$7:$I$59=$O$16)*ROW('DATA FOR SUMMARY'!$I$7:$I$59))-ROW('DATA FOR SUMMARY'!$I$7),ROWS($M$18:M621))),"")</f>
        <v/>
      </c>
      <c r="K630" s="46" t="str" cm="1">
        <f t="array" aca="1" ref="K630" ca="1">IF(ROWS($M$18:M621)&lt;=$O$18,INDEX('DATA FOR SUMMARY'!$K$8:$K$59,_xlfn.AGGREGATE(15,3,(('DATA FOR SUMMARY'!$I$7:$I$59=$O$16)/('DATA FOR SUMMARY'!$I$7:$I$59=$O$16)*ROW('DATA FOR SUMMARY'!$I$7:$I$59))-ROW('DATA FOR SUMMARY'!$I$7),ROWS($M$18:M621))),"")</f>
        <v/>
      </c>
    </row>
    <row r="631" spans="2:11">
      <c r="B631" t="str" cm="1">
        <f t="array" aca="1" ref="B631" ca="1">IF(ROWS($M$18:M622)&lt;=$O$18,INDEX('DATA FOR SUMMARY'!$B$8:$B$59,_xlfn.AGGREGATE(15,3,(('DATA FOR SUMMARY'!$I$7:$I$59=$O$16)/('DATA FOR SUMMARY'!$I$7:$I$59=$O$16)*ROW('DATA FOR SUMMARY'!$I$7:$I$59))-ROW('DATA FOR SUMMARY'!$I$7),ROWS($M$18:M622))),"")</f>
        <v/>
      </c>
      <c r="C631" s="102" t="str" cm="1">
        <f t="array" aca="1" ref="C631" ca="1">IF(ROWS($M$18:M622)&lt;=$O$18,INDEX('DATA FOR SUMMARY'!$C$8:$C$59,_xlfn.AGGREGATE(15,3,(('DATA FOR SUMMARY'!$I$7:$I$59=$O$16)/('DATA FOR SUMMARY'!$I$7:$I$59=$O$16)*ROW('DATA FOR SUMMARY'!$I$7:$I$59))-ROW('DATA FOR SUMMARY'!$I$7),ROWS($M$18:M622))),"")</f>
        <v/>
      </c>
      <c r="D631" s="102" t="str" cm="1">
        <f t="array" aca="1" ref="D631" ca="1">IF(ROWS($M$18:M622)&lt;=$O$18,INDEX('DATA FOR SUMMARY'!$D$8:$D$59,_xlfn.AGGREGATE(15,3,(('DATA FOR SUMMARY'!$I$7:$I$59=$O$16)/('DATA FOR SUMMARY'!$I$7:$I$59=$O$16)*ROW('DATA FOR SUMMARY'!$I$7:$I$59))-ROW('DATA FOR SUMMARY'!$I$7),ROWS($M$18:M622))),"")</f>
        <v/>
      </c>
      <c r="E631" s="107" t="str" cm="1">
        <f t="array" aca="1" ref="E631" ca="1">IF(ROWS($M$18:M622)&lt;=$O$18,INDEX('DATA FOR SUMMARY'!$E$8:$E$59,_xlfn.AGGREGATE(15,3,(('DATA FOR SUMMARY'!$I$7:$I$59=$O$16)/('DATA FOR SUMMARY'!$I$7:$I$59=$O$16)*ROW('DATA FOR SUMMARY'!$I$7:$I$59))-ROW('DATA FOR SUMMARY'!$I$7),ROWS($M$18:M622))),"")</f>
        <v/>
      </c>
      <c r="F631" s="103" t="str" cm="1">
        <f t="array" aca="1" ref="F631" ca="1">IF(ROWS($M$18:M622)&lt;=$O$18,INDEX('DATA FOR SUMMARY'!$F$8:$F$59,_xlfn.AGGREGATE(15,3,(('DATA FOR SUMMARY'!$I$7:$I$59=$O$16)/('DATA FOR SUMMARY'!$I$7:$I$59=$O$16)*ROW('DATA FOR SUMMARY'!$I$7:$I$59))-ROW('DATA FOR SUMMARY'!$I$7),ROWS($M$18:M622))),"")</f>
        <v/>
      </c>
      <c r="G631" s="102" t="str" cm="1">
        <f t="array" aca="1" ref="G631" ca="1">IF(ROWS($M$18:M622)&lt;=$O$18,INDEX('DATA FOR SUMMARY'!$G$8:$G$59,_xlfn.AGGREGATE(15,3,(('DATA FOR SUMMARY'!$I$7:$I$59=$O$16)/('DATA FOR SUMMARY'!$I$7:$I$59=$O$16)*ROW('DATA FOR SUMMARY'!$I$7:$I$59))-ROW('DATA FOR SUMMARY'!$I$7),ROWS($M$18:M622))),"")</f>
        <v/>
      </c>
      <c r="H631" s="107" t="str" cm="1">
        <f t="array" aca="1" ref="H631" ca="1">IF(ROWS($M$18:M622)&lt;=$O$18,INDEX('DATA FOR SUMMARY'!$H$8:$H$59,_xlfn.AGGREGATE(15,3,(('DATA FOR SUMMARY'!$I$7:$I$59=$O$16)/('DATA FOR SUMMARY'!$I$7:$I$59=$O$16)*ROW('DATA FOR SUMMARY'!$I$7:$I$59))-ROW('DATA FOR SUMMARY'!$I$7),ROWS($M$18:M622))),"")</f>
        <v/>
      </c>
      <c r="I631" t="str" cm="1">
        <f t="array" aca="1" ref="I631" ca="1">IF(ROWS($D$25:D625)&lt;=$O$18,INDEX('DATA FOR SUMMARY'!$I$8:$I$59,_xlfn.AGGREGATE(15,3,(('DATA FOR SUMMARY'!$I$7:$I$59=$O$16)/('DATA FOR SUMMARY'!$I$7:$I$59=$O$16)*ROW('DATA FOR SUMMARY'!$I$7:$I$59))-ROW('DATA FOR SUMMARY'!$I$7),ROWS($D$25:D625))),"")</f>
        <v/>
      </c>
      <c r="J631" s="46" t="str" cm="1">
        <f t="array" aca="1" ref="J631" ca="1">IF(ROWS($M$18:M622)&lt;=$O$18,INDEX('DATA FOR SUMMARY'!$J$8:$J$59,_xlfn.AGGREGATE(15,3,(('DATA FOR SUMMARY'!$I$7:$I$59=$O$16)/('DATA FOR SUMMARY'!$I$7:$I$59=$O$16)*ROW('DATA FOR SUMMARY'!$I$7:$I$59))-ROW('DATA FOR SUMMARY'!$I$7),ROWS($M$18:M622))),"")</f>
        <v/>
      </c>
      <c r="K631" s="46" t="str" cm="1">
        <f t="array" aca="1" ref="K631" ca="1">IF(ROWS($M$18:M622)&lt;=$O$18,INDEX('DATA FOR SUMMARY'!$K$8:$K$59,_xlfn.AGGREGATE(15,3,(('DATA FOR SUMMARY'!$I$7:$I$59=$O$16)/('DATA FOR SUMMARY'!$I$7:$I$59=$O$16)*ROW('DATA FOR SUMMARY'!$I$7:$I$59))-ROW('DATA FOR SUMMARY'!$I$7),ROWS($M$18:M622))),"")</f>
        <v/>
      </c>
    </row>
    <row r="632" spans="2:11">
      <c r="B632" t="str" cm="1">
        <f t="array" aca="1" ref="B632" ca="1">IF(ROWS($M$18:M623)&lt;=$O$18,INDEX('DATA FOR SUMMARY'!$B$8:$B$59,_xlfn.AGGREGATE(15,3,(('DATA FOR SUMMARY'!$I$7:$I$59=$O$16)/('DATA FOR SUMMARY'!$I$7:$I$59=$O$16)*ROW('DATA FOR SUMMARY'!$I$7:$I$59))-ROW('DATA FOR SUMMARY'!$I$7),ROWS($M$18:M623))),"")</f>
        <v/>
      </c>
      <c r="C632" s="102" t="str" cm="1">
        <f t="array" aca="1" ref="C632" ca="1">IF(ROWS($M$18:M623)&lt;=$O$18,INDEX('DATA FOR SUMMARY'!$C$8:$C$59,_xlfn.AGGREGATE(15,3,(('DATA FOR SUMMARY'!$I$7:$I$59=$O$16)/('DATA FOR SUMMARY'!$I$7:$I$59=$O$16)*ROW('DATA FOR SUMMARY'!$I$7:$I$59))-ROW('DATA FOR SUMMARY'!$I$7),ROWS($M$18:M623))),"")</f>
        <v/>
      </c>
      <c r="D632" s="102" t="str" cm="1">
        <f t="array" aca="1" ref="D632" ca="1">IF(ROWS($M$18:M623)&lt;=$O$18,INDEX('DATA FOR SUMMARY'!$D$8:$D$59,_xlfn.AGGREGATE(15,3,(('DATA FOR SUMMARY'!$I$7:$I$59=$O$16)/('DATA FOR SUMMARY'!$I$7:$I$59=$O$16)*ROW('DATA FOR SUMMARY'!$I$7:$I$59))-ROW('DATA FOR SUMMARY'!$I$7),ROWS($M$18:M623))),"")</f>
        <v/>
      </c>
      <c r="E632" s="107" t="str" cm="1">
        <f t="array" aca="1" ref="E632" ca="1">IF(ROWS($M$18:M623)&lt;=$O$18,INDEX('DATA FOR SUMMARY'!$E$8:$E$59,_xlfn.AGGREGATE(15,3,(('DATA FOR SUMMARY'!$I$7:$I$59=$O$16)/('DATA FOR SUMMARY'!$I$7:$I$59=$O$16)*ROW('DATA FOR SUMMARY'!$I$7:$I$59))-ROW('DATA FOR SUMMARY'!$I$7),ROWS($M$18:M623))),"")</f>
        <v/>
      </c>
      <c r="F632" s="103" t="str" cm="1">
        <f t="array" aca="1" ref="F632" ca="1">IF(ROWS($M$18:M623)&lt;=$O$18,INDEX('DATA FOR SUMMARY'!$F$8:$F$59,_xlfn.AGGREGATE(15,3,(('DATA FOR SUMMARY'!$I$7:$I$59=$O$16)/('DATA FOR SUMMARY'!$I$7:$I$59=$O$16)*ROW('DATA FOR SUMMARY'!$I$7:$I$59))-ROW('DATA FOR SUMMARY'!$I$7),ROWS($M$18:M623))),"")</f>
        <v/>
      </c>
      <c r="G632" s="102" t="str" cm="1">
        <f t="array" aca="1" ref="G632" ca="1">IF(ROWS($M$18:M623)&lt;=$O$18,INDEX('DATA FOR SUMMARY'!$G$8:$G$59,_xlfn.AGGREGATE(15,3,(('DATA FOR SUMMARY'!$I$7:$I$59=$O$16)/('DATA FOR SUMMARY'!$I$7:$I$59=$O$16)*ROW('DATA FOR SUMMARY'!$I$7:$I$59))-ROW('DATA FOR SUMMARY'!$I$7),ROWS($M$18:M623))),"")</f>
        <v/>
      </c>
      <c r="H632" s="107" t="str" cm="1">
        <f t="array" aca="1" ref="H632" ca="1">IF(ROWS($M$18:M623)&lt;=$O$18,INDEX('DATA FOR SUMMARY'!$H$8:$H$59,_xlfn.AGGREGATE(15,3,(('DATA FOR SUMMARY'!$I$7:$I$59=$O$16)/('DATA FOR SUMMARY'!$I$7:$I$59=$O$16)*ROW('DATA FOR SUMMARY'!$I$7:$I$59))-ROW('DATA FOR SUMMARY'!$I$7),ROWS($M$18:M623))),"")</f>
        <v/>
      </c>
      <c r="I632" t="str" cm="1">
        <f t="array" aca="1" ref="I632" ca="1">IF(ROWS($D$25:D626)&lt;=$O$18,INDEX('DATA FOR SUMMARY'!$I$8:$I$59,_xlfn.AGGREGATE(15,3,(('DATA FOR SUMMARY'!$I$7:$I$59=$O$16)/('DATA FOR SUMMARY'!$I$7:$I$59=$O$16)*ROW('DATA FOR SUMMARY'!$I$7:$I$59))-ROW('DATA FOR SUMMARY'!$I$7),ROWS($D$25:D626))),"")</f>
        <v/>
      </c>
      <c r="J632" s="46" t="str" cm="1">
        <f t="array" aca="1" ref="J632" ca="1">IF(ROWS($M$18:M623)&lt;=$O$18,INDEX('DATA FOR SUMMARY'!$J$8:$J$59,_xlfn.AGGREGATE(15,3,(('DATA FOR SUMMARY'!$I$7:$I$59=$O$16)/('DATA FOR SUMMARY'!$I$7:$I$59=$O$16)*ROW('DATA FOR SUMMARY'!$I$7:$I$59))-ROW('DATA FOR SUMMARY'!$I$7),ROWS($M$18:M623))),"")</f>
        <v/>
      </c>
      <c r="K632" s="46" t="str" cm="1">
        <f t="array" aca="1" ref="K632" ca="1">IF(ROWS($M$18:M623)&lt;=$O$18,INDEX('DATA FOR SUMMARY'!$K$8:$K$59,_xlfn.AGGREGATE(15,3,(('DATA FOR SUMMARY'!$I$7:$I$59=$O$16)/('DATA FOR SUMMARY'!$I$7:$I$59=$O$16)*ROW('DATA FOR SUMMARY'!$I$7:$I$59))-ROW('DATA FOR SUMMARY'!$I$7),ROWS($M$18:M623))),"")</f>
        <v/>
      </c>
    </row>
    <row r="633" spans="2:11">
      <c r="B633" t="str" cm="1">
        <f t="array" aca="1" ref="B633" ca="1">IF(ROWS($M$18:M624)&lt;=$O$18,INDEX('DATA FOR SUMMARY'!$B$8:$B$59,_xlfn.AGGREGATE(15,3,(('DATA FOR SUMMARY'!$I$7:$I$59=$O$16)/('DATA FOR SUMMARY'!$I$7:$I$59=$O$16)*ROW('DATA FOR SUMMARY'!$I$7:$I$59))-ROW('DATA FOR SUMMARY'!$I$7),ROWS($M$18:M624))),"")</f>
        <v/>
      </c>
      <c r="C633" s="102" t="str" cm="1">
        <f t="array" aca="1" ref="C633" ca="1">IF(ROWS($M$18:M624)&lt;=$O$18,INDEX('DATA FOR SUMMARY'!$C$8:$C$59,_xlfn.AGGREGATE(15,3,(('DATA FOR SUMMARY'!$I$7:$I$59=$O$16)/('DATA FOR SUMMARY'!$I$7:$I$59=$O$16)*ROW('DATA FOR SUMMARY'!$I$7:$I$59))-ROW('DATA FOR SUMMARY'!$I$7),ROWS($M$18:M624))),"")</f>
        <v/>
      </c>
      <c r="D633" s="102" t="str" cm="1">
        <f t="array" aca="1" ref="D633" ca="1">IF(ROWS($M$18:M624)&lt;=$O$18,INDEX('DATA FOR SUMMARY'!$D$8:$D$59,_xlfn.AGGREGATE(15,3,(('DATA FOR SUMMARY'!$I$7:$I$59=$O$16)/('DATA FOR SUMMARY'!$I$7:$I$59=$O$16)*ROW('DATA FOR SUMMARY'!$I$7:$I$59))-ROW('DATA FOR SUMMARY'!$I$7),ROWS($M$18:M624))),"")</f>
        <v/>
      </c>
      <c r="E633" s="107" t="str" cm="1">
        <f t="array" aca="1" ref="E633" ca="1">IF(ROWS($M$18:M624)&lt;=$O$18,INDEX('DATA FOR SUMMARY'!$E$8:$E$59,_xlfn.AGGREGATE(15,3,(('DATA FOR SUMMARY'!$I$7:$I$59=$O$16)/('DATA FOR SUMMARY'!$I$7:$I$59=$O$16)*ROW('DATA FOR SUMMARY'!$I$7:$I$59))-ROW('DATA FOR SUMMARY'!$I$7),ROWS($M$18:M624))),"")</f>
        <v/>
      </c>
      <c r="F633" s="103" t="str" cm="1">
        <f t="array" aca="1" ref="F633" ca="1">IF(ROWS($M$18:M624)&lt;=$O$18,INDEX('DATA FOR SUMMARY'!$F$8:$F$59,_xlfn.AGGREGATE(15,3,(('DATA FOR SUMMARY'!$I$7:$I$59=$O$16)/('DATA FOR SUMMARY'!$I$7:$I$59=$O$16)*ROW('DATA FOR SUMMARY'!$I$7:$I$59))-ROW('DATA FOR SUMMARY'!$I$7),ROWS($M$18:M624))),"")</f>
        <v/>
      </c>
      <c r="G633" s="102" t="str" cm="1">
        <f t="array" aca="1" ref="G633" ca="1">IF(ROWS($M$18:M624)&lt;=$O$18,INDEX('DATA FOR SUMMARY'!$G$8:$G$59,_xlfn.AGGREGATE(15,3,(('DATA FOR SUMMARY'!$I$7:$I$59=$O$16)/('DATA FOR SUMMARY'!$I$7:$I$59=$O$16)*ROW('DATA FOR SUMMARY'!$I$7:$I$59))-ROW('DATA FOR SUMMARY'!$I$7),ROWS($M$18:M624))),"")</f>
        <v/>
      </c>
      <c r="H633" s="107" t="str" cm="1">
        <f t="array" aca="1" ref="H633" ca="1">IF(ROWS($M$18:M624)&lt;=$O$18,INDEX('DATA FOR SUMMARY'!$H$8:$H$59,_xlfn.AGGREGATE(15,3,(('DATA FOR SUMMARY'!$I$7:$I$59=$O$16)/('DATA FOR SUMMARY'!$I$7:$I$59=$O$16)*ROW('DATA FOR SUMMARY'!$I$7:$I$59))-ROW('DATA FOR SUMMARY'!$I$7),ROWS($M$18:M624))),"")</f>
        <v/>
      </c>
      <c r="I633" t="str" cm="1">
        <f t="array" aca="1" ref="I633" ca="1">IF(ROWS($D$25:D627)&lt;=$O$18,INDEX('DATA FOR SUMMARY'!$I$8:$I$59,_xlfn.AGGREGATE(15,3,(('DATA FOR SUMMARY'!$I$7:$I$59=$O$16)/('DATA FOR SUMMARY'!$I$7:$I$59=$O$16)*ROW('DATA FOR SUMMARY'!$I$7:$I$59))-ROW('DATA FOR SUMMARY'!$I$7),ROWS($D$25:D627))),"")</f>
        <v/>
      </c>
      <c r="J633" s="46" t="str" cm="1">
        <f t="array" aca="1" ref="J633" ca="1">IF(ROWS($M$18:M624)&lt;=$O$18,INDEX('DATA FOR SUMMARY'!$J$8:$J$59,_xlfn.AGGREGATE(15,3,(('DATA FOR SUMMARY'!$I$7:$I$59=$O$16)/('DATA FOR SUMMARY'!$I$7:$I$59=$O$16)*ROW('DATA FOR SUMMARY'!$I$7:$I$59))-ROW('DATA FOR SUMMARY'!$I$7),ROWS($M$18:M624))),"")</f>
        <v/>
      </c>
      <c r="K633" s="46" t="str" cm="1">
        <f t="array" aca="1" ref="K633" ca="1">IF(ROWS($M$18:M624)&lt;=$O$18,INDEX('DATA FOR SUMMARY'!$K$8:$K$59,_xlfn.AGGREGATE(15,3,(('DATA FOR SUMMARY'!$I$7:$I$59=$O$16)/('DATA FOR SUMMARY'!$I$7:$I$59=$O$16)*ROW('DATA FOR SUMMARY'!$I$7:$I$59))-ROW('DATA FOR SUMMARY'!$I$7),ROWS($M$18:M624))),"")</f>
        <v/>
      </c>
    </row>
    <row r="634" spans="2:11">
      <c r="B634" t="str" cm="1">
        <f t="array" aca="1" ref="B634" ca="1">IF(ROWS($M$18:M625)&lt;=$O$18,INDEX('DATA FOR SUMMARY'!$B$8:$B$59,_xlfn.AGGREGATE(15,3,(('DATA FOR SUMMARY'!$I$7:$I$59=$O$16)/('DATA FOR SUMMARY'!$I$7:$I$59=$O$16)*ROW('DATA FOR SUMMARY'!$I$7:$I$59))-ROW('DATA FOR SUMMARY'!$I$7),ROWS($M$18:M625))),"")</f>
        <v/>
      </c>
      <c r="C634" s="102" t="str" cm="1">
        <f t="array" aca="1" ref="C634" ca="1">IF(ROWS($M$18:M625)&lt;=$O$18,INDEX('DATA FOR SUMMARY'!$C$8:$C$59,_xlfn.AGGREGATE(15,3,(('DATA FOR SUMMARY'!$I$7:$I$59=$O$16)/('DATA FOR SUMMARY'!$I$7:$I$59=$O$16)*ROW('DATA FOR SUMMARY'!$I$7:$I$59))-ROW('DATA FOR SUMMARY'!$I$7),ROWS($M$18:M625))),"")</f>
        <v/>
      </c>
      <c r="D634" s="102" t="str" cm="1">
        <f t="array" aca="1" ref="D634" ca="1">IF(ROWS($M$18:M625)&lt;=$O$18,INDEX('DATA FOR SUMMARY'!$D$8:$D$59,_xlfn.AGGREGATE(15,3,(('DATA FOR SUMMARY'!$I$7:$I$59=$O$16)/('DATA FOR SUMMARY'!$I$7:$I$59=$O$16)*ROW('DATA FOR SUMMARY'!$I$7:$I$59))-ROW('DATA FOR SUMMARY'!$I$7),ROWS($M$18:M625))),"")</f>
        <v/>
      </c>
      <c r="E634" s="107" t="str" cm="1">
        <f t="array" aca="1" ref="E634" ca="1">IF(ROWS($M$18:M625)&lt;=$O$18,INDEX('DATA FOR SUMMARY'!$E$8:$E$59,_xlfn.AGGREGATE(15,3,(('DATA FOR SUMMARY'!$I$7:$I$59=$O$16)/('DATA FOR SUMMARY'!$I$7:$I$59=$O$16)*ROW('DATA FOR SUMMARY'!$I$7:$I$59))-ROW('DATA FOR SUMMARY'!$I$7),ROWS($M$18:M625))),"")</f>
        <v/>
      </c>
      <c r="F634" s="103" t="str" cm="1">
        <f t="array" aca="1" ref="F634" ca="1">IF(ROWS($M$18:M625)&lt;=$O$18,INDEX('DATA FOR SUMMARY'!$F$8:$F$59,_xlfn.AGGREGATE(15,3,(('DATA FOR SUMMARY'!$I$7:$I$59=$O$16)/('DATA FOR SUMMARY'!$I$7:$I$59=$O$16)*ROW('DATA FOR SUMMARY'!$I$7:$I$59))-ROW('DATA FOR SUMMARY'!$I$7),ROWS($M$18:M625))),"")</f>
        <v/>
      </c>
      <c r="G634" s="102" t="str" cm="1">
        <f t="array" aca="1" ref="G634" ca="1">IF(ROWS($M$18:M625)&lt;=$O$18,INDEX('DATA FOR SUMMARY'!$G$8:$G$59,_xlfn.AGGREGATE(15,3,(('DATA FOR SUMMARY'!$I$7:$I$59=$O$16)/('DATA FOR SUMMARY'!$I$7:$I$59=$O$16)*ROW('DATA FOR SUMMARY'!$I$7:$I$59))-ROW('DATA FOR SUMMARY'!$I$7),ROWS($M$18:M625))),"")</f>
        <v/>
      </c>
      <c r="H634" s="107" t="str" cm="1">
        <f t="array" aca="1" ref="H634" ca="1">IF(ROWS($M$18:M625)&lt;=$O$18,INDEX('DATA FOR SUMMARY'!$H$8:$H$59,_xlfn.AGGREGATE(15,3,(('DATA FOR SUMMARY'!$I$7:$I$59=$O$16)/('DATA FOR SUMMARY'!$I$7:$I$59=$O$16)*ROW('DATA FOR SUMMARY'!$I$7:$I$59))-ROW('DATA FOR SUMMARY'!$I$7),ROWS($M$18:M625))),"")</f>
        <v/>
      </c>
      <c r="I634" t="str" cm="1">
        <f t="array" aca="1" ref="I634" ca="1">IF(ROWS($D$25:D628)&lt;=$O$18,INDEX('DATA FOR SUMMARY'!$I$8:$I$59,_xlfn.AGGREGATE(15,3,(('DATA FOR SUMMARY'!$I$7:$I$59=$O$16)/('DATA FOR SUMMARY'!$I$7:$I$59=$O$16)*ROW('DATA FOR SUMMARY'!$I$7:$I$59))-ROW('DATA FOR SUMMARY'!$I$7),ROWS($D$25:D628))),"")</f>
        <v/>
      </c>
      <c r="J634" s="46" t="str" cm="1">
        <f t="array" aca="1" ref="J634" ca="1">IF(ROWS($M$18:M625)&lt;=$O$18,INDEX('DATA FOR SUMMARY'!$J$8:$J$59,_xlfn.AGGREGATE(15,3,(('DATA FOR SUMMARY'!$I$7:$I$59=$O$16)/('DATA FOR SUMMARY'!$I$7:$I$59=$O$16)*ROW('DATA FOR SUMMARY'!$I$7:$I$59))-ROW('DATA FOR SUMMARY'!$I$7),ROWS($M$18:M625))),"")</f>
        <v/>
      </c>
      <c r="K634" s="46" t="str" cm="1">
        <f t="array" aca="1" ref="K634" ca="1">IF(ROWS($M$18:M625)&lt;=$O$18,INDEX('DATA FOR SUMMARY'!$K$8:$K$59,_xlfn.AGGREGATE(15,3,(('DATA FOR SUMMARY'!$I$7:$I$59=$O$16)/('DATA FOR SUMMARY'!$I$7:$I$59=$O$16)*ROW('DATA FOR SUMMARY'!$I$7:$I$59))-ROW('DATA FOR SUMMARY'!$I$7),ROWS($M$18:M625))),"")</f>
        <v/>
      </c>
    </row>
    <row r="635" spans="2:11">
      <c r="B635" t="str" cm="1">
        <f t="array" aca="1" ref="B635" ca="1">IF(ROWS($M$18:M626)&lt;=$O$18,INDEX('DATA FOR SUMMARY'!$B$8:$B$59,_xlfn.AGGREGATE(15,3,(('DATA FOR SUMMARY'!$I$7:$I$59=$O$16)/('DATA FOR SUMMARY'!$I$7:$I$59=$O$16)*ROW('DATA FOR SUMMARY'!$I$7:$I$59))-ROW('DATA FOR SUMMARY'!$I$7),ROWS($M$18:M626))),"")</f>
        <v/>
      </c>
      <c r="C635" s="102" t="str" cm="1">
        <f t="array" aca="1" ref="C635" ca="1">IF(ROWS($M$18:M626)&lt;=$O$18,INDEX('DATA FOR SUMMARY'!$C$8:$C$59,_xlfn.AGGREGATE(15,3,(('DATA FOR SUMMARY'!$I$7:$I$59=$O$16)/('DATA FOR SUMMARY'!$I$7:$I$59=$O$16)*ROW('DATA FOR SUMMARY'!$I$7:$I$59))-ROW('DATA FOR SUMMARY'!$I$7),ROWS($M$18:M626))),"")</f>
        <v/>
      </c>
      <c r="D635" s="102" t="str" cm="1">
        <f t="array" aca="1" ref="D635" ca="1">IF(ROWS($M$18:M626)&lt;=$O$18,INDEX('DATA FOR SUMMARY'!$D$8:$D$59,_xlfn.AGGREGATE(15,3,(('DATA FOR SUMMARY'!$I$7:$I$59=$O$16)/('DATA FOR SUMMARY'!$I$7:$I$59=$O$16)*ROW('DATA FOR SUMMARY'!$I$7:$I$59))-ROW('DATA FOR SUMMARY'!$I$7),ROWS($M$18:M626))),"")</f>
        <v/>
      </c>
      <c r="E635" s="107" t="str" cm="1">
        <f t="array" aca="1" ref="E635" ca="1">IF(ROWS($M$18:M626)&lt;=$O$18,INDEX('DATA FOR SUMMARY'!$E$8:$E$59,_xlfn.AGGREGATE(15,3,(('DATA FOR SUMMARY'!$I$7:$I$59=$O$16)/('DATA FOR SUMMARY'!$I$7:$I$59=$O$16)*ROW('DATA FOR SUMMARY'!$I$7:$I$59))-ROW('DATA FOR SUMMARY'!$I$7),ROWS($M$18:M626))),"")</f>
        <v/>
      </c>
      <c r="F635" s="103" t="str" cm="1">
        <f t="array" aca="1" ref="F635" ca="1">IF(ROWS($M$18:M626)&lt;=$O$18,INDEX('DATA FOR SUMMARY'!$F$8:$F$59,_xlfn.AGGREGATE(15,3,(('DATA FOR SUMMARY'!$I$7:$I$59=$O$16)/('DATA FOR SUMMARY'!$I$7:$I$59=$O$16)*ROW('DATA FOR SUMMARY'!$I$7:$I$59))-ROW('DATA FOR SUMMARY'!$I$7),ROWS($M$18:M626))),"")</f>
        <v/>
      </c>
      <c r="G635" s="102" t="str" cm="1">
        <f t="array" aca="1" ref="G635" ca="1">IF(ROWS($M$18:M626)&lt;=$O$18,INDEX('DATA FOR SUMMARY'!$G$8:$G$59,_xlfn.AGGREGATE(15,3,(('DATA FOR SUMMARY'!$I$7:$I$59=$O$16)/('DATA FOR SUMMARY'!$I$7:$I$59=$O$16)*ROW('DATA FOR SUMMARY'!$I$7:$I$59))-ROW('DATA FOR SUMMARY'!$I$7),ROWS($M$18:M626))),"")</f>
        <v/>
      </c>
      <c r="H635" s="107" t="str" cm="1">
        <f t="array" aca="1" ref="H635" ca="1">IF(ROWS($M$18:M626)&lt;=$O$18,INDEX('DATA FOR SUMMARY'!$H$8:$H$59,_xlfn.AGGREGATE(15,3,(('DATA FOR SUMMARY'!$I$7:$I$59=$O$16)/('DATA FOR SUMMARY'!$I$7:$I$59=$O$16)*ROW('DATA FOR SUMMARY'!$I$7:$I$59))-ROW('DATA FOR SUMMARY'!$I$7),ROWS($M$18:M626))),"")</f>
        <v/>
      </c>
      <c r="I635" t="str" cm="1">
        <f t="array" aca="1" ref="I635" ca="1">IF(ROWS($D$25:D629)&lt;=$O$18,INDEX('DATA FOR SUMMARY'!$I$8:$I$59,_xlfn.AGGREGATE(15,3,(('DATA FOR SUMMARY'!$I$7:$I$59=$O$16)/('DATA FOR SUMMARY'!$I$7:$I$59=$O$16)*ROW('DATA FOR SUMMARY'!$I$7:$I$59))-ROW('DATA FOR SUMMARY'!$I$7),ROWS($D$25:D629))),"")</f>
        <v/>
      </c>
      <c r="J635" s="46" t="str" cm="1">
        <f t="array" aca="1" ref="J635" ca="1">IF(ROWS($M$18:M626)&lt;=$O$18,INDEX('DATA FOR SUMMARY'!$J$8:$J$59,_xlfn.AGGREGATE(15,3,(('DATA FOR SUMMARY'!$I$7:$I$59=$O$16)/('DATA FOR SUMMARY'!$I$7:$I$59=$O$16)*ROW('DATA FOR SUMMARY'!$I$7:$I$59))-ROW('DATA FOR SUMMARY'!$I$7),ROWS($M$18:M626))),"")</f>
        <v/>
      </c>
      <c r="K635" s="46" t="str" cm="1">
        <f t="array" aca="1" ref="K635" ca="1">IF(ROWS($M$18:M626)&lt;=$O$18,INDEX('DATA FOR SUMMARY'!$K$8:$K$59,_xlfn.AGGREGATE(15,3,(('DATA FOR SUMMARY'!$I$7:$I$59=$O$16)/('DATA FOR SUMMARY'!$I$7:$I$59=$O$16)*ROW('DATA FOR SUMMARY'!$I$7:$I$59))-ROW('DATA FOR SUMMARY'!$I$7),ROWS($M$18:M626))),"")</f>
        <v/>
      </c>
    </row>
    <row r="636" spans="2:11">
      <c r="B636" t="str" cm="1">
        <f t="array" aca="1" ref="B636" ca="1">IF(ROWS($M$18:M627)&lt;=$O$18,INDEX('DATA FOR SUMMARY'!$B$8:$B$59,_xlfn.AGGREGATE(15,3,(('DATA FOR SUMMARY'!$I$7:$I$59=$O$16)/('DATA FOR SUMMARY'!$I$7:$I$59=$O$16)*ROW('DATA FOR SUMMARY'!$I$7:$I$59))-ROW('DATA FOR SUMMARY'!$I$7),ROWS($M$18:M627))),"")</f>
        <v/>
      </c>
      <c r="C636" s="102" t="str" cm="1">
        <f t="array" aca="1" ref="C636" ca="1">IF(ROWS($M$18:M627)&lt;=$O$18,INDEX('DATA FOR SUMMARY'!$C$8:$C$59,_xlfn.AGGREGATE(15,3,(('DATA FOR SUMMARY'!$I$7:$I$59=$O$16)/('DATA FOR SUMMARY'!$I$7:$I$59=$O$16)*ROW('DATA FOR SUMMARY'!$I$7:$I$59))-ROW('DATA FOR SUMMARY'!$I$7),ROWS($M$18:M627))),"")</f>
        <v/>
      </c>
      <c r="D636" s="102" t="str" cm="1">
        <f t="array" aca="1" ref="D636" ca="1">IF(ROWS($M$18:M627)&lt;=$O$18,INDEX('DATA FOR SUMMARY'!$D$8:$D$59,_xlfn.AGGREGATE(15,3,(('DATA FOR SUMMARY'!$I$7:$I$59=$O$16)/('DATA FOR SUMMARY'!$I$7:$I$59=$O$16)*ROW('DATA FOR SUMMARY'!$I$7:$I$59))-ROW('DATA FOR SUMMARY'!$I$7),ROWS($M$18:M627))),"")</f>
        <v/>
      </c>
      <c r="E636" s="107" t="str" cm="1">
        <f t="array" aca="1" ref="E636" ca="1">IF(ROWS($M$18:M627)&lt;=$O$18,INDEX('DATA FOR SUMMARY'!$E$8:$E$59,_xlfn.AGGREGATE(15,3,(('DATA FOR SUMMARY'!$I$7:$I$59=$O$16)/('DATA FOR SUMMARY'!$I$7:$I$59=$O$16)*ROW('DATA FOR SUMMARY'!$I$7:$I$59))-ROW('DATA FOR SUMMARY'!$I$7),ROWS($M$18:M627))),"")</f>
        <v/>
      </c>
      <c r="F636" s="103" t="str" cm="1">
        <f t="array" aca="1" ref="F636" ca="1">IF(ROWS($M$18:M627)&lt;=$O$18,INDEX('DATA FOR SUMMARY'!$F$8:$F$59,_xlfn.AGGREGATE(15,3,(('DATA FOR SUMMARY'!$I$7:$I$59=$O$16)/('DATA FOR SUMMARY'!$I$7:$I$59=$O$16)*ROW('DATA FOR SUMMARY'!$I$7:$I$59))-ROW('DATA FOR SUMMARY'!$I$7),ROWS($M$18:M627))),"")</f>
        <v/>
      </c>
      <c r="G636" s="102" t="str" cm="1">
        <f t="array" aca="1" ref="G636" ca="1">IF(ROWS($M$18:M627)&lt;=$O$18,INDEX('DATA FOR SUMMARY'!$G$8:$G$59,_xlfn.AGGREGATE(15,3,(('DATA FOR SUMMARY'!$I$7:$I$59=$O$16)/('DATA FOR SUMMARY'!$I$7:$I$59=$O$16)*ROW('DATA FOR SUMMARY'!$I$7:$I$59))-ROW('DATA FOR SUMMARY'!$I$7),ROWS($M$18:M627))),"")</f>
        <v/>
      </c>
      <c r="H636" s="107" t="str" cm="1">
        <f t="array" aca="1" ref="H636" ca="1">IF(ROWS($M$18:M627)&lt;=$O$18,INDEX('DATA FOR SUMMARY'!$H$8:$H$59,_xlfn.AGGREGATE(15,3,(('DATA FOR SUMMARY'!$I$7:$I$59=$O$16)/('DATA FOR SUMMARY'!$I$7:$I$59=$O$16)*ROW('DATA FOR SUMMARY'!$I$7:$I$59))-ROW('DATA FOR SUMMARY'!$I$7),ROWS($M$18:M627))),"")</f>
        <v/>
      </c>
      <c r="I636" t="str" cm="1">
        <f t="array" aca="1" ref="I636" ca="1">IF(ROWS($D$25:D630)&lt;=$O$18,INDEX('DATA FOR SUMMARY'!$I$8:$I$59,_xlfn.AGGREGATE(15,3,(('DATA FOR SUMMARY'!$I$7:$I$59=$O$16)/('DATA FOR SUMMARY'!$I$7:$I$59=$O$16)*ROW('DATA FOR SUMMARY'!$I$7:$I$59))-ROW('DATA FOR SUMMARY'!$I$7),ROWS($D$25:D630))),"")</f>
        <v/>
      </c>
      <c r="J636" s="46" t="str" cm="1">
        <f t="array" aca="1" ref="J636" ca="1">IF(ROWS($M$18:M627)&lt;=$O$18,INDEX('DATA FOR SUMMARY'!$J$8:$J$59,_xlfn.AGGREGATE(15,3,(('DATA FOR SUMMARY'!$I$7:$I$59=$O$16)/('DATA FOR SUMMARY'!$I$7:$I$59=$O$16)*ROW('DATA FOR SUMMARY'!$I$7:$I$59))-ROW('DATA FOR SUMMARY'!$I$7),ROWS($M$18:M627))),"")</f>
        <v/>
      </c>
      <c r="K636" s="46" t="str" cm="1">
        <f t="array" aca="1" ref="K636" ca="1">IF(ROWS($M$18:M627)&lt;=$O$18,INDEX('DATA FOR SUMMARY'!$K$8:$K$59,_xlfn.AGGREGATE(15,3,(('DATA FOR SUMMARY'!$I$7:$I$59=$O$16)/('DATA FOR SUMMARY'!$I$7:$I$59=$O$16)*ROW('DATA FOR SUMMARY'!$I$7:$I$59))-ROW('DATA FOR SUMMARY'!$I$7),ROWS($M$18:M627))),"")</f>
        <v/>
      </c>
    </row>
    <row r="637" spans="2:11">
      <c r="B637" t="str" cm="1">
        <f t="array" aca="1" ref="B637" ca="1">IF(ROWS($M$18:M628)&lt;=$O$18,INDEX('DATA FOR SUMMARY'!$B$8:$B$59,_xlfn.AGGREGATE(15,3,(('DATA FOR SUMMARY'!$I$7:$I$59=$O$16)/('DATA FOR SUMMARY'!$I$7:$I$59=$O$16)*ROW('DATA FOR SUMMARY'!$I$7:$I$59))-ROW('DATA FOR SUMMARY'!$I$7),ROWS($M$18:M628))),"")</f>
        <v/>
      </c>
      <c r="C637" s="102" t="str" cm="1">
        <f t="array" aca="1" ref="C637" ca="1">IF(ROWS($M$18:M628)&lt;=$O$18,INDEX('DATA FOR SUMMARY'!$C$8:$C$59,_xlfn.AGGREGATE(15,3,(('DATA FOR SUMMARY'!$I$7:$I$59=$O$16)/('DATA FOR SUMMARY'!$I$7:$I$59=$O$16)*ROW('DATA FOR SUMMARY'!$I$7:$I$59))-ROW('DATA FOR SUMMARY'!$I$7),ROWS($M$18:M628))),"")</f>
        <v/>
      </c>
      <c r="D637" s="102" t="str" cm="1">
        <f t="array" aca="1" ref="D637" ca="1">IF(ROWS($M$18:M628)&lt;=$O$18,INDEX('DATA FOR SUMMARY'!$D$8:$D$59,_xlfn.AGGREGATE(15,3,(('DATA FOR SUMMARY'!$I$7:$I$59=$O$16)/('DATA FOR SUMMARY'!$I$7:$I$59=$O$16)*ROW('DATA FOR SUMMARY'!$I$7:$I$59))-ROW('DATA FOR SUMMARY'!$I$7),ROWS($M$18:M628))),"")</f>
        <v/>
      </c>
      <c r="E637" s="107" t="str" cm="1">
        <f t="array" aca="1" ref="E637" ca="1">IF(ROWS($M$18:M628)&lt;=$O$18,INDEX('DATA FOR SUMMARY'!$E$8:$E$59,_xlfn.AGGREGATE(15,3,(('DATA FOR SUMMARY'!$I$7:$I$59=$O$16)/('DATA FOR SUMMARY'!$I$7:$I$59=$O$16)*ROW('DATA FOR SUMMARY'!$I$7:$I$59))-ROW('DATA FOR SUMMARY'!$I$7),ROWS($M$18:M628))),"")</f>
        <v/>
      </c>
      <c r="F637" s="103" t="str" cm="1">
        <f t="array" aca="1" ref="F637" ca="1">IF(ROWS($M$18:M628)&lt;=$O$18,INDEX('DATA FOR SUMMARY'!$F$8:$F$59,_xlfn.AGGREGATE(15,3,(('DATA FOR SUMMARY'!$I$7:$I$59=$O$16)/('DATA FOR SUMMARY'!$I$7:$I$59=$O$16)*ROW('DATA FOR SUMMARY'!$I$7:$I$59))-ROW('DATA FOR SUMMARY'!$I$7),ROWS($M$18:M628))),"")</f>
        <v/>
      </c>
      <c r="G637" s="102" t="str" cm="1">
        <f t="array" aca="1" ref="G637" ca="1">IF(ROWS($M$18:M628)&lt;=$O$18,INDEX('DATA FOR SUMMARY'!$G$8:$G$59,_xlfn.AGGREGATE(15,3,(('DATA FOR SUMMARY'!$I$7:$I$59=$O$16)/('DATA FOR SUMMARY'!$I$7:$I$59=$O$16)*ROW('DATA FOR SUMMARY'!$I$7:$I$59))-ROW('DATA FOR SUMMARY'!$I$7),ROWS($M$18:M628))),"")</f>
        <v/>
      </c>
      <c r="H637" s="107" t="str" cm="1">
        <f t="array" aca="1" ref="H637" ca="1">IF(ROWS($M$18:M628)&lt;=$O$18,INDEX('DATA FOR SUMMARY'!$H$8:$H$59,_xlfn.AGGREGATE(15,3,(('DATA FOR SUMMARY'!$I$7:$I$59=$O$16)/('DATA FOR SUMMARY'!$I$7:$I$59=$O$16)*ROW('DATA FOR SUMMARY'!$I$7:$I$59))-ROW('DATA FOR SUMMARY'!$I$7),ROWS($M$18:M628))),"")</f>
        <v/>
      </c>
      <c r="I637" t="str" cm="1">
        <f t="array" aca="1" ref="I637" ca="1">IF(ROWS($D$25:D631)&lt;=$O$18,INDEX('DATA FOR SUMMARY'!$I$8:$I$59,_xlfn.AGGREGATE(15,3,(('DATA FOR SUMMARY'!$I$7:$I$59=$O$16)/('DATA FOR SUMMARY'!$I$7:$I$59=$O$16)*ROW('DATA FOR SUMMARY'!$I$7:$I$59))-ROW('DATA FOR SUMMARY'!$I$7),ROWS($D$25:D631))),"")</f>
        <v/>
      </c>
      <c r="J637" s="46" t="str" cm="1">
        <f t="array" aca="1" ref="J637" ca="1">IF(ROWS($M$18:M628)&lt;=$O$18,INDEX('DATA FOR SUMMARY'!$J$8:$J$59,_xlfn.AGGREGATE(15,3,(('DATA FOR SUMMARY'!$I$7:$I$59=$O$16)/('DATA FOR SUMMARY'!$I$7:$I$59=$O$16)*ROW('DATA FOR SUMMARY'!$I$7:$I$59))-ROW('DATA FOR SUMMARY'!$I$7),ROWS($M$18:M628))),"")</f>
        <v/>
      </c>
      <c r="K637" s="46" t="str" cm="1">
        <f t="array" aca="1" ref="K637" ca="1">IF(ROWS($M$18:M628)&lt;=$O$18,INDEX('DATA FOR SUMMARY'!$K$8:$K$59,_xlfn.AGGREGATE(15,3,(('DATA FOR SUMMARY'!$I$7:$I$59=$O$16)/('DATA FOR SUMMARY'!$I$7:$I$59=$O$16)*ROW('DATA FOR SUMMARY'!$I$7:$I$59))-ROW('DATA FOR SUMMARY'!$I$7),ROWS($M$18:M628))),"")</f>
        <v/>
      </c>
    </row>
    <row r="638" spans="2:11">
      <c r="B638" t="str" cm="1">
        <f t="array" aca="1" ref="B638" ca="1">IF(ROWS($M$18:M629)&lt;=$O$18,INDEX('DATA FOR SUMMARY'!$B$8:$B$59,_xlfn.AGGREGATE(15,3,(('DATA FOR SUMMARY'!$I$7:$I$59=$O$16)/('DATA FOR SUMMARY'!$I$7:$I$59=$O$16)*ROW('DATA FOR SUMMARY'!$I$7:$I$59))-ROW('DATA FOR SUMMARY'!$I$7),ROWS($M$18:M629))),"")</f>
        <v/>
      </c>
      <c r="C638" s="102" t="str" cm="1">
        <f t="array" aca="1" ref="C638" ca="1">IF(ROWS($M$18:M629)&lt;=$O$18,INDEX('DATA FOR SUMMARY'!$C$8:$C$59,_xlfn.AGGREGATE(15,3,(('DATA FOR SUMMARY'!$I$7:$I$59=$O$16)/('DATA FOR SUMMARY'!$I$7:$I$59=$O$16)*ROW('DATA FOR SUMMARY'!$I$7:$I$59))-ROW('DATA FOR SUMMARY'!$I$7),ROWS($M$18:M629))),"")</f>
        <v/>
      </c>
      <c r="D638" s="102" t="str" cm="1">
        <f t="array" aca="1" ref="D638" ca="1">IF(ROWS($M$18:M629)&lt;=$O$18,INDEX('DATA FOR SUMMARY'!$D$8:$D$59,_xlfn.AGGREGATE(15,3,(('DATA FOR SUMMARY'!$I$7:$I$59=$O$16)/('DATA FOR SUMMARY'!$I$7:$I$59=$O$16)*ROW('DATA FOR SUMMARY'!$I$7:$I$59))-ROW('DATA FOR SUMMARY'!$I$7),ROWS($M$18:M629))),"")</f>
        <v/>
      </c>
      <c r="E638" s="107" t="str" cm="1">
        <f t="array" aca="1" ref="E638" ca="1">IF(ROWS($M$18:M629)&lt;=$O$18,INDEX('DATA FOR SUMMARY'!$E$8:$E$59,_xlfn.AGGREGATE(15,3,(('DATA FOR SUMMARY'!$I$7:$I$59=$O$16)/('DATA FOR SUMMARY'!$I$7:$I$59=$O$16)*ROW('DATA FOR SUMMARY'!$I$7:$I$59))-ROW('DATA FOR SUMMARY'!$I$7),ROWS($M$18:M629))),"")</f>
        <v/>
      </c>
      <c r="F638" s="103" t="str" cm="1">
        <f t="array" aca="1" ref="F638" ca="1">IF(ROWS($M$18:M629)&lt;=$O$18,INDEX('DATA FOR SUMMARY'!$F$8:$F$59,_xlfn.AGGREGATE(15,3,(('DATA FOR SUMMARY'!$I$7:$I$59=$O$16)/('DATA FOR SUMMARY'!$I$7:$I$59=$O$16)*ROW('DATA FOR SUMMARY'!$I$7:$I$59))-ROW('DATA FOR SUMMARY'!$I$7),ROWS($M$18:M629))),"")</f>
        <v/>
      </c>
      <c r="G638" s="102" t="str" cm="1">
        <f t="array" aca="1" ref="G638" ca="1">IF(ROWS($M$18:M629)&lt;=$O$18,INDEX('DATA FOR SUMMARY'!$G$8:$G$59,_xlfn.AGGREGATE(15,3,(('DATA FOR SUMMARY'!$I$7:$I$59=$O$16)/('DATA FOR SUMMARY'!$I$7:$I$59=$O$16)*ROW('DATA FOR SUMMARY'!$I$7:$I$59))-ROW('DATA FOR SUMMARY'!$I$7),ROWS($M$18:M629))),"")</f>
        <v/>
      </c>
      <c r="H638" s="107" t="str" cm="1">
        <f t="array" aca="1" ref="H638" ca="1">IF(ROWS($M$18:M629)&lt;=$O$18,INDEX('DATA FOR SUMMARY'!$H$8:$H$59,_xlfn.AGGREGATE(15,3,(('DATA FOR SUMMARY'!$I$7:$I$59=$O$16)/('DATA FOR SUMMARY'!$I$7:$I$59=$O$16)*ROW('DATA FOR SUMMARY'!$I$7:$I$59))-ROW('DATA FOR SUMMARY'!$I$7),ROWS($M$18:M629))),"")</f>
        <v/>
      </c>
      <c r="I638" t="str" cm="1">
        <f t="array" aca="1" ref="I638" ca="1">IF(ROWS($D$25:D632)&lt;=$O$18,INDEX('DATA FOR SUMMARY'!$I$8:$I$59,_xlfn.AGGREGATE(15,3,(('DATA FOR SUMMARY'!$I$7:$I$59=$O$16)/('DATA FOR SUMMARY'!$I$7:$I$59=$O$16)*ROW('DATA FOR SUMMARY'!$I$7:$I$59))-ROW('DATA FOR SUMMARY'!$I$7),ROWS($D$25:D632))),"")</f>
        <v/>
      </c>
      <c r="J638" s="46" t="str" cm="1">
        <f t="array" aca="1" ref="J638" ca="1">IF(ROWS($M$18:M629)&lt;=$O$18,INDEX('DATA FOR SUMMARY'!$J$8:$J$59,_xlfn.AGGREGATE(15,3,(('DATA FOR SUMMARY'!$I$7:$I$59=$O$16)/('DATA FOR SUMMARY'!$I$7:$I$59=$O$16)*ROW('DATA FOR SUMMARY'!$I$7:$I$59))-ROW('DATA FOR SUMMARY'!$I$7),ROWS($M$18:M629))),"")</f>
        <v/>
      </c>
      <c r="K638" s="46" t="str" cm="1">
        <f t="array" aca="1" ref="K638" ca="1">IF(ROWS($M$18:M629)&lt;=$O$18,INDEX('DATA FOR SUMMARY'!$K$8:$K$59,_xlfn.AGGREGATE(15,3,(('DATA FOR SUMMARY'!$I$7:$I$59=$O$16)/('DATA FOR SUMMARY'!$I$7:$I$59=$O$16)*ROW('DATA FOR SUMMARY'!$I$7:$I$59))-ROW('DATA FOR SUMMARY'!$I$7),ROWS($M$18:M629))),"")</f>
        <v/>
      </c>
    </row>
    <row r="639" spans="2:11">
      <c r="B639" t="str" cm="1">
        <f t="array" aca="1" ref="B639" ca="1">IF(ROWS($M$18:M630)&lt;=$O$18,INDEX('DATA FOR SUMMARY'!$B$8:$B$59,_xlfn.AGGREGATE(15,3,(('DATA FOR SUMMARY'!$I$7:$I$59=$O$16)/('DATA FOR SUMMARY'!$I$7:$I$59=$O$16)*ROW('DATA FOR SUMMARY'!$I$7:$I$59))-ROW('DATA FOR SUMMARY'!$I$7),ROWS($M$18:M630))),"")</f>
        <v/>
      </c>
      <c r="C639" s="102" t="str" cm="1">
        <f t="array" aca="1" ref="C639" ca="1">IF(ROWS($M$18:M630)&lt;=$O$18,INDEX('DATA FOR SUMMARY'!$C$8:$C$59,_xlfn.AGGREGATE(15,3,(('DATA FOR SUMMARY'!$I$7:$I$59=$O$16)/('DATA FOR SUMMARY'!$I$7:$I$59=$O$16)*ROW('DATA FOR SUMMARY'!$I$7:$I$59))-ROW('DATA FOR SUMMARY'!$I$7),ROWS($M$18:M630))),"")</f>
        <v/>
      </c>
      <c r="D639" s="102" t="str" cm="1">
        <f t="array" aca="1" ref="D639" ca="1">IF(ROWS($M$18:M630)&lt;=$O$18,INDEX('DATA FOR SUMMARY'!$D$8:$D$59,_xlfn.AGGREGATE(15,3,(('DATA FOR SUMMARY'!$I$7:$I$59=$O$16)/('DATA FOR SUMMARY'!$I$7:$I$59=$O$16)*ROW('DATA FOR SUMMARY'!$I$7:$I$59))-ROW('DATA FOR SUMMARY'!$I$7),ROWS($M$18:M630))),"")</f>
        <v/>
      </c>
      <c r="E639" s="107" t="str" cm="1">
        <f t="array" aca="1" ref="E639" ca="1">IF(ROWS($M$18:M630)&lt;=$O$18,INDEX('DATA FOR SUMMARY'!$E$8:$E$59,_xlfn.AGGREGATE(15,3,(('DATA FOR SUMMARY'!$I$7:$I$59=$O$16)/('DATA FOR SUMMARY'!$I$7:$I$59=$O$16)*ROW('DATA FOR SUMMARY'!$I$7:$I$59))-ROW('DATA FOR SUMMARY'!$I$7),ROWS($M$18:M630))),"")</f>
        <v/>
      </c>
      <c r="F639" s="103" t="str" cm="1">
        <f t="array" aca="1" ref="F639" ca="1">IF(ROWS($M$18:M630)&lt;=$O$18,INDEX('DATA FOR SUMMARY'!$F$8:$F$59,_xlfn.AGGREGATE(15,3,(('DATA FOR SUMMARY'!$I$7:$I$59=$O$16)/('DATA FOR SUMMARY'!$I$7:$I$59=$O$16)*ROW('DATA FOR SUMMARY'!$I$7:$I$59))-ROW('DATA FOR SUMMARY'!$I$7),ROWS($M$18:M630))),"")</f>
        <v/>
      </c>
      <c r="G639" s="102" t="str" cm="1">
        <f t="array" aca="1" ref="G639" ca="1">IF(ROWS($M$18:M630)&lt;=$O$18,INDEX('DATA FOR SUMMARY'!$G$8:$G$59,_xlfn.AGGREGATE(15,3,(('DATA FOR SUMMARY'!$I$7:$I$59=$O$16)/('DATA FOR SUMMARY'!$I$7:$I$59=$O$16)*ROW('DATA FOR SUMMARY'!$I$7:$I$59))-ROW('DATA FOR SUMMARY'!$I$7),ROWS($M$18:M630))),"")</f>
        <v/>
      </c>
      <c r="H639" s="107" t="str" cm="1">
        <f t="array" aca="1" ref="H639" ca="1">IF(ROWS($M$18:M630)&lt;=$O$18,INDEX('DATA FOR SUMMARY'!$H$8:$H$59,_xlfn.AGGREGATE(15,3,(('DATA FOR SUMMARY'!$I$7:$I$59=$O$16)/('DATA FOR SUMMARY'!$I$7:$I$59=$O$16)*ROW('DATA FOR SUMMARY'!$I$7:$I$59))-ROW('DATA FOR SUMMARY'!$I$7),ROWS($M$18:M630))),"")</f>
        <v/>
      </c>
      <c r="I639" t="str" cm="1">
        <f t="array" aca="1" ref="I639" ca="1">IF(ROWS($D$25:D633)&lt;=$O$18,INDEX('DATA FOR SUMMARY'!$I$8:$I$59,_xlfn.AGGREGATE(15,3,(('DATA FOR SUMMARY'!$I$7:$I$59=$O$16)/('DATA FOR SUMMARY'!$I$7:$I$59=$O$16)*ROW('DATA FOR SUMMARY'!$I$7:$I$59))-ROW('DATA FOR SUMMARY'!$I$7),ROWS($D$25:D633))),"")</f>
        <v/>
      </c>
      <c r="J639" s="46" t="str" cm="1">
        <f t="array" aca="1" ref="J639" ca="1">IF(ROWS($M$18:M630)&lt;=$O$18,INDEX('DATA FOR SUMMARY'!$J$8:$J$59,_xlfn.AGGREGATE(15,3,(('DATA FOR SUMMARY'!$I$7:$I$59=$O$16)/('DATA FOR SUMMARY'!$I$7:$I$59=$O$16)*ROW('DATA FOR SUMMARY'!$I$7:$I$59))-ROW('DATA FOR SUMMARY'!$I$7),ROWS($M$18:M630))),"")</f>
        <v/>
      </c>
      <c r="K639" s="46" t="str" cm="1">
        <f t="array" aca="1" ref="K639" ca="1">IF(ROWS($M$18:M630)&lt;=$O$18,INDEX('DATA FOR SUMMARY'!$K$8:$K$59,_xlfn.AGGREGATE(15,3,(('DATA FOR SUMMARY'!$I$7:$I$59=$O$16)/('DATA FOR SUMMARY'!$I$7:$I$59=$O$16)*ROW('DATA FOR SUMMARY'!$I$7:$I$59))-ROW('DATA FOR SUMMARY'!$I$7),ROWS($M$18:M630))),"")</f>
        <v/>
      </c>
    </row>
    <row r="640" spans="2:11">
      <c r="B640" t="str" cm="1">
        <f t="array" aca="1" ref="B640" ca="1">IF(ROWS($M$18:M631)&lt;=$O$18,INDEX('DATA FOR SUMMARY'!$B$8:$B$59,_xlfn.AGGREGATE(15,3,(('DATA FOR SUMMARY'!$I$7:$I$59=$O$16)/('DATA FOR SUMMARY'!$I$7:$I$59=$O$16)*ROW('DATA FOR SUMMARY'!$I$7:$I$59))-ROW('DATA FOR SUMMARY'!$I$7),ROWS($M$18:M631))),"")</f>
        <v/>
      </c>
      <c r="C640" s="102" t="str" cm="1">
        <f t="array" aca="1" ref="C640" ca="1">IF(ROWS($M$18:M631)&lt;=$O$18,INDEX('DATA FOR SUMMARY'!$C$8:$C$59,_xlfn.AGGREGATE(15,3,(('DATA FOR SUMMARY'!$I$7:$I$59=$O$16)/('DATA FOR SUMMARY'!$I$7:$I$59=$O$16)*ROW('DATA FOR SUMMARY'!$I$7:$I$59))-ROW('DATA FOR SUMMARY'!$I$7),ROWS($M$18:M631))),"")</f>
        <v/>
      </c>
      <c r="D640" s="102" t="str" cm="1">
        <f t="array" aca="1" ref="D640" ca="1">IF(ROWS($M$18:M631)&lt;=$O$18,INDEX('DATA FOR SUMMARY'!$D$8:$D$59,_xlfn.AGGREGATE(15,3,(('DATA FOR SUMMARY'!$I$7:$I$59=$O$16)/('DATA FOR SUMMARY'!$I$7:$I$59=$O$16)*ROW('DATA FOR SUMMARY'!$I$7:$I$59))-ROW('DATA FOR SUMMARY'!$I$7),ROWS($M$18:M631))),"")</f>
        <v/>
      </c>
      <c r="E640" s="107" t="str" cm="1">
        <f t="array" aca="1" ref="E640" ca="1">IF(ROWS($M$18:M631)&lt;=$O$18,INDEX('DATA FOR SUMMARY'!$E$8:$E$59,_xlfn.AGGREGATE(15,3,(('DATA FOR SUMMARY'!$I$7:$I$59=$O$16)/('DATA FOR SUMMARY'!$I$7:$I$59=$O$16)*ROW('DATA FOR SUMMARY'!$I$7:$I$59))-ROW('DATA FOR SUMMARY'!$I$7),ROWS($M$18:M631))),"")</f>
        <v/>
      </c>
      <c r="F640" s="103" t="str" cm="1">
        <f t="array" aca="1" ref="F640" ca="1">IF(ROWS($M$18:M631)&lt;=$O$18,INDEX('DATA FOR SUMMARY'!$F$8:$F$59,_xlfn.AGGREGATE(15,3,(('DATA FOR SUMMARY'!$I$7:$I$59=$O$16)/('DATA FOR SUMMARY'!$I$7:$I$59=$O$16)*ROW('DATA FOR SUMMARY'!$I$7:$I$59))-ROW('DATA FOR SUMMARY'!$I$7),ROWS($M$18:M631))),"")</f>
        <v/>
      </c>
      <c r="G640" s="102" t="str" cm="1">
        <f t="array" aca="1" ref="G640" ca="1">IF(ROWS($M$18:M631)&lt;=$O$18,INDEX('DATA FOR SUMMARY'!$G$8:$G$59,_xlfn.AGGREGATE(15,3,(('DATA FOR SUMMARY'!$I$7:$I$59=$O$16)/('DATA FOR SUMMARY'!$I$7:$I$59=$O$16)*ROW('DATA FOR SUMMARY'!$I$7:$I$59))-ROW('DATA FOR SUMMARY'!$I$7),ROWS($M$18:M631))),"")</f>
        <v/>
      </c>
      <c r="H640" s="107" t="str" cm="1">
        <f t="array" aca="1" ref="H640" ca="1">IF(ROWS($M$18:M631)&lt;=$O$18,INDEX('DATA FOR SUMMARY'!$H$8:$H$59,_xlfn.AGGREGATE(15,3,(('DATA FOR SUMMARY'!$I$7:$I$59=$O$16)/('DATA FOR SUMMARY'!$I$7:$I$59=$O$16)*ROW('DATA FOR SUMMARY'!$I$7:$I$59))-ROW('DATA FOR SUMMARY'!$I$7),ROWS($M$18:M631))),"")</f>
        <v/>
      </c>
      <c r="I640" t="str" cm="1">
        <f t="array" aca="1" ref="I640" ca="1">IF(ROWS($D$25:D634)&lt;=$O$18,INDEX('DATA FOR SUMMARY'!$I$8:$I$59,_xlfn.AGGREGATE(15,3,(('DATA FOR SUMMARY'!$I$7:$I$59=$O$16)/('DATA FOR SUMMARY'!$I$7:$I$59=$O$16)*ROW('DATA FOR SUMMARY'!$I$7:$I$59))-ROW('DATA FOR SUMMARY'!$I$7),ROWS($D$25:D634))),"")</f>
        <v/>
      </c>
      <c r="J640" s="46" t="str" cm="1">
        <f t="array" aca="1" ref="J640" ca="1">IF(ROWS($M$18:M631)&lt;=$O$18,INDEX('DATA FOR SUMMARY'!$J$8:$J$59,_xlfn.AGGREGATE(15,3,(('DATA FOR SUMMARY'!$I$7:$I$59=$O$16)/('DATA FOR SUMMARY'!$I$7:$I$59=$O$16)*ROW('DATA FOR SUMMARY'!$I$7:$I$59))-ROW('DATA FOR SUMMARY'!$I$7),ROWS($M$18:M631))),"")</f>
        <v/>
      </c>
      <c r="K640" s="46" t="str" cm="1">
        <f t="array" aca="1" ref="K640" ca="1">IF(ROWS($M$18:M631)&lt;=$O$18,INDEX('DATA FOR SUMMARY'!$K$8:$K$59,_xlfn.AGGREGATE(15,3,(('DATA FOR SUMMARY'!$I$7:$I$59=$O$16)/('DATA FOR SUMMARY'!$I$7:$I$59=$O$16)*ROW('DATA FOR SUMMARY'!$I$7:$I$59))-ROW('DATA FOR SUMMARY'!$I$7),ROWS($M$18:M631))),"")</f>
        <v/>
      </c>
    </row>
    <row r="641" spans="2:11">
      <c r="B641" t="str" cm="1">
        <f t="array" aca="1" ref="B641" ca="1">IF(ROWS($M$18:M632)&lt;=$O$18,INDEX('DATA FOR SUMMARY'!$B$8:$B$59,_xlfn.AGGREGATE(15,3,(('DATA FOR SUMMARY'!$I$7:$I$59=$O$16)/('DATA FOR SUMMARY'!$I$7:$I$59=$O$16)*ROW('DATA FOR SUMMARY'!$I$7:$I$59))-ROW('DATA FOR SUMMARY'!$I$7),ROWS($M$18:M632))),"")</f>
        <v/>
      </c>
      <c r="C641" s="102" t="str" cm="1">
        <f t="array" aca="1" ref="C641" ca="1">IF(ROWS($M$18:M632)&lt;=$O$18,INDEX('DATA FOR SUMMARY'!$C$8:$C$59,_xlfn.AGGREGATE(15,3,(('DATA FOR SUMMARY'!$I$7:$I$59=$O$16)/('DATA FOR SUMMARY'!$I$7:$I$59=$O$16)*ROW('DATA FOR SUMMARY'!$I$7:$I$59))-ROW('DATA FOR SUMMARY'!$I$7),ROWS($M$18:M632))),"")</f>
        <v/>
      </c>
      <c r="D641" s="102" t="str" cm="1">
        <f t="array" aca="1" ref="D641" ca="1">IF(ROWS($M$18:M632)&lt;=$O$18,INDEX('DATA FOR SUMMARY'!$D$8:$D$59,_xlfn.AGGREGATE(15,3,(('DATA FOR SUMMARY'!$I$7:$I$59=$O$16)/('DATA FOR SUMMARY'!$I$7:$I$59=$O$16)*ROW('DATA FOR SUMMARY'!$I$7:$I$59))-ROW('DATA FOR SUMMARY'!$I$7),ROWS($M$18:M632))),"")</f>
        <v/>
      </c>
      <c r="E641" s="107" t="str" cm="1">
        <f t="array" aca="1" ref="E641" ca="1">IF(ROWS($M$18:M632)&lt;=$O$18,INDEX('DATA FOR SUMMARY'!$E$8:$E$59,_xlfn.AGGREGATE(15,3,(('DATA FOR SUMMARY'!$I$7:$I$59=$O$16)/('DATA FOR SUMMARY'!$I$7:$I$59=$O$16)*ROW('DATA FOR SUMMARY'!$I$7:$I$59))-ROW('DATA FOR SUMMARY'!$I$7),ROWS($M$18:M632))),"")</f>
        <v/>
      </c>
      <c r="F641" s="103" t="str" cm="1">
        <f t="array" aca="1" ref="F641" ca="1">IF(ROWS($M$18:M632)&lt;=$O$18,INDEX('DATA FOR SUMMARY'!$F$8:$F$59,_xlfn.AGGREGATE(15,3,(('DATA FOR SUMMARY'!$I$7:$I$59=$O$16)/('DATA FOR SUMMARY'!$I$7:$I$59=$O$16)*ROW('DATA FOR SUMMARY'!$I$7:$I$59))-ROW('DATA FOR SUMMARY'!$I$7),ROWS($M$18:M632))),"")</f>
        <v/>
      </c>
      <c r="G641" s="102" t="str" cm="1">
        <f t="array" aca="1" ref="G641" ca="1">IF(ROWS($M$18:M632)&lt;=$O$18,INDEX('DATA FOR SUMMARY'!$G$8:$G$59,_xlfn.AGGREGATE(15,3,(('DATA FOR SUMMARY'!$I$7:$I$59=$O$16)/('DATA FOR SUMMARY'!$I$7:$I$59=$O$16)*ROW('DATA FOR SUMMARY'!$I$7:$I$59))-ROW('DATA FOR SUMMARY'!$I$7),ROWS($M$18:M632))),"")</f>
        <v/>
      </c>
      <c r="H641" s="107" t="str" cm="1">
        <f t="array" aca="1" ref="H641" ca="1">IF(ROWS($M$18:M632)&lt;=$O$18,INDEX('DATA FOR SUMMARY'!$H$8:$H$59,_xlfn.AGGREGATE(15,3,(('DATA FOR SUMMARY'!$I$7:$I$59=$O$16)/('DATA FOR SUMMARY'!$I$7:$I$59=$O$16)*ROW('DATA FOR SUMMARY'!$I$7:$I$59))-ROW('DATA FOR SUMMARY'!$I$7),ROWS($M$18:M632))),"")</f>
        <v/>
      </c>
      <c r="I641" t="str" cm="1">
        <f t="array" aca="1" ref="I641" ca="1">IF(ROWS($D$25:D635)&lt;=$O$18,INDEX('DATA FOR SUMMARY'!$I$8:$I$59,_xlfn.AGGREGATE(15,3,(('DATA FOR SUMMARY'!$I$7:$I$59=$O$16)/('DATA FOR SUMMARY'!$I$7:$I$59=$O$16)*ROW('DATA FOR SUMMARY'!$I$7:$I$59))-ROW('DATA FOR SUMMARY'!$I$7),ROWS($D$25:D635))),"")</f>
        <v/>
      </c>
      <c r="J641" s="46" t="str" cm="1">
        <f t="array" aca="1" ref="J641" ca="1">IF(ROWS($M$18:M632)&lt;=$O$18,INDEX('DATA FOR SUMMARY'!$J$8:$J$59,_xlfn.AGGREGATE(15,3,(('DATA FOR SUMMARY'!$I$7:$I$59=$O$16)/('DATA FOR SUMMARY'!$I$7:$I$59=$O$16)*ROW('DATA FOR SUMMARY'!$I$7:$I$59))-ROW('DATA FOR SUMMARY'!$I$7),ROWS($M$18:M632))),"")</f>
        <v/>
      </c>
      <c r="K641" s="46" t="str" cm="1">
        <f t="array" aca="1" ref="K641" ca="1">IF(ROWS($M$18:M632)&lt;=$O$18,INDEX('DATA FOR SUMMARY'!$K$8:$K$59,_xlfn.AGGREGATE(15,3,(('DATA FOR SUMMARY'!$I$7:$I$59=$O$16)/('DATA FOR SUMMARY'!$I$7:$I$59=$O$16)*ROW('DATA FOR SUMMARY'!$I$7:$I$59))-ROW('DATA FOR SUMMARY'!$I$7),ROWS($M$18:M632))),"")</f>
        <v/>
      </c>
    </row>
    <row r="642" spans="2:11">
      <c r="B642" t="str" cm="1">
        <f t="array" aca="1" ref="B642" ca="1">IF(ROWS($M$18:M633)&lt;=$O$18,INDEX('DATA FOR SUMMARY'!$B$8:$B$59,_xlfn.AGGREGATE(15,3,(('DATA FOR SUMMARY'!$I$7:$I$59=$O$16)/('DATA FOR SUMMARY'!$I$7:$I$59=$O$16)*ROW('DATA FOR SUMMARY'!$I$7:$I$59))-ROW('DATA FOR SUMMARY'!$I$7),ROWS($M$18:M633))),"")</f>
        <v/>
      </c>
      <c r="C642" s="102" t="str" cm="1">
        <f t="array" aca="1" ref="C642" ca="1">IF(ROWS($M$18:M633)&lt;=$O$18,INDEX('DATA FOR SUMMARY'!$C$8:$C$59,_xlfn.AGGREGATE(15,3,(('DATA FOR SUMMARY'!$I$7:$I$59=$O$16)/('DATA FOR SUMMARY'!$I$7:$I$59=$O$16)*ROW('DATA FOR SUMMARY'!$I$7:$I$59))-ROW('DATA FOR SUMMARY'!$I$7),ROWS($M$18:M633))),"")</f>
        <v/>
      </c>
      <c r="D642" s="102" t="str" cm="1">
        <f t="array" aca="1" ref="D642" ca="1">IF(ROWS($M$18:M633)&lt;=$O$18,INDEX('DATA FOR SUMMARY'!$D$8:$D$59,_xlfn.AGGREGATE(15,3,(('DATA FOR SUMMARY'!$I$7:$I$59=$O$16)/('DATA FOR SUMMARY'!$I$7:$I$59=$O$16)*ROW('DATA FOR SUMMARY'!$I$7:$I$59))-ROW('DATA FOR SUMMARY'!$I$7),ROWS($M$18:M633))),"")</f>
        <v/>
      </c>
      <c r="E642" s="107" t="str" cm="1">
        <f t="array" aca="1" ref="E642" ca="1">IF(ROWS($M$18:M633)&lt;=$O$18,INDEX('DATA FOR SUMMARY'!$E$8:$E$59,_xlfn.AGGREGATE(15,3,(('DATA FOR SUMMARY'!$I$7:$I$59=$O$16)/('DATA FOR SUMMARY'!$I$7:$I$59=$O$16)*ROW('DATA FOR SUMMARY'!$I$7:$I$59))-ROW('DATA FOR SUMMARY'!$I$7),ROWS($M$18:M633))),"")</f>
        <v/>
      </c>
      <c r="F642" s="103" t="str" cm="1">
        <f t="array" aca="1" ref="F642" ca="1">IF(ROWS($M$18:M633)&lt;=$O$18,INDEX('DATA FOR SUMMARY'!$F$8:$F$59,_xlfn.AGGREGATE(15,3,(('DATA FOR SUMMARY'!$I$7:$I$59=$O$16)/('DATA FOR SUMMARY'!$I$7:$I$59=$O$16)*ROW('DATA FOR SUMMARY'!$I$7:$I$59))-ROW('DATA FOR SUMMARY'!$I$7),ROWS($M$18:M633))),"")</f>
        <v/>
      </c>
      <c r="G642" s="102" t="str" cm="1">
        <f t="array" aca="1" ref="G642" ca="1">IF(ROWS($M$18:M633)&lt;=$O$18,INDEX('DATA FOR SUMMARY'!$G$8:$G$59,_xlfn.AGGREGATE(15,3,(('DATA FOR SUMMARY'!$I$7:$I$59=$O$16)/('DATA FOR SUMMARY'!$I$7:$I$59=$O$16)*ROW('DATA FOR SUMMARY'!$I$7:$I$59))-ROW('DATA FOR SUMMARY'!$I$7),ROWS($M$18:M633))),"")</f>
        <v/>
      </c>
      <c r="H642" s="107" t="str" cm="1">
        <f t="array" aca="1" ref="H642" ca="1">IF(ROWS($M$18:M633)&lt;=$O$18,INDEX('DATA FOR SUMMARY'!$H$8:$H$59,_xlfn.AGGREGATE(15,3,(('DATA FOR SUMMARY'!$I$7:$I$59=$O$16)/('DATA FOR SUMMARY'!$I$7:$I$59=$O$16)*ROW('DATA FOR SUMMARY'!$I$7:$I$59))-ROW('DATA FOR SUMMARY'!$I$7),ROWS($M$18:M633))),"")</f>
        <v/>
      </c>
      <c r="I642" t="str" cm="1">
        <f t="array" aca="1" ref="I642" ca="1">IF(ROWS($D$25:D636)&lt;=$O$18,INDEX('DATA FOR SUMMARY'!$I$8:$I$59,_xlfn.AGGREGATE(15,3,(('DATA FOR SUMMARY'!$I$7:$I$59=$O$16)/('DATA FOR SUMMARY'!$I$7:$I$59=$O$16)*ROW('DATA FOR SUMMARY'!$I$7:$I$59))-ROW('DATA FOR SUMMARY'!$I$7),ROWS($D$25:D636))),"")</f>
        <v/>
      </c>
      <c r="J642" s="46" t="str" cm="1">
        <f t="array" aca="1" ref="J642" ca="1">IF(ROWS($M$18:M633)&lt;=$O$18,INDEX('DATA FOR SUMMARY'!$J$8:$J$59,_xlfn.AGGREGATE(15,3,(('DATA FOR SUMMARY'!$I$7:$I$59=$O$16)/('DATA FOR SUMMARY'!$I$7:$I$59=$O$16)*ROW('DATA FOR SUMMARY'!$I$7:$I$59))-ROW('DATA FOR SUMMARY'!$I$7),ROWS($M$18:M633))),"")</f>
        <v/>
      </c>
      <c r="K642" s="46" t="str" cm="1">
        <f t="array" aca="1" ref="K642" ca="1">IF(ROWS($M$18:M633)&lt;=$O$18,INDEX('DATA FOR SUMMARY'!$K$8:$K$59,_xlfn.AGGREGATE(15,3,(('DATA FOR SUMMARY'!$I$7:$I$59=$O$16)/('DATA FOR SUMMARY'!$I$7:$I$59=$O$16)*ROW('DATA FOR SUMMARY'!$I$7:$I$59))-ROW('DATA FOR SUMMARY'!$I$7),ROWS($M$18:M633))),"")</f>
        <v/>
      </c>
    </row>
    <row r="643" spans="2:11">
      <c r="B643" t="str" cm="1">
        <f t="array" aca="1" ref="B643" ca="1">IF(ROWS($M$18:M634)&lt;=$O$18,INDEX('DATA FOR SUMMARY'!$B$8:$B$59,_xlfn.AGGREGATE(15,3,(('DATA FOR SUMMARY'!$I$7:$I$59=$O$16)/('DATA FOR SUMMARY'!$I$7:$I$59=$O$16)*ROW('DATA FOR SUMMARY'!$I$7:$I$59))-ROW('DATA FOR SUMMARY'!$I$7),ROWS($M$18:M634))),"")</f>
        <v/>
      </c>
      <c r="C643" s="102" t="str" cm="1">
        <f t="array" aca="1" ref="C643" ca="1">IF(ROWS($M$18:M634)&lt;=$O$18,INDEX('DATA FOR SUMMARY'!$C$8:$C$59,_xlfn.AGGREGATE(15,3,(('DATA FOR SUMMARY'!$I$7:$I$59=$O$16)/('DATA FOR SUMMARY'!$I$7:$I$59=$O$16)*ROW('DATA FOR SUMMARY'!$I$7:$I$59))-ROW('DATA FOR SUMMARY'!$I$7),ROWS($M$18:M634))),"")</f>
        <v/>
      </c>
      <c r="D643" s="102" t="str" cm="1">
        <f t="array" aca="1" ref="D643" ca="1">IF(ROWS($M$18:M634)&lt;=$O$18,INDEX('DATA FOR SUMMARY'!$D$8:$D$59,_xlfn.AGGREGATE(15,3,(('DATA FOR SUMMARY'!$I$7:$I$59=$O$16)/('DATA FOR SUMMARY'!$I$7:$I$59=$O$16)*ROW('DATA FOR SUMMARY'!$I$7:$I$59))-ROW('DATA FOR SUMMARY'!$I$7),ROWS($M$18:M634))),"")</f>
        <v/>
      </c>
      <c r="E643" s="107" t="str" cm="1">
        <f t="array" aca="1" ref="E643" ca="1">IF(ROWS($M$18:M634)&lt;=$O$18,INDEX('DATA FOR SUMMARY'!$E$8:$E$59,_xlfn.AGGREGATE(15,3,(('DATA FOR SUMMARY'!$I$7:$I$59=$O$16)/('DATA FOR SUMMARY'!$I$7:$I$59=$O$16)*ROW('DATA FOR SUMMARY'!$I$7:$I$59))-ROW('DATA FOR SUMMARY'!$I$7),ROWS($M$18:M634))),"")</f>
        <v/>
      </c>
      <c r="F643" s="103" t="str" cm="1">
        <f t="array" aca="1" ref="F643" ca="1">IF(ROWS($M$18:M634)&lt;=$O$18,INDEX('DATA FOR SUMMARY'!$F$8:$F$59,_xlfn.AGGREGATE(15,3,(('DATA FOR SUMMARY'!$I$7:$I$59=$O$16)/('DATA FOR SUMMARY'!$I$7:$I$59=$O$16)*ROW('DATA FOR SUMMARY'!$I$7:$I$59))-ROW('DATA FOR SUMMARY'!$I$7),ROWS($M$18:M634))),"")</f>
        <v/>
      </c>
      <c r="G643" s="102" t="str" cm="1">
        <f t="array" aca="1" ref="G643" ca="1">IF(ROWS($M$18:M634)&lt;=$O$18,INDEX('DATA FOR SUMMARY'!$G$8:$G$59,_xlfn.AGGREGATE(15,3,(('DATA FOR SUMMARY'!$I$7:$I$59=$O$16)/('DATA FOR SUMMARY'!$I$7:$I$59=$O$16)*ROW('DATA FOR SUMMARY'!$I$7:$I$59))-ROW('DATA FOR SUMMARY'!$I$7),ROWS($M$18:M634))),"")</f>
        <v/>
      </c>
      <c r="H643" s="107" t="str" cm="1">
        <f t="array" aca="1" ref="H643" ca="1">IF(ROWS($M$18:M634)&lt;=$O$18,INDEX('DATA FOR SUMMARY'!$H$8:$H$59,_xlfn.AGGREGATE(15,3,(('DATA FOR SUMMARY'!$I$7:$I$59=$O$16)/('DATA FOR SUMMARY'!$I$7:$I$59=$O$16)*ROW('DATA FOR SUMMARY'!$I$7:$I$59))-ROW('DATA FOR SUMMARY'!$I$7),ROWS($M$18:M634))),"")</f>
        <v/>
      </c>
      <c r="I643" t="str" cm="1">
        <f t="array" aca="1" ref="I643" ca="1">IF(ROWS($D$25:D637)&lt;=$O$18,INDEX('DATA FOR SUMMARY'!$I$8:$I$59,_xlfn.AGGREGATE(15,3,(('DATA FOR SUMMARY'!$I$7:$I$59=$O$16)/('DATA FOR SUMMARY'!$I$7:$I$59=$O$16)*ROW('DATA FOR SUMMARY'!$I$7:$I$59))-ROW('DATA FOR SUMMARY'!$I$7),ROWS($D$25:D637))),"")</f>
        <v/>
      </c>
      <c r="J643" s="46" t="str" cm="1">
        <f t="array" aca="1" ref="J643" ca="1">IF(ROWS($M$18:M634)&lt;=$O$18,INDEX('DATA FOR SUMMARY'!$J$8:$J$59,_xlfn.AGGREGATE(15,3,(('DATA FOR SUMMARY'!$I$7:$I$59=$O$16)/('DATA FOR SUMMARY'!$I$7:$I$59=$O$16)*ROW('DATA FOR SUMMARY'!$I$7:$I$59))-ROW('DATA FOR SUMMARY'!$I$7),ROWS($M$18:M634))),"")</f>
        <v/>
      </c>
      <c r="K643" s="46" t="str" cm="1">
        <f t="array" aca="1" ref="K643" ca="1">IF(ROWS($M$18:M634)&lt;=$O$18,INDEX('DATA FOR SUMMARY'!$K$8:$K$59,_xlfn.AGGREGATE(15,3,(('DATA FOR SUMMARY'!$I$7:$I$59=$O$16)/('DATA FOR SUMMARY'!$I$7:$I$59=$O$16)*ROW('DATA FOR SUMMARY'!$I$7:$I$59))-ROW('DATA FOR SUMMARY'!$I$7),ROWS($M$18:M634))),"")</f>
        <v/>
      </c>
    </row>
    <row r="644" spans="2:11">
      <c r="B644" t="str" cm="1">
        <f t="array" aca="1" ref="B644" ca="1">IF(ROWS($M$18:M635)&lt;=$O$18,INDEX('DATA FOR SUMMARY'!$B$8:$B$59,_xlfn.AGGREGATE(15,3,(('DATA FOR SUMMARY'!$I$7:$I$59=$O$16)/('DATA FOR SUMMARY'!$I$7:$I$59=$O$16)*ROW('DATA FOR SUMMARY'!$I$7:$I$59))-ROW('DATA FOR SUMMARY'!$I$7),ROWS($M$18:M635))),"")</f>
        <v/>
      </c>
      <c r="C644" s="102" t="str" cm="1">
        <f t="array" aca="1" ref="C644" ca="1">IF(ROWS($M$18:M635)&lt;=$O$18,INDEX('DATA FOR SUMMARY'!$C$8:$C$59,_xlfn.AGGREGATE(15,3,(('DATA FOR SUMMARY'!$I$7:$I$59=$O$16)/('DATA FOR SUMMARY'!$I$7:$I$59=$O$16)*ROW('DATA FOR SUMMARY'!$I$7:$I$59))-ROW('DATA FOR SUMMARY'!$I$7),ROWS($M$18:M635))),"")</f>
        <v/>
      </c>
      <c r="D644" s="102" t="str" cm="1">
        <f t="array" aca="1" ref="D644" ca="1">IF(ROWS($M$18:M635)&lt;=$O$18,INDEX('DATA FOR SUMMARY'!$D$8:$D$59,_xlfn.AGGREGATE(15,3,(('DATA FOR SUMMARY'!$I$7:$I$59=$O$16)/('DATA FOR SUMMARY'!$I$7:$I$59=$O$16)*ROW('DATA FOR SUMMARY'!$I$7:$I$59))-ROW('DATA FOR SUMMARY'!$I$7),ROWS($M$18:M635))),"")</f>
        <v/>
      </c>
      <c r="E644" s="107" t="str" cm="1">
        <f t="array" aca="1" ref="E644" ca="1">IF(ROWS($M$18:M635)&lt;=$O$18,INDEX('DATA FOR SUMMARY'!$E$8:$E$59,_xlfn.AGGREGATE(15,3,(('DATA FOR SUMMARY'!$I$7:$I$59=$O$16)/('DATA FOR SUMMARY'!$I$7:$I$59=$O$16)*ROW('DATA FOR SUMMARY'!$I$7:$I$59))-ROW('DATA FOR SUMMARY'!$I$7),ROWS($M$18:M635))),"")</f>
        <v/>
      </c>
      <c r="F644" s="103" t="str" cm="1">
        <f t="array" aca="1" ref="F644" ca="1">IF(ROWS($M$18:M635)&lt;=$O$18,INDEX('DATA FOR SUMMARY'!$F$8:$F$59,_xlfn.AGGREGATE(15,3,(('DATA FOR SUMMARY'!$I$7:$I$59=$O$16)/('DATA FOR SUMMARY'!$I$7:$I$59=$O$16)*ROW('DATA FOR SUMMARY'!$I$7:$I$59))-ROW('DATA FOR SUMMARY'!$I$7),ROWS($M$18:M635))),"")</f>
        <v/>
      </c>
      <c r="G644" s="102" t="str" cm="1">
        <f t="array" aca="1" ref="G644" ca="1">IF(ROWS($M$18:M635)&lt;=$O$18,INDEX('DATA FOR SUMMARY'!$G$8:$G$59,_xlfn.AGGREGATE(15,3,(('DATA FOR SUMMARY'!$I$7:$I$59=$O$16)/('DATA FOR SUMMARY'!$I$7:$I$59=$O$16)*ROW('DATA FOR SUMMARY'!$I$7:$I$59))-ROW('DATA FOR SUMMARY'!$I$7),ROWS($M$18:M635))),"")</f>
        <v/>
      </c>
      <c r="H644" s="107" t="str" cm="1">
        <f t="array" aca="1" ref="H644" ca="1">IF(ROWS($M$18:M635)&lt;=$O$18,INDEX('DATA FOR SUMMARY'!$H$8:$H$59,_xlfn.AGGREGATE(15,3,(('DATA FOR SUMMARY'!$I$7:$I$59=$O$16)/('DATA FOR SUMMARY'!$I$7:$I$59=$O$16)*ROW('DATA FOR SUMMARY'!$I$7:$I$59))-ROW('DATA FOR SUMMARY'!$I$7),ROWS($M$18:M635))),"")</f>
        <v/>
      </c>
      <c r="I644" t="str" cm="1">
        <f t="array" aca="1" ref="I644" ca="1">IF(ROWS($D$25:D638)&lt;=$O$18,INDEX('DATA FOR SUMMARY'!$I$8:$I$59,_xlfn.AGGREGATE(15,3,(('DATA FOR SUMMARY'!$I$7:$I$59=$O$16)/('DATA FOR SUMMARY'!$I$7:$I$59=$O$16)*ROW('DATA FOR SUMMARY'!$I$7:$I$59))-ROW('DATA FOR SUMMARY'!$I$7),ROWS($D$25:D638))),"")</f>
        <v/>
      </c>
      <c r="J644" s="46" t="str" cm="1">
        <f t="array" aca="1" ref="J644" ca="1">IF(ROWS($M$18:M635)&lt;=$O$18,INDEX('DATA FOR SUMMARY'!$J$8:$J$59,_xlfn.AGGREGATE(15,3,(('DATA FOR SUMMARY'!$I$7:$I$59=$O$16)/('DATA FOR SUMMARY'!$I$7:$I$59=$O$16)*ROW('DATA FOR SUMMARY'!$I$7:$I$59))-ROW('DATA FOR SUMMARY'!$I$7),ROWS($M$18:M635))),"")</f>
        <v/>
      </c>
      <c r="K644" s="46" t="str" cm="1">
        <f t="array" aca="1" ref="K644" ca="1">IF(ROWS($M$18:M635)&lt;=$O$18,INDEX('DATA FOR SUMMARY'!$K$8:$K$59,_xlfn.AGGREGATE(15,3,(('DATA FOR SUMMARY'!$I$7:$I$59=$O$16)/('DATA FOR SUMMARY'!$I$7:$I$59=$O$16)*ROW('DATA FOR SUMMARY'!$I$7:$I$59))-ROW('DATA FOR SUMMARY'!$I$7),ROWS($M$18:M635))),"")</f>
        <v/>
      </c>
    </row>
    <row r="645" spans="2:11">
      <c r="B645" t="str" cm="1">
        <f t="array" aca="1" ref="B645" ca="1">IF(ROWS($M$18:M636)&lt;=$O$18,INDEX('DATA FOR SUMMARY'!$B$8:$B$59,_xlfn.AGGREGATE(15,3,(('DATA FOR SUMMARY'!$I$7:$I$59=$O$16)/('DATA FOR SUMMARY'!$I$7:$I$59=$O$16)*ROW('DATA FOR SUMMARY'!$I$7:$I$59))-ROW('DATA FOR SUMMARY'!$I$7),ROWS($M$18:M636))),"")</f>
        <v/>
      </c>
      <c r="C645" s="102" t="str" cm="1">
        <f t="array" aca="1" ref="C645" ca="1">IF(ROWS($M$18:M636)&lt;=$O$18,INDEX('DATA FOR SUMMARY'!$C$8:$C$59,_xlfn.AGGREGATE(15,3,(('DATA FOR SUMMARY'!$I$7:$I$59=$O$16)/('DATA FOR SUMMARY'!$I$7:$I$59=$O$16)*ROW('DATA FOR SUMMARY'!$I$7:$I$59))-ROW('DATA FOR SUMMARY'!$I$7),ROWS($M$18:M636))),"")</f>
        <v/>
      </c>
      <c r="D645" s="102" t="str" cm="1">
        <f t="array" aca="1" ref="D645" ca="1">IF(ROWS($M$18:M636)&lt;=$O$18,INDEX('DATA FOR SUMMARY'!$D$8:$D$59,_xlfn.AGGREGATE(15,3,(('DATA FOR SUMMARY'!$I$7:$I$59=$O$16)/('DATA FOR SUMMARY'!$I$7:$I$59=$O$16)*ROW('DATA FOR SUMMARY'!$I$7:$I$59))-ROW('DATA FOR SUMMARY'!$I$7),ROWS($M$18:M636))),"")</f>
        <v/>
      </c>
      <c r="E645" s="107" t="str" cm="1">
        <f t="array" aca="1" ref="E645" ca="1">IF(ROWS($M$18:M636)&lt;=$O$18,INDEX('DATA FOR SUMMARY'!$E$8:$E$59,_xlfn.AGGREGATE(15,3,(('DATA FOR SUMMARY'!$I$7:$I$59=$O$16)/('DATA FOR SUMMARY'!$I$7:$I$59=$O$16)*ROW('DATA FOR SUMMARY'!$I$7:$I$59))-ROW('DATA FOR SUMMARY'!$I$7),ROWS($M$18:M636))),"")</f>
        <v/>
      </c>
      <c r="F645" s="103" t="str" cm="1">
        <f t="array" aca="1" ref="F645" ca="1">IF(ROWS($M$18:M636)&lt;=$O$18,INDEX('DATA FOR SUMMARY'!$F$8:$F$59,_xlfn.AGGREGATE(15,3,(('DATA FOR SUMMARY'!$I$7:$I$59=$O$16)/('DATA FOR SUMMARY'!$I$7:$I$59=$O$16)*ROW('DATA FOR SUMMARY'!$I$7:$I$59))-ROW('DATA FOR SUMMARY'!$I$7),ROWS($M$18:M636))),"")</f>
        <v/>
      </c>
      <c r="G645" s="102" t="str" cm="1">
        <f t="array" aca="1" ref="G645" ca="1">IF(ROWS($M$18:M636)&lt;=$O$18,INDEX('DATA FOR SUMMARY'!$G$8:$G$59,_xlfn.AGGREGATE(15,3,(('DATA FOR SUMMARY'!$I$7:$I$59=$O$16)/('DATA FOR SUMMARY'!$I$7:$I$59=$O$16)*ROW('DATA FOR SUMMARY'!$I$7:$I$59))-ROW('DATA FOR SUMMARY'!$I$7),ROWS($M$18:M636))),"")</f>
        <v/>
      </c>
      <c r="H645" s="107" t="str" cm="1">
        <f t="array" aca="1" ref="H645" ca="1">IF(ROWS($M$18:M636)&lt;=$O$18,INDEX('DATA FOR SUMMARY'!$H$8:$H$59,_xlfn.AGGREGATE(15,3,(('DATA FOR SUMMARY'!$I$7:$I$59=$O$16)/('DATA FOR SUMMARY'!$I$7:$I$59=$O$16)*ROW('DATA FOR SUMMARY'!$I$7:$I$59))-ROW('DATA FOR SUMMARY'!$I$7),ROWS($M$18:M636))),"")</f>
        <v/>
      </c>
      <c r="I645" t="str" cm="1">
        <f t="array" aca="1" ref="I645" ca="1">IF(ROWS($D$25:D639)&lt;=$O$18,INDEX('DATA FOR SUMMARY'!$I$8:$I$59,_xlfn.AGGREGATE(15,3,(('DATA FOR SUMMARY'!$I$7:$I$59=$O$16)/('DATA FOR SUMMARY'!$I$7:$I$59=$O$16)*ROW('DATA FOR SUMMARY'!$I$7:$I$59))-ROW('DATA FOR SUMMARY'!$I$7),ROWS($D$25:D639))),"")</f>
        <v/>
      </c>
      <c r="J645" s="46" t="str" cm="1">
        <f t="array" aca="1" ref="J645" ca="1">IF(ROWS($M$18:M636)&lt;=$O$18,INDEX('DATA FOR SUMMARY'!$J$8:$J$59,_xlfn.AGGREGATE(15,3,(('DATA FOR SUMMARY'!$I$7:$I$59=$O$16)/('DATA FOR SUMMARY'!$I$7:$I$59=$O$16)*ROW('DATA FOR SUMMARY'!$I$7:$I$59))-ROW('DATA FOR SUMMARY'!$I$7),ROWS($M$18:M636))),"")</f>
        <v/>
      </c>
      <c r="K645" s="46" t="str" cm="1">
        <f t="array" aca="1" ref="K645" ca="1">IF(ROWS($M$18:M636)&lt;=$O$18,INDEX('DATA FOR SUMMARY'!$K$8:$K$59,_xlfn.AGGREGATE(15,3,(('DATA FOR SUMMARY'!$I$7:$I$59=$O$16)/('DATA FOR SUMMARY'!$I$7:$I$59=$O$16)*ROW('DATA FOR SUMMARY'!$I$7:$I$59))-ROW('DATA FOR SUMMARY'!$I$7),ROWS($M$18:M636))),"")</f>
        <v/>
      </c>
    </row>
    <row r="646" spans="2:11">
      <c r="B646" t="str" cm="1">
        <f t="array" aca="1" ref="B646" ca="1">IF(ROWS($M$18:M637)&lt;=$O$18,INDEX('DATA FOR SUMMARY'!$B$8:$B$59,_xlfn.AGGREGATE(15,3,(('DATA FOR SUMMARY'!$I$7:$I$59=$O$16)/('DATA FOR SUMMARY'!$I$7:$I$59=$O$16)*ROW('DATA FOR SUMMARY'!$I$7:$I$59))-ROW('DATA FOR SUMMARY'!$I$7),ROWS($M$18:M637))),"")</f>
        <v/>
      </c>
      <c r="C646" s="102" t="str" cm="1">
        <f t="array" aca="1" ref="C646" ca="1">IF(ROWS($M$18:M637)&lt;=$O$18,INDEX('DATA FOR SUMMARY'!$C$8:$C$59,_xlfn.AGGREGATE(15,3,(('DATA FOR SUMMARY'!$I$7:$I$59=$O$16)/('DATA FOR SUMMARY'!$I$7:$I$59=$O$16)*ROW('DATA FOR SUMMARY'!$I$7:$I$59))-ROW('DATA FOR SUMMARY'!$I$7),ROWS($M$18:M637))),"")</f>
        <v/>
      </c>
      <c r="D646" s="102" t="str" cm="1">
        <f t="array" aca="1" ref="D646" ca="1">IF(ROWS($M$18:M637)&lt;=$O$18,INDEX('DATA FOR SUMMARY'!$D$8:$D$59,_xlfn.AGGREGATE(15,3,(('DATA FOR SUMMARY'!$I$7:$I$59=$O$16)/('DATA FOR SUMMARY'!$I$7:$I$59=$O$16)*ROW('DATA FOR SUMMARY'!$I$7:$I$59))-ROW('DATA FOR SUMMARY'!$I$7),ROWS($M$18:M637))),"")</f>
        <v/>
      </c>
      <c r="E646" s="107" t="str" cm="1">
        <f t="array" aca="1" ref="E646" ca="1">IF(ROWS($M$18:M637)&lt;=$O$18,INDEX('DATA FOR SUMMARY'!$E$8:$E$59,_xlfn.AGGREGATE(15,3,(('DATA FOR SUMMARY'!$I$7:$I$59=$O$16)/('DATA FOR SUMMARY'!$I$7:$I$59=$O$16)*ROW('DATA FOR SUMMARY'!$I$7:$I$59))-ROW('DATA FOR SUMMARY'!$I$7),ROWS($M$18:M637))),"")</f>
        <v/>
      </c>
      <c r="F646" s="103" t="str" cm="1">
        <f t="array" aca="1" ref="F646" ca="1">IF(ROWS($M$18:M637)&lt;=$O$18,INDEX('DATA FOR SUMMARY'!$F$8:$F$59,_xlfn.AGGREGATE(15,3,(('DATA FOR SUMMARY'!$I$7:$I$59=$O$16)/('DATA FOR SUMMARY'!$I$7:$I$59=$O$16)*ROW('DATA FOR SUMMARY'!$I$7:$I$59))-ROW('DATA FOR SUMMARY'!$I$7),ROWS($M$18:M637))),"")</f>
        <v/>
      </c>
      <c r="G646" s="102" t="str" cm="1">
        <f t="array" aca="1" ref="G646" ca="1">IF(ROWS($M$18:M637)&lt;=$O$18,INDEX('DATA FOR SUMMARY'!$G$8:$G$59,_xlfn.AGGREGATE(15,3,(('DATA FOR SUMMARY'!$I$7:$I$59=$O$16)/('DATA FOR SUMMARY'!$I$7:$I$59=$O$16)*ROW('DATA FOR SUMMARY'!$I$7:$I$59))-ROW('DATA FOR SUMMARY'!$I$7),ROWS($M$18:M637))),"")</f>
        <v/>
      </c>
      <c r="H646" s="107" t="str" cm="1">
        <f t="array" aca="1" ref="H646" ca="1">IF(ROWS($M$18:M637)&lt;=$O$18,INDEX('DATA FOR SUMMARY'!$H$8:$H$59,_xlfn.AGGREGATE(15,3,(('DATA FOR SUMMARY'!$I$7:$I$59=$O$16)/('DATA FOR SUMMARY'!$I$7:$I$59=$O$16)*ROW('DATA FOR SUMMARY'!$I$7:$I$59))-ROW('DATA FOR SUMMARY'!$I$7),ROWS($M$18:M637))),"")</f>
        <v/>
      </c>
      <c r="I646" t="str" cm="1">
        <f t="array" aca="1" ref="I646" ca="1">IF(ROWS($D$25:D640)&lt;=$O$18,INDEX('DATA FOR SUMMARY'!$I$8:$I$59,_xlfn.AGGREGATE(15,3,(('DATA FOR SUMMARY'!$I$7:$I$59=$O$16)/('DATA FOR SUMMARY'!$I$7:$I$59=$O$16)*ROW('DATA FOR SUMMARY'!$I$7:$I$59))-ROW('DATA FOR SUMMARY'!$I$7),ROWS($D$25:D640))),"")</f>
        <v/>
      </c>
      <c r="J646" s="46" t="str" cm="1">
        <f t="array" aca="1" ref="J646" ca="1">IF(ROWS($M$18:M637)&lt;=$O$18,INDEX('DATA FOR SUMMARY'!$J$8:$J$59,_xlfn.AGGREGATE(15,3,(('DATA FOR SUMMARY'!$I$7:$I$59=$O$16)/('DATA FOR SUMMARY'!$I$7:$I$59=$O$16)*ROW('DATA FOR SUMMARY'!$I$7:$I$59))-ROW('DATA FOR SUMMARY'!$I$7),ROWS($M$18:M637))),"")</f>
        <v/>
      </c>
      <c r="K646" s="46" t="str" cm="1">
        <f t="array" aca="1" ref="K646" ca="1">IF(ROWS($M$18:M637)&lt;=$O$18,INDEX('DATA FOR SUMMARY'!$K$8:$K$59,_xlfn.AGGREGATE(15,3,(('DATA FOR SUMMARY'!$I$7:$I$59=$O$16)/('DATA FOR SUMMARY'!$I$7:$I$59=$O$16)*ROW('DATA FOR SUMMARY'!$I$7:$I$59))-ROW('DATA FOR SUMMARY'!$I$7),ROWS($M$18:M637))),"")</f>
        <v/>
      </c>
    </row>
    <row r="647" spans="2:11">
      <c r="B647" t="str" cm="1">
        <f t="array" aca="1" ref="B647" ca="1">IF(ROWS($M$18:M638)&lt;=$O$18,INDEX('DATA FOR SUMMARY'!$B$8:$B$59,_xlfn.AGGREGATE(15,3,(('DATA FOR SUMMARY'!$I$7:$I$59=$O$16)/('DATA FOR SUMMARY'!$I$7:$I$59=$O$16)*ROW('DATA FOR SUMMARY'!$I$7:$I$59))-ROW('DATA FOR SUMMARY'!$I$7),ROWS($M$18:M638))),"")</f>
        <v/>
      </c>
      <c r="C647" s="102" t="str" cm="1">
        <f t="array" aca="1" ref="C647" ca="1">IF(ROWS($M$18:M638)&lt;=$O$18,INDEX('DATA FOR SUMMARY'!$C$8:$C$59,_xlfn.AGGREGATE(15,3,(('DATA FOR SUMMARY'!$I$7:$I$59=$O$16)/('DATA FOR SUMMARY'!$I$7:$I$59=$O$16)*ROW('DATA FOR SUMMARY'!$I$7:$I$59))-ROW('DATA FOR SUMMARY'!$I$7),ROWS($M$18:M638))),"")</f>
        <v/>
      </c>
      <c r="D647" s="102" t="str" cm="1">
        <f t="array" aca="1" ref="D647" ca="1">IF(ROWS($M$18:M638)&lt;=$O$18,INDEX('DATA FOR SUMMARY'!$D$8:$D$59,_xlfn.AGGREGATE(15,3,(('DATA FOR SUMMARY'!$I$7:$I$59=$O$16)/('DATA FOR SUMMARY'!$I$7:$I$59=$O$16)*ROW('DATA FOR SUMMARY'!$I$7:$I$59))-ROW('DATA FOR SUMMARY'!$I$7),ROWS($M$18:M638))),"")</f>
        <v/>
      </c>
      <c r="E647" s="107" t="str" cm="1">
        <f t="array" aca="1" ref="E647" ca="1">IF(ROWS($M$18:M638)&lt;=$O$18,INDEX('DATA FOR SUMMARY'!$E$8:$E$59,_xlfn.AGGREGATE(15,3,(('DATA FOR SUMMARY'!$I$7:$I$59=$O$16)/('DATA FOR SUMMARY'!$I$7:$I$59=$O$16)*ROW('DATA FOR SUMMARY'!$I$7:$I$59))-ROW('DATA FOR SUMMARY'!$I$7),ROWS($M$18:M638))),"")</f>
        <v/>
      </c>
      <c r="F647" s="103" t="str" cm="1">
        <f t="array" aca="1" ref="F647" ca="1">IF(ROWS($M$18:M638)&lt;=$O$18,INDEX('DATA FOR SUMMARY'!$F$8:$F$59,_xlfn.AGGREGATE(15,3,(('DATA FOR SUMMARY'!$I$7:$I$59=$O$16)/('DATA FOR SUMMARY'!$I$7:$I$59=$O$16)*ROW('DATA FOR SUMMARY'!$I$7:$I$59))-ROW('DATA FOR SUMMARY'!$I$7),ROWS($M$18:M638))),"")</f>
        <v/>
      </c>
      <c r="G647" s="102" t="str" cm="1">
        <f t="array" aca="1" ref="G647" ca="1">IF(ROWS($M$18:M638)&lt;=$O$18,INDEX('DATA FOR SUMMARY'!$G$8:$G$59,_xlfn.AGGREGATE(15,3,(('DATA FOR SUMMARY'!$I$7:$I$59=$O$16)/('DATA FOR SUMMARY'!$I$7:$I$59=$O$16)*ROW('DATA FOR SUMMARY'!$I$7:$I$59))-ROW('DATA FOR SUMMARY'!$I$7),ROWS($M$18:M638))),"")</f>
        <v/>
      </c>
      <c r="H647" s="107" t="str" cm="1">
        <f t="array" aca="1" ref="H647" ca="1">IF(ROWS($M$18:M638)&lt;=$O$18,INDEX('DATA FOR SUMMARY'!$H$8:$H$59,_xlfn.AGGREGATE(15,3,(('DATA FOR SUMMARY'!$I$7:$I$59=$O$16)/('DATA FOR SUMMARY'!$I$7:$I$59=$O$16)*ROW('DATA FOR SUMMARY'!$I$7:$I$59))-ROW('DATA FOR SUMMARY'!$I$7),ROWS($M$18:M638))),"")</f>
        <v/>
      </c>
      <c r="I647" t="str" cm="1">
        <f t="array" aca="1" ref="I647" ca="1">IF(ROWS($D$25:D641)&lt;=$O$18,INDEX('DATA FOR SUMMARY'!$I$8:$I$59,_xlfn.AGGREGATE(15,3,(('DATA FOR SUMMARY'!$I$7:$I$59=$O$16)/('DATA FOR SUMMARY'!$I$7:$I$59=$O$16)*ROW('DATA FOR SUMMARY'!$I$7:$I$59))-ROW('DATA FOR SUMMARY'!$I$7),ROWS($D$25:D641))),"")</f>
        <v/>
      </c>
      <c r="J647" s="46" t="str" cm="1">
        <f t="array" aca="1" ref="J647" ca="1">IF(ROWS($M$18:M638)&lt;=$O$18,INDEX('DATA FOR SUMMARY'!$J$8:$J$59,_xlfn.AGGREGATE(15,3,(('DATA FOR SUMMARY'!$I$7:$I$59=$O$16)/('DATA FOR SUMMARY'!$I$7:$I$59=$O$16)*ROW('DATA FOR SUMMARY'!$I$7:$I$59))-ROW('DATA FOR SUMMARY'!$I$7),ROWS($M$18:M638))),"")</f>
        <v/>
      </c>
      <c r="K647" s="46" t="str" cm="1">
        <f t="array" aca="1" ref="K647" ca="1">IF(ROWS($M$18:M638)&lt;=$O$18,INDEX('DATA FOR SUMMARY'!$K$8:$K$59,_xlfn.AGGREGATE(15,3,(('DATA FOR SUMMARY'!$I$7:$I$59=$O$16)/('DATA FOR SUMMARY'!$I$7:$I$59=$O$16)*ROW('DATA FOR SUMMARY'!$I$7:$I$59))-ROW('DATA FOR SUMMARY'!$I$7),ROWS($M$18:M638))),"")</f>
        <v/>
      </c>
    </row>
    <row r="648" spans="2:11">
      <c r="B648" t="str" cm="1">
        <f t="array" aca="1" ref="B648" ca="1">IF(ROWS($M$18:M639)&lt;=$O$18,INDEX('DATA FOR SUMMARY'!$B$8:$B$59,_xlfn.AGGREGATE(15,3,(('DATA FOR SUMMARY'!$I$7:$I$59=$O$16)/('DATA FOR SUMMARY'!$I$7:$I$59=$O$16)*ROW('DATA FOR SUMMARY'!$I$7:$I$59))-ROW('DATA FOR SUMMARY'!$I$7),ROWS($M$18:M639))),"")</f>
        <v/>
      </c>
      <c r="C648" s="102" t="str" cm="1">
        <f t="array" aca="1" ref="C648" ca="1">IF(ROWS($M$18:M639)&lt;=$O$18,INDEX('DATA FOR SUMMARY'!$C$8:$C$59,_xlfn.AGGREGATE(15,3,(('DATA FOR SUMMARY'!$I$7:$I$59=$O$16)/('DATA FOR SUMMARY'!$I$7:$I$59=$O$16)*ROW('DATA FOR SUMMARY'!$I$7:$I$59))-ROW('DATA FOR SUMMARY'!$I$7),ROWS($M$18:M639))),"")</f>
        <v/>
      </c>
      <c r="D648" s="102" t="str" cm="1">
        <f t="array" aca="1" ref="D648" ca="1">IF(ROWS($M$18:M639)&lt;=$O$18,INDEX('DATA FOR SUMMARY'!$D$8:$D$59,_xlfn.AGGREGATE(15,3,(('DATA FOR SUMMARY'!$I$7:$I$59=$O$16)/('DATA FOR SUMMARY'!$I$7:$I$59=$O$16)*ROW('DATA FOR SUMMARY'!$I$7:$I$59))-ROW('DATA FOR SUMMARY'!$I$7),ROWS($M$18:M639))),"")</f>
        <v/>
      </c>
      <c r="E648" s="107" t="str" cm="1">
        <f t="array" aca="1" ref="E648" ca="1">IF(ROWS($M$18:M639)&lt;=$O$18,INDEX('DATA FOR SUMMARY'!$E$8:$E$59,_xlfn.AGGREGATE(15,3,(('DATA FOR SUMMARY'!$I$7:$I$59=$O$16)/('DATA FOR SUMMARY'!$I$7:$I$59=$O$16)*ROW('DATA FOR SUMMARY'!$I$7:$I$59))-ROW('DATA FOR SUMMARY'!$I$7),ROWS($M$18:M639))),"")</f>
        <v/>
      </c>
      <c r="F648" s="103" t="str" cm="1">
        <f t="array" aca="1" ref="F648" ca="1">IF(ROWS($M$18:M639)&lt;=$O$18,INDEX('DATA FOR SUMMARY'!$F$8:$F$59,_xlfn.AGGREGATE(15,3,(('DATA FOR SUMMARY'!$I$7:$I$59=$O$16)/('DATA FOR SUMMARY'!$I$7:$I$59=$O$16)*ROW('DATA FOR SUMMARY'!$I$7:$I$59))-ROW('DATA FOR SUMMARY'!$I$7),ROWS($M$18:M639))),"")</f>
        <v/>
      </c>
      <c r="G648" s="102" t="str" cm="1">
        <f t="array" aca="1" ref="G648" ca="1">IF(ROWS($M$18:M639)&lt;=$O$18,INDEX('DATA FOR SUMMARY'!$G$8:$G$59,_xlfn.AGGREGATE(15,3,(('DATA FOR SUMMARY'!$I$7:$I$59=$O$16)/('DATA FOR SUMMARY'!$I$7:$I$59=$O$16)*ROW('DATA FOR SUMMARY'!$I$7:$I$59))-ROW('DATA FOR SUMMARY'!$I$7),ROWS($M$18:M639))),"")</f>
        <v/>
      </c>
      <c r="H648" s="107" t="str" cm="1">
        <f t="array" aca="1" ref="H648" ca="1">IF(ROWS($M$18:M639)&lt;=$O$18,INDEX('DATA FOR SUMMARY'!$H$8:$H$59,_xlfn.AGGREGATE(15,3,(('DATA FOR SUMMARY'!$I$7:$I$59=$O$16)/('DATA FOR SUMMARY'!$I$7:$I$59=$O$16)*ROW('DATA FOR SUMMARY'!$I$7:$I$59))-ROW('DATA FOR SUMMARY'!$I$7),ROWS($M$18:M639))),"")</f>
        <v/>
      </c>
      <c r="I648" t="str" cm="1">
        <f t="array" aca="1" ref="I648" ca="1">IF(ROWS($D$25:D642)&lt;=$O$18,INDEX('DATA FOR SUMMARY'!$I$8:$I$59,_xlfn.AGGREGATE(15,3,(('DATA FOR SUMMARY'!$I$7:$I$59=$O$16)/('DATA FOR SUMMARY'!$I$7:$I$59=$O$16)*ROW('DATA FOR SUMMARY'!$I$7:$I$59))-ROW('DATA FOR SUMMARY'!$I$7),ROWS($D$25:D642))),"")</f>
        <v/>
      </c>
      <c r="J648" s="46" t="str" cm="1">
        <f t="array" aca="1" ref="J648" ca="1">IF(ROWS($M$18:M639)&lt;=$O$18,INDEX('DATA FOR SUMMARY'!$J$8:$J$59,_xlfn.AGGREGATE(15,3,(('DATA FOR SUMMARY'!$I$7:$I$59=$O$16)/('DATA FOR SUMMARY'!$I$7:$I$59=$O$16)*ROW('DATA FOR SUMMARY'!$I$7:$I$59))-ROW('DATA FOR SUMMARY'!$I$7),ROWS($M$18:M639))),"")</f>
        <v/>
      </c>
      <c r="K648" s="46" t="str" cm="1">
        <f t="array" aca="1" ref="K648" ca="1">IF(ROWS($M$18:M639)&lt;=$O$18,INDEX('DATA FOR SUMMARY'!$K$8:$K$59,_xlfn.AGGREGATE(15,3,(('DATA FOR SUMMARY'!$I$7:$I$59=$O$16)/('DATA FOR SUMMARY'!$I$7:$I$59=$O$16)*ROW('DATA FOR SUMMARY'!$I$7:$I$59))-ROW('DATA FOR SUMMARY'!$I$7),ROWS($M$18:M639))),"")</f>
        <v/>
      </c>
    </row>
    <row r="649" spans="2:11">
      <c r="B649" t="str" cm="1">
        <f t="array" aca="1" ref="B649" ca="1">IF(ROWS($M$18:M640)&lt;=$O$18,INDEX('DATA FOR SUMMARY'!$B$8:$B$59,_xlfn.AGGREGATE(15,3,(('DATA FOR SUMMARY'!$I$7:$I$59=$O$16)/('DATA FOR SUMMARY'!$I$7:$I$59=$O$16)*ROW('DATA FOR SUMMARY'!$I$7:$I$59))-ROW('DATA FOR SUMMARY'!$I$7),ROWS($M$18:M640))),"")</f>
        <v/>
      </c>
      <c r="C649" s="102" t="str" cm="1">
        <f t="array" aca="1" ref="C649" ca="1">IF(ROWS($M$18:M640)&lt;=$O$18,INDEX('DATA FOR SUMMARY'!$C$8:$C$59,_xlfn.AGGREGATE(15,3,(('DATA FOR SUMMARY'!$I$7:$I$59=$O$16)/('DATA FOR SUMMARY'!$I$7:$I$59=$O$16)*ROW('DATA FOR SUMMARY'!$I$7:$I$59))-ROW('DATA FOR SUMMARY'!$I$7),ROWS($M$18:M640))),"")</f>
        <v/>
      </c>
      <c r="D649" s="102" t="str" cm="1">
        <f t="array" aca="1" ref="D649" ca="1">IF(ROWS($M$18:M640)&lt;=$O$18,INDEX('DATA FOR SUMMARY'!$D$8:$D$59,_xlfn.AGGREGATE(15,3,(('DATA FOR SUMMARY'!$I$7:$I$59=$O$16)/('DATA FOR SUMMARY'!$I$7:$I$59=$O$16)*ROW('DATA FOR SUMMARY'!$I$7:$I$59))-ROW('DATA FOR SUMMARY'!$I$7),ROWS($M$18:M640))),"")</f>
        <v/>
      </c>
      <c r="E649" s="107" t="str" cm="1">
        <f t="array" aca="1" ref="E649" ca="1">IF(ROWS($M$18:M640)&lt;=$O$18,INDEX('DATA FOR SUMMARY'!$E$8:$E$59,_xlfn.AGGREGATE(15,3,(('DATA FOR SUMMARY'!$I$7:$I$59=$O$16)/('DATA FOR SUMMARY'!$I$7:$I$59=$O$16)*ROW('DATA FOR SUMMARY'!$I$7:$I$59))-ROW('DATA FOR SUMMARY'!$I$7),ROWS($M$18:M640))),"")</f>
        <v/>
      </c>
      <c r="F649" s="103" t="str" cm="1">
        <f t="array" aca="1" ref="F649" ca="1">IF(ROWS($M$18:M640)&lt;=$O$18,INDEX('DATA FOR SUMMARY'!$F$8:$F$59,_xlfn.AGGREGATE(15,3,(('DATA FOR SUMMARY'!$I$7:$I$59=$O$16)/('DATA FOR SUMMARY'!$I$7:$I$59=$O$16)*ROW('DATA FOR SUMMARY'!$I$7:$I$59))-ROW('DATA FOR SUMMARY'!$I$7),ROWS($M$18:M640))),"")</f>
        <v/>
      </c>
      <c r="G649" s="102" t="str" cm="1">
        <f t="array" aca="1" ref="G649" ca="1">IF(ROWS($M$18:M640)&lt;=$O$18,INDEX('DATA FOR SUMMARY'!$G$8:$G$59,_xlfn.AGGREGATE(15,3,(('DATA FOR SUMMARY'!$I$7:$I$59=$O$16)/('DATA FOR SUMMARY'!$I$7:$I$59=$O$16)*ROW('DATA FOR SUMMARY'!$I$7:$I$59))-ROW('DATA FOR SUMMARY'!$I$7),ROWS($M$18:M640))),"")</f>
        <v/>
      </c>
      <c r="H649" s="107" t="str" cm="1">
        <f t="array" aca="1" ref="H649" ca="1">IF(ROWS($M$18:M640)&lt;=$O$18,INDEX('DATA FOR SUMMARY'!$H$8:$H$59,_xlfn.AGGREGATE(15,3,(('DATA FOR SUMMARY'!$I$7:$I$59=$O$16)/('DATA FOR SUMMARY'!$I$7:$I$59=$O$16)*ROW('DATA FOR SUMMARY'!$I$7:$I$59))-ROW('DATA FOR SUMMARY'!$I$7),ROWS($M$18:M640))),"")</f>
        <v/>
      </c>
      <c r="I649" t="str" cm="1">
        <f t="array" aca="1" ref="I649" ca="1">IF(ROWS($D$25:D643)&lt;=$O$18,INDEX('DATA FOR SUMMARY'!$I$8:$I$59,_xlfn.AGGREGATE(15,3,(('DATA FOR SUMMARY'!$I$7:$I$59=$O$16)/('DATA FOR SUMMARY'!$I$7:$I$59=$O$16)*ROW('DATA FOR SUMMARY'!$I$7:$I$59))-ROW('DATA FOR SUMMARY'!$I$7),ROWS($D$25:D643))),"")</f>
        <v/>
      </c>
      <c r="J649" s="46" t="str" cm="1">
        <f t="array" aca="1" ref="J649" ca="1">IF(ROWS($M$18:M640)&lt;=$O$18,INDEX('DATA FOR SUMMARY'!$J$8:$J$59,_xlfn.AGGREGATE(15,3,(('DATA FOR SUMMARY'!$I$7:$I$59=$O$16)/('DATA FOR SUMMARY'!$I$7:$I$59=$O$16)*ROW('DATA FOR SUMMARY'!$I$7:$I$59))-ROW('DATA FOR SUMMARY'!$I$7),ROWS($M$18:M640))),"")</f>
        <v/>
      </c>
      <c r="K649" s="46" t="str" cm="1">
        <f t="array" aca="1" ref="K649" ca="1">IF(ROWS($M$18:M640)&lt;=$O$18,INDEX('DATA FOR SUMMARY'!$K$8:$K$59,_xlfn.AGGREGATE(15,3,(('DATA FOR SUMMARY'!$I$7:$I$59=$O$16)/('DATA FOR SUMMARY'!$I$7:$I$59=$O$16)*ROW('DATA FOR SUMMARY'!$I$7:$I$59))-ROW('DATA FOR SUMMARY'!$I$7),ROWS($M$18:M640))),"")</f>
        <v/>
      </c>
    </row>
    <row r="650" spans="2:11">
      <c r="B650" t="str" cm="1">
        <f t="array" aca="1" ref="B650" ca="1">IF(ROWS($M$18:M641)&lt;=$O$18,INDEX('DATA FOR SUMMARY'!$B$8:$B$59,_xlfn.AGGREGATE(15,3,(('DATA FOR SUMMARY'!$I$7:$I$59=$O$16)/('DATA FOR SUMMARY'!$I$7:$I$59=$O$16)*ROW('DATA FOR SUMMARY'!$I$7:$I$59))-ROW('DATA FOR SUMMARY'!$I$7),ROWS($M$18:M641))),"")</f>
        <v/>
      </c>
      <c r="C650" s="102" t="str" cm="1">
        <f t="array" aca="1" ref="C650" ca="1">IF(ROWS($M$18:M641)&lt;=$O$18,INDEX('DATA FOR SUMMARY'!$C$8:$C$59,_xlfn.AGGREGATE(15,3,(('DATA FOR SUMMARY'!$I$7:$I$59=$O$16)/('DATA FOR SUMMARY'!$I$7:$I$59=$O$16)*ROW('DATA FOR SUMMARY'!$I$7:$I$59))-ROW('DATA FOR SUMMARY'!$I$7),ROWS($M$18:M641))),"")</f>
        <v/>
      </c>
      <c r="D650" s="102" t="str" cm="1">
        <f t="array" aca="1" ref="D650" ca="1">IF(ROWS($M$18:M641)&lt;=$O$18,INDEX('DATA FOR SUMMARY'!$D$8:$D$59,_xlfn.AGGREGATE(15,3,(('DATA FOR SUMMARY'!$I$7:$I$59=$O$16)/('DATA FOR SUMMARY'!$I$7:$I$59=$O$16)*ROW('DATA FOR SUMMARY'!$I$7:$I$59))-ROW('DATA FOR SUMMARY'!$I$7),ROWS($M$18:M641))),"")</f>
        <v/>
      </c>
      <c r="E650" s="107" t="str" cm="1">
        <f t="array" aca="1" ref="E650" ca="1">IF(ROWS($M$18:M641)&lt;=$O$18,INDEX('DATA FOR SUMMARY'!$E$8:$E$59,_xlfn.AGGREGATE(15,3,(('DATA FOR SUMMARY'!$I$7:$I$59=$O$16)/('DATA FOR SUMMARY'!$I$7:$I$59=$O$16)*ROW('DATA FOR SUMMARY'!$I$7:$I$59))-ROW('DATA FOR SUMMARY'!$I$7),ROWS($M$18:M641))),"")</f>
        <v/>
      </c>
      <c r="F650" s="103" t="str" cm="1">
        <f t="array" aca="1" ref="F650" ca="1">IF(ROWS($M$18:M641)&lt;=$O$18,INDEX('DATA FOR SUMMARY'!$F$8:$F$59,_xlfn.AGGREGATE(15,3,(('DATA FOR SUMMARY'!$I$7:$I$59=$O$16)/('DATA FOR SUMMARY'!$I$7:$I$59=$O$16)*ROW('DATA FOR SUMMARY'!$I$7:$I$59))-ROW('DATA FOR SUMMARY'!$I$7),ROWS($M$18:M641))),"")</f>
        <v/>
      </c>
      <c r="G650" s="102" t="str" cm="1">
        <f t="array" aca="1" ref="G650" ca="1">IF(ROWS($M$18:M641)&lt;=$O$18,INDEX('DATA FOR SUMMARY'!$G$8:$G$59,_xlfn.AGGREGATE(15,3,(('DATA FOR SUMMARY'!$I$7:$I$59=$O$16)/('DATA FOR SUMMARY'!$I$7:$I$59=$O$16)*ROW('DATA FOR SUMMARY'!$I$7:$I$59))-ROW('DATA FOR SUMMARY'!$I$7),ROWS($M$18:M641))),"")</f>
        <v/>
      </c>
      <c r="H650" s="107" t="str" cm="1">
        <f t="array" aca="1" ref="H650" ca="1">IF(ROWS($M$18:M641)&lt;=$O$18,INDEX('DATA FOR SUMMARY'!$H$8:$H$59,_xlfn.AGGREGATE(15,3,(('DATA FOR SUMMARY'!$I$7:$I$59=$O$16)/('DATA FOR SUMMARY'!$I$7:$I$59=$O$16)*ROW('DATA FOR SUMMARY'!$I$7:$I$59))-ROW('DATA FOR SUMMARY'!$I$7),ROWS($M$18:M641))),"")</f>
        <v/>
      </c>
      <c r="I650" t="str" cm="1">
        <f t="array" aca="1" ref="I650" ca="1">IF(ROWS($D$25:D644)&lt;=$O$18,INDEX('DATA FOR SUMMARY'!$I$8:$I$59,_xlfn.AGGREGATE(15,3,(('DATA FOR SUMMARY'!$I$7:$I$59=$O$16)/('DATA FOR SUMMARY'!$I$7:$I$59=$O$16)*ROW('DATA FOR SUMMARY'!$I$7:$I$59))-ROW('DATA FOR SUMMARY'!$I$7),ROWS($D$25:D644))),"")</f>
        <v/>
      </c>
      <c r="J650" s="46" t="str" cm="1">
        <f t="array" aca="1" ref="J650" ca="1">IF(ROWS($M$18:M641)&lt;=$O$18,INDEX('DATA FOR SUMMARY'!$J$8:$J$59,_xlfn.AGGREGATE(15,3,(('DATA FOR SUMMARY'!$I$7:$I$59=$O$16)/('DATA FOR SUMMARY'!$I$7:$I$59=$O$16)*ROW('DATA FOR SUMMARY'!$I$7:$I$59))-ROW('DATA FOR SUMMARY'!$I$7),ROWS($M$18:M641))),"")</f>
        <v/>
      </c>
      <c r="K650" s="46" t="str" cm="1">
        <f t="array" aca="1" ref="K650" ca="1">IF(ROWS($M$18:M641)&lt;=$O$18,INDEX('DATA FOR SUMMARY'!$K$8:$K$59,_xlfn.AGGREGATE(15,3,(('DATA FOR SUMMARY'!$I$7:$I$59=$O$16)/('DATA FOR SUMMARY'!$I$7:$I$59=$O$16)*ROW('DATA FOR SUMMARY'!$I$7:$I$59))-ROW('DATA FOR SUMMARY'!$I$7),ROWS($M$18:M641))),"")</f>
        <v/>
      </c>
    </row>
    <row r="651" spans="2:11">
      <c r="B651" t="str" cm="1">
        <f t="array" aca="1" ref="B651" ca="1">IF(ROWS($M$18:M642)&lt;=$O$18,INDEX('DATA FOR SUMMARY'!$B$8:$B$59,_xlfn.AGGREGATE(15,3,(('DATA FOR SUMMARY'!$I$7:$I$59=$O$16)/('DATA FOR SUMMARY'!$I$7:$I$59=$O$16)*ROW('DATA FOR SUMMARY'!$I$7:$I$59))-ROW('DATA FOR SUMMARY'!$I$7),ROWS($M$18:M642))),"")</f>
        <v/>
      </c>
      <c r="C651" s="102" t="str" cm="1">
        <f t="array" aca="1" ref="C651" ca="1">IF(ROWS($M$18:M642)&lt;=$O$18,INDEX('DATA FOR SUMMARY'!$C$8:$C$59,_xlfn.AGGREGATE(15,3,(('DATA FOR SUMMARY'!$I$7:$I$59=$O$16)/('DATA FOR SUMMARY'!$I$7:$I$59=$O$16)*ROW('DATA FOR SUMMARY'!$I$7:$I$59))-ROW('DATA FOR SUMMARY'!$I$7),ROWS($M$18:M642))),"")</f>
        <v/>
      </c>
      <c r="D651" s="102" t="str" cm="1">
        <f t="array" aca="1" ref="D651" ca="1">IF(ROWS($M$18:M642)&lt;=$O$18,INDEX('DATA FOR SUMMARY'!$D$8:$D$59,_xlfn.AGGREGATE(15,3,(('DATA FOR SUMMARY'!$I$7:$I$59=$O$16)/('DATA FOR SUMMARY'!$I$7:$I$59=$O$16)*ROW('DATA FOR SUMMARY'!$I$7:$I$59))-ROW('DATA FOR SUMMARY'!$I$7),ROWS($M$18:M642))),"")</f>
        <v/>
      </c>
      <c r="E651" s="107" t="str" cm="1">
        <f t="array" aca="1" ref="E651" ca="1">IF(ROWS($M$18:M642)&lt;=$O$18,INDEX('DATA FOR SUMMARY'!$E$8:$E$59,_xlfn.AGGREGATE(15,3,(('DATA FOR SUMMARY'!$I$7:$I$59=$O$16)/('DATA FOR SUMMARY'!$I$7:$I$59=$O$16)*ROW('DATA FOR SUMMARY'!$I$7:$I$59))-ROW('DATA FOR SUMMARY'!$I$7),ROWS($M$18:M642))),"")</f>
        <v/>
      </c>
      <c r="F651" s="103" t="str" cm="1">
        <f t="array" aca="1" ref="F651" ca="1">IF(ROWS($M$18:M642)&lt;=$O$18,INDEX('DATA FOR SUMMARY'!$F$8:$F$59,_xlfn.AGGREGATE(15,3,(('DATA FOR SUMMARY'!$I$7:$I$59=$O$16)/('DATA FOR SUMMARY'!$I$7:$I$59=$O$16)*ROW('DATA FOR SUMMARY'!$I$7:$I$59))-ROW('DATA FOR SUMMARY'!$I$7),ROWS($M$18:M642))),"")</f>
        <v/>
      </c>
      <c r="G651" s="102" t="str" cm="1">
        <f t="array" aca="1" ref="G651" ca="1">IF(ROWS($M$18:M642)&lt;=$O$18,INDEX('DATA FOR SUMMARY'!$G$8:$G$59,_xlfn.AGGREGATE(15,3,(('DATA FOR SUMMARY'!$I$7:$I$59=$O$16)/('DATA FOR SUMMARY'!$I$7:$I$59=$O$16)*ROW('DATA FOR SUMMARY'!$I$7:$I$59))-ROW('DATA FOR SUMMARY'!$I$7),ROWS($M$18:M642))),"")</f>
        <v/>
      </c>
      <c r="H651" s="107" t="str" cm="1">
        <f t="array" aca="1" ref="H651" ca="1">IF(ROWS($M$18:M642)&lt;=$O$18,INDEX('DATA FOR SUMMARY'!$H$8:$H$59,_xlfn.AGGREGATE(15,3,(('DATA FOR SUMMARY'!$I$7:$I$59=$O$16)/('DATA FOR SUMMARY'!$I$7:$I$59=$O$16)*ROW('DATA FOR SUMMARY'!$I$7:$I$59))-ROW('DATA FOR SUMMARY'!$I$7),ROWS($M$18:M642))),"")</f>
        <v/>
      </c>
      <c r="I651" t="str" cm="1">
        <f t="array" aca="1" ref="I651" ca="1">IF(ROWS($D$25:D645)&lt;=$O$18,INDEX('DATA FOR SUMMARY'!$I$8:$I$59,_xlfn.AGGREGATE(15,3,(('DATA FOR SUMMARY'!$I$7:$I$59=$O$16)/('DATA FOR SUMMARY'!$I$7:$I$59=$O$16)*ROW('DATA FOR SUMMARY'!$I$7:$I$59))-ROW('DATA FOR SUMMARY'!$I$7),ROWS($D$25:D645))),"")</f>
        <v/>
      </c>
      <c r="J651" s="46" t="str" cm="1">
        <f t="array" aca="1" ref="J651" ca="1">IF(ROWS($M$18:M642)&lt;=$O$18,INDEX('DATA FOR SUMMARY'!$J$8:$J$59,_xlfn.AGGREGATE(15,3,(('DATA FOR SUMMARY'!$I$7:$I$59=$O$16)/('DATA FOR SUMMARY'!$I$7:$I$59=$O$16)*ROW('DATA FOR SUMMARY'!$I$7:$I$59))-ROW('DATA FOR SUMMARY'!$I$7),ROWS($M$18:M642))),"")</f>
        <v/>
      </c>
      <c r="K651" s="46" t="str" cm="1">
        <f t="array" aca="1" ref="K651" ca="1">IF(ROWS($M$18:M642)&lt;=$O$18,INDEX('DATA FOR SUMMARY'!$K$8:$K$59,_xlfn.AGGREGATE(15,3,(('DATA FOR SUMMARY'!$I$7:$I$59=$O$16)/('DATA FOR SUMMARY'!$I$7:$I$59=$O$16)*ROW('DATA FOR SUMMARY'!$I$7:$I$59))-ROW('DATA FOR SUMMARY'!$I$7),ROWS($M$18:M642))),"")</f>
        <v/>
      </c>
    </row>
    <row r="652" spans="2:11">
      <c r="B652" t="str" cm="1">
        <f t="array" aca="1" ref="B652" ca="1">IF(ROWS($M$18:M643)&lt;=$O$18,INDEX('DATA FOR SUMMARY'!$B$8:$B$59,_xlfn.AGGREGATE(15,3,(('DATA FOR SUMMARY'!$I$7:$I$59=$O$16)/('DATA FOR SUMMARY'!$I$7:$I$59=$O$16)*ROW('DATA FOR SUMMARY'!$I$7:$I$59))-ROW('DATA FOR SUMMARY'!$I$7),ROWS($M$18:M643))),"")</f>
        <v/>
      </c>
      <c r="C652" s="102" t="str" cm="1">
        <f t="array" aca="1" ref="C652" ca="1">IF(ROWS($M$18:M643)&lt;=$O$18,INDEX('DATA FOR SUMMARY'!$C$8:$C$59,_xlfn.AGGREGATE(15,3,(('DATA FOR SUMMARY'!$I$7:$I$59=$O$16)/('DATA FOR SUMMARY'!$I$7:$I$59=$O$16)*ROW('DATA FOR SUMMARY'!$I$7:$I$59))-ROW('DATA FOR SUMMARY'!$I$7),ROWS($M$18:M643))),"")</f>
        <v/>
      </c>
      <c r="D652" s="102" t="str" cm="1">
        <f t="array" aca="1" ref="D652" ca="1">IF(ROWS($M$18:M643)&lt;=$O$18,INDEX('DATA FOR SUMMARY'!$D$8:$D$59,_xlfn.AGGREGATE(15,3,(('DATA FOR SUMMARY'!$I$7:$I$59=$O$16)/('DATA FOR SUMMARY'!$I$7:$I$59=$O$16)*ROW('DATA FOR SUMMARY'!$I$7:$I$59))-ROW('DATA FOR SUMMARY'!$I$7),ROWS($M$18:M643))),"")</f>
        <v/>
      </c>
      <c r="E652" s="107" t="str" cm="1">
        <f t="array" aca="1" ref="E652" ca="1">IF(ROWS($M$18:M643)&lt;=$O$18,INDEX('DATA FOR SUMMARY'!$E$8:$E$59,_xlfn.AGGREGATE(15,3,(('DATA FOR SUMMARY'!$I$7:$I$59=$O$16)/('DATA FOR SUMMARY'!$I$7:$I$59=$O$16)*ROW('DATA FOR SUMMARY'!$I$7:$I$59))-ROW('DATA FOR SUMMARY'!$I$7),ROWS($M$18:M643))),"")</f>
        <v/>
      </c>
      <c r="F652" s="103" t="str" cm="1">
        <f t="array" aca="1" ref="F652" ca="1">IF(ROWS($M$18:M643)&lt;=$O$18,INDEX('DATA FOR SUMMARY'!$F$8:$F$59,_xlfn.AGGREGATE(15,3,(('DATA FOR SUMMARY'!$I$7:$I$59=$O$16)/('DATA FOR SUMMARY'!$I$7:$I$59=$O$16)*ROW('DATA FOR SUMMARY'!$I$7:$I$59))-ROW('DATA FOR SUMMARY'!$I$7),ROWS($M$18:M643))),"")</f>
        <v/>
      </c>
      <c r="G652" s="102" t="str" cm="1">
        <f t="array" aca="1" ref="G652" ca="1">IF(ROWS($M$18:M643)&lt;=$O$18,INDEX('DATA FOR SUMMARY'!$G$8:$G$59,_xlfn.AGGREGATE(15,3,(('DATA FOR SUMMARY'!$I$7:$I$59=$O$16)/('DATA FOR SUMMARY'!$I$7:$I$59=$O$16)*ROW('DATA FOR SUMMARY'!$I$7:$I$59))-ROW('DATA FOR SUMMARY'!$I$7),ROWS($M$18:M643))),"")</f>
        <v/>
      </c>
      <c r="H652" s="107" t="str" cm="1">
        <f t="array" aca="1" ref="H652" ca="1">IF(ROWS($M$18:M643)&lt;=$O$18,INDEX('DATA FOR SUMMARY'!$H$8:$H$59,_xlfn.AGGREGATE(15,3,(('DATA FOR SUMMARY'!$I$7:$I$59=$O$16)/('DATA FOR SUMMARY'!$I$7:$I$59=$O$16)*ROW('DATA FOR SUMMARY'!$I$7:$I$59))-ROW('DATA FOR SUMMARY'!$I$7),ROWS($M$18:M643))),"")</f>
        <v/>
      </c>
      <c r="I652" t="str" cm="1">
        <f t="array" aca="1" ref="I652" ca="1">IF(ROWS($D$25:D646)&lt;=$O$18,INDEX('DATA FOR SUMMARY'!$I$8:$I$59,_xlfn.AGGREGATE(15,3,(('DATA FOR SUMMARY'!$I$7:$I$59=$O$16)/('DATA FOR SUMMARY'!$I$7:$I$59=$O$16)*ROW('DATA FOR SUMMARY'!$I$7:$I$59))-ROW('DATA FOR SUMMARY'!$I$7),ROWS($D$25:D646))),"")</f>
        <v/>
      </c>
      <c r="J652" s="46" t="str" cm="1">
        <f t="array" aca="1" ref="J652" ca="1">IF(ROWS($M$18:M643)&lt;=$O$18,INDEX('DATA FOR SUMMARY'!$J$8:$J$59,_xlfn.AGGREGATE(15,3,(('DATA FOR SUMMARY'!$I$7:$I$59=$O$16)/('DATA FOR SUMMARY'!$I$7:$I$59=$O$16)*ROW('DATA FOR SUMMARY'!$I$7:$I$59))-ROW('DATA FOR SUMMARY'!$I$7),ROWS($M$18:M643))),"")</f>
        <v/>
      </c>
      <c r="K652" s="46" t="str" cm="1">
        <f t="array" aca="1" ref="K652" ca="1">IF(ROWS($M$18:M643)&lt;=$O$18,INDEX('DATA FOR SUMMARY'!$K$8:$K$59,_xlfn.AGGREGATE(15,3,(('DATA FOR SUMMARY'!$I$7:$I$59=$O$16)/('DATA FOR SUMMARY'!$I$7:$I$59=$O$16)*ROW('DATA FOR SUMMARY'!$I$7:$I$59))-ROW('DATA FOR SUMMARY'!$I$7),ROWS($M$18:M643))),"")</f>
        <v/>
      </c>
    </row>
    <row r="653" spans="2:11">
      <c r="B653" t="str" cm="1">
        <f t="array" aca="1" ref="B653" ca="1">IF(ROWS($M$18:M644)&lt;=$O$18,INDEX('DATA FOR SUMMARY'!$B$8:$B$59,_xlfn.AGGREGATE(15,3,(('DATA FOR SUMMARY'!$I$7:$I$59=$O$16)/('DATA FOR SUMMARY'!$I$7:$I$59=$O$16)*ROW('DATA FOR SUMMARY'!$I$7:$I$59))-ROW('DATA FOR SUMMARY'!$I$7),ROWS($M$18:M644))),"")</f>
        <v/>
      </c>
      <c r="C653" s="102" t="str" cm="1">
        <f t="array" aca="1" ref="C653" ca="1">IF(ROWS($M$18:M644)&lt;=$O$18,INDEX('DATA FOR SUMMARY'!$C$8:$C$59,_xlfn.AGGREGATE(15,3,(('DATA FOR SUMMARY'!$I$7:$I$59=$O$16)/('DATA FOR SUMMARY'!$I$7:$I$59=$O$16)*ROW('DATA FOR SUMMARY'!$I$7:$I$59))-ROW('DATA FOR SUMMARY'!$I$7),ROWS($M$18:M644))),"")</f>
        <v/>
      </c>
      <c r="D653" s="102" t="str" cm="1">
        <f t="array" aca="1" ref="D653" ca="1">IF(ROWS($M$18:M644)&lt;=$O$18,INDEX('DATA FOR SUMMARY'!$D$8:$D$59,_xlfn.AGGREGATE(15,3,(('DATA FOR SUMMARY'!$I$7:$I$59=$O$16)/('DATA FOR SUMMARY'!$I$7:$I$59=$O$16)*ROW('DATA FOR SUMMARY'!$I$7:$I$59))-ROW('DATA FOR SUMMARY'!$I$7),ROWS($M$18:M644))),"")</f>
        <v/>
      </c>
      <c r="E653" s="107" t="str" cm="1">
        <f t="array" aca="1" ref="E653" ca="1">IF(ROWS($M$18:M644)&lt;=$O$18,INDEX('DATA FOR SUMMARY'!$E$8:$E$59,_xlfn.AGGREGATE(15,3,(('DATA FOR SUMMARY'!$I$7:$I$59=$O$16)/('DATA FOR SUMMARY'!$I$7:$I$59=$O$16)*ROW('DATA FOR SUMMARY'!$I$7:$I$59))-ROW('DATA FOR SUMMARY'!$I$7),ROWS($M$18:M644))),"")</f>
        <v/>
      </c>
      <c r="F653" s="103" t="str" cm="1">
        <f t="array" aca="1" ref="F653" ca="1">IF(ROWS($M$18:M644)&lt;=$O$18,INDEX('DATA FOR SUMMARY'!$F$8:$F$59,_xlfn.AGGREGATE(15,3,(('DATA FOR SUMMARY'!$I$7:$I$59=$O$16)/('DATA FOR SUMMARY'!$I$7:$I$59=$O$16)*ROW('DATA FOR SUMMARY'!$I$7:$I$59))-ROW('DATA FOR SUMMARY'!$I$7),ROWS($M$18:M644))),"")</f>
        <v/>
      </c>
      <c r="G653" s="102" t="str" cm="1">
        <f t="array" aca="1" ref="G653" ca="1">IF(ROWS($M$18:M644)&lt;=$O$18,INDEX('DATA FOR SUMMARY'!$G$8:$G$59,_xlfn.AGGREGATE(15,3,(('DATA FOR SUMMARY'!$I$7:$I$59=$O$16)/('DATA FOR SUMMARY'!$I$7:$I$59=$O$16)*ROW('DATA FOR SUMMARY'!$I$7:$I$59))-ROW('DATA FOR SUMMARY'!$I$7),ROWS($M$18:M644))),"")</f>
        <v/>
      </c>
      <c r="H653" s="107" t="str" cm="1">
        <f t="array" aca="1" ref="H653" ca="1">IF(ROWS($M$18:M644)&lt;=$O$18,INDEX('DATA FOR SUMMARY'!$H$8:$H$59,_xlfn.AGGREGATE(15,3,(('DATA FOR SUMMARY'!$I$7:$I$59=$O$16)/('DATA FOR SUMMARY'!$I$7:$I$59=$O$16)*ROW('DATA FOR SUMMARY'!$I$7:$I$59))-ROW('DATA FOR SUMMARY'!$I$7),ROWS($M$18:M644))),"")</f>
        <v/>
      </c>
      <c r="I653" t="str" cm="1">
        <f t="array" aca="1" ref="I653" ca="1">IF(ROWS($D$25:D647)&lt;=$O$18,INDEX('DATA FOR SUMMARY'!$I$8:$I$59,_xlfn.AGGREGATE(15,3,(('DATA FOR SUMMARY'!$I$7:$I$59=$O$16)/('DATA FOR SUMMARY'!$I$7:$I$59=$O$16)*ROW('DATA FOR SUMMARY'!$I$7:$I$59))-ROW('DATA FOR SUMMARY'!$I$7),ROWS($D$25:D647))),"")</f>
        <v/>
      </c>
      <c r="J653" s="46" t="str" cm="1">
        <f t="array" aca="1" ref="J653" ca="1">IF(ROWS($M$18:M644)&lt;=$O$18,INDEX('DATA FOR SUMMARY'!$J$8:$J$59,_xlfn.AGGREGATE(15,3,(('DATA FOR SUMMARY'!$I$7:$I$59=$O$16)/('DATA FOR SUMMARY'!$I$7:$I$59=$O$16)*ROW('DATA FOR SUMMARY'!$I$7:$I$59))-ROW('DATA FOR SUMMARY'!$I$7),ROWS($M$18:M644))),"")</f>
        <v/>
      </c>
      <c r="K653" s="46" t="str" cm="1">
        <f t="array" aca="1" ref="K653" ca="1">IF(ROWS($M$18:M644)&lt;=$O$18,INDEX('DATA FOR SUMMARY'!$K$8:$K$59,_xlfn.AGGREGATE(15,3,(('DATA FOR SUMMARY'!$I$7:$I$59=$O$16)/('DATA FOR SUMMARY'!$I$7:$I$59=$O$16)*ROW('DATA FOR SUMMARY'!$I$7:$I$59))-ROW('DATA FOR SUMMARY'!$I$7),ROWS($M$18:M644))),"")</f>
        <v/>
      </c>
    </row>
    <row r="654" spans="2:11">
      <c r="B654" t="str" cm="1">
        <f t="array" aca="1" ref="B654" ca="1">IF(ROWS($M$18:M645)&lt;=$O$18,INDEX('DATA FOR SUMMARY'!$B$8:$B$59,_xlfn.AGGREGATE(15,3,(('DATA FOR SUMMARY'!$I$7:$I$59=$O$16)/('DATA FOR SUMMARY'!$I$7:$I$59=$O$16)*ROW('DATA FOR SUMMARY'!$I$7:$I$59))-ROW('DATA FOR SUMMARY'!$I$7),ROWS($M$18:M645))),"")</f>
        <v/>
      </c>
      <c r="C654" s="102" t="str" cm="1">
        <f t="array" aca="1" ref="C654" ca="1">IF(ROWS($M$18:M645)&lt;=$O$18,INDEX('DATA FOR SUMMARY'!$C$8:$C$59,_xlfn.AGGREGATE(15,3,(('DATA FOR SUMMARY'!$I$7:$I$59=$O$16)/('DATA FOR SUMMARY'!$I$7:$I$59=$O$16)*ROW('DATA FOR SUMMARY'!$I$7:$I$59))-ROW('DATA FOR SUMMARY'!$I$7),ROWS($M$18:M645))),"")</f>
        <v/>
      </c>
      <c r="D654" s="102" t="str" cm="1">
        <f t="array" aca="1" ref="D654" ca="1">IF(ROWS($M$18:M645)&lt;=$O$18,INDEX('DATA FOR SUMMARY'!$D$8:$D$59,_xlfn.AGGREGATE(15,3,(('DATA FOR SUMMARY'!$I$7:$I$59=$O$16)/('DATA FOR SUMMARY'!$I$7:$I$59=$O$16)*ROW('DATA FOR SUMMARY'!$I$7:$I$59))-ROW('DATA FOR SUMMARY'!$I$7),ROWS($M$18:M645))),"")</f>
        <v/>
      </c>
      <c r="E654" s="107" t="str" cm="1">
        <f t="array" aca="1" ref="E654" ca="1">IF(ROWS($M$18:M645)&lt;=$O$18,INDEX('DATA FOR SUMMARY'!$E$8:$E$59,_xlfn.AGGREGATE(15,3,(('DATA FOR SUMMARY'!$I$7:$I$59=$O$16)/('DATA FOR SUMMARY'!$I$7:$I$59=$O$16)*ROW('DATA FOR SUMMARY'!$I$7:$I$59))-ROW('DATA FOR SUMMARY'!$I$7),ROWS($M$18:M645))),"")</f>
        <v/>
      </c>
      <c r="F654" s="103" t="str" cm="1">
        <f t="array" aca="1" ref="F654" ca="1">IF(ROWS($M$18:M645)&lt;=$O$18,INDEX('DATA FOR SUMMARY'!$F$8:$F$59,_xlfn.AGGREGATE(15,3,(('DATA FOR SUMMARY'!$I$7:$I$59=$O$16)/('DATA FOR SUMMARY'!$I$7:$I$59=$O$16)*ROW('DATA FOR SUMMARY'!$I$7:$I$59))-ROW('DATA FOR SUMMARY'!$I$7),ROWS($M$18:M645))),"")</f>
        <v/>
      </c>
      <c r="G654" s="102" t="str" cm="1">
        <f t="array" aca="1" ref="G654" ca="1">IF(ROWS($M$18:M645)&lt;=$O$18,INDEX('DATA FOR SUMMARY'!$G$8:$G$59,_xlfn.AGGREGATE(15,3,(('DATA FOR SUMMARY'!$I$7:$I$59=$O$16)/('DATA FOR SUMMARY'!$I$7:$I$59=$O$16)*ROW('DATA FOR SUMMARY'!$I$7:$I$59))-ROW('DATA FOR SUMMARY'!$I$7),ROWS($M$18:M645))),"")</f>
        <v/>
      </c>
      <c r="H654" s="107" t="str" cm="1">
        <f t="array" aca="1" ref="H654" ca="1">IF(ROWS($M$18:M645)&lt;=$O$18,INDEX('DATA FOR SUMMARY'!$H$8:$H$59,_xlfn.AGGREGATE(15,3,(('DATA FOR SUMMARY'!$I$7:$I$59=$O$16)/('DATA FOR SUMMARY'!$I$7:$I$59=$O$16)*ROW('DATA FOR SUMMARY'!$I$7:$I$59))-ROW('DATA FOR SUMMARY'!$I$7),ROWS($M$18:M645))),"")</f>
        <v/>
      </c>
      <c r="I654" t="str" cm="1">
        <f t="array" aca="1" ref="I654" ca="1">IF(ROWS($D$25:D648)&lt;=$O$18,INDEX('DATA FOR SUMMARY'!$I$8:$I$59,_xlfn.AGGREGATE(15,3,(('DATA FOR SUMMARY'!$I$7:$I$59=$O$16)/('DATA FOR SUMMARY'!$I$7:$I$59=$O$16)*ROW('DATA FOR SUMMARY'!$I$7:$I$59))-ROW('DATA FOR SUMMARY'!$I$7),ROWS($D$25:D648))),"")</f>
        <v/>
      </c>
      <c r="J654" s="46" t="str" cm="1">
        <f t="array" aca="1" ref="J654" ca="1">IF(ROWS($M$18:M645)&lt;=$O$18,INDEX('DATA FOR SUMMARY'!$J$8:$J$59,_xlfn.AGGREGATE(15,3,(('DATA FOR SUMMARY'!$I$7:$I$59=$O$16)/('DATA FOR SUMMARY'!$I$7:$I$59=$O$16)*ROW('DATA FOR SUMMARY'!$I$7:$I$59))-ROW('DATA FOR SUMMARY'!$I$7),ROWS($M$18:M645))),"")</f>
        <v/>
      </c>
      <c r="K654" s="46" t="str" cm="1">
        <f t="array" aca="1" ref="K654" ca="1">IF(ROWS($M$18:M645)&lt;=$O$18,INDEX('DATA FOR SUMMARY'!$K$8:$K$59,_xlfn.AGGREGATE(15,3,(('DATA FOR SUMMARY'!$I$7:$I$59=$O$16)/('DATA FOR SUMMARY'!$I$7:$I$59=$O$16)*ROW('DATA FOR SUMMARY'!$I$7:$I$59))-ROW('DATA FOR SUMMARY'!$I$7),ROWS($M$18:M645))),"")</f>
        <v/>
      </c>
    </row>
    <row r="655" spans="2:11">
      <c r="B655" t="str" cm="1">
        <f t="array" aca="1" ref="B655" ca="1">IF(ROWS($M$18:M646)&lt;=$O$18,INDEX('DATA FOR SUMMARY'!$B$8:$B$59,_xlfn.AGGREGATE(15,3,(('DATA FOR SUMMARY'!$I$7:$I$59=$O$16)/('DATA FOR SUMMARY'!$I$7:$I$59=$O$16)*ROW('DATA FOR SUMMARY'!$I$7:$I$59))-ROW('DATA FOR SUMMARY'!$I$7),ROWS($M$18:M646))),"")</f>
        <v/>
      </c>
      <c r="C655" s="102" t="str" cm="1">
        <f t="array" aca="1" ref="C655" ca="1">IF(ROWS($M$18:M646)&lt;=$O$18,INDEX('DATA FOR SUMMARY'!$C$8:$C$59,_xlfn.AGGREGATE(15,3,(('DATA FOR SUMMARY'!$I$7:$I$59=$O$16)/('DATA FOR SUMMARY'!$I$7:$I$59=$O$16)*ROW('DATA FOR SUMMARY'!$I$7:$I$59))-ROW('DATA FOR SUMMARY'!$I$7),ROWS($M$18:M646))),"")</f>
        <v/>
      </c>
      <c r="D655" s="102" t="str" cm="1">
        <f t="array" aca="1" ref="D655" ca="1">IF(ROWS($M$18:M646)&lt;=$O$18,INDEX('DATA FOR SUMMARY'!$D$8:$D$59,_xlfn.AGGREGATE(15,3,(('DATA FOR SUMMARY'!$I$7:$I$59=$O$16)/('DATA FOR SUMMARY'!$I$7:$I$59=$O$16)*ROW('DATA FOR SUMMARY'!$I$7:$I$59))-ROW('DATA FOR SUMMARY'!$I$7),ROWS($M$18:M646))),"")</f>
        <v/>
      </c>
      <c r="E655" s="107" t="str" cm="1">
        <f t="array" aca="1" ref="E655" ca="1">IF(ROWS($M$18:M646)&lt;=$O$18,INDEX('DATA FOR SUMMARY'!$E$8:$E$59,_xlfn.AGGREGATE(15,3,(('DATA FOR SUMMARY'!$I$7:$I$59=$O$16)/('DATA FOR SUMMARY'!$I$7:$I$59=$O$16)*ROW('DATA FOR SUMMARY'!$I$7:$I$59))-ROW('DATA FOR SUMMARY'!$I$7),ROWS($M$18:M646))),"")</f>
        <v/>
      </c>
      <c r="F655" s="103" t="str" cm="1">
        <f t="array" aca="1" ref="F655" ca="1">IF(ROWS($M$18:M646)&lt;=$O$18,INDEX('DATA FOR SUMMARY'!$F$8:$F$59,_xlfn.AGGREGATE(15,3,(('DATA FOR SUMMARY'!$I$7:$I$59=$O$16)/('DATA FOR SUMMARY'!$I$7:$I$59=$O$16)*ROW('DATA FOR SUMMARY'!$I$7:$I$59))-ROW('DATA FOR SUMMARY'!$I$7),ROWS($M$18:M646))),"")</f>
        <v/>
      </c>
      <c r="G655" s="102" t="str" cm="1">
        <f t="array" aca="1" ref="G655" ca="1">IF(ROWS($M$18:M646)&lt;=$O$18,INDEX('DATA FOR SUMMARY'!$G$8:$G$59,_xlfn.AGGREGATE(15,3,(('DATA FOR SUMMARY'!$I$7:$I$59=$O$16)/('DATA FOR SUMMARY'!$I$7:$I$59=$O$16)*ROW('DATA FOR SUMMARY'!$I$7:$I$59))-ROW('DATA FOR SUMMARY'!$I$7),ROWS($M$18:M646))),"")</f>
        <v/>
      </c>
      <c r="H655" s="107" t="str" cm="1">
        <f t="array" aca="1" ref="H655" ca="1">IF(ROWS($M$18:M646)&lt;=$O$18,INDEX('DATA FOR SUMMARY'!$H$8:$H$59,_xlfn.AGGREGATE(15,3,(('DATA FOR SUMMARY'!$I$7:$I$59=$O$16)/('DATA FOR SUMMARY'!$I$7:$I$59=$O$16)*ROW('DATA FOR SUMMARY'!$I$7:$I$59))-ROW('DATA FOR SUMMARY'!$I$7),ROWS($M$18:M646))),"")</f>
        <v/>
      </c>
      <c r="I655" t="str" cm="1">
        <f t="array" aca="1" ref="I655" ca="1">IF(ROWS($D$25:D649)&lt;=$O$18,INDEX('DATA FOR SUMMARY'!$I$8:$I$59,_xlfn.AGGREGATE(15,3,(('DATA FOR SUMMARY'!$I$7:$I$59=$O$16)/('DATA FOR SUMMARY'!$I$7:$I$59=$O$16)*ROW('DATA FOR SUMMARY'!$I$7:$I$59))-ROW('DATA FOR SUMMARY'!$I$7),ROWS($D$25:D649))),"")</f>
        <v/>
      </c>
      <c r="J655" s="46" t="str" cm="1">
        <f t="array" aca="1" ref="J655" ca="1">IF(ROWS($M$18:M646)&lt;=$O$18,INDEX('DATA FOR SUMMARY'!$J$8:$J$59,_xlfn.AGGREGATE(15,3,(('DATA FOR SUMMARY'!$I$7:$I$59=$O$16)/('DATA FOR SUMMARY'!$I$7:$I$59=$O$16)*ROW('DATA FOR SUMMARY'!$I$7:$I$59))-ROW('DATA FOR SUMMARY'!$I$7),ROWS($M$18:M646))),"")</f>
        <v/>
      </c>
      <c r="K655" s="46" t="str" cm="1">
        <f t="array" aca="1" ref="K655" ca="1">IF(ROWS($M$18:M646)&lt;=$O$18,INDEX('DATA FOR SUMMARY'!$K$8:$K$59,_xlfn.AGGREGATE(15,3,(('DATA FOR SUMMARY'!$I$7:$I$59=$O$16)/('DATA FOR SUMMARY'!$I$7:$I$59=$O$16)*ROW('DATA FOR SUMMARY'!$I$7:$I$59))-ROW('DATA FOR SUMMARY'!$I$7),ROWS($M$18:M646))),"")</f>
        <v/>
      </c>
    </row>
    <row r="656" spans="2:11">
      <c r="B656" t="str" cm="1">
        <f t="array" aca="1" ref="B656" ca="1">IF(ROWS($M$18:M647)&lt;=$O$18,INDEX('DATA FOR SUMMARY'!$B$8:$B$59,_xlfn.AGGREGATE(15,3,(('DATA FOR SUMMARY'!$I$7:$I$59=$O$16)/('DATA FOR SUMMARY'!$I$7:$I$59=$O$16)*ROW('DATA FOR SUMMARY'!$I$7:$I$59))-ROW('DATA FOR SUMMARY'!$I$7),ROWS($M$18:M647))),"")</f>
        <v/>
      </c>
      <c r="C656" s="102" t="str" cm="1">
        <f t="array" aca="1" ref="C656" ca="1">IF(ROWS($M$18:M647)&lt;=$O$18,INDEX('DATA FOR SUMMARY'!$C$8:$C$59,_xlfn.AGGREGATE(15,3,(('DATA FOR SUMMARY'!$I$7:$I$59=$O$16)/('DATA FOR SUMMARY'!$I$7:$I$59=$O$16)*ROW('DATA FOR SUMMARY'!$I$7:$I$59))-ROW('DATA FOR SUMMARY'!$I$7),ROWS($M$18:M647))),"")</f>
        <v/>
      </c>
      <c r="D656" s="102" t="str" cm="1">
        <f t="array" aca="1" ref="D656" ca="1">IF(ROWS($M$18:M647)&lt;=$O$18,INDEX('DATA FOR SUMMARY'!$D$8:$D$59,_xlfn.AGGREGATE(15,3,(('DATA FOR SUMMARY'!$I$7:$I$59=$O$16)/('DATA FOR SUMMARY'!$I$7:$I$59=$O$16)*ROW('DATA FOR SUMMARY'!$I$7:$I$59))-ROW('DATA FOR SUMMARY'!$I$7),ROWS($M$18:M647))),"")</f>
        <v/>
      </c>
      <c r="E656" s="107" t="str" cm="1">
        <f t="array" aca="1" ref="E656" ca="1">IF(ROWS($M$18:M647)&lt;=$O$18,INDEX('DATA FOR SUMMARY'!$E$8:$E$59,_xlfn.AGGREGATE(15,3,(('DATA FOR SUMMARY'!$I$7:$I$59=$O$16)/('DATA FOR SUMMARY'!$I$7:$I$59=$O$16)*ROW('DATA FOR SUMMARY'!$I$7:$I$59))-ROW('DATA FOR SUMMARY'!$I$7),ROWS($M$18:M647))),"")</f>
        <v/>
      </c>
      <c r="F656" s="103" t="str" cm="1">
        <f t="array" aca="1" ref="F656" ca="1">IF(ROWS($M$18:M647)&lt;=$O$18,INDEX('DATA FOR SUMMARY'!$F$8:$F$59,_xlfn.AGGREGATE(15,3,(('DATA FOR SUMMARY'!$I$7:$I$59=$O$16)/('DATA FOR SUMMARY'!$I$7:$I$59=$O$16)*ROW('DATA FOR SUMMARY'!$I$7:$I$59))-ROW('DATA FOR SUMMARY'!$I$7),ROWS($M$18:M647))),"")</f>
        <v/>
      </c>
      <c r="G656" s="102" t="str" cm="1">
        <f t="array" aca="1" ref="G656" ca="1">IF(ROWS($M$18:M647)&lt;=$O$18,INDEX('DATA FOR SUMMARY'!$G$8:$G$59,_xlfn.AGGREGATE(15,3,(('DATA FOR SUMMARY'!$I$7:$I$59=$O$16)/('DATA FOR SUMMARY'!$I$7:$I$59=$O$16)*ROW('DATA FOR SUMMARY'!$I$7:$I$59))-ROW('DATA FOR SUMMARY'!$I$7),ROWS($M$18:M647))),"")</f>
        <v/>
      </c>
      <c r="H656" s="107" t="str" cm="1">
        <f t="array" aca="1" ref="H656" ca="1">IF(ROWS($M$18:M647)&lt;=$O$18,INDEX('DATA FOR SUMMARY'!$H$8:$H$59,_xlfn.AGGREGATE(15,3,(('DATA FOR SUMMARY'!$I$7:$I$59=$O$16)/('DATA FOR SUMMARY'!$I$7:$I$59=$O$16)*ROW('DATA FOR SUMMARY'!$I$7:$I$59))-ROW('DATA FOR SUMMARY'!$I$7),ROWS($M$18:M647))),"")</f>
        <v/>
      </c>
      <c r="I656" t="str" cm="1">
        <f t="array" aca="1" ref="I656" ca="1">IF(ROWS($D$25:D650)&lt;=$O$18,INDEX('DATA FOR SUMMARY'!$I$8:$I$59,_xlfn.AGGREGATE(15,3,(('DATA FOR SUMMARY'!$I$7:$I$59=$O$16)/('DATA FOR SUMMARY'!$I$7:$I$59=$O$16)*ROW('DATA FOR SUMMARY'!$I$7:$I$59))-ROW('DATA FOR SUMMARY'!$I$7),ROWS($D$25:D650))),"")</f>
        <v/>
      </c>
      <c r="J656" s="46" t="str" cm="1">
        <f t="array" aca="1" ref="J656" ca="1">IF(ROWS($M$18:M647)&lt;=$O$18,INDEX('DATA FOR SUMMARY'!$J$8:$J$59,_xlfn.AGGREGATE(15,3,(('DATA FOR SUMMARY'!$I$7:$I$59=$O$16)/('DATA FOR SUMMARY'!$I$7:$I$59=$O$16)*ROW('DATA FOR SUMMARY'!$I$7:$I$59))-ROW('DATA FOR SUMMARY'!$I$7),ROWS($M$18:M647))),"")</f>
        <v/>
      </c>
      <c r="K656" s="46" t="str" cm="1">
        <f t="array" aca="1" ref="K656" ca="1">IF(ROWS($M$18:M647)&lt;=$O$18,INDEX('DATA FOR SUMMARY'!$K$8:$K$59,_xlfn.AGGREGATE(15,3,(('DATA FOR SUMMARY'!$I$7:$I$59=$O$16)/('DATA FOR SUMMARY'!$I$7:$I$59=$O$16)*ROW('DATA FOR SUMMARY'!$I$7:$I$59))-ROW('DATA FOR SUMMARY'!$I$7),ROWS($M$18:M647))),"")</f>
        <v/>
      </c>
    </row>
    <row r="657" spans="2:11">
      <c r="B657" t="str" cm="1">
        <f t="array" aca="1" ref="B657" ca="1">IF(ROWS($M$18:M648)&lt;=$O$18,INDEX('DATA FOR SUMMARY'!$B$8:$B$59,_xlfn.AGGREGATE(15,3,(('DATA FOR SUMMARY'!$I$7:$I$59=$O$16)/('DATA FOR SUMMARY'!$I$7:$I$59=$O$16)*ROW('DATA FOR SUMMARY'!$I$7:$I$59))-ROW('DATA FOR SUMMARY'!$I$7),ROWS($M$18:M648))),"")</f>
        <v/>
      </c>
      <c r="C657" s="102" t="str" cm="1">
        <f t="array" aca="1" ref="C657" ca="1">IF(ROWS($M$18:M648)&lt;=$O$18,INDEX('DATA FOR SUMMARY'!$C$8:$C$59,_xlfn.AGGREGATE(15,3,(('DATA FOR SUMMARY'!$I$7:$I$59=$O$16)/('DATA FOR SUMMARY'!$I$7:$I$59=$O$16)*ROW('DATA FOR SUMMARY'!$I$7:$I$59))-ROW('DATA FOR SUMMARY'!$I$7),ROWS($M$18:M648))),"")</f>
        <v/>
      </c>
      <c r="D657" s="102" t="str" cm="1">
        <f t="array" aca="1" ref="D657" ca="1">IF(ROWS($M$18:M648)&lt;=$O$18,INDEX('DATA FOR SUMMARY'!$D$8:$D$59,_xlfn.AGGREGATE(15,3,(('DATA FOR SUMMARY'!$I$7:$I$59=$O$16)/('DATA FOR SUMMARY'!$I$7:$I$59=$O$16)*ROW('DATA FOR SUMMARY'!$I$7:$I$59))-ROW('DATA FOR SUMMARY'!$I$7),ROWS($M$18:M648))),"")</f>
        <v/>
      </c>
      <c r="E657" s="107" t="str" cm="1">
        <f t="array" aca="1" ref="E657" ca="1">IF(ROWS($M$18:M648)&lt;=$O$18,INDEX('DATA FOR SUMMARY'!$E$8:$E$59,_xlfn.AGGREGATE(15,3,(('DATA FOR SUMMARY'!$I$7:$I$59=$O$16)/('DATA FOR SUMMARY'!$I$7:$I$59=$O$16)*ROW('DATA FOR SUMMARY'!$I$7:$I$59))-ROW('DATA FOR SUMMARY'!$I$7),ROWS($M$18:M648))),"")</f>
        <v/>
      </c>
      <c r="F657" s="103" t="str" cm="1">
        <f t="array" aca="1" ref="F657" ca="1">IF(ROWS($M$18:M648)&lt;=$O$18,INDEX('DATA FOR SUMMARY'!$F$8:$F$59,_xlfn.AGGREGATE(15,3,(('DATA FOR SUMMARY'!$I$7:$I$59=$O$16)/('DATA FOR SUMMARY'!$I$7:$I$59=$O$16)*ROW('DATA FOR SUMMARY'!$I$7:$I$59))-ROW('DATA FOR SUMMARY'!$I$7),ROWS($M$18:M648))),"")</f>
        <v/>
      </c>
      <c r="G657" s="102" t="str" cm="1">
        <f t="array" aca="1" ref="G657" ca="1">IF(ROWS($M$18:M648)&lt;=$O$18,INDEX('DATA FOR SUMMARY'!$G$8:$G$59,_xlfn.AGGREGATE(15,3,(('DATA FOR SUMMARY'!$I$7:$I$59=$O$16)/('DATA FOR SUMMARY'!$I$7:$I$59=$O$16)*ROW('DATA FOR SUMMARY'!$I$7:$I$59))-ROW('DATA FOR SUMMARY'!$I$7),ROWS($M$18:M648))),"")</f>
        <v/>
      </c>
      <c r="H657" s="107" t="str" cm="1">
        <f t="array" aca="1" ref="H657" ca="1">IF(ROWS($M$18:M648)&lt;=$O$18,INDEX('DATA FOR SUMMARY'!$H$8:$H$59,_xlfn.AGGREGATE(15,3,(('DATA FOR SUMMARY'!$I$7:$I$59=$O$16)/('DATA FOR SUMMARY'!$I$7:$I$59=$O$16)*ROW('DATA FOR SUMMARY'!$I$7:$I$59))-ROW('DATA FOR SUMMARY'!$I$7),ROWS($M$18:M648))),"")</f>
        <v/>
      </c>
      <c r="I657" t="str" cm="1">
        <f t="array" aca="1" ref="I657" ca="1">IF(ROWS($D$25:D651)&lt;=$O$18,INDEX('DATA FOR SUMMARY'!$I$8:$I$59,_xlfn.AGGREGATE(15,3,(('DATA FOR SUMMARY'!$I$7:$I$59=$O$16)/('DATA FOR SUMMARY'!$I$7:$I$59=$O$16)*ROW('DATA FOR SUMMARY'!$I$7:$I$59))-ROW('DATA FOR SUMMARY'!$I$7),ROWS($D$25:D651))),"")</f>
        <v/>
      </c>
      <c r="J657" s="46" t="str" cm="1">
        <f t="array" aca="1" ref="J657" ca="1">IF(ROWS($M$18:M648)&lt;=$O$18,INDEX('DATA FOR SUMMARY'!$J$8:$J$59,_xlfn.AGGREGATE(15,3,(('DATA FOR SUMMARY'!$I$7:$I$59=$O$16)/('DATA FOR SUMMARY'!$I$7:$I$59=$O$16)*ROW('DATA FOR SUMMARY'!$I$7:$I$59))-ROW('DATA FOR SUMMARY'!$I$7),ROWS($M$18:M648))),"")</f>
        <v/>
      </c>
      <c r="K657" s="46" t="str" cm="1">
        <f t="array" aca="1" ref="K657" ca="1">IF(ROWS($M$18:M648)&lt;=$O$18,INDEX('DATA FOR SUMMARY'!$K$8:$K$59,_xlfn.AGGREGATE(15,3,(('DATA FOR SUMMARY'!$I$7:$I$59=$O$16)/('DATA FOR SUMMARY'!$I$7:$I$59=$O$16)*ROW('DATA FOR SUMMARY'!$I$7:$I$59))-ROW('DATA FOR SUMMARY'!$I$7),ROWS($M$18:M648))),"")</f>
        <v/>
      </c>
    </row>
    <row r="658" spans="2:11">
      <c r="B658" t="str" cm="1">
        <f t="array" aca="1" ref="B658" ca="1">IF(ROWS($M$18:M649)&lt;=$O$18,INDEX('DATA FOR SUMMARY'!$B$8:$B$59,_xlfn.AGGREGATE(15,3,(('DATA FOR SUMMARY'!$I$7:$I$59=$O$16)/('DATA FOR SUMMARY'!$I$7:$I$59=$O$16)*ROW('DATA FOR SUMMARY'!$I$7:$I$59))-ROW('DATA FOR SUMMARY'!$I$7),ROWS($M$18:M649))),"")</f>
        <v/>
      </c>
      <c r="C658" s="102" t="str" cm="1">
        <f t="array" aca="1" ref="C658" ca="1">IF(ROWS($M$18:M649)&lt;=$O$18,INDEX('DATA FOR SUMMARY'!$C$8:$C$59,_xlfn.AGGREGATE(15,3,(('DATA FOR SUMMARY'!$I$7:$I$59=$O$16)/('DATA FOR SUMMARY'!$I$7:$I$59=$O$16)*ROW('DATA FOR SUMMARY'!$I$7:$I$59))-ROW('DATA FOR SUMMARY'!$I$7),ROWS($M$18:M649))),"")</f>
        <v/>
      </c>
      <c r="D658" s="102" t="str" cm="1">
        <f t="array" aca="1" ref="D658" ca="1">IF(ROWS($M$18:M649)&lt;=$O$18,INDEX('DATA FOR SUMMARY'!$D$8:$D$59,_xlfn.AGGREGATE(15,3,(('DATA FOR SUMMARY'!$I$7:$I$59=$O$16)/('DATA FOR SUMMARY'!$I$7:$I$59=$O$16)*ROW('DATA FOR SUMMARY'!$I$7:$I$59))-ROW('DATA FOR SUMMARY'!$I$7),ROWS($M$18:M649))),"")</f>
        <v/>
      </c>
      <c r="E658" s="107" t="str" cm="1">
        <f t="array" aca="1" ref="E658" ca="1">IF(ROWS($M$18:M649)&lt;=$O$18,INDEX('DATA FOR SUMMARY'!$E$8:$E$59,_xlfn.AGGREGATE(15,3,(('DATA FOR SUMMARY'!$I$7:$I$59=$O$16)/('DATA FOR SUMMARY'!$I$7:$I$59=$O$16)*ROW('DATA FOR SUMMARY'!$I$7:$I$59))-ROW('DATA FOR SUMMARY'!$I$7),ROWS($M$18:M649))),"")</f>
        <v/>
      </c>
      <c r="F658" s="103" t="str" cm="1">
        <f t="array" aca="1" ref="F658" ca="1">IF(ROWS($M$18:M649)&lt;=$O$18,INDEX('DATA FOR SUMMARY'!$F$8:$F$59,_xlfn.AGGREGATE(15,3,(('DATA FOR SUMMARY'!$I$7:$I$59=$O$16)/('DATA FOR SUMMARY'!$I$7:$I$59=$O$16)*ROW('DATA FOR SUMMARY'!$I$7:$I$59))-ROW('DATA FOR SUMMARY'!$I$7),ROWS($M$18:M649))),"")</f>
        <v/>
      </c>
      <c r="G658" s="102" t="str" cm="1">
        <f t="array" aca="1" ref="G658" ca="1">IF(ROWS($M$18:M649)&lt;=$O$18,INDEX('DATA FOR SUMMARY'!$G$8:$G$59,_xlfn.AGGREGATE(15,3,(('DATA FOR SUMMARY'!$I$7:$I$59=$O$16)/('DATA FOR SUMMARY'!$I$7:$I$59=$O$16)*ROW('DATA FOR SUMMARY'!$I$7:$I$59))-ROW('DATA FOR SUMMARY'!$I$7),ROWS($M$18:M649))),"")</f>
        <v/>
      </c>
      <c r="H658" s="107" t="str" cm="1">
        <f t="array" aca="1" ref="H658" ca="1">IF(ROWS($M$18:M649)&lt;=$O$18,INDEX('DATA FOR SUMMARY'!$H$8:$H$59,_xlfn.AGGREGATE(15,3,(('DATA FOR SUMMARY'!$I$7:$I$59=$O$16)/('DATA FOR SUMMARY'!$I$7:$I$59=$O$16)*ROW('DATA FOR SUMMARY'!$I$7:$I$59))-ROW('DATA FOR SUMMARY'!$I$7),ROWS($M$18:M649))),"")</f>
        <v/>
      </c>
      <c r="I658" t="str" cm="1">
        <f t="array" aca="1" ref="I658" ca="1">IF(ROWS($D$25:D652)&lt;=$O$18,INDEX('DATA FOR SUMMARY'!$I$8:$I$59,_xlfn.AGGREGATE(15,3,(('DATA FOR SUMMARY'!$I$7:$I$59=$O$16)/('DATA FOR SUMMARY'!$I$7:$I$59=$O$16)*ROW('DATA FOR SUMMARY'!$I$7:$I$59))-ROW('DATA FOR SUMMARY'!$I$7),ROWS($D$25:D652))),"")</f>
        <v/>
      </c>
      <c r="J658" s="46" t="str" cm="1">
        <f t="array" aca="1" ref="J658" ca="1">IF(ROWS($M$18:M649)&lt;=$O$18,INDEX('DATA FOR SUMMARY'!$J$8:$J$59,_xlfn.AGGREGATE(15,3,(('DATA FOR SUMMARY'!$I$7:$I$59=$O$16)/('DATA FOR SUMMARY'!$I$7:$I$59=$O$16)*ROW('DATA FOR SUMMARY'!$I$7:$I$59))-ROW('DATA FOR SUMMARY'!$I$7),ROWS($M$18:M649))),"")</f>
        <v/>
      </c>
      <c r="K658" s="46" t="str" cm="1">
        <f t="array" aca="1" ref="K658" ca="1">IF(ROWS($M$18:M649)&lt;=$O$18,INDEX('DATA FOR SUMMARY'!$K$8:$K$59,_xlfn.AGGREGATE(15,3,(('DATA FOR SUMMARY'!$I$7:$I$59=$O$16)/('DATA FOR SUMMARY'!$I$7:$I$59=$O$16)*ROW('DATA FOR SUMMARY'!$I$7:$I$59))-ROW('DATA FOR SUMMARY'!$I$7),ROWS($M$18:M649))),"")</f>
        <v/>
      </c>
    </row>
    <row r="659" spans="2:11">
      <c r="B659" t="str" cm="1">
        <f t="array" aca="1" ref="B659" ca="1">IF(ROWS($M$18:M650)&lt;=$O$18,INDEX('DATA FOR SUMMARY'!$B$8:$B$59,_xlfn.AGGREGATE(15,3,(('DATA FOR SUMMARY'!$I$7:$I$59=$O$16)/('DATA FOR SUMMARY'!$I$7:$I$59=$O$16)*ROW('DATA FOR SUMMARY'!$I$7:$I$59))-ROW('DATA FOR SUMMARY'!$I$7),ROWS($M$18:M650))),"")</f>
        <v/>
      </c>
      <c r="C659" s="102" t="str" cm="1">
        <f t="array" aca="1" ref="C659" ca="1">IF(ROWS($M$18:M650)&lt;=$O$18,INDEX('DATA FOR SUMMARY'!$C$8:$C$59,_xlfn.AGGREGATE(15,3,(('DATA FOR SUMMARY'!$I$7:$I$59=$O$16)/('DATA FOR SUMMARY'!$I$7:$I$59=$O$16)*ROW('DATA FOR SUMMARY'!$I$7:$I$59))-ROW('DATA FOR SUMMARY'!$I$7),ROWS($M$18:M650))),"")</f>
        <v/>
      </c>
      <c r="D659" s="102" t="str" cm="1">
        <f t="array" aca="1" ref="D659" ca="1">IF(ROWS($M$18:M650)&lt;=$O$18,INDEX('DATA FOR SUMMARY'!$D$8:$D$59,_xlfn.AGGREGATE(15,3,(('DATA FOR SUMMARY'!$I$7:$I$59=$O$16)/('DATA FOR SUMMARY'!$I$7:$I$59=$O$16)*ROW('DATA FOR SUMMARY'!$I$7:$I$59))-ROW('DATA FOR SUMMARY'!$I$7),ROWS($M$18:M650))),"")</f>
        <v/>
      </c>
      <c r="E659" s="107" t="str" cm="1">
        <f t="array" aca="1" ref="E659" ca="1">IF(ROWS($M$18:M650)&lt;=$O$18,INDEX('DATA FOR SUMMARY'!$E$8:$E$59,_xlfn.AGGREGATE(15,3,(('DATA FOR SUMMARY'!$I$7:$I$59=$O$16)/('DATA FOR SUMMARY'!$I$7:$I$59=$O$16)*ROW('DATA FOR SUMMARY'!$I$7:$I$59))-ROW('DATA FOR SUMMARY'!$I$7),ROWS($M$18:M650))),"")</f>
        <v/>
      </c>
      <c r="F659" s="103" t="str" cm="1">
        <f t="array" aca="1" ref="F659" ca="1">IF(ROWS($M$18:M650)&lt;=$O$18,INDEX('DATA FOR SUMMARY'!$F$8:$F$59,_xlfn.AGGREGATE(15,3,(('DATA FOR SUMMARY'!$I$7:$I$59=$O$16)/('DATA FOR SUMMARY'!$I$7:$I$59=$O$16)*ROW('DATA FOR SUMMARY'!$I$7:$I$59))-ROW('DATA FOR SUMMARY'!$I$7),ROWS($M$18:M650))),"")</f>
        <v/>
      </c>
      <c r="G659" s="102" t="str" cm="1">
        <f t="array" aca="1" ref="G659" ca="1">IF(ROWS($M$18:M650)&lt;=$O$18,INDEX('DATA FOR SUMMARY'!$G$8:$G$59,_xlfn.AGGREGATE(15,3,(('DATA FOR SUMMARY'!$I$7:$I$59=$O$16)/('DATA FOR SUMMARY'!$I$7:$I$59=$O$16)*ROW('DATA FOR SUMMARY'!$I$7:$I$59))-ROW('DATA FOR SUMMARY'!$I$7),ROWS($M$18:M650))),"")</f>
        <v/>
      </c>
      <c r="H659" s="107" t="str" cm="1">
        <f t="array" aca="1" ref="H659" ca="1">IF(ROWS($M$18:M650)&lt;=$O$18,INDEX('DATA FOR SUMMARY'!$H$8:$H$59,_xlfn.AGGREGATE(15,3,(('DATA FOR SUMMARY'!$I$7:$I$59=$O$16)/('DATA FOR SUMMARY'!$I$7:$I$59=$O$16)*ROW('DATA FOR SUMMARY'!$I$7:$I$59))-ROW('DATA FOR SUMMARY'!$I$7),ROWS($M$18:M650))),"")</f>
        <v/>
      </c>
      <c r="I659" t="str" cm="1">
        <f t="array" aca="1" ref="I659" ca="1">IF(ROWS($D$25:D653)&lt;=$O$18,INDEX('DATA FOR SUMMARY'!$I$8:$I$59,_xlfn.AGGREGATE(15,3,(('DATA FOR SUMMARY'!$I$7:$I$59=$O$16)/('DATA FOR SUMMARY'!$I$7:$I$59=$O$16)*ROW('DATA FOR SUMMARY'!$I$7:$I$59))-ROW('DATA FOR SUMMARY'!$I$7),ROWS($D$25:D653))),"")</f>
        <v/>
      </c>
      <c r="J659" s="46" t="str" cm="1">
        <f t="array" aca="1" ref="J659" ca="1">IF(ROWS($M$18:M650)&lt;=$O$18,INDEX('DATA FOR SUMMARY'!$J$8:$J$59,_xlfn.AGGREGATE(15,3,(('DATA FOR SUMMARY'!$I$7:$I$59=$O$16)/('DATA FOR SUMMARY'!$I$7:$I$59=$O$16)*ROW('DATA FOR SUMMARY'!$I$7:$I$59))-ROW('DATA FOR SUMMARY'!$I$7),ROWS($M$18:M650))),"")</f>
        <v/>
      </c>
      <c r="K659" s="46" t="str" cm="1">
        <f t="array" aca="1" ref="K659" ca="1">IF(ROWS($M$18:M650)&lt;=$O$18,INDEX('DATA FOR SUMMARY'!$K$8:$K$59,_xlfn.AGGREGATE(15,3,(('DATA FOR SUMMARY'!$I$7:$I$59=$O$16)/('DATA FOR SUMMARY'!$I$7:$I$59=$O$16)*ROW('DATA FOR SUMMARY'!$I$7:$I$59))-ROW('DATA FOR SUMMARY'!$I$7),ROWS($M$18:M650))),"")</f>
        <v/>
      </c>
    </row>
    <row r="660" spans="2:11">
      <c r="B660" t="str" cm="1">
        <f t="array" aca="1" ref="B660" ca="1">IF(ROWS($M$18:M651)&lt;=$O$18,INDEX('DATA FOR SUMMARY'!$B$8:$B$59,_xlfn.AGGREGATE(15,3,(('DATA FOR SUMMARY'!$I$7:$I$59=$O$16)/('DATA FOR SUMMARY'!$I$7:$I$59=$O$16)*ROW('DATA FOR SUMMARY'!$I$7:$I$59))-ROW('DATA FOR SUMMARY'!$I$7),ROWS($M$18:M651))),"")</f>
        <v/>
      </c>
      <c r="C660" s="102" t="str" cm="1">
        <f t="array" aca="1" ref="C660" ca="1">IF(ROWS($M$18:M651)&lt;=$O$18,INDEX('DATA FOR SUMMARY'!$C$8:$C$59,_xlfn.AGGREGATE(15,3,(('DATA FOR SUMMARY'!$I$7:$I$59=$O$16)/('DATA FOR SUMMARY'!$I$7:$I$59=$O$16)*ROW('DATA FOR SUMMARY'!$I$7:$I$59))-ROW('DATA FOR SUMMARY'!$I$7),ROWS($M$18:M651))),"")</f>
        <v/>
      </c>
      <c r="D660" s="102" t="str" cm="1">
        <f t="array" aca="1" ref="D660" ca="1">IF(ROWS($M$18:M651)&lt;=$O$18,INDEX('DATA FOR SUMMARY'!$D$8:$D$59,_xlfn.AGGREGATE(15,3,(('DATA FOR SUMMARY'!$I$7:$I$59=$O$16)/('DATA FOR SUMMARY'!$I$7:$I$59=$O$16)*ROW('DATA FOR SUMMARY'!$I$7:$I$59))-ROW('DATA FOR SUMMARY'!$I$7),ROWS($M$18:M651))),"")</f>
        <v/>
      </c>
      <c r="E660" s="107" t="str" cm="1">
        <f t="array" aca="1" ref="E660" ca="1">IF(ROWS($M$18:M651)&lt;=$O$18,INDEX('DATA FOR SUMMARY'!$E$8:$E$59,_xlfn.AGGREGATE(15,3,(('DATA FOR SUMMARY'!$I$7:$I$59=$O$16)/('DATA FOR SUMMARY'!$I$7:$I$59=$O$16)*ROW('DATA FOR SUMMARY'!$I$7:$I$59))-ROW('DATA FOR SUMMARY'!$I$7),ROWS($M$18:M651))),"")</f>
        <v/>
      </c>
      <c r="F660" s="103" t="str" cm="1">
        <f t="array" aca="1" ref="F660" ca="1">IF(ROWS($M$18:M651)&lt;=$O$18,INDEX('DATA FOR SUMMARY'!$F$8:$F$59,_xlfn.AGGREGATE(15,3,(('DATA FOR SUMMARY'!$I$7:$I$59=$O$16)/('DATA FOR SUMMARY'!$I$7:$I$59=$O$16)*ROW('DATA FOR SUMMARY'!$I$7:$I$59))-ROW('DATA FOR SUMMARY'!$I$7),ROWS($M$18:M651))),"")</f>
        <v/>
      </c>
      <c r="G660" s="102" t="str" cm="1">
        <f t="array" aca="1" ref="G660" ca="1">IF(ROWS($M$18:M651)&lt;=$O$18,INDEX('DATA FOR SUMMARY'!$G$8:$G$59,_xlfn.AGGREGATE(15,3,(('DATA FOR SUMMARY'!$I$7:$I$59=$O$16)/('DATA FOR SUMMARY'!$I$7:$I$59=$O$16)*ROW('DATA FOR SUMMARY'!$I$7:$I$59))-ROW('DATA FOR SUMMARY'!$I$7),ROWS($M$18:M651))),"")</f>
        <v/>
      </c>
      <c r="H660" s="107" t="str" cm="1">
        <f t="array" aca="1" ref="H660" ca="1">IF(ROWS($M$18:M651)&lt;=$O$18,INDEX('DATA FOR SUMMARY'!$H$8:$H$59,_xlfn.AGGREGATE(15,3,(('DATA FOR SUMMARY'!$I$7:$I$59=$O$16)/('DATA FOR SUMMARY'!$I$7:$I$59=$O$16)*ROW('DATA FOR SUMMARY'!$I$7:$I$59))-ROW('DATA FOR SUMMARY'!$I$7),ROWS($M$18:M651))),"")</f>
        <v/>
      </c>
      <c r="I660" t="str" cm="1">
        <f t="array" aca="1" ref="I660" ca="1">IF(ROWS($D$25:D654)&lt;=$O$18,INDEX('DATA FOR SUMMARY'!$I$8:$I$59,_xlfn.AGGREGATE(15,3,(('DATA FOR SUMMARY'!$I$7:$I$59=$O$16)/('DATA FOR SUMMARY'!$I$7:$I$59=$O$16)*ROW('DATA FOR SUMMARY'!$I$7:$I$59))-ROW('DATA FOR SUMMARY'!$I$7),ROWS($D$25:D654))),"")</f>
        <v/>
      </c>
      <c r="J660" s="46" t="str" cm="1">
        <f t="array" aca="1" ref="J660" ca="1">IF(ROWS($M$18:M651)&lt;=$O$18,INDEX('DATA FOR SUMMARY'!$J$8:$J$59,_xlfn.AGGREGATE(15,3,(('DATA FOR SUMMARY'!$I$7:$I$59=$O$16)/('DATA FOR SUMMARY'!$I$7:$I$59=$O$16)*ROW('DATA FOR SUMMARY'!$I$7:$I$59))-ROW('DATA FOR SUMMARY'!$I$7),ROWS($M$18:M651))),"")</f>
        <v/>
      </c>
      <c r="K660" s="46" t="str" cm="1">
        <f t="array" aca="1" ref="K660" ca="1">IF(ROWS($M$18:M651)&lt;=$O$18,INDEX('DATA FOR SUMMARY'!$K$8:$K$59,_xlfn.AGGREGATE(15,3,(('DATA FOR SUMMARY'!$I$7:$I$59=$O$16)/('DATA FOR SUMMARY'!$I$7:$I$59=$O$16)*ROW('DATA FOR SUMMARY'!$I$7:$I$59))-ROW('DATA FOR SUMMARY'!$I$7),ROWS($M$18:M651))),"")</f>
        <v/>
      </c>
    </row>
    <row r="661" spans="2:11">
      <c r="B661" t="str" cm="1">
        <f t="array" aca="1" ref="B661" ca="1">IF(ROWS($M$18:M652)&lt;=$O$18,INDEX('DATA FOR SUMMARY'!$B$8:$B$59,_xlfn.AGGREGATE(15,3,(('DATA FOR SUMMARY'!$I$7:$I$59=$O$16)/('DATA FOR SUMMARY'!$I$7:$I$59=$O$16)*ROW('DATA FOR SUMMARY'!$I$7:$I$59))-ROW('DATA FOR SUMMARY'!$I$7),ROWS($M$18:M652))),"")</f>
        <v/>
      </c>
      <c r="C661" s="102" t="str" cm="1">
        <f t="array" aca="1" ref="C661" ca="1">IF(ROWS($M$18:M652)&lt;=$O$18,INDEX('DATA FOR SUMMARY'!$C$8:$C$59,_xlfn.AGGREGATE(15,3,(('DATA FOR SUMMARY'!$I$7:$I$59=$O$16)/('DATA FOR SUMMARY'!$I$7:$I$59=$O$16)*ROW('DATA FOR SUMMARY'!$I$7:$I$59))-ROW('DATA FOR SUMMARY'!$I$7),ROWS($M$18:M652))),"")</f>
        <v/>
      </c>
      <c r="D661" s="102" t="str" cm="1">
        <f t="array" aca="1" ref="D661" ca="1">IF(ROWS($M$18:M652)&lt;=$O$18,INDEX('DATA FOR SUMMARY'!$D$8:$D$59,_xlfn.AGGREGATE(15,3,(('DATA FOR SUMMARY'!$I$7:$I$59=$O$16)/('DATA FOR SUMMARY'!$I$7:$I$59=$O$16)*ROW('DATA FOR SUMMARY'!$I$7:$I$59))-ROW('DATA FOR SUMMARY'!$I$7),ROWS($M$18:M652))),"")</f>
        <v/>
      </c>
      <c r="E661" s="107" t="str" cm="1">
        <f t="array" aca="1" ref="E661" ca="1">IF(ROWS($M$18:M652)&lt;=$O$18,INDEX('DATA FOR SUMMARY'!$E$8:$E$59,_xlfn.AGGREGATE(15,3,(('DATA FOR SUMMARY'!$I$7:$I$59=$O$16)/('DATA FOR SUMMARY'!$I$7:$I$59=$O$16)*ROW('DATA FOR SUMMARY'!$I$7:$I$59))-ROW('DATA FOR SUMMARY'!$I$7),ROWS($M$18:M652))),"")</f>
        <v/>
      </c>
      <c r="F661" s="103" t="str" cm="1">
        <f t="array" aca="1" ref="F661" ca="1">IF(ROWS($M$18:M652)&lt;=$O$18,INDEX('DATA FOR SUMMARY'!$F$8:$F$59,_xlfn.AGGREGATE(15,3,(('DATA FOR SUMMARY'!$I$7:$I$59=$O$16)/('DATA FOR SUMMARY'!$I$7:$I$59=$O$16)*ROW('DATA FOR SUMMARY'!$I$7:$I$59))-ROW('DATA FOR SUMMARY'!$I$7),ROWS($M$18:M652))),"")</f>
        <v/>
      </c>
      <c r="G661" s="102" t="str" cm="1">
        <f t="array" aca="1" ref="G661" ca="1">IF(ROWS($M$18:M652)&lt;=$O$18,INDEX('DATA FOR SUMMARY'!$G$8:$G$59,_xlfn.AGGREGATE(15,3,(('DATA FOR SUMMARY'!$I$7:$I$59=$O$16)/('DATA FOR SUMMARY'!$I$7:$I$59=$O$16)*ROW('DATA FOR SUMMARY'!$I$7:$I$59))-ROW('DATA FOR SUMMARY'!$I$7),ROWS($M$18:M652))),"")</f>
        <v/>
      </c>
      <c r="H661" s="107" t="str" cm="1">
        <f t="array" aca="1" ref="H661" ca="1">IF(ROWS($M$18:M652)&lt;=$O$18,INDEX('DATA FOR SUMMARY'!$H$8:$H$59,_xlfn.AGGREGATE(15,3,(('DATA FOR SUMMARY'!$I$7:$I$59=$O$16)/('DATA FOR SUMMARY'!$I$7:$I$59=$O$16)*ROW('DATA FOR SUMMARY'!$I$7:$I$59))-ROW('DATA FOR SUMMARY'!$I$7),ROWS($M$18:M652))),"")</f>
        <v/>
      </c>
      <c r="I661" t="str" cm="1">
        <f t="array" aca="1" ref="I661" ca="1">IF(ROWS($D$25:D655)&lt;=$O$18,INDEX('DATA FOR SUMMARY'!$I$8:$I$59,_xlfn.AGGREGATE(15,3,(('DATA FOR SUMMARY'!$I$7:$I$59=$O$16)/('DATA FOR SUMMARY'!$I$7:$I$59=$O$16)*ROW('DATA FOR SUMMARY'!$I$7:$I$59))-ROW('DATA FOR SUMMARY'!$I$7),ROWS($D$25:D655))),"")</f>
        <v/>
      </c>
      <c r="J661" s="46" t="str" cm="1">
        <f t="array" aca="1" ref="J661" ca="1">IF(ROWS($M$18:M652)&lt;=$O$18,INDEX('DATA FOR SUMMARY'!$J$8:$J$59,_xlfn.AGGREGATE(15,3,(('DATA FOR SUMMARY'!$I$7:$I$59=$O$16)/('DATA FOR SUMMARY'!$I$7:$I$59=$O$16)*ROW('DATA FOR SUMMARY'!$I$7:$I$59))-ROW('DATA FOR SUMMARY'!$I$7),ROWS($M$18:M652))),"")</f>
        <v/>
      </c>
      <c r="K661" s="46" t="str" cm="1">
        <f t="array" aca="1" ref="K661" ca="1">IF(ROWS($M$18:M652)&lt;=$O$18,INDEX('DATA FOR SUMMARY'!$K$8:$K$59,_xlfn.AGGREGATE(15,3,(('DATA FOR SUMMARY'!$I$7:$I$59=$O$16)/('DATA FOR SUMMARY'!$I$7:$I$59=$O$16)*ROW('DATA FOR SUMMARY'!$I$7:$I$59))-ROW('DATA FOR SUMMARY'!$I$7),ROWS($M$18:M652))),"")</f>
        <v/>
      </c>
    </row>
    <row r="662" spans="2:11">
      <c r="B662" t="str" cm="1">
        <f t="array" aca="1" ref="B662" ca="1">IF(ROWS($M$18:M653)&lt;=$O$18,INDEX('DATA FOR SUMMARY'!$B$8:$B$59,_xlfn.AGGREGATE(15,3,(('DATA FOR SUMMARY'!$I$7:$I$59=$O$16)/('DATA FOR SUMMARY'!$I$7:$I$59=$O$16)*ROW('DATA FOR SUMMARY'!$I$7:$I$59))-ROW('DATA FOR SUMMARY'!$I$7),ROWS($M$18:M653))),"")</f>
        <v/>
      </c>
      <c r="C662" s="102" t="str" cm="1">
        <f t="array" aca="1" ref="C662" ca="1">IF(ROWS($M$18:M653)&lt;=$O$18,INDEX('DATA FOR SUMMARY'!$C$8:$C$59,_xlfn.AGGREGATE(15,3,(('DATA FOR SUMMARY'!$I$7:$I$59=$O$16)/('DATA FOR SUMMARY'!$I$7:$I$59=$O$16)*ROW('DATA FOR SUMMARY'!$I$7:$I$59))-ROW('DATA FOR SUMMARY'!$I$7),ROWS($M$18:M653))),"")</f>
        <v/>
      </c>
      <c r="D662" s="102" t="str" cm="1">
        <f t="array" aca="1" ref="D662" ca="1">IF(ROWS($M$18:M653)&lt;=$O$18,INDEX('DATA FOR SUMMARY'!$D$8:$D$59,_xlfn.AGGREGATE(15,3,(('DATA FOR SUMMARY'!$I$7:$I$59=$O$16)/('DATA FOR SUMMARY'!$I$7:$I$59=$O$16)*ROW('DATA FOR SUMMARY'!$I$7:$I$59))-ROW('DATA FOR SUMMARY'!$I$7),ROWS($M$18:M653))),"")</f>
        <v/>
      </c>
      <c r="E662" s="107" t="str" cm="1">
        <f t="array" aca="1" ref="E662" ca="1">IF(ROWS($M$18:M653)&lt;=$O$18,INDEX('DATA FOR SUMMARY'!$E$8:$E$59,_xlfn.AGGREGATE(15,3,(('DATA FOR SUMMARY'!$I$7:$I$59=$O$16)/('DATA FOR SUMMARY'!$I$7:$I$59=$O$16)*ROW('DATA FOR SUMMARY'!$I$7:$I$59))-ROW('DATA FOR SUMMARY'!$I$7),ROWS($M$18:M653))),"")</f>
        <v/>
      </c>
      <c r="F662" s="103" t="str" cm="1">
        <f t="array" aca="1" ref="F662" ca="1">IF(ROWS($M$18:M653)&lt;=$O$18,INDEX('DATA FOR SUMMARY'!$F$8:$F$59,_xlfn.AGGREGATE(15,3,(('DATA FOR SUMMARY'!$I$7:$I$59=$O$16)/('DATA FOR SUMMARY'!$I$7:$I$59=$O$16)*ROW('DATA FOR SUMMARY'!$I$7:$I$59))-ROW('DATA FOR SUMMARY'!$I$7),ROWS($M$18:M653))),"")</f>
        <v/>
      </c>
      <c r="G662" s="102" t="str" cm="1">
        <f t="array" aca="1" ref="G662" ca="1">IF(ROWS($M$18:M653)&lt;=$O$18,INDEX('DATA FOR SUMMARY'!$G$8:$G$59,_xlfn.AGGREGATE(15,3,(('DATA FOR SUMMARY'!$I$7:$I$59=$O$16)/('DATA FOR SUMMARY'!$I$7:$I$59=$O$16)*ROW('DATA FOR SUMMARY'!$I$7:$I$59))-ROW('DATA FOR SUMMARY'!$I$7),ROWS($M$18:M653))),"")</f>
        <v/>
      </c>
      <c r="H662" s="107" t="str" cm="1">
        <f t="array" aca="1" ref="H662" ca="1">IF(ROWS($M$18:M653)&lt;=$O$18,INDEX('DATA FOR SUMMARY'!$H$8:$H$59,_xlfn.AGGREGATE(15,3,(('DATA FOR SUMMARY'!$I$7:$I$59=$O$16)/('DATA FOR SUMMARY'!$I$7:$I$59=$O$16)*ROW('DATA FOR SUMMARY'!$I$7:$I$59))-ROW('DATA FOR SUMMARY'!$I$7),ROWS($M$18:M653))),"")</f>
        <v/>
      </c>
      <c r="I662" t="str" cm="1">
        <f t="array" aca="1" ref="I662" ca="1">IF(ROWS($D$25:D656)&lt;=$O$18,INDEX('DATA FOR SUMMARY'!$I$8:$I$59,_xlfn.AGGREGATE(15,3,(('DATA FOR SUMMARY'!$I$7:$I$59=$O$16)/('DATA FOR SUMMARY'!$I$7:$I$59=$O$16)*ROW('DATA FOR SUMMARY'!$I$7:$I$59))-ROW('DATA FOR SUMMARY'!$I$7),ROWS($D$25:D656))),"")</f>
        <v/>
      </c>
      <c r="J662" s="46" t="str" cm="1">
        <f t="array" aca="1" ref="J662" ca="1">IF(ROWS($M$18:M653)&lt;=$O$18,INDEX('DATA FOR SUMMARY'!$J$8:$J$59,_xlfn.AGGREGATE(15,3,(('DATA FOR SUMMARY'!$I$7:$I$59=$O$16)/('DATA FOR SUMMARY'!$I$7:$I$59=$O$16)*ROW('DATA FOR SUMMARY'!$I$7:$I$59))-ROW('DATA FOR SUMMARY'!$I$7),ROWS($M$18:M653))),"")</f>
        <v/>
      </c>
      <c r="K662" s="46" t="str" cm="1">
        <f t="array" aca="1" ref="K662" ca="1">IF(ROWS($M$18:M653)&lt;=$O$18,INDEX('DATA FOR SUMMARY'!$K$8:$K$59,_xlfn.AGGREGATE(15,3,(('DATA FOR SUMMARY'!$I$7:$I$59=$O$16)/('DATA FOR SUMMARY'!$I$7:$I$59=$O$16)*ROW('DATA FOR SUMMARY'!$I$7:$I$59))-ROW('DATA FOR SUMMARY'!$I$7),ROWS($M$18:M653))),"")</f>
        <v/>
      </c>
    </row>
    <row r="663" spans="2:11">
      <c r="B663" t="str" cm="1">
        <f t="array" aca="1" ref="B663" ca="1">IF(ROWS($M$18:M654)&lt;=$O$18,INDEX('DATA FOR SUMMARY'!$B$8:$B$59,_xlfn.AGGREGATE(15,3,(('DATA FOR SUMMARY'!$I$7:$I$59=$O$16)/('DATA FOR SUMMARY'!$I$7:$I$59=$O$16)*ROW('DATA FOR SUMMARY'!$I$7:$I$59))-ROW('DATA FOR SUMMARY'!$I$7),ROWS($M$18:M654))),"")</f>
        <v/>
      </c>
      <c r="C663" s="102" t="str" cm="1">
        <f t="array" aca="1" ref="C663" ca="1">IF(ROWS($M$18:M654)&lt;=$O$18,INDEX('DATA FOR SUMMARY'!$C$8:$C$59,_xlfn.AGGREGATE(15,3,(('DATA FOR SUMMARY'!$I$7:$I$59=$O$16)/('DATA FOR SUMMARY'!$I$7:$I$59=$O$16)*ROW('DATA FOR SUMMARY'!$I$7:$I$59))-ROW('DATA FOR SUMMARY'!$I$7),ROWS($M$18:M654))),"")</f>
        <v/>
      </c>
      <c r="D663" s="102" t="str" cm="1">
        <f t="array" aca="1" ref="D663" ca="1">IF(ROWS($M$18:M654)&lt;=$O$18,INDEX('DATA FOR SUMMARY'!$D$8:$D$59,_xlfn.AGGREGATE(15,3,(('DATA FOR SUMMARY'!$I$7:$I$59=$O$16)/('DATA FOR SUMMARY'!$I$7:$I$59=$O$16)*ROW('DATA FOR SUMMARY'!$I$7:$I$59))-ROW('DATA FOR SUMMARY'!$I$7),ROWS($M$18:M654))),"")</f>
        <v/>
      </c>
      <c r="E663" s="107" t="str" cm="1">
        <f t="array" aca="1" ref="E663" ca="1">IF(ROWS($M$18:M654)&lt;=$O$18,INDEX('DATA FOR SUMMARY'!$E$8:$E$59,_xlfn.AGGREGATE(15,3,(('DATA FOR SUMMARY'!$I$7:$I$59=$O$16)/('DATA FOR SUMMARY'!$I$7:$I$59=$O$16)*ROW('DATA FOR SUMMARY'!$I$7:$I$59))-ROW('DATA FOR SUMMARY'!$I$7),ROWS($M$18:M654))),"")</f>
        <v/>
      </c>
      <c r="F663" s="103" t="str" cm="1">
        <f t="array" aca="1" ref="F663" ca="1">IF(ROWS($M$18:M654)&lt;=$O$18,INDEX('DATA FOR SUMMARY'!$F$8:$F$59,_xlfn.AGGREGATE(15,3,(('DATA FOR SUMMARY'!$I$7:$I$59=$O$16)/('DATA FOR SUMMARY'!$I$7:$I$59=$O$16)*ROW('DATA FOR SUMMARY'!$I$7:$I$59))-ROW('DATA FOR SUMMARY'!$I$7),ROWS($M$18:M654))),"")</f>
        <v/>
      </c>
      <c r="G663" s="102" t="str" cm="1">
        <f t="array" aca="1" ref="G663" ca="1">IF(ROWS($M$18:M654)&lt;=$O$18,INDEX('DATA FOR SUMMARY'!$G$8:$G$59,_xlfn.AGGREGATE(15,3,(('DATA FOR SUMMARY'!$I$7:$I$59=$O$16)/('DATA FOR SUMMARY'!$I$7:$I$59=$O$16)*ROW('DATA FOR SUMMARY'!$I$7:$I$59))-ROW('DATA FOR SUMMARY'!$I$7),ROWS($M$18:M654))),"")</f>
        <v/>
      </c>
      <c r="H663" s="107" t="str" cm="1">
        <f t="array" aca="1" ref="H663" ca="1">IF(ROWS($M$18:M654)&lt;=$O$18,INDEX('DATA FOR SUMMARY'!$H$8:$H$59,_xlfn.AGGREGATE(15,3,(('DATA FOR SUMMARY'!$I$7:$I$59=$O$16)/('DATA FOR SUMMARY'!$I$7:$I$59=$O$16)*ROW('DATA FOR SUMMARY'!$I$7:$I$59))-ROW('DATA FOR SUMMARY'!$I$7),ROWS($M$18:M654))),"")</f>
        <v/>
      </c>
      <c r="I663" t="str" cm="1">
        <f t="array" aca="1" ref="I663" ca="1">IF(ROWS($D$25:D657)&lt;=$O$18,INDEX('DATA FOR SUMMARY'!$I$8:$I$59,_xlfn.AGGREGATE(15,3,(('DATA FOR SUMMARY'!$I$7:$I$59=$O$16)/('DATA FOR SUMMARY'!$I$7:$I$59=$O$16)*ROW('DATA FOR SUMMARY'!$I$7:$I$59))-ROW('DATA FOR SUMMARY'!$I$7),ROWS($D$25:D657))),"")</f>
        <v/>
      </c>
      <c r="J663" s="46" t="str" cm="1">
        <f t="array" aca="1" ref="J663" ca="1">IF(ROWS($M$18:M654)&lt;=$O$18,INDEX('DATA FOR SUMMARY'!$J$8:$J$59,_xlfn.AGGREGATE(15,3,(('DATA FOR SUMMARY'!$I$7:$I$59=$O$16)/('DATA FOR SUMMARY'!$I$7:$I$59=$O$16)*ROW('DATA FOR SUMMARY'!$I$7:$I$59))-ROW('DATA FOR SUMMARY'!$I$7),ROWS($M$18:M654))),"")</f>
        <v/>
      </c>
      <c r="K663" s="46" t="str" cm="1">
        <f t="array" aca="1" ref="K663" ca="1">IF(ROWS($M$18:M654)&lt;=$O$18,INDEX('DATA FOR SUMMARY'!$K$8:$K$59,_xlfn.AGGREGATE(15,3,(('DATA FOR SUMMARY'!$I$7:$I$59=$O$16)/('DATA FOR SUMMARY'!$I$7:$I$59=$O$16)*ROW('DATA FOR SUMMARY'!$I$7:$I$59))-ROW('DATA FOR SUMMARY'!$I$7),ROWS($M$18:M654))),"")</f>
        <v/>
      </c>
    </row>
    <row r="664" spans="2:11">
      <c r="B664" t="str" cm="1">
        <f t="array" aca="1" ref="B664" ca="1">IF(ROWS($M$18:M655)&lt;=$O$18,INDEX('DATA FOR SUMMARY'!$B$8:$B$59,_xlfn.AGGREGATE(15,3,(('DATA FOR SUMMARY'!$I$7:$I$59=$O$16)/('DATA FOR SUMMARY'!$I$7:$I$59=$O$16)*ROW('DATA FOR SUMMARY'!$I$7:$I$59))-ROW('DATA FOR SUMMARY'!$I$7),ROWS($M$18:M655))),"")</f>
        <v/>
      </c>
      <c r="C664" s="102" t="str" cm="1">
        <f t="array" aca="1" ref="C664" ca="1">IF(ROWS($M$18:M655)&lt;=$O$18,INDEX('DATA FOR SUMMARY'!$C$8:$C$59,_xlfn.AGGREGATE(15,3,(('DATA FOR SUMMARY'!$I$7:$I$59=$O$16)/('DATA FOR SUMMARY'!$I$7:$I$59=$O$16)*ROW('DATA FOR SUMMARY'!$I$7:$I$59))-ROW('DATA FOR SUMMARY'!$I$7),ROWS($M$18:M655))),"")</f>
        <v/>
      </c>
      <c r="D664" s="102" t="str" cm="1">
        <f t="array" aca="1" ref="D664" ca="1">IF(ROWS($M$18:M655)&lt;=$O$18,INDEX('DATA FOR SUMMARY'!$D$8:$D$59,_xlfn.AGGREGATE(15,3,(('DATA FOR SUMMARY'!$I$7:$I$59=$O$16)/('DATA FOR SUMMARY'!$I$7:$I$59=$O$16)*ROW('DATA FOR SUMMARY'!$I$7:$I$59))-ROW('DATA FOR SUMMARY'!$I$7),ROWS($M$18:M655))),"")</f>
        <v/>
      </c>
      <c r="E664" s="107" t="str" cm="1">
        <f t="array" aca="1" ref="E664" ca="1">IF(ROWS($M$18:M655)&lt;=$O$18,INDEX('DATA FOR SUMMARY'!$E$8:$E$59,_xlfn.AGGREGATE(15,3,(('DATA FOR SUMMARY'!$I$7:$I$59=$O$16)/('DATA FOR SUMMARY'!$I$7:$I$59=$O$16)*ROW('DATA FOR SUMMARY'!$I$7:$I$59))-ROW('DATA FOR SUMMARY'!$I$7),ROWS($M$18:M655))),"")</f>
        <v/>
      </c>
      <c r="F664" s="103" t="str" cm="1">
        <f t="array" aca="1" ref="F664" ca="1">IF(ROWS($M$18:M655)&lt;=$O$18,INDEX('DATA FOR SUMMARY'!$F$8:$F$59,_xlfn.AGGREGATE(15,3,(('DATA FOR SUMMARY'!$I$7:$I$59=$O$16)/('DATA FOR SUMMARY'!$I$7:$I$59=$O$16)*ROW('DATA FOR SUMMARY'!$I$7:$I$59))-ROW('DATA FOR SUMMARY'!$I$7),ROWS($M$18:M655))),"")</f>
        <v/>
      </c>
      <c r="G664" s="102" t="str" cm="1">
        <f t="array" aca="1" ref="G664" ca="1">IF(ROWS($M$18:M655)&lt;=$O$18,INDEX('DATA FOR SUMMARY'!$G$8:$G$59,_xlfn.AGGREGATE(15,3,(('DATA FOR SUMMARY'!$I$7:$I$59=$O$16)/('DATA FOR SUMMARY'!$I$7:$I$59=$O$16)*ROW('DATA FOR SUMMARY'!$I$7:$I$59))-ROW('DATA FOR SUMMARY'!$I$7),ROWS($M$18:M655))),"")</f>
        <v/>
      </c>
      <c r="H664" s="107" t="str" cm="1">
        <f t="array" aca="1" ref="H664" ca="1">IF(ROWS($M$18:M655)&lt;=$O$18,INDEX('DATA FOR SUMMARY'!$H$8:$H$59,_xlfn.AGGREGATE(15,3,(('DATA FOR SUMMARY'!$I$7:$I$59=$O$16)/('DATA FOR SUMMARY'!$I$7:$I$59=$O$16)*ROW('DATA FOR SUMMARY'!$I$7:$I$59))-ROW('DATA FOR SUMMARY'!$I$7),ROWS($M$18:M655))),"")</f>
        <v/>
      </c>
      <c r="I664" t="str" cm="1">
        <f t="array" aca="1" ref="I664" ca="1">IF(ROWS($D$25:D658)&lt;=$O$18,INDEX('DATA FOR SUMMARY'!$I$8:$I$59,_xlfn.AGGREGATE(15,3,(('DATA FOR SUMMARY'!$I$7:$I$59=$O$16)/('DATA FOR SUMMARY'!$I$7:$I$59=$O$16)*ROW('DATA FOR SUMMARY'!$I$7:$I$59))-ROW('DATA FOR SUMMARY'!$I$7),ROWS($D$25:D658))),"")</f>
        <v/>
      </c>
      <c r="J664" s="46" t="str" cm="1">
        <f t="array" aca="1" ref="J664" ca="1">IF(ROWS($M$18:M655)&lt;=$O$18,INDEX('DATA FOR SUMMARY'!$J$8:$J$59,_xlfn.AGGREGATE(15,3,(('DATA FOR SUMMARY'!$I$7:$I$59=$O$16)/('DATA FOR SUMMARY'!$I$7:$I$59=$O$16)*ROW('DATA FOR SUMMARY'!$I$7:$I$59))-ROW('DATA FOR SUMMARY'!$I$7),ROWS($M$18:M655))),"")</f>
        <v/>
      </c>
      <c r="K664" s="46" t="str" cm="1">
        <f t="array" aca="1" ref="K664" ca="1">IF(ROWS($M$18:M655)&lt;=$O$18,INDEX('DATA FOR SUMMARY'!$K$8:$K$59,_xlfn.AGGREGATE(15,3,(('DATA FOR SUMMARY'!$I$7:$I$59=$O$16)/('DATA FOR SUMMARY'!$I$7:$I$59=$O$16)*ROW('DATA FOR SUMMARY'!$I$7:$I$59))-ROW('DATA FOR SUMMARY'!$I$7),ROWS($M$18:M655))),"")</f>
        <v/>
      </c>
    </row>
    <row r="665" spans="2:11">
      <c r="B665" t="str" cm="1">
        <f t="array" aca="1" ref="B665" ca="1">IF(ROWS($M$18:M656)&lt;=$O$18,INDEX('DATA FOR SUMMARY'!$B$8:$B$59,_xlfn.AGGREGATE(15,3,(('DATA FOR SUMMARY'!$I$7:$I$59=$O$16)/('DATA FOR SUMMARY'!$I$7:$I$59=$O$16)*ROW('DATA FOR SUMMARY'!$I$7:$I$59))-ROW('DATA FOR SUMMARY'!$I$7),ROWS($M$18:M656))),"")</f>
        <v/>
      </c>
      <c r="C665" s="102" t="str" cm="1">
        <f t="array" aca="1" ref="C665" ca="1">IF(ROWS($M$18:M656)&lt;=$O$18,INDEX('DATA FOR SUMMARY'!$C$8:$C$59,_xlfn.AGGREGATE(15,3,(('DATA FOR SUMMARY'!$I$7:$I$59=$O$16)/('DATA FOR SUMMARY'!$I$7:$I$59=$O$16)*ROW('DATA FOR SUMMARY'!$I$7:$I$59))-ROW('DATA FOR SUMMARY'!$I$7),ROWS($M$18:M656))),"")</f>
        <v/>
      </c>
      <c r="D665" s="102" t="str" cm="1">
        <f t="array" aca="1" ref="D665" ca="1">IF(ROWS($M$18:M656)&lt;=$O$18,INDEX('DATA FOR SUMMARY'!$D$8:$D$59,_xlfn.AGGREGATE(15,3,(('DATA FOR SUMMARY'!$I$7:$I$59=$O$16)/('DATA FOR SUMMARY'!$I$7:$I$59=$O$16)*ROW('DATA FOR SUMMARY'!$I$7:$I$59))-ROW('DATA FOR SUMMARY'!$I$7),ROWS($M$18:M656))),"")</f>
        <v/>
      </c>
      <c r="E665" s="107" t="str" cm="1">
        <f t="array" aca="1" ref="E665" ca="1">IF(ROWS($M$18:M656)&lt;=$O$18,INDEX('DATA FOR SUMMARY'!$E$8:$E$59,_xlfn.AGGREGATE(15,3,(('DATA FOR SUMMARY'!$I$7:$I$59=$O$16)/('DATA FOR SUMMARY'!$I$7:$I$59=$O$16)*ROW('DATA FOR SUMMARY'!$I$7:$I$59))-ROW('DATA FOR SUMMARY'!$I$7),ROWS($M$18:M656))),"")</f>
        <v/>
      </c>
      <c r="F665" s="103" t="str" cm="1">
        <f t="array" aca="1" ref="F665" ca="1">IF(ROWS($M$18:M656)&lt;=$O$18,INDEX('DATA FOR SUMMARY'!$F$8:$F$59,_xlfn.AGGREGATE(15,3,(('DATA FOR SUMMARY'!$I$7:$I$59=$O$16)/('DATA FOR SUMMARY'!$I$7:$I$59=$O$16)*ROW('DATA FOR SUMMARY'!$I$7:$I$59))-ROW('DATA FOR SUMMARY'!$I$7),ROWS($M$18:M656))),"")</f>
        <v/>
      </c>
      <c r="G665" s="102" t="str" cm="1">
        <f t="array" aca="1" ref="G665" ca="1">IF(ROWS($M$18:M656)&lt;=$O$18,INDEX('DATA FOR SUMMARY'!$G$8:$G$59,_xlfn.AGGREGATE(15,3,(('DATA FOR SUMMARY'!$I$7:$I$59=$O$16)/('DATA FOR SUMMARY'!$I$7:$I$59=$O$16)*ROW('DATA FOR SUMMARY'!$I$7:$I$59))-ROW('DATA FOR SUMMARY'!$I$7),ROWS($M$18:M656))),"")</f>
        <v/>
      </c>
      <c r="H665" s="107" t="str" cm="1">
        <f t="array" aca="1" ref="H665" ca="1">IF(ROWS($M$18:M656)&lt;=$O$18,INDEX('DATA FOR SUMMARY'!$H$8:$H$59,_xlfn.AGGREGATE(15,3,(('DATA FOR SUMMARY'!$I$7:$I$59=$O$16)/('DATA FOR SUMMARY'!$I$7:$I$59=$O$16)*ROW('DATA FOR SUMMARY'!$I$7:$I$59))-ROW('DATA FOR SUMMARY'!$I$7),ROWS($M$18:M656))),"")</f>
        <v/>
      </c>
      <c r="I665" t="str" cm="1">
        <f t="array" aca="1" ref="I665" ca="1">IF(ROWS($D$25:D659)&lt;=$O$18,INDEX('DATA FOR SUMMARY'!$I$8:$I$59,_xlfn.AGGREGATE(15,3,(('DATA FOR SUMMARY'!$I$7:$I$59=$O$16)/('DATA FOR SUMMARY'!$I$7:$I$59=$O$16)*ROW('DATA FOR SUMMARY'!$I$7:$I$59))-ROW('DATA FOR SUMMARY'!$I$7),ROWS($D$25:D659))),"")</f>
        <v/>
      </c>
      <c r="J665" s="46" t="str" cm="1">
        <f t="array" aca="1" ref="J665" ca="1">IF(ROWS($M$18:M656)&lt;=$O$18,INDEX('DATA FOR SUMMARY'!$J$8:$J$59,_xlfn.AGGREGATE(15,3,(('DATA FOR SUMMARY'!$I$7:$I$59=$O$16)/('DATA FOR SUMMARY'!$I$7:$I$59=$O$16)*ROW('DATA FOR SUMMARY'!$I$7:$I$59))-ROW('DATA FOR SUMMARY'!$I$7),ROWS($M$18:M656))),"")</f>
        <v/>
      </c>
      <c r="K665" s="46" t="str" cm="1">
        <f t="array" aca="1" ref="K665" ca="1">IF(ROWS($M$18:M656)&lt;=$O$18,INDEX('DATA FOR SUMMARY'!$K$8:$K$59,_xlfn.AGGREGATE(15,3,(('DATA FOR SUMMARY'!$I$7:$I$59=$O$16)/('DATA FOR SUMMARY'!$I$7:$I$59=$O$16)*ROW('DATA FOR SUMMARY'!$I$7:$I$59))-ROW('DATA FOR SUMMARY'!$I$7),ROWS($M$18:M656))),"")</f>
        <v/>
      </c>
    </row>
    <row r="666" spans="2:11">
      <c r="B666" t="str" cm="1">
        <f t="array" aca="1" ref="B666" ca="1">IF(ROWS($M$18:M657)&lt;=$O$18,INDEX('DATA FOR SUMMARY'!$B$8:$B$59,_xlfn.AGGREGATE(15,3,(('DATA FOR SUMMARY'!$I$7:$I$59=$O$16)/('DATA FOR SUMMARY'!$I$7:$I$59=$O$16)*ROW('DATA FOR SUMMARY'!$I$7:$I$59))-ROW('DATA FOR SUMMARY'!$I$7),ROWS($M$18:M657))),"")</f>
        <v/>
      </c>
      <c r="C666" s="102" t="str" cm="1">
        <f t="array" aca="1" ref="C666" ca="1">IF(ROWS($M$18:M657)&lt;=$O$18,INDEX('DATA FOR SUMMARY'!$C$8:$C$59,_xlfn.AGGREGATE(15,3,(('DATA FOR SUMMARY'!$I$7:$I$59=$O$16)/('DATA FOR SUMMARY'!$I$7:$I$59=$O$16)*ROW('DATA FOR SUMMARY'!$I$7:$I$59))-ROW('DATA FOR SUMMARY'!$I$7),ROWS($M$18:M657))),"")</f>
        <v/>
      </c>
      <c r="D666" s="102" t="str" cm="1">
        <f t="array" aca="1" ref="D666" ca="1">IF(ROWS($M$18:M657)&lt;=$O$18,INDEX('DATA FOR SUMMARY'!$D$8:$D$59,_xlfn.AGGREGATE(15,3,(('DATA FOR SUMMARY'!$I$7:$I$59=$O$16)/('DATA FOR SUMMARY'!$I$7:$I$59=$O$16)*ROW('DATA FOR SUMMARY'!$I$7:$I$59))-ROW('DATA FOR SUMMARY'!$I$7),ROWS($M$18:M657))),"")</f>
        <v/>
      </c>
      <c r="E666" s="107" t="str" cm="1">
        <f t="array" aca="1" ref="E666" ca="1">IF(ROWS($M$18:M657)&lt;=$O$18,INDEX('DATA FOR SUMMARY'!$E$8:$E$59,_xlfn.AGGREGATE(15,3,(('DATA FOR SUMMARY'!$I$7:$I$59=$O$16)/('DATA FOR SUMMARY'!$I$7:$I$59=$O$16)*ROW('DATA FOR SUMMARY'!$I$7:$I$59))-ROW('DATA FOR SUMMARY'!$I$7),ROWS($M$18:M657))),"")</f>
        <v/>
      </c>
      <c r="F666" s="103" t="str" cm="1">
        <f t="array" aca="1" ref="F666" ca="1">IF(ROWS($M$18:M657)&lt;=$O$18,INDEX('DATA FOR SUMMARY'!$F$8:$F$59,_xlfn.AGGREGATE(15,3,(('DATA FOR SUMMARY'!$I$7:$I$59=$O$16)/('DATA FOR SUMMARY'!$I$7:$I$59=$O$16)*ROW('DATA FOR SUMMARY'!$I$7:$I$59))-ROW('DATA FOR SUMMARY'!$I$7),ROWS($M$18:M657))),"")</f>
        <v/>
      </c>
      <c r="G666" s="102" t="str" cm="1">
        <f t="array" aca="1" ref="G666" ca="1">IF(ROWS($M$18:M657)&lt;=$O$18,INDEX('DATA FOR SUMMARY'!$G$8:$G$59,_xlfn.AGGREGATE(15,3,(('DATA FOR SUMMARY'!$I$7:$I$59=$O$16)/('DATA FOR SUMMARY'!$I$7:$I$59=$O$16)*ROW('DATA FOR SUMMARY'!$I$7:$I$59))-ROW('DATA FOR SUMMARY'!$I$7),ROWS($M$18:M657))),"")</f>
        <v/>
      </c>
      <c r="H666" s="107" t="str" cm="1">
        <f t="array" aca="1" ref="H666" ca="1">IF(ROWS($M$18:M657)&lt;=$O$18,INDEX('DATA FOR SUMMARY'!$H$8:$H$59,_xlfn.AGGREGATE(15,3,(('DATA FOR SUMMARY'!$I$7:$I$59=$O$16)/('DATA FOR SUMMARY'!$I$7:$I$59=$O$16)*ROW('DATA FOR SUMMARY'!$I$7:$I$59))-ROW('DATA FOR SUMMARY'!$I$7),ROWS($M$18:M657))),"")</f>
        <v/>
      </c>
      <c r="I666" t="str" cm="1">
        <f t="array" aca="1" ref="I666" ca="1">IF(ROWS($D$25:D660)&lt;=$O$18,INDEX('DATA FOR SUMMARY'!$I$8:$I$59,_xlfn.AGGREGATE(15,3,(('DATA FOR SUMMARY'!$I$7:$I$59=$O$16)/('DATA FOR SUMMARY'!$I$7:$I$59=$O$16)*ROW('DATA FOR SUMMARY'!$I$7:$I$59))-ROW('DATA FOR SUMMARY'!$I$7),ROWS($D$25:D660))),"")</f>
        <v/>
      </c>
      <c r="J666" s="46" t="str" cm="1">
        <f t="array" aca="1" ref="J666" ca="1">IF(ROWS($M$18:M657)&lt;=$O$18,INDEX('DATA FOR SUMMARY'!$J$8:$J$59,_xlfn.AGGREGATE(15,3,(('DATA FOR SUMMARY'!$I$7:$I$59=$O$16)/('DATA FOR SUMMARY'!$I$7:$I$59=$O$16)*ROW('DATA FOR SUMMARY'!$I$7:$I$59))-ROW('DATA FOR SUMMARY'!$I$7),ROWS($M$18:M657))),"")</f>
        <v/>
      </c>
      <c r="K666" s="46" t="str" cm="1">
        <f t="array" aca="1" ref="K666" ca="1">IF(ROWS($M$18:M657)&lt;=$O$18,INDEX('DATA FOR SUMMARY'!$K$8:$K$59,_xlfn.AGGREGATE(15,3,(('DATA FOR SUMMARY'!$I$7:$I$59=$O$16)/('DATA FOR SUMMARY'!$I$7:$I$59=$O$16)*ROW('DATA FOR SUMMARY'!$I$7:$I$59))-ROW('DATA FOR SUMMARY'!$I$7),ROWS($M$18:M657))),"")</f>
        <v/>
      </c>
    </row>
    <row r="667" spans="2:11">
      <c r="B667" t="str" cm="1">
        <f t="array" aca="1" ref="B667" ca="1">IF(ROWS($M$18:M658)&lt;=$O$18,INDEX('DATA FOR SUMMARY'!$B$8:$B$59,_xlfn.AGGREGATE(15,3,(('DATA FOR SUMMARY'!$I$7:$I$59=$O$16)/('DATA FOR SUMMARY'!$I$7:$I$59=$O$16)*ROW('DATA FOR SUMMARY'!$I$7:$I$59))-ROW('DATA FOR SUMMARY'!$I$7),ROWS($M$18:M658))),"")</f>
        <v/>
      </c>
      <c r="C667" s="102" t="str" cm="1">
        <f t="array" aca="1" ref="C667" ca="1">IF(ROWS($M$18:M658)&lt;=$O$18,INDEX('DATA FOR SUMMARY'!$C$8:$C$59,_xlfn.AGGREGATE(15,3,(('DATA FOR SUMMARY'!$I$7:$I$59=$O$16)/('DATA FOR SUMMARY'!$I$7:$I$59=$O$16)*ROW('DATA FOR SUMMARY'!$I$7:$I$59))-ROW('DATA FOR SUMMARY'!$I$7),ROWS($M$18:M658))),"")</f>
        <v/>
      </c>
      <c r="D667" s="102" t="str" cm="1">
        <f t="array" aca="1" ref="D667" ca="1">IF(ROWS($M$18:M658)&lt;=$O$18,INDEX('DATA FOR SUMMARY'!$D$8:$D$59,_xlfn.AGGREGATE(15,3,(('DATA FOR SUMMARY'!$I$7:$I$59=$O$16)/('DATA FOR SUMMARY'!$I$7:$I$59=$O$16)*ROW('DATA FOR SUMMARY'!$I$7:$I$59))-ROW('DATA FOR SUMMARY'!$I$7),ROWS($M$18:M658))),"")</f>
        <v/>
      </c>
      <c r="E667" s="107" t="str" cm="1">
        <f t="array" aca="1" ref="E667" ca="1">IF(ROWS($M$18:M658)&lt;=$O$18,INDEX('DATA FOR SUMMARY'!$E$8:$E$59,_xlfn.AGGREGATE(15,3,(('DATA FOR SUMMARY'!$I$7:$I$59=$O$16)/('DATA FOR SUMMARY'!$I$7:$I$59=$O$16)*ROW('DATA FOR SUMMARY'!$I$7:$I$59))-ROW('DATA FOR SUMMARY'!$I$7),ROWS($M$18:M658))),"")</f>
        <v/>
      </c>
      <c r="F667" s="103" t="str" cm="1">
        <f t="array" aca="1" ref="F667" ca="1">IF(ROWS($M$18:M658)&lt;=$O$18,INDEX('DATA FOR SUMMARY'!$F$8:$F$59,_xlfn.AGGREGATE(15,3,(('DATA FOR SUMMARY'!$I$7:$I$59=$O$16)/('DATA FOR SUMMARY'!$I$7:$I$59=$O$16)*ROW('DATA FOR SUMMARY'!$I$7:$I$59))-ROW('DATA FOR SUMMARY'!$I$7),ROWS($M$18:M658))),"")</f>
        <v/>
      </c>
      <c r="G667" s="102" t="str" cm="1">
        <f t="array" aca="1" ref="G667" ca="1">IF(ROWS($M$18:M658)&lt;=$O$18,INDEX('DATA FOR SUMMARY'!$G$8:$G$59,_xlfn.AGGREGATE(15,3,(('DATA FOR SUMMARY'!$I$7:$I$59=$O$16)/('DATA FOR SUMMARY'!$I$7:$I$59=$O$16)*ROW('DATA FOR SUMMARY'!$I$7:$I$59))-ROW('DATA FOR SUMMARY'!$I$7),ROWS($M$18:M658))),"")</f>
        <v/>
      </c>
      <c r="H667" s="107" t="str" cm="1">
        <f t="array" aca="1" ref="H667" ca="1">IF(ROWS($M$18:M658)&lt;=$O$18,INDEX('DATA FOR SUMMARY'!$H$8:$H$59,_xlfn.AGGREGATE(15,3,(('DATA FOR SUMMARY'!$I$7:$I$59=$O$16)/('DATA FOR SUMMARY'!$I$7:$I$59=$O$16)*ROW('DATA FOR SUMMARY'!$I$7:$I$59))-ROW('DATA FOR SUMMARY'!$I$7),ROWS($M$18:M658))),"")</f>
        <v/>
      </c>
      <c r="I667" t="str" cm="1">
        <f t="array" aca="1" ref="I667" ca="1">IF(ROWS($D$25:D661)&lt;=$O$18,INDEX('DATA FOR SUMMARY'!$I$8:$I$59,_xlfn.AGGREGATE(15,3,(('DATA FOR SUMMARY'!$I$7:$I$59=$O$16)/('DATA FOR SUMMARY'!$I$7:$I$59=$O$16)*ROW('DATA FOR SUMMARY'!$I$7:$I$59))-ROW('DATA FOR SUMMARY'!$I$7),ROWS($D$25:D661))),"")</f>
        <v/>
      </c>
      <c r="J667" s="46" t="str" cm="1">
        <f t="array" aca="1" ref="J667" ca="1">IF(ROWS($M$18:M658)&lt;=$O$18,INDEX('DATA FOR SUMMARY'!$J$8:$J$59,_xlfn.AGGREGATE(15,3,(('DATA FOR SUMMARY'!$I$7:$I$59=$O$16)/('DATA FOR SUMMARY'!$I$7:$I$59=$O$16)*ROW('DATA FOR SUMMARY'!$I$7:$I$59))-ROW('DATA FOR SUMMARY'!$I$7),ROWS($M$18:M658))),"")</f>
        <v/>
      </c>
      <c r="K667" s="46" t="str" cm="1">
        <f t="array" aca="1" ref="K667" ca="1">IF(ROWS($M$18:M658)&lt;=$O$18,INDEX('DATA FOR SUMMARY'!$K$8:$K$59,_xlfn.AGGREGATE(15,3,(('DATA FOR SUMMARY'!$I$7:$I$59=$O$16)/('DATA FOR SUMMARY'!$I$7:$I$59=$O$16)*ROW('DATA FOR SUMMARY'!$I$7:$I$59))-ROW('DATA FOR SUMMARY'!$I$7),ROWS($M$18:M658))),"")</f>
        <v/>
      </c>
    </row>
    <row r="668" spans="2:11">
      <c r="B668" t="str" cm="1">
        <f t="array" aca="1" ref="B668" ca="1">IF(ROWS($M$18:M659)&lt;=$O$18,INDEX('DATA FOR SUMMARY'!$B$8:$B$59,_xlfn.AGGREGATE(15,3,(('DATA FOR SUMMARY'!$I$7:$I$59=$O$16)/('DATA FOR SUMMARY'!$I$7:$I$59=$O$16)*ROW('DATA FOR SUMMARY'!$I$7:$I$59))-ROW('DATA FOR SUMMARY'!$I$7),ROWS($M$18:M659))),"")</f>
        <v/>
      </c>
      <c r="C668" s="102" t="str" cm="1">
        <f t="array" aca="1" ref="C668" ca="1">IF(ROWS($M$18:M659)&lt;=$O$18,INDEX('DATA FOR SUMMARY'!$C$8:$C$59,_xlfn.AGGREGATE(15,3,(('DATA FOR SUMMARY'!$I$7:$I$59=$O$16)/('DATA FOR SUMMARY'!$I$7:$I$59=$O$16)*ROW('DATA FOR SUMMARY'!$I$7:$I$59))-ROW('DATA FOR SUMMARY'!$I$7),ROWS($M$18:M659))),"")</f>
        <v/>
      </c>
      <c r="D668" s="102" t="str" cm="1">
        <f t="array" aca="1" ref="D668" ca="1">IF(ROWS($M$18:M659)&lt;=$O$18,INDEX('DATA FOR SUMMARY'!$D$8:$D$59,_xlfn.AGGREGATE(15,3,(('DATA FOR SUMMARY'!$I$7:$I$59=$O$16)/('DATA FOR SUMMARY'!$I$7:$I$59=$O$16)*ROW('DATA FOR SUMMARY'!$I$7:$I$59))-ROW('DATA FOR SUMMARY'!$I$7),ROWS($M$18:M659))),"")</f>
        <v/>
      </c>
      <c r="E668" s="107" t="str" cm="1">
        <f t="array" aca="1" ref="E668" ca="1">IF(ROWS($M$18:M659)&lt;=$O$18,INDEX('DATA FOR SUMMARY'!$E$8:$E$59,_xlfn.AGGREGATE(15,3,(('DATA FOR SUMMARY'!$I$7:$I$59=$O$16)/('DATA FOR SUMMARY'!$I$7:$I$59=$O$16)*ROW('DATA FOR SUMMARY'!$I$7:$I$59))-ROW('DATA FOR SUMMARY'!$I$7),ROWS($M$18:M659))),"")</f>
        <v/>
      </c>
      <c r="F668" s="103" t="str" cm="1">
        <f t="array" aca="1" ref="F668" ca="1">IF(ROWS($M$18:M659)&lt;=$O$18,INDEX('DATA FOR SUMMARY'!$F$8:$F$59,_xlfn.AGGREGATE(15,3,(('DATA FOR SUMMARY'!$I$7:$I$59=$O$16)/('DATA FOR SUMMARY'!$I$7:$I$59=$O$16)*ROW('DATA FOR SUMMARY'!$I$7:$I$59))-ROW('DATA FOR SUMMARY'!$I$7),ROWS($M$18:M659))),"")</f>
        <v/>
      </c>
      <c r="G668" s="102" t="str" cm="1">
        <f t="array" aca="1" ref="G668" ca="1">IF(ROWS($M$18:M659)&lt;=$O$18,INDEX('DATA FOR SUMMARY'!$G$8:$G$59,_xlfn.AGGREGATE(15,3,(('DATA FOR SUMMARY'!$I$7:$I$59=$O$16)/('DATA FOR SUMMARY'!$I$7:$I$59=$O$16)*ROW('DATA FOR SUMMARY'!$I$7:$I$59))-ROW('DATA FOR SUMMARY'!$I$7),ROWS($M$18:M659))),"")</f>
        <v/>
      </c>
      <c r="H668" s="107" t="str" cm="1">
        <f t="array" aca="1" ref="H668" ca="1">IF(ROWS($M$18:M659)&lt;=$O$18,INDEX('DATA FOR SUMMARY'!$H$8:$H$59,_xlfn.AGGREGATE(15,3,(('DATA FOR SUMMARY'!$I$7:$I$59=$O$16)/('DATA FOR SUMMARY'!$I$7:$I$59=$O$16)*ROW('DATA FOR SUMMARY'!$I$7:$I$59))-ROW('DATA FOR SUMMARY'!$I$7),ROWS($M$18:M659))),"")</f>
        <v/>
      </c>
      <c r="I668" t="str" cm="1">
        <f t="array" aca="1" ref="I668" ca="1">IF(ROWS($D$25:D662)&lt;=$O$18,INDEX('DATA FOR SUMMARY'!$I$8:$I$59,_xlfn.AGGREGATE(15,3,(('DATA FOR SUMMARY'!$I$7:$I$59=$O$16)/('DATA FOR SUMMARY'!$I$7:$I$59=$O$16)*ROW('DATA FOR SUMMARY'!$I$7:$I$59))-ROW('DATA FOR SUMMARY'!$I$7),ROWS($D$25:D662))),"")</f>
        <v/>
      </c>
      <c r="J668" s="46" t="str" cm="1">
        <f t="array" aca="1" ref="J668" ca="1">IF(ROWS($M$18:M659)&lt;=$O$18,INDEX('DATA FOR SUMMARY'!$J$8:$J$59,_xlfn.AGGREGATE(15,3,(('DATA FOR SUMMARY'!$I$7:$I$59=$O$16)/('DATA FOR SUMMARY'!$I$7:$I$59=$O$16)*ROW('DATA FOR SUMMARY'!$I$7:$I$59))-ROW('DATA FOR SUMMARY'!$I$7),ROWS($M$18:M659))),"")</f>
        <v/>
      </c>
      <c r="K668" s="46" t="str" cm="1">
        <f t="array" aca="1" ref="K668" ca="1">IF(ROWS($M$18:M659)&lt;=$O$18,INDEX('DATA FOR SUMMARY'!$K$8:$K$59,_xlfn.AGGREGATE(15,3,(('DATA FOR SUMMARY'!$I$7:$I$59=$O$16)/('DATA FOR SUMMARY'!$I$7:$I$59=$O$16)*ROW('DATA FOR SUMMARY'!$I$7:$I$59))-ROW('DATA FOR SUMMARY'!$I$7),ROWS($M$18:M659))),"")</f>
        <v/>
      </c>
    </row>
    <row r="669" spans="2:11">
      <c r="B669" t="str" cm="1">
        <f t="array" aca="1" ref="B669" ca="1">IF(ROWS($M$18:M660)&lt;=$O$18,INDEX('DATA FOR SUMMARY'!$B$8:$B$59,_xlfn.AGGREGATE(15,3,(('DATA FOR SUMMARY'!$I$7:$I$59=$O$16)/('DATA FOR SUMMARY'!$I$7:$I$59=$O$16)*ROW('DATA FOR SUMMARY'!$I$7:$I$59))-ROW('DATA FOR SUMMARY'!$I$7),ROWS($M$18:M660))),"")</f>
        <v/>
      </c>
      <c r="C669" s="102" t="str" cm="1">
        <f t="array" aca="1" ref="C669" ca="1">IF(ROWS($M$18:M660)&lt;=$O$18,INDEX('DATA FOR SUMMARY'!$C$8:$C$59,_xlfn.AGGREGATE(15,3,(('DATA FOR SUMMARY'!$I$7:$I$59=$O$16)/('DATA FOR SUMMARY'!$I$7:$I$59=$O$16)*ROW('DATA FOR SUMMARY'!$I$7:$I$59))-ROW('DATA FOR SUMMARY'!$I$7),ROWS($M$18:M660))),"")</f>
        <v/>
      </c>
      <c r="D669" s="102" t="str" cm="1">
        <f t="array" aca="1" ref="D669" ca="1">IF(ROWS($M$18:M660)&lt;=$O$18,INDEX('DATA FOR SUMMARY'!$D$8:$D$59,_xlfn.AGGREGATE(15,3,(('DATA FOR SUMMARY'!$I$7:$I$59=$O$16)/('DATA FOR SUMMARY'!$I$7:$I$59=$O$16)*ROW('DATA FOR SUMMARY'!$I$7:$I$59))-ROW('DATA FOR SUMMARY'!$I$7),ROWS($M$18:M660))),"")</f>
        <v/>
      </c>
      <c r="E669" s="107" t="str" cm="1">
        <f t="array" aca="1" ref="E669" ca="1">IF(ROWS($M$18:M660)&lt;=$O$18,INDEX('DATA FOR SUMMARY'!$E$8:$E$59,_xlfn.AGGREGATE(15,3,(('DATA FOR SUMMARY'!$I$7:$I$59=$O$16)/('DATA FOR SUMMARY'!$I$7:$I$59=$O$16)*ROW('DATA FOR SUMMARY'!$I$7:$I$59))-ROW('DATA FOR SUMMARY'!$I$7),ROWS($M$18:M660))),"")</f>
        <v/>
      </c>
      <c r="F669" s="103" t="str" cm="1">
        <f t="array" aca="1" ref="F669" ca="1">IF(ROWS($M$18:M660)&lt;=$O$18,INDEX('DATA FOR SUMMARY'!$F$8:$F$59,_xlfn.AGGREGATE(15,3,(('DATA FOR SUMMARY'!$I$7:$I$59=$O$16)/('DATA FOR SUMMARY'!$I$7:$I$59=$O$16)*ROW('DATA FOR SUMMARY'!$I$7:$I$59))-ROW('DATA FOR SUMMARY'!$I$7),ROWS($M$18:M660))),"")</f>
        <v/>
      </c>
      <c r="G669" s="102" t="str" cm="1">
        <f t="array" aca="1" ref="G669" ca="1">IF(ROWS($M$18:M660)&lt;=$O$18,INDEX('DATA FOR SUMMARY'!$G$8:$G$59,_xlfn.AGGREGATE(15,3,(('DATA FOR SUMMARY'!$I$7:$I$59=$O$16)/('DATA FOR SUMMARY'!$I$7:$I$59=$O$16)*ROW('DATA FOR SUMMARY'!$I$7:$I$59))-ROW('DATA FOR SUMMARY'!$I$7),ROWS($M$18:M660))),"")</f>
        <v/>
      </c>
      <c r="H669" s="107" t="str" cm="1">
        <f t="array" aca="1" ref="H669" ca="1">IF(ROWS($M$18:M660)&lt;=$O$18,INDEX('DATA FOR SUMMARY'!$H$8:$H$59,_xlfn.AGGREGATE(15,3,(('DATA FOR SUMMARY'!$I$7:$I$59=$O$16)/('DATA FOR SUMMARY'!$I$7:$I$59=$O$16)*ROW('DATA FOR SUMMARY'!$I$7:$I$59))-ROW('DATA FOR SUMMARY'!$I$7),ROWS($M$18:M660))),"")</f>
        <v/>
      </c>
      <c r="I669" t="str" cm="1">
        <f t="array" aca="1" ref="I669" ca="1">IF(ROWS($D$25:D663)&lt;=$O$18,INDEX('DATA FOR SUMMARY'!$I$8:$I$59,_xlfn.AGGREGATE(15,3,(('DATA FOR SUMMARY'!$I$7:$I$59=$O$16)/('DATA FOR SUMMARY'!$I$7:$I$59=$O$16)*ROW('DATA FOR SUMMARY'!$I$7:$I$59))-ROW('DATA FOR SUMMARY'!$I$7),ROWS($D$25:D663))),"")</f>
        <v/>
      </c>
      <c r="J669" s="46" t="str" cm="1">
        <f t="array" aca="1" ref="J669" ca="1">IF(ROWS($M$18:M660)&lt;=$O$18,INDEX('DATA FOR SUMMARY'!$J$8:$J$59,_xlfn.AGGREGATE(15,3,(('DATA FOR SUMMARY'!$I$7:$I$59=$O$16)/('DATA FOR SUMMARY'!$I$7:$I$59=$O$16)*ROW('DATA FOR SUMMARY'!$I$7:$I$59))-ROW('DATA FOR SUMMARY'!$I$7),ROWS($M$18:M660))),"")</f>
        <v/>
      </c>
      <c r="K669" s="46" t="str" cm="1">
        <f t="array" aca="1" ref="K669" ca="1">IF(ROWS($M$18:M660)&lt;=$O$18,INDEX('DATA FOR SUMMARY'!$K$8:$K$59,_xlfn.AGGREGATE(15,3,(('DATA FOR SUMMARY'!$I$7:$I$59=$O$16)/('DATA FOR SUMMARY'!$I$7:$I$59=$O$16)*ROW('DATA FOR SUMMARY'!$I$7:$I$59))-ROW('DATA FOR SUMMARY'!$I$7),ROWS($M$18:M660))),"")</f>
        <v/>
      </c>
    </row>
    <row r="670" spans="2:11">
      <c r="B670" t="str" cm="1">
        <f t="array" aca="1" ref="B670" ca="1">IF(ROWS($M$18:M661)&lt;=$O$18,INDEX('DATA FOR SUMMARY'!$B$8:$B$59,_xlfn.AGGREGATE(15,3,(('DATA FOR SUMMARY'!$I$7:$I$59=$O$16)/('DATA FOR SUMMARY'!$I$7:$I$59=$O$16)*ROW('DATA FOR SUMMARY'!$I$7:$I$59))-ROW('DATA FOR SUMMARY'!$I$7),ROWS($M$18:M661))),"")</f>
        <v/>
      </c>
      <c r="C670" s="102" t="str" cm="1">
        <f t="array" aca="1" ref="C670" ca="1">IF(ROWS($M$18:M661)&lt;=$O$18,INDEX('DATA FOR SUMMARY'!$C$8:$C$59,_xlfn.AGGREGATE(15,3,(('DATA FOR SUMMARY'!$I$7:$I$59=$O$16)/('DATA FOR SUMMARY'!$I$7:$I$59=$O$16)*ROW('DATA FOR SUMMARY'!$I$7:$I$59))-ROW('DATA FOR SUMMARY'!$I$7),ROWS($M$18:M661))),"")</f>
        <v/>
      </c>
      <c r="D670" s="102" t="str" cm="1">
        <f t="array" aca="1" ref="D670" ca="1">IF(ROWS($M$18:M661)&lt;=$O$18,INDEX('DATA FOR SUMMARY'!$D$8:$D$59,_xlfn.AGGREGATE(15,3,(('DATA FOR SUMMARY'!$I$7:$I$59=$O$16)/('DATA FOR SUMMARY'!$I$7:$I$59=$O$16)*ROW('DATA FOR SUMMARY'!$I$7:$I$59))-ROW('DATA FOR SUMMARY'!$I$7),ROWS($M$18:M661))),"")</f>
        <v/>
      </c>
      <c r="E670" s="107" t="str" cm="1">
        <f t="array" aca="1" ref="E670" ca="1">IF(ROWS($M$18:M661)&lt;=$O$18,INDEX('DATA FOR SUMMARY'!$E$8:$E$59,_xlfn.AGGREGATE(15,3,(('DATA FOR SUMMARY'!$I$7:$I$59=$O$16)/('DATA FOR SUMMARY'!$I$7:$I$59=$O$16)*ROW('DATA FOR SUMMARY'!$I$7:$I$59))-ROW('DATA FOR SUMMARY'!$I$7),ROWS($M$18:M661))),"")</f>
        <v/>
      </c>
      <c r="F670" s="103" t="str" cm="1">
        <f t="array" aca="1" ref="F670" ca="1">IF(ROWS($M$18:M661)&lt;=$O$18,INDEX('DATA FOR SUMMARY'!$F$8:$F$59,_xlfn.AGGREGATE(15,3,(('DATA FOR SUMMARY'!$I$7:$I$59=$O$16)/('DATA FOR SUMMARY'!$I$7:$I$59=$O$16)*ROW('DATA FOR SUMMARY'!$I$7:$I$59))-ROW('DATA FOR SUMMARY'!$I$7),ROWS($M$18:M661))),"")</f>
        <v/>
      </c>
      <c r="G670" s="102" t="str" cm="1">
        <f t="array" aca="1" ref="G670" ca="1">IF(ROWS($M$18:M661)&lt;=$O$18,INDEX('DATA FOR SUMMARY'!$G$8:$G$59,_xlfn.AGGREGATE(15,3,(('DATA FOR SUMMARY'!$I$7:$I$59=$O$16)/('DATA FOR SUMMARY'!$I$7:$I$59=$O$16)*ROW('DATA FOR SUMMARY'!$I$7:$I$59))-ROW('DATA FOR SUMMARY'!$I$7),ROWS($M$18:M661))),"")</f>
        <v/>
      </c>
      <c r="H670" s="107" t="str" cm="1">
        <f t="array" aca="1" ref="H670" ca="1">IF(ROWS($M$18:M661)&lt;=$O$18,INDEX('DATA FOR SUMMARY'!$H$8:$H$59,_xlfn.AGGREGATE(15,3,(('DATA FOR SUMMARY'!$I$7:$I$59=$O$16)/('DATA FOR SUMMARY'!$I$7:$I$59=$O$16)*ROW('DATA FOR SUMMARY'!$I$7:$I$59))-ROW('DATA FOR SUMMARY'!$I$7),ROWS($M$18:M661))),"")</f>
        <v/>
      </c>
      <c r="I670" t="str" cm="1">
        <f t="array" aca="1" ref="I670" ca="1">IF(ROWS($D$25:D664)&lt;=$O$18,INDEX('DATA FOR SUMMARY'!$I$8:$I$59,_xlfn.AGGREGATE(15,3,(('DATA FOR SUMMARY'!$I$7:$I$59=$O$16)/('DATA FOR SUMMARY'!$I$7:$I$59=$O$16)*ROW('DATA FOR SUMMARY'!$I$7:$I$59))-ROW('DATA FOR SUMMARY'!$I$7),ROWS($D$25:D664))),"")</f>
        <v/>
      </c>
      <c r="J670" s="46" t="str" cm="1">
        <f t="array" aca="1" ref="J670" ca="1">IF(ROWS($M$18:M661)&lt;=$O$18,INDEX('DATA FOR SUMMARY'!$J$8:$J$59,_xlfn.AGGREGATE(15,3,(('DATA FOR SUMMARY'!$I$7:$I$59=$O$16)/('DATA FOR SUMMARY'!$I$7:$I$59=$O$16)*ROW('DATA FOR SUMMARY'!$I$7:$I$59))-ROW('DATA FOR SUMMARY'!$I$7),ROWS($M$18:M661))),"")</f>
        <v/>
      </c>
      <c r="K670" s="46" t="str" cm="1">
        <f t="array" aca="1" ref="K670" ca="1">IF(ROWS($M$18:M661)&lt;=$O$18,INDEX('DATA FOR SUMMARY'!$K$8:$K$59,_xlfn.AGGREGATE(15,3,(('DATA FOR SUMMARY'!$I$7:$I$59=$O$16)/('DATA FOR SUMMARY'!$I$7:$I$59=$O$16)*ROW('DATA FOR SUMMARY'!$I$7:$I$59))-ROW('DATA FOR SUMMARY'!$I$7),ROWS($M$18:M661))),"")</f>
        <v/>
      </c>
    </row>
    <row r="671" spans="2:11">
      <c r="B671" t="str" cm="1">
        <f t="array" aca="1" ref="B671" ca="1">IF(ROWS($M$18:M662)&lt;=$O$18,INDEX('DATA FOR SUMMARY'!$B$8:$B$59,_xlfn.AGGREGATE(15,3,(('DATA FOR SUMMARY'!$I$7:$I$59=$O$16)/('DATA FOR SUMMARY'!$I$7:$I$59=$O$16)*ROW('DATA FOR SUMMARY'!$I$7:$I$59))-ROW('DATA FOR SUMMARY'!$I$7),ROWS($M$18:M662))),"")</f>
        <v/>
      </c>
      <c r="C671" s="102" t="str" cm="1">
        <f t="array" aca="1" ref="C671" ca="1">IF(ROWS($M$18:M662)&lt;=$O$18,INDEX('DATA FOR SUMMARY'!$C$8:$C$59,_xlfn.AGGREGATE(15,3,(('DATA FOR SUMMARY'!$I$7:$I$59=$O$16)/('DATA FOR SUMMARY'!$I$7:$I$59=$O$16)*ROW('DATA FOR SUMMARY'!$I$7:$I$59))-ROW('DATA FOR SUMMARY'!$I$7),ROWS($M$18:M662))),"")</f>
        <v/>
      </c>
      <c r="D671" s="102" t="str" cm="1">
        <f t="array" aca="1" ref="D671" ca="1">IF(ROWS($M$18:M662)&lt;=$O$18,INDEX('DATA FOR SUMMARY'!$D$8:$D$59,_xlfn.AGGREGATE(15,3,(('DATA FOR SUMMARY'!$I$7:$I$59=$O$16)/('DATA FOR SUMMARY'!$I$7:$I$59=$O$16)*ROW('DATA FOR SUMMARY'!$I$7:$I$59))-ROW('DATA FOR SUMMARY'!$I$7),ROWS($M$18:M662))),"")</f>
        <v/>
      </c>
      <c r="E671" s="107" t="str" cm="1">
        <f t="array" aca="1" ref="E671" ca="1">IF(ROWS($M$18:M662)&lt;=$O$18,INDEX('DATA FOR SUMMARY'!$E$8:$E$59,_xlfn.AGGREGATE(15,3,(('DATA FOR SUMMARY'!$I$7:$I$59=$O$16)/('DATA FOR SUMMARY'!$I$7:$I$59=$O$16)*ROW('DATA FOR SUMMARY'!$I$7:$I$59))-ROW('DATA FOR SUMMARY'!$I$7),ROWS($M$18:M662))),"")</f>
        <v/>
      </c>
      <c r="F671" s="103" t="str" cm="1">
        <f t="array" aca="1" ref="F671" ca="1">IF(ROWS($M$18:M662)&lt;=$O$18,INDEX('DATA FOR SUMMARY'!$F$8:$F$59,_xlfn.AGGREGATE(15,3,(('DATA FOR SUMMARY'!$I$7:$I$59=$O$16)/('DATA FOR SUMMARY'!$I$7:$I$59=$O$16)*ROW('DATA FOR SUMMARY'!$I$7:$I$59))-ROW('DATA FOR SUMMARY'!$I$7),ROWS($M$18:M662))),"")</f>
        <v/>
      </c>
      <c r="G671" s="102" t="str" cm="1">
        <f t="array" aca="1" ref="G671" ca="1">IF(ROWS($M$18:M662)&lt;=$O$18,INDEX('DATA FOR SUMMARY'!$G$8:$G$59,_xlfn.AGGREGATE(15,3,(('DATA FOR SUMMARY'!$I$7:$I$59=$O$16)/('DATA FOR SUMMARY'!$I$7:$I$59=$O$16)*ROW('DATA FOR SUMMARY'!$I$7:$I$59))-ROW('DATA FOR SUMMARY'!$I$7),ROWS($M$18:M662))),"")</f>
        <v/>
      </c>
      <c r="H671" s="107" t="str" cm="1">
        <f t="array" aca="1" ref="H671" ca="1">IF(ROWS($M$18:M662)&lt;=$O$18,INDEX('DATA FOR SUMMARY'!$H$8:$H$59,_xlfn.AGGREGATE(15,3,(('DATA FOR SUMMARY'!$I$7:$I$59=$O$16)/('DATA FOR SUMMARY'!$I$7:$I$59=$O$16)*ROW('DATA FOR SUMMARY'!$I$7:$I$59))-ROW('DATA FOR SUMMARY'!$I$7),ROWS($M$18:M662))),"")</f>
        <v/>
      </c>
      <c r="I671" t="str" cm="1">
        <f t="array" aca="1" ref="I671" ca="1">IF(ROWS($D$25:D665)&lt;=$O$18,INDEX('DATA FOR SUMMARY'!$I$8:$I$59,_xlfn.AGGREGATE(15,3,(('DATA FOR SUMMARY'!$I$7:$I$59=$O$16)/('DATA FOR SUMMARY'!$I$7:$I$59=$O$16)*ROW('DATA FOR SUMMARY'!$I$7:$I$59))-ROW('DATA FOR SUMMARY'!$I$7),ROWS($D$25:D665))),"")</f>
        <v/>
      </c>
      <c r="J671" s="46" t="str" cm="1">
        <f t="array" aca="1" ref="J671" ca="1">IF(ROWS($M$18:M662)&lt;=$O$18,INDEX('DATA FOR SUMMARY'!$J$8:$J$59,_xlfn.AGGREGATE(15,3,(('DATA FOR SUMMARY'!$I$7:$I$59=$O$16)/('DATA FOR SUMMARY'!$I$7:$I$59=$O$16)*ROW('DATA FOR SUMMARY'!$I$7:$I$59))-ROW('DATA FOR SUMMARY'!$I$7),ROWS($M$18:M662))),"")</f>
        <v/>
      </c>
      <c r="K671" s="46" t="str" cm="1">
        <f t="array" aca="1" ref="K671" ca="1">IF(ROWS($M$18:M662)&lt;=$O$18,INDEX('DATA FOR SUMMARY'!$K$8:$K$59,_xlfn.AGGREGATE(15,3,(('DATA FOR SUMMARY'!$I$7:$I$59=$O$16)/('DATA FOR SUMMARY'!$I$7:$I$59=$O$16)*ROW('DATA FOR SUMMARY'!$I$7:$I$59))-ROW('DATA FOR SUMMARY'!$I$7),ROWS($M$18:M662))),"")</f>
        <v/>
      </c>
    </row>
    <row r="672" spans="2:11">
      <c r="B672" t="str" cm="1">
        <f t="array" aca="1" ref="B672" ca="1">IF(ROWS($M$18:M663)&lt;=$O$18,INDEX('DATA FOR SUMMARY'!$B$8:$B$59,_xlfn.AGGREGATE(15,3,(('DATA FOR SUMMARY'!$I$7:$I$59=$O$16)/('DATA FOR SUMMARY'!$I$7:$I$59=$O$16)*ROW('DATA FOR SUMMARY'!$I$7:$I$59))-ROW('DATA FOR SUMMARY'!$I$7),ROWS($M$18:M663))),"")</f>
        <v/>
      </c>
      <c r="C672" s="102" t="str" cm="1">
        <f t="array" aca="1" ref="C672" ca="1">IF(ROWS($M$18:M663)&lt;=$O$18,INDEX('DATA FOR SUMMARY'!$C$8:$C$59,_xlfn.AGGREGATE(15,3,(('DATA FOR SUMMARY'!$I$7:$I$59=$O$16)/('DATA FOR SUMMARY'!$I$7:$I$59=$O$16)*ROW('DATA FOR SUMMARY'!$I$7:$I$59))-ROW('DATA FOR SUMMARY'!$I$7),ROWS($M$18:M663))),"")</f>
        <v/>
      </c>
      <c r="D672" s="102" t="str" cm="1">
        <f t="array" aca="1" ref="D672" ca="1">IF(ROWS($M$18:M663)&lt;=$O$18,INDEX('DATA FOR SUMMARY'!$D$8:$D$59,_xlfn.AGGREGATE(15,3,(('DATA FOR SUMMARY'!$I$7:$I$59=$O$16)/('DATA FOR SUMMARY'!$I$7:$I$59=$O$16)*ROW('DATA FOR SUMMARY'!$I$7:$I$59))-ROW('DATA FOR SUMMARY'!$I$7),ROWS($M$18:M663))),"")</f>
        <v/>
      </c>
      <c r="E672" s="107" t="str" cm="1">
        <f t="array" aca="1" ref="E672" ca="1">IF(ROWS($M$18:M663)&lt;=$O$18,INDEX('DATA FOR SUMMARY'!$E$8:$E$59,_xlfn.AGGREGATE(15,3,(('DATA FOR SUMMARY'!$I$7:$I$59=$O$16)/('DATA FOR SUMMARY'!$I$7:$I$59=$O$16)*ROW('DATA FOR SUMMARY'!$I$7:$I$59))-ROW('DATA FOR SUMMARY'!$I$7),ROWS($M$18:M663))),"")</f>
        <v/>
      </c>
      <c r="F672" s="103" t="str" cm="1">
        <f t="array" aca="1" ref="F672" ca="1">IF(ROWS($M$18:M663)&lt;=$O$18,INDEX('DATA FOR SUMMARY'!$F$8:$F$59,_xlfn.AGGREGATE(15,3,(('DATA FOR SUMMARY'!$I$7:$I$59=$O$16)/('DATA FOR SUMMARY'!$I$7:$I$59=$O$16)*ROW('DATA FOR SUMMARY'!$I$7:$I$59))-ROW('DATA FOR SUMMARY'!$I$7),ROWS($M$18:M663))),"")</f>
        <v/>
      </c>
      <c r="G672" s="102" t="str" cm="1">
        <f t="array" aca="1" ref="G672" ca="1">IF(ROWS($M$18:M663)&lt;=$O$18,INDEX('DATA FOR SUMMARY'!$G$8:$G$59,_xlfn.AGGREGATE(15,3,(('DATA FOR SUMMARY'!$I$7:$I$59=$O$16)/('DATA FOR SUMMARY'!$I$7:$I$59=$O$16)*ROW('DATA FOR SUMMARY'!$I$7:$I$59))-ROW('DATA FOR SUMMARY'!$I$7),ROWS($M$18:M663))),"")</f>
        <v/>
      </c>
      <c r="H672" s="107" t="str" cm="1">
        <f t="array" aca="1" ref="H672" ca="1">IF(ROWS($M$18:M663)&lt;=$O$18,INDEX('DATA FOR SUMMARY'!$H$8:$H$59,_xlfn.AGGREGATE(15,3,(('DATA FOR SUMMARY'!$I$7:$I$59=$O$16)/('DATA FOR SUMMARY'!$I$7:$I$59=$O$16)*ROW('DATA FOR SUMMARY'!$I$7:$I$59))-ROW('DATA FOR SUMMARY'!$I$7),ROWS($M$18:M663))),"")</f>
        <v/>
      </c>
      <c r="I672" t="str" cm="1">
        <f t="array" aca="1" ref="I672" ca="1">IF(ROWS($D$25:D666)&lt;=$O$18,INDEX('DATA FOR SUMMARY'!$I$8:$I$59,_xlfn.AGGREGATE(15,3,(('DATA FOR SUMMARY'!$I$7:$I$59=$O$16)/('DATA FOR SUMMARY'!$I$7:$I$59=$O$16)*ROW('DATA FOR SUMMARY'!$I$7:$I$59))-ROW('DATA FOR SUMMARY'!$I$7),ROWS($D$25:D666))),"")</f>
        <v/>
      </c>
      <c r="J672" s="46" t="str" cm="1">
        <f t="array" aca="1" ref="J672" ca="1">IF(ROWS($M$18:M663)&lt;=$O$18,INDEX('DATA FOR SUMMARY'!$J$8:$J$59,_xlfn.AGGREGATE(15,3,(('DATA FOR SUMMARY'!$I$7:$I$59=$O$16)/('DATA FOR SUMMARY'!$I$7:$I$59=$O$16)*ROW('DATA FOR SUMMARY'!$I$7:$I$59))-ROW('DATA FOR SUMMARY'!$I$7),ROWS($M$18:M663))),"")</f>
        <v/>
      </c>
      <c r="K672" s="46" t="str" cm="1">
        <f t="array" aca="1" ref="K672" ca="1">IF(ROWS($M$18:M663)&lt;=$O$18,INDEX('DATA FOR SUMMARY'!$K$8:$K$59,_xlfn.AGGREGATE(15,3,(('DATA FOR SUMMARY'!$I$7:$I$59=$O$16)/('DATA FOR SUMMARY'!$I$7:$I$59=$O$16)*ROW('DATA FOR SUMMARY'!$I$7:$I$59))-ROW('DATA FOR SUMMARY'!$I$7),ROWS($M$18:M663))),"")</f>
        <v/>
      </c>
    </row>
    <row r="673" spans="2:11">
      <c r="B673" t="str" cm="1">
        <f t="array" aca="1" ref="B673" ca="1">IF(ROWS($M$18:M664)&lt;=$O$18,INDEX('DATA FOR SUMMARY'!$B$8:$B$59,_xlfn.AGGREGATE(15,3,(('DATA FOR SUMMARY'!$I$7:$I$59=$O$16)/('DATA FOR SUMMARY'!$I$7:$I$59=$O$16)*ROW('DATA FOR SUMMARY'!$I$7:$I$59))-ROW('DATA FOR SUMMARY'!$I$7),ROWS($M$18:M664))),"")</f>
        <v/>
      </c>
      <c r="C673" s="102" t="str" cm="1">
        <f t="array" aca="1" ref="C673" ca="1">IF(ROWS($M$18:M664)&lt;=$O$18,INDEX('DATA FOR SUMMARY'!$C$8:$C$59,_xlfn.AGGREGATE(15,3,(('DATA FOR SUMMARY'!$I$7:$I$59=$O$16)/('DATA FOR SUMMARY'!$I$7:$I$59=$O$16)*ROW('DATA FOR SUMMARY'!$I$7:$I$59))-ROW('DATA FOR SUMMARY'!$I$7),ROWS($M$18:M664))),"")</f>
        <v/>
      </c>
      <c r="D673" s="102" t="str" cm="1">
        <f t="array" aca="1" ref="D673" ca="1">IF(ROWS($M$18:M664)&lt;=$O$18,INDEX('DATA FOR SUMMARY'!$D$8:$D$59,_xlfn.AGGREGATE(15,3,(('DATA FOR SUMMARY'!$I$7:$I$59=$O$16)/('DATA FOR SUMMARY'!$I$7:$I$59=$O$16)*ROW('DATA FOR SUMMARY'!$I$7:$I$59))-ROW('DATA FOR SUMMARY'!$I$7),ROWS($M$18:M664))),"")</f>
        <v/>
      </c>
      <c r="E673" s="107" t="str" cm="1">
        <f t="array" aca="1" ref="E673" ca="1">IF(ROWS($M$18:M664)&lt;=$O$18,INDEX('DATA FOR SUMMARY'!$E$8:$E$59,_xlfn.AGGREGATE(15,3,(('DATA FOR SUMMARY'!$I$7:$I$59=$O$16)/('DATA FOR SUMMARY'!$I$7:$I$59=$O$16)*ROW('DATA FOR SUMMARY'!$I$7:$I$59))-ROW('DATA FOR SUMMARY'!$I$7),ROWS($M$18:M664))),"")</f>
        <v/>
      </c>
      <c r="F673" s="103" t="str" cm="1">
        <f t="array" aca="1" ref="F673" ca="1">IF(ROWS($M$18:M664)&lt;=$O$18,INDEX('DATA FOR SUMMARY'!$F$8:$F$59,_xlfn.AGGREGATE(15,3,(('DATA FOR SUMMARY'!$I$7:$I$59=$O$16)/('DATA FOR SUMMARY'!$I$7:$I$59=$O$16)*ROW('DATA FOR SUMMARY'!$I$7:$I$59))-ROW('DATA FOR SUMMARY'!$I$7),ROWS($M$18:M664))),"")</f>
        <v/>
      </c>
      <c r="G673" s="102" t="str" cm="1">
        <f t="array" aca="1" ref="G673" ca="1">IF(ROWS($M$18:M664)&lt;=$O$18,INDEX('DATA FOR SUMMARY'!$G$8:$G$59,_xlfn.AGGREGATE(15,3,(('DATA FOR SUMMARY'!$I$7:$I$59=$O$16)/('DATA FOR SUMMARY'!$I$7:$I$59=$O$16)*ROW('DATA FOR SUMMARY'!$I$7:$I$59))-ROW('DATA FOR SUMMARY'!$I$7),ROWS($M$18:M664))),"")</f>
        <v/>
      </c>
      <c r="H673" s="107" t="str" cm="1">
        <f t="array" aca="1" ref="H673" ca="1">IF(ROWS($M$18:M664)&lt;=$O$18,INDEX('DATA FOR SUMMARY'!$H$8:$H$59,_xlfn.AGGREGATE(15,3,(('DATA FOR SUMMARY'!$I$7:$I$59=$O$16)/('DATA FOR SUMMARY'!$I$7:$I$59=$O$16)*ROW('DATA FOR SUMMARY'!$I$7:$I$59))-ROW('DATA FOR SUMMARY'!$I$7),ROWS($M$18:M664))),"")</f>
        <v/>
      </c>
      <c r="I673" t="str" cm="1">
        <f t="array" aca="1" ref="I673" ca="1">IF(ROWS($D$25:D667)&lt;=$O$18,INDEX('DATA FOR SUMMARY'!$I$8:$I$59,_xlfn.AGGREGATE(15,3,(('DATA FOR SUMMARY'!$I$7:$I$59=$O$16)/('DATA FOR SUMMARY'!$I$7:$I$59=$O$16)*ROW('DATA FOR SUMMARY'!$I$7:$I$59))-ROW('DATA FOR SUMMARY'!$I$7),ROWS($D$25:D667))),"")</f>
        <v/>
      </c>
      <c r="J673" s="46" t="str" cm="1">
        <f t="array" aca="1" ref="J673" ca="1">IF(ROWS($M$18:M664)&lt;=$O$18,INDEX('DATA FOR SUMMARY'!$J$8:$J$59,_xlfn.AGGREGATE(15,3,(('DATA FOR SUMMARY'!$I$7:$I$59=$O$16)/('DATA FOR SUMMARY'!$I$7:$I$59=$O$16)*ROW('DATA FOR SUMMARY'!$I$7:$I$59))-ROW('DATA FOR SUMMARY'!$I$7),ROWS($M$18:M664))),"")</f>
        <v/>
      </c>
      <c r="K673" s="46" t="str" cm="1">
        <f t="array" aca="1" ref="K673" ca="1">IF(ROWS($M$18:M664)&lt;=$O$18,INDEX('DATA FOR SUMMARY'!$K$8:$K$59,_xlfn.AGGREGATE(15,3,(('DATA FOR SUMMARY'!$I$7:$I$59=$O$16)/('DATA FOR SUMMARY'!$I$7:$I$59=$O$16)*ROW('DATA FOR SUMMARY'!$I$7:$I$59))-ROW('DATA FOR SUMMARY'!$I$7),ROWS($M$18:M664))),"")</f>
        <v/>
      </c>
    </row>
    <row r="674" spans="2:11">
      <c r="B674" t="str" cm="1">
        <f t="array" aca="1" ref="B674" ca="1">IF(ROWS($M$18:M665)&lt;=$O$18,INDEX('DATA FOR SUMMARY'!$B$8:$B$59,_xlfn.AGGREGATE(15,3,(('DATA FOR SUMMARY'!$I$7:$I$59=$O$16)/('DATA FOR SUMMARY'!$I$7:$I$59=$O$16)*ROW('DATA FOR SUMMARY'!$I$7:$I$59))-ROW('DATA FOR SUMMARY'!$I$7),ROWS($M$18:M665))),"")</f>
        <v/>
      </c>
      <c r="C674" s="102" t="str" cm="1">
        <f t="array" aca="1" ref="C674" ca="1">IF(ROWS($M$18:M665)&lt;=$O$18,INDEX('DATA FOR SUMMARY'!$C$8:$C$59,_xlfn.AGGREGATE(15,3,(('DATA FOR SUMMARY'!$I$7:$I$59=$O$16)/('DATA FOR SUMMARY'!$I$7:$I$59=$O$16)*ROW('DATA FOR SUMMARY'!$I$7:$I$59))-ROW('DATA FOR SUMMARY'!$I$7),ROWS($M$18:M665))),"")</f>
        <v/>
      </c>
      <c r="D674" s="102" t="str" cm="1">
        <f t="array" aca="1" ref="D674" ca="1">IF(ROWS($M$18:M665)&lt;=$O$18,INDEX('DATA FOR SUMMARY'!$D$8:$D$59,_xlfn.AGGREGATE(15,3,(('DATA FOR SUMMARY'!$I$7:$I$59=$O$16)/('DATA FOR SUMMARY'!$I$7:$I$59=$O$16)*ROW('DATA FOR SUMMARY'!$I$7:$I$59))-ROW('DATA FOR SUMMARY'!$I$7),ROWS($M$18:M665))),"")</f>
        <v/>
      </c>
      <c r="E674" s="107" t="str" cm="1">
        <f t="array" aca="1" ref="E674" ca="1">IF(ROWS($M$18:M665)&lt;=$O$18,INDEX('DATA FOR SUMMARY'!$E$8:$E$59,_xlfn.AGGREGATE(15,3,(('DATA FOR SUMMARY'!$I$7:$I$59=$O$16)/('DATA FOR SUMMARY'!$I$7:$I$59=$O$16)*ROW('DATA FOR SUMMARY'!$I$7:$I$59))-ROW('DATA FOR SUMMARY'!$I$7),ROWS($M$18:M665))),"")</f>
        <v/>
      </c>
      <c r="F674" s="103" t="str" cm="1">
        <f t="array" aca="1" ref="F674" ca="1">IF(ROWS($M$18:M665)&lt;=$O$18,INDEX('DATA FOR SUMMARY'!$F$8:$F$59,_xlfn.AGGREGATE(15,3,(('DATA FOR SUMMARY'!$I$7:$I$59=$O$16)/('DATA FOR SUMMARY'!$I$7:$I$59=$O$16)*ROW('DATA FOR SUMMARY'!$I$7:$I$59))-ROW('DATA FOR SUMMARY'!$I$7),ROWS($M$18:M665))),"")</f>
        <v/>
      </c>
      <c r="G674" s="102" t="str" cm="1">
        <f t="array" aca="1" ref="G674" ca="1">IF(ROWS($M$18:M665)&lt;=$O$18,INDEX('DATA FOR SUMMARY'!$G$8:$G$59,_xlfn.AGGREGATE(15,3,(('DATA FOR SUMMARY'!$I$7:$I$59=$O$16)/('DATA FOR SUMMARY'!$I$7:$I$59=$O$16)*ROW('DATA FOR SUMMARY'!$I$7:$I$59))-ROW('DATA FOR SUMMARY'!$I$7),ROWS($M$18:M665))),"")</f>
        <v/>
      </c>
      <c r="H674" s="107" t="str" cm="1">
        <f t="array" aca="1" ref="H674" ca="1">IF(ROWS($M$18:M665)&lt;=$O$18,INDEX('DATA FOR SUMMARY'!$H$8:$H$59,_xlfn.AGGREGATE(15,3,(('DATA FOR SUMMARY'!$I$7:$I$59=$O$16)/('DATA FOR SUMMARY'!$I$7:$I$59=$O$16)*ROW('DATA FOR SUMMARY'!$I$7:$I$59))-ROW('DATA FOR SUMMARY'!$I$7),ROWS($M$18:M665))),"")</f>
        <v/>
      </c>
      <c r="I674" t="str" cm="1">
        <f t="array" aca="1" ref="I674" ca="1">IF(ROWS($D$25:D668)&lt;=$O$18,INDEX('DATA FOR SUMMARY'!$I$8:$I$59,_xlfn.AGGREGATE(15,3,(('DATA FOR SUMMARY'!$I$7:$I$59=$O$16)/('DATA FOR SUMMARY'!$I$7:$I$59=$O$16)*ROW('DATA FOR SUMMARY'!$I$7:$I$59))-ROW('DATA FOR SUMMARY'!$I$7),ROWS($D$25:D668))),"")</f>
        <v/>
      </c>
      <c r="J674" s="46" t="str" cm="1">
        <f t="array" aca="1" ref="J674" ca="1">IF(ROWS($M$18:M665)&lt;=$O$18,INDEX('DATA FOR SUMMARY'!$J$8:$J$59,_xlfn.AGGREGATE(15,3,(('DATA FOR SUMMARY'!$I$7:$I$59=$O$16)/('DATA FOR SUMMARY'!$I$7:$I$59=$O$16)*ROW('DATA FOR SUMMARY'!$I$7:$I$59))-ROW('DATA FOR SUMMARY'!$I$7),ROWS($M$18:M665))),"")</f>
        <v/>
      </c>
      <c r="K674" s="46" t="str" cm="1">
        <f t="array" aca="1" ref="K674" ca="1">IF(ROWS($M$18:M665)&lt;=$O$18,INDEX('DATA FOR SUMMARY'!$K$8:$K$59,_xlfn.AGGREGATE(15,3,(('DATA FOR SUMMARY'!$I$7:$I$59=$O$16)/('DATA FOR SUMMARY'!$I$7:$I$59=$O$16)*ROW('DATA FOR SUMMARY'!$I$7:$I$59))-ROW('DATA FOR SUMMARY'!$I$7),ROWS($M$18:M665))),"")</f>
        <v/>
      </c>
    </row>
    <row r="675" spans="2:11">
      <c r="B675" t="str" cm="1">
        <f t="array" aca="1" ref="B675" ca="1">IF(ROWS($M$18:M666)&lt;=$O$18,INDEX('DATA FOR SUMMARY'!$B$8:$B$59,_xlfn.AGGREGATE(15,3,(('DATA FOR SUMMARY'!$I$7:$I$59=$O$16)/('DATA FOR SUMMARY'!$I$7:$I$59=$O$16)*ROW('DATA FOR SUMMARY'!$I$7:$I$59))-ROW('DATA FOR SUMMARY'!$I$7),ROWS($M$18:M666))),"")</f>
        <v/>
      </c>
      <c r="C675" s="102" t="str" cm="1">
        <f t="array" aca="1" ref="C675" ca="1">IF(ROWS($M$18:M666)&lt;=$O$18,INDEX('DATA FOR SUMMARY'!$C$8:$C$59,_xlfn.AGGREGATE(15,3,(('DATA FOR SUMMARY'!$I$7:$I$59=$O$16)/('DATA FOR SUMMARY'!$I$7:$I$59=$O$16)*ROW('DATA FOR SUMMARY'!$I$7:$I$59))-ROW('DATA FOR SUMMARY'!$I$7),ROWS($M$18:M666))),"")</f>
        <v/>
      </c>
      <c r="D675" s="102" t="str" cm="1">
        <f t="array" aca="1" ref="D675" ca="1">IF(ROWS($M$18:M666)&lt;=$O$18,INDEX('DATA FOR SUMMARY'!$D$8:$D$59,_xlfn.AGGREGATE(15,3,(('DATA FOR SUMMARY'!$I$7:$I$59=$O$16)/('DATA FOR SUMMARY'!$I$7:$I$59=$O$16)*ROW('DATA FOR SUMMARY'!$I$7:$I$59))-ROW('DATA FOR SUMMARY'!$I$7),ROWS($M$18:M666))),"")</f>
        <v/>
      </c>
      <c r="E675" s="107" t="str" cm="1">
        <f t="array" aca="1" ref="E675" ca="1">IF(ROWS($M$18:M666)&lt;=$O$18,INDEX('DATA FOR SUMMARY'!$E$8:$E$59,_xlfn.AGGREGATE(15,3,(('DATA FOR SUMMARY'!$I$7:$I$59=$O$16)/('DATA FOR SUMMARY'!$I$7:$I$59=$O$16)*ROW('DATA FOR SUMMARY'!$I$7:$I$59))-ROW('DATA FOR SUMMARY'!$I$7),ROWS($M$18:M666))),"")</f>
        <v/>
      </c>
      <c r="F675" s="103" t="str" cm="1">
        <f t="array" aca="1" ref="F675" ca="1">IF(ROWS($M$18:M666)&lt;=$O$18,INDEX('DATA FOR SUMMARY'!$F$8:$F$59,_xlfn.AGGREGATE(15,3,(('DATA FOR SUMMARY'!$I$7:$I$59=$O$16)/('DATA FOR SUMMARY'!$I$7:$I$59=$O$16)*ROW('DATA FOR SUMMARY'!$I$7:$I$59))-ROW('DATA FOR SUMMARY'!$I$7),ROWS($M$18:M666))),"")</f>
        <v/>
      </c>
      <c r="G675" s="102" t="str" cm="1">
        <f t="array" aca="1" ref="G675" ca="1">IF(ROWS($M$18:M666)&lt;=$O$18,INDEX('DATA FOR SUMMARY'!$G$8:$G$59,_xlfn.AGGREGATE(15,3,(('DATA FOR SUMMARY'!$I$7:$I$59=$O$16)/('DATA FOR SUMMARY'!$I$7:$I$59=$O$16)*ROW('DATA FOR SUMMARY'!$I$7:$I$59))-ROW('DATA FOR SUMMARY'!$I$7),ROWS($M$18:M666))),"")</f>
        <v/>
      </c>
      <c r="H675" s="107" t="str" cm="1">
        <f t="array" aca="1" ref="H675" ca="1">IF(ROWS($M$18:M666)&lt;=$O$18,INDEX('DATA FOR SUMMARY'!$H$8:$H$59,_xlfn.AGGREGATE(15,3,(('DATA FOR SUMMARY'!$I$7:$I$59=$O$16)/('DATA FOR SUMMARY'!$I$7:$I$59=$O$16)*ROW('DATA FOR SUMMARY'!$I$7:$I$59))-ROW('DATA FOR SUMMARY'!$I$7),ROWS($M$18:M666))),"")</f>
        <v/>
      </c>
      <c r="I675" t="str" cm="1">
        <f t="array" aca="1" ref="I675" ca="1">IF(ROWS($D$25:D669)&lt;=$O$18,INDEX('DATA FOR SUMMARY'!$I$8:$I$59,_xlfn.AGGREGATE(15,3,(('DATA FOR SUMMARY'!$I$7:$I$59=$O$16)/('DATA FOR SUMMARY'!$I$7:$I$59=$O$16)*ROW('DATA FOR SUMMARY'!$I$7:$I$59))-ROW('DATA FOR SUMMARY'!$I$7),ROWS($D$25:D669))),"")</f>
        <v/>
      </c>
      <c r="J675" s="46" t="str" cm="1">
        <f t="array" aca="1" ref="J675" ca="1">IF(ROWS($M$18:M666)&lt;=$O$18,INDEX('DATA FOR SUMMARY'!$J$8:$J$59,_xlfn.AGGREGATE(15,3,(('DATA FOR SUMMARY'!$I$7:$I$59=$O$16)/('DATA FOR SUMMARY'!$I$7:$I$59=$O$16)*ROW('DATA FOR SUMMARY'!$I$7:$I$59))-ROW('DATA FOR SUMMARY'!$I$7),ROWS($M$18:M666))),"")</f>
        <v/>
      </c>
      <c r="K675" s="46" t="str" cm="1">
        <f t="array" aca="1" ref="K675" ca="1">IF(ROWS($M$18:M666)&lt;=$O$18,INDEX('DATA FOR SUMMARY'!$K$8:$K$59,_xlfn.AGGREGATE(15,3,(('DATA FOR SUMMARY'!$I$7:$I$59=$O$16)/('DATA FOR SUMMARY'!$I$7:$I$59=$O$16)*ROW('DATA FOR SUMMARY'!$I$7:$I$59))-ROW('DATA FOR SUMMARY'!$I$7),ROWS($M$18:M666))),"")</f>
        <v/>
      </c>
    </row>
    <row r="676" spans="2:11">
      <c r="B676" t="str" cm="1">
        <f t="array" aca="1" ref="B676" ca="1">IF(ROWS($M$18:M667)&lt;=$O$18,INDEX('DATA FOR SUMMARY'!$B$8:$B$59,_xlfn.AGGREGATE(15,3,(('DATA FOR SUMMARY'!$I$7:$I$59=$O$16)/('DATA FOR SUMMARY'!$I$7:$I$59=$O$16)*ROW('DATA FOR SUMMARY'!$I$7:$I$59))-ROW('DATA FOR SUMMARY'!$I$7),ROWS($M$18:M667))),"")</f>
        <v/>
      </c>
      <c r="C676" s="102" t="str" cm="1">
        <f t="array" aca="1" ref="C676" ca="1">IF(ROWS($M$18:M667)&lt;=$O$18,INDEX('DATA FOR SUMMARY'!$C$8:$C$59,_xlfn.AGGREGATE(15,3,(('DATA FOR SUMMARY'!$I$7:$I$59=$O$16)/('DATA FOR SUMMARY'!$I$7:$I$59=$O$16)*ROW('DATA FOR SUMMARY'!$I$7:$I$59))-ROW('DATA FOR SUMMARY'!$I$7),ROWS($M$18:M667))),"")</f>
        <v/>
      </c>
      <c r="D676" s="102" t="str" cm="1">
        <f t="array" aca="1" ref="D676" ca="1">IF(ROWS($M$18:M667)&lt;=$O$18,INDEX('DATA FOR SUMMARY'!$D$8:$D$59,_xlfn.AGGREGATE(15,3,(('DATA FOR SUMMARY'!$I$7:$I$59=$O$16)/('DATA FOR SUMMARY'!$I$7:$I$59=$O$16)*ROW('DATA FOR SUMMARY'!$I$7:$I$59))-ROW('DATA FOR SUMMARY'!$I$7),ROWS($M$18:M667))),"")</f>
        <v/>
      </c>
      <c r="E676" s="107" t="str" cm="1">
        <f t="array" aca="1" ref="E676" ca="1">IF(ROWS($M$18:M667)&lt;=$O$18,INDEX('DATA FOR SUMMARY'!$E$8:$E$59,_xlfn.AGGREGATE(15,3,(('DATA FOR SUMMARY'!$I$7:$I$59=$O$16)/('DATA FOR SUMMARY'!$I$7:$I$59=$O$16)*ROW('DATA FOR SUMMARY'!$I$7:$I$59))-ROW('DATA FOR SUMMARY'!$I$7),ROWS($M$18:M667))),"")</f>
        <v/>
      </c>
      <c r="F676" s="103" t="str" cm="1">
        <f t="array" aca="1" ref="F676" ca="1">IF(ROWS($M$18:M667)&lt;=$O$18,INDEX('DATA FOR SUMMARY'!$F$8:$F$59,_xlfn.AGGREGATE(15,3,(('DATA FOR SUMMARY'!$I$7:$I$59=$O$16)/('DATA FOR SUMMARY'!$I$7:$I$59=$O$16)*ROW('DATA FOR SUMMARY'!$I$7:$I$59))-ROW('DATA FOR SUMMARY'!$I$7),ROWS($M$18:M667))),"")</f>
        <v/>
      </c>
      <c r="G676" s="102" t="str" cm="1">
        <f t="array" aca="1" ref="G676" ca="1">IF(ROWS($M$18:M667)&lt;=$O$18,INDEX('DATA FOR SUMMARY'!$G$8:$G$59,_xlfn.AGGREGATE(15,3,(('DATA FOR SUMMARY'!$I$7:$I$59=$O$16)/('DATA FOR SUMMARY'!$I$7:$I$59=$O$16)*ROW('DATA FOR SUMMARY'!$I$7:$I$59))-ROW('DATA FOR SUMMARY'!$I$7),ROWS($M$18:M667))),"")</f>
        <v/>
      </c>
      <c r="H676" s="107" t="str" cm="1">
        <f t="array" aca="1" ref="H676" ca="1">IF(ROWS($M$18:M667)&lt;=$O$18,INDEX('DATA FOR SUMMARY'!$H$8:$H$59,_xlfn.AGGREGATE(15,3,(('DATA FOR SUMMARY'!$I$7:$I$59=$O$16)/('DATA FOR SUMMARY'!$I$7:$I$59=$O$16)*ROW('DATA FOR SUMMARY'!$I$7:$I$59))-ROW('DATA FOR SUMMARY'!$I$7),ROWS($M$18:M667))),"")</f>
        <v/>
      </c>
      <c r="I676" t="str" cm="1">
        <f t="array" aca="1" ref="I676" ca="1">IF(ROWS($D$25:D670)&lt;=$O$18,INDEX('DATA FOR SUMMARY'!$I$8:$I$59,_xlfn.AGGREGATE(15,3,(('DATA FOR SUMMARY'!$I$7:$I$59=$O$16)/('DATA FOR SUMMARY'!$I$7:$I$59=$O$16)*ROW('DATA FOR SUMMARY'!$I$7:$I$59))-ROW('DATA FOR SUMMARY'!$I$7),ROWS($D$25:D670))),"")</f>
        <v/>
      </c>
      <c r="J676" s="46" t="str" cm="1">
        <f t="array" aca="1" ref="J676" ca="1">IF(ROWS($M$18:M667)&lt;=$O$18,INDEX('DATA FOR SUMMARY'!$J$8:$J$59,_xlfn.AGGREGATE(15,3,(('DATA FOR SUMMARY'!$I$7:$I$59=$O$16)/('DATA FOR SUMMARY'!$I$7:$I$59=$O$16)*ROW('DATA FOR SUMMARY'!$I$7:$I$59))-ROW('DATA FOR SUMMARY'!$I$7),ROWS($M$18:M667))),"")</f>
        <v/>
      </c>
      <c r="K676" s="46" t="str" cm="1">
        <f t="array" aca="1" ref="K676" ca="1">IF(ROWS($M$18:M667)&lt;=$O$18,INDEX('DATA FOR SUMMARY'!$K$8:$K$59,_xlfn.AGGREGATE(15,3,(('DATA FOR SUMMARY'!$I$7:$I$59=$O$16)/('DATA FOR SUMMARY'!$I$7:$I$59=$O$16)*ROW('DATA FOR SUMMARY'!$I$7:$I$59))-ROW('DATA FOR SUMMARY'!$I$7),ROWS($M$18:M667))),"")</f>
        <v/>
      </c>
    </row>
    <row r="677" spans="2:11">
      <c r="B677" t="str" cm="1">
        <f t="array" aca="1" ref="B677" ca="1">IF(ROWS($M$18:M668)&lt;=$O$18,INDEX('DATA FOR SUMMARY'!$B$8:$B$59,_xlfn.AGGREGATE(15,3,(('DATA FOR SUMMARY'!$I$7:$I$59=$O$16)/('DATA FOR SUMMARY'!$I$7:$I$59=$O$16)*ROW('DATA FOR SUMMARY'!$I$7:$I$59))-ROW('DATA FOR SUMMARY'!$I$7),ROWS($M$18:M668))),"")</f>
        <v/>
      </c>
      <c r="C677" s="102" t="str" cm="1">
        <f t="array" aca="1" ref="C677" ca="1">IF(ROWS($M$18:M668)&lt;=$O$18,INDEX('DATA FOR SUMMARY'!$C$8:$C$59,_xlfn.AGGREGATE(15,3,(('DATA FOR SUMMARY'!$I$7:$I$59=$O$16)/('DATA FOR SUMMARY'!$I$7:$I$59=$O$16)*ROW('DATA FOR SUMMARY'!$I$7:$I$59))-ROW('DATA FOR SUMMARY'!$I$7),ROWS($M$18:M668))),"")</f>
        <v/>
      </c>
      <c r="D677" s="102" t="str" cm="1">
        <f t="array" aca="1" ref="D677" ca="1">IF(ROWS($M$18:M668)&lt;=$O$18,INDEX('DATA FOR SUMMARY'!$D$8:$D$59,_xlfn.AGGREGATE(15,3,(('DATA FOR SUMMARY'!$I$7:$I$59=$O$16)/('DATA FOR SUMMARY'!$I$7:$I$59=$O$16)*ROW('DATA FOR SUMMARY'!$I$7:$I$59))-ROW('DATA FOR SUMMARY'!$I$7),ROWS($M$18:M668))),"")</f>
        <v/>
      </c>
      <c r="E677" s="107" t="str" cm="1">
        <f t="array" aca="1" ref="E677" ca="1">IF(ROWS($M$18:M668)&lt;=$O$18,INDEX('DATA FOR SUMMARY'!$E$8:$E$59,_xlfn.AGGREGATE(15,3,(('DATA FOR SUMMARY'!$I$7:$I$59=$O$16)/('DATA FOR SUMMARY'!$I$7:$I$59=$O$16)*ROW('DATA FOR SUMMARY'!$I$7:$I$59))-ROW('DATA FOR SUMMARY'!$I$7),ROWS($M$18:M668))),"")</f>
        <v/>
      </c>
      <c r="F677" s="103" t="str" cm="1">
        <f t="array" aca="1" ref="F677" ca="1">IF(ROWS($M$18:M668)&lt;=$O$18,INDEX('DATA FOR SUMMARY'!$F$8:$F$59,_xlfn.AGGREGATE(15,3,(('DATA FOR SUMMARY'!$I$7:$I$59=$O$16)/('DATA FOR SUMMARY'!$I$7:$I$59=$O$16)*ROW('DATA FOR SUMMARY'!$I$7:$I$59))-ROW('DATA FOR SUMMARY'!$I$7),ROWS($M$18:M668))),"")</f>
        <v/>
      </c>
      <c r="G677" s="102" t="str" cm="1">
        <f t="array" aca="1" ref="G677" ca="1">IF(ROWS($M$18:M668)&lt;=$O$18,INDEX('DATA FOR SUMMARY'!$G$8:$G$59,_xlfn.AGGREGATE(15,3,(('DATA FOR SUMMARY'!$I$7:$I$59=$O$16)/('DATA FOR SUMMARY'!$I$7:$I$59=$O$16)*ROW('DATA FOR SUMMARY'!$I$7:$I$59))-ROW('DATA FOR SUMMARY'!$I$7),ROWS($M$18:M668))),"")</f>
        <v/>
      </c>
      <c r="H677" s="107" t="str" cm="1">
        <f t="array" aca="1" ref="H677" ca="1">IF(ROWS($M$18:M668)&lt;=$O$18,INDEX('DATA FOR SUMMARY'!$H$8:$H$59,_xlfn.AGGREGATE(15,3,(('DATA FOR SUMMARY'!$I$7:$I$59=$O$16)/('DATA FOR SUMMARY'!$I$7:$I$59=$O$16)*ROW('DATA FOR SUMMARY'!$I$7:$I$59))-ROW('DATA FOR SUMMARY'!$I$7),ROWS($M$18:M668))),"")</f>
        <v/>
      </c>
      <c r="I677" t="str" cm="1">
        <f t="array" aca="1" ref="I677" ca="1">IF(ROWS($D$25:D671)&lt;=$O$18,INDEX('DATA FOR SUMMARY'!$I$8:$I$59,_xlfn.AGGREGATE(15,3,(('DATA FOR SUMMARY'!$I$7:$I$59=$O$16)/('DATA FOR SUMMARY'!$I$7:$I$59=$O$16)*ROW('DATA FOR SUMMARY'!$I$7:$I$59))-ROW('DATA FOR SUMMARY'!$I$7),ROWS($D$25:D671))),"")</f>
        <v/>
      </c>
      <c r="J677" s="46" t="str" cm="1">
        <f t="array" aca="1" ref="J677" ca="1">IF(ROWS($M$18:M668)&lt;=$O$18,INDEX('DATA FOR SUMMARY'!$J$8:$J$59,_xlfn.AGGREGATE(15,3,(('DATA FOR SUMMARY'!$I$7:$I$59=$O$16)/('DATA FOR SUMMARY'!$I$7:$I$59=$O$16)*ROW('DATA FOR SUMMARY'!$I$7:$I$59))-ROW('DATA FOR SUMMARY'!$I$7),ROWS($M$18:M668))),"")</f>
        <v/>
      </c>
      <c r="K677" s="46" t="str" cm="1">
        <f t="array" aca="1" ref="K677" ca="1">IF(ROWS($M$18:M668)&lt;=$O$18,INDEX('DATA FOR SUMMARY'!$K$8:$K$59,_xlfn.AGGREGATE(15,3,(('DATA FOR SUMMARY'!$I$7:$I$59=$O$16)/('DATA FOR SUMMARY'!$I$7:$I$59=$O$16)*ROW('DATA FOR SUMMARY'!$I$7:$I$59))-ROW('DATA FOR SUMMARY'!$I$7),ROWS($M$18:M668))),"")</f>
        <v/>
      </c>
    </row>
    <row r="678" spans="2:11">
      <c r="B678" t="str" cm="1">
        <f t="array" aca="1" ref="B678" ca="1">IF(ROWS($M$18:M669)&lt;=$O$18,INDEX('DATA FOR SUMMARY'!$B$8:$B$59,_xlfn.AGGREGATE(15,3,(('DATA FOR SUMMARY'!$I$7:$I$59=$O$16)/('DATA FOR SUMMARY'!$I$7:$I$59=$O$16)*ROW('DATA FOR SUMMARY'!$I$7:$I$59))-ROW('DATA FOR SUMMARY'!$I$7),ROWS($M$18:M669))),"")</f>
        <v/>
      </c>
      <c r="C678" s="102" t="str" cm="1">
        <f t="array" aca="1" ref="C678" ca="1">IF(ROWS($M$18:M669)&lt;=$O$18,INDEX('DATA FOR SUMMARY'!$C$8:$C$59,_xlfn.AGGREGATE(15,3,(('DATA FOR SUMMARY'!$I$7:$I$59=$O$16)/('DATA FOR SUMMARY'!$I$7:$I$59=$O$16)*ROW('DATA FOR SUMMARY'!$I$7:$I$59))-ROW('DATA FOR SUMMARY'!$I$7),ROWS($M$18:M669))),"")</f>
        <v/>
      </c>
      <c r="D678" s="102" t="str" cm="1">
        <f t="array" aca="1" ref="D678" ca="1">IF(ROWS($M$18:M669)&lt;=$O$18,INDEX('DATA FOR SUMMARY'!$D$8:$D$59,_xlfn.AGGREGATE(15,3,(('DATA FOR SUMMARY'!$I$7:$I$59=$O$16)/('DATA FOR SUMMARY'!$I$7:$I$59=$O$16)*ROW('DATA FOR SUMMARY'!$I$7:$I$59))-ROW('DATA FOR SUMMARY'!$I$7),ROWS($M$18:M669))),"")</f>
        <v/>
      </c>
      <c r="E678" s="107" t="str" cm="1">
        <f t="array" aca="1" ref="E678" ca="1">IF(ROWS($M$18:M669)&lt;=$O$18,INDEX('DATA FOR SUMMARY'!$E$8:$E$59,_xlfn.AGGREGATE(15,3,(('DATA FOR SUMMARY'!$I$7:$I$59=$O$16)/('DATA FOR SUMMARY'!$I$7:$I$59=$O$16)*ROW('DATA FOR SUMMARY'!$I$7:$I$59))-ROW('DATA FOR SUMMARY'!$I$7),ROWS($M$18:M669))),"")</f>
        <v/>
      </c>
      <c r="F678" s="103" t="str" cm="1">
        <f t="array" aca="1" ref="F678" ca="1">IF(ROWS($M$18:M669)&lt;=$O$18,INDEX('DATA FOR SUMMARY'!$F$8:$F$59,_xlfn.AGGREGATE(15,3,(('DATA FOR SUMMARY'!$I$7:$I$59=$O$16)/('DATA FOR SUMMARY'!$I$7:$I$59=$O$16)*ROW('DATA FOR SUMMARY'!$I$7:$I$59))-ROW('DATA FOR SUMMARY'!$I$7),ROWS($M$18:M669))),"")</f>
        <v/>
      </c>
      <c r="G678" s="102" t="str" cm="1">
        <f t="array" aca="1" ref="G678" ca="1">IF(ROWS($M$18:M669)&lt;=$O$18,INDEX('DATA FOR SUMMARY'!$G$8:$G$59,_xlfn.AGGREGATE(15,3,(('DATA FOR SUMMARY'!$I$7:$I$59=$O$16)/('DATA FOR SUMMARY'!$I$7:$I$59=$O$16)*ROW('DATA FOR SUMMARY'!$I$7:$I$59))-ROW('DATA FOR SUMMARY'!$I$7),ROWS($M$18:M669))),"")</f>
        <v/>
      </c>
      <c r="H678" s="107" t="str" cm="1">
        <f t="array" aca="1" ref="H678" ca="1">IF(ROWS($M$18:M669)&lt;=$O$18,INDEX('DATA FOR SUMMARY'!$H$8:$H$59,_xlfn.AGGREGATE(15,3,(('DATA FOR SUMMARY'!$I$7:$I$59=$O$16)/('DATA FOR SUMMARY'!$I$7:$I$59=$O$16)*ROW('DATA FOR SUMMARY'!$I$7:$I$59))-ROW('DATA FOR SUMMARY'!$I$7),ROWS($M$18:M669))),"")</f>
        <v/>
      </c>
      <c r="I678" t="str" cm="1">
        <f t="array" aca="1" ref="I678" ca="1">IF(ROWS($D$25:D672)&lt;=$O$18,INDEX('DATA FOR SUMMARY'!$I$8:$I$59,_xlfn.AGGREGATE(15,3,(('DATA FOR SUMMARY'!$I$7:$I$59=$O$16)/('DATA FOR SUMMARY'!$I$7:$I$59=$O$16)*ROW('DATA FOR SUMMARY'!$I$7:$I$59))-ROW('DATA FOR SUMMARY'!$I$7),ROWS($D$25:D672))),"")</f>
        <v/>
      </c>
      <c r="J678" s="46" t="str" cm="1">
        <f t="array" aca="1" ref="J678" ca="1">IF(ROWS($M$18:M669)&lt;=$O$18,INDEX('DATA FOR SUMMARY'!$J$8:$J$59,_xlfn.AGGREGATE(15,3,(('DATA FOR SUMMARY'!$I$7:$I$59=$O$16)/('DATA FOR SUMMARY'!$I$7:$I$59=$O$16)*ROW('DATA FOR SUMMARY'!$I$7:$I$59))-ROW('DATA FOR SUMMARY'!$I$7),ROWS($M$18:M669))),"")</f>
        <v/>
      </c>
      <c r="K678" s="46" t="str" cm="1">
        <f t="array" aca="1" ref="K678" ca="1">IF(ROWS($M$18:M669)&lt;=$O$18,INDEX('DATA FOR SUMMARY'!$K$8:$K$59,_xlfn.AGGREGATE(15,3,(('DATA FOR SUMMARY'!$I$7:$I$59=$O$16)/('DATA FOR SUMMARY'!$I$7:$I$59=$O$16)*ROW('DATA FOR SUMMARY'!$I$7:$I$59))-ROW('DATA FOR SUMMARY'!$I$7),ROWS($M$18:M669))),"")</f>
        <v/>
      </c>
    </row>
    <row r="679" spans="2:11">
      <c r="B679" t="str" cm="1">
        <f t="array" aca="1" ref="B679" ca="1">IF(ROWS($M$18:M670)&lt;=$O$18,INDEX('DATA FOR SUMMARY'!$B$8:$B$59,_xlfn.AGGREGATE(15,3,(('DATA FOR SUMMARY'!$I$7:$I$59=$O$16)/('DATA FOR SUMMARY'!$I$7:$I$59=$O$16)*ROW('DATA FOR SUMMARY'!$I$7:$I$59))-ROW('DATA FOR SUMMARY'!$I$7),ROWS($M$18:M670))),"")</f>
        <v/>
      </c>
      <c r="C679" s="102" t="str" cm="1">
        <f t="array" aca="1" ref="C679" ca="1">IF(ROWS($M$18:M670)&lt;=$O$18,INDEX('DATA FOR SUMMARY'!$C$8:$C$59,_xlfn.AGGREGATE(15,3,(('DATA FOR SUMMARY'!$I$7:$I$59=$O$16)/('DATA FOR SUMMARY'!$I$7:$I$59=$O$16)*ROW('DATA FOR SUMMARY'!$I$7:$I$59))-ROW('DATA FOR SUMMARY'!$I$7),ROWS($M$18:M670))),"")</f>
        <v/>
      </c>
      <c r="D679" s="102" t="str" cm="1">
        <f t="array" aca="1" ref="D679" ca="1">IF(ROWS($M$18:M670)&lt;=$O$18,INDEX('DATA FOR SUMMARY'!$D$8:$D$59,_xlfn.AGGREGATE(15,3,(('DATA FOR SUMMARY'!$I$7:$I$59=$O$16)/('DATA FOR SUMMARY'!$I$7:$I$59=$O$16)*ROW('DATA FOR SUMMARY'!$I$7:$I$59))-ROW('DATA FOR SUMMARY'!$I$7),ROWS($M$18:M670))),"")</f>
        <v/>
      </c>
      <c r="E679" s="107" t="str" cm="1">
        <f t="array" aca="1" ref="E679" ca="1">IF(ROWS($M$18:M670)&lt;=$O$18,INDEX('DATA FOR SUMMARY'!$E$8:$E$59,_xlfn.AGGREGATE(15,3,(('DATA FOR SUMMARY'!$I$7:$I$59=$O$16)/('DATA FOR SUMMARY'!$I$7:$I$59=$O$16)*ROW('DATA FOR SUMMARY'!$I$7:$I$59))-ROW('DATA FOR SUMMARY'!$I$7),ROWS($M$18:M670))),"")</f>
        <v/>
      </c>
      <c r="F679" s="103" t="str" cm="1">
        <f t="array" aca="1" ref="F679" ca="1">IF(ROWS($M$18:M670)&lt;=$O$18,INDEX('DATA FOR SUMMARY'!$F$8:$F$59,_xlfn.AGGREGATE(15,3,(('DATA FOR SUMMARY'!$I$7:$I$59=$O$16)/('DATA FOR SUMMARY'!$I$7:$I$59=$O$16)*ROW('DATA FOR SUMMARY'!$I$7:$I$59))-ROW('DATA FOR SUMMARY'!$I$7),ROWS($M$18:M670))),"")</f>
        <v/>
      </c>
      <c r="G679" s="102" t="str" cm="1">
        <f t="array" aca="1" ref="G679" ca="1">IF(ROWS($M$18:M670)&lt;=$O$18,INDEX('DATA FOR SUMMARY'!$G$8:$G$59,_xlfn.AGGREGATE(15,3,(('DATA FOR SUMMARY'!$I$7:$I$59=$O$16)/('DATA FOR SUMMARY'!$I$7:$I$59=$O$16)*ROW('DATA FOR SUMMARY'!$I$7:$I$59))-ROW('DATA FOR SUMMARY'!$I$7),ROWS($M$18:M670))),"")</f>
        <v/>
      </c>
      <c r="H679" s="107" t="str" cm="1">
        <f t="array" aca="1" ref="H679" ca="1">IF(ROWS($M$18:M670)&lt;=$O$18,INDEX('DATA FOR SUMMARY'!$H$8:$H$59,_xlfn.AGGREGATE(15,3,(('DATA FOR SUMMARY'!$I$7:$I$59=$O$16)/('DATA FOR SUMMARY'!$I$7:$I$59=$O$16)*ROW('DATA FOR SUMMARY'!$I$7:$I$59))-ROW('DATA FOR SUMMARY'!$I$7),ROWS($M$18:M670))),"")</f>
        <v/>
      </c>
      <c r="I679" t="str" cm="1">
        <f t="array" aca="1" ref="I679" ca="1">IF(ROWS($D$25:D673)&lt;=$O$18,INDEX('DATA FOR SUMMARY'!$I$8:$I$59,_xlfn.AGGREGATE(15,3,(('DATA FOR SUMMARY'!$I$7:$I$59=$O$16)/('DATA FOR SUMMARY'!$I$7:$I$59=$O$16)*ROW('DATA FOR SUMMARY'!$I$7:$I$59))-ROW('DATA FOR SUMMARY'!$I$7),ROWS($D$25:D673))),"")</f>
        <v/>
      </c>
      <c r="J679" s="46" t="str" cm="1">
        <f t="array" aca="1" ref="J679" ca="1">IF(ROWS($M$18:M670)&lt;=$O$18,INDEX('DATA FOR SUMMARY'!$J$8:$J$59,_xlfn.AGGREGATE(15,3,(('DATA FOR SUMMARY'!$I$7:$I$59=$O$16)/('DATA FOR SUMMARY'!$I$7:$I$59=$O$16)*ROW('DATA FOR SUMMARY'!$I$7:$I$59))-ROW('DATA FOR SUMMARY'!$I$7),ROWS($M$18:M670))),"")</f>
        <v/>
      </c>
      <c r="K679" s="46" t="str" cm="1">
        <f t="array" aca="1" ref="K679" ca="1">IF(ROWS($M$18:M670)&lt;=$O$18,INDEX('DATA FOR SUMMARY'!$K$8:$K$59,_xlfn.AGGREGATE(15,3,(('DATA FOR SUMMARY'!$I$7:$I$59=$O$16)/('DATA FOR SUMMARY'!$I$7:$I$59=$O$16)*ROW('DATA FOR SUMMARY'!$I$7:$I$59))-ROW('DATA FOR SUMMARY'!$I$7),ROWS($M$18:M670))),"")</f>
        <v/>
      </c>
    </row>
    <row r="680" spans="2:11">
      <c r="B680" t="str" cm="1">
        <f t="array" aca="1" ref="B680" ca="1">IF(ROWS($M$18:M671)&lt;=$O$18,INDEX('DATA FOR SUMMARY'!$B$8:$B$59,_xlfn.AGGREGATE(15,3,(('DATA FOR SUMMARY'!$I$7:$I$59=$O$16)/('DATA FOR SUMMARY'!$I$7:$I$59=$O$16)*ROW('DATA FOR SUMMARY'!$I$7:$I$59))-ROW('DATA FOR SUMMARY'!$I$7),ROWS($M$18:M671))),"")</f>
        <v/>
      </c>
      <c r="C680" s="102" t="str" cm="1">
        <f t="array" aca="1" ref="C680" ca="1">IF(ROWS($M$18:M671)&lt;=$O$18,INDEX('DATA FOR SUMMARY'!$C$8:$C$59,_xlfn.AGGREGATE(15,3,(('DATA FOR SUMMARY'!$I$7:$I$59=$O$16)/('DATA FOR SUMMARY'!$I$7:$I$59=$O$16)*ROW('DATA FOR SUMMARY'!$I$7:$I$59))-ROW('DATA FOR SUMMARY'!$I$7),ROWS($M$18:M671))),"")</f>
        <v/>
      </c>
      <c r="D680" s="102" t="str" cm="1">
        <f t="array" aca="1" ref="D680" ca="1">IF(ROWS($M$18:M671)&lt;=$O$18,INDEX('DATA FOR SUMMARY'!$D$8:$D$59,_xlfn.AGGREGATE(15,3,(('DATA FOR SUMMARY'!$I$7:$I$59=$O$16)/('DATA FOR SUMMARY'!$I$7:$I$59=$O$16)*ROW('DATA FOR SUMMARY'!$I$7:$I$59))-ROW('DATA FOR SUMMARY'!$I$7),ROWS($M$18:M671))),"")</f>
        <v/>
      </c>
      <c r="E680" s="107" t="str" cm="1">
        <f t="array" aca="1" ref="E680" ca="1">IF(ROWS($M$18:M671)&lt;=$O$18,INDEX('DATA FOR SUMMARY'!$E$8:$E$59,_xlfn.AGGREGATE(15,3,(('DATA FOR SUMMARY'!$I$7:$I$59=$O$16)/('DATA FOR SUMMARY'!$I$7:$I$59=$O$16)*ROW('DATA FOR SUMMARY'!$I$7:$I$59))-ROW('DATA FOR SUMMARY'!$I$7),ROWS($M$18:M671))),"")</f>
        <v/>
      </c>
      <c r="F680" s="103" t="str" cm="1">
        <f t="array" aca="1" ref="F680" ca="1">IF(ROWS($M$18:M671)&lt;=$O$18,INDEX('DATA FOR SUMMARY'!$F$8:$F$59,_xlfn.AGGREGATE(15,3,(('DATA FOR SUMMARY'!$I$7:$I$59=$O$16)/('DATA FOR SUMMARY'!$I$7:$I$59=$O$16)*ROW('DATA FOR SUMMARY'!$I$7:$I$59))-ROW('DATA FOR SUMMARY'!$I$7),ROWS($M$18:M671))),"")</f>
        <v/>
      </c>
      <c r="G680" s="102" t="str" cm="1">
        <f t="array" aca="1" ref="G680" ca="1">IF(ROWS($M$18:M671)&lt;=$O$18,INDEX('DATA FOR SUMMARY'!$G$8:$G$59,_xlfn.AGGREGATE(15,3,(('DATA FOR SUMMARY'!$I$7:$I$59=$O$16)/('DATA FOR SUMMARY'!$I$7:$I$59=$O$16)*ROW('DATA FOR SUMMARY'!$I$7:$I$59))-ROW('DATA FOR SUMMARY'!$I$7),ROWS($M$18:M671))),"")</f>
        <v/>
      </c>
      <c r="H680" s="107" t="str" cm="1">
        <f t="array" aca="1" ref="H680" ca="1">IF(ROWS($M$18:M671)&lt;=$O$18,INDEX('DATA FOR SUMMARY'!$H$8:$H$59,_xlfn.AGGREGATE(15,3,(('DATA FOR SUMMARY'!$I$7:$I$59=$O$16)/('DATA FOR SUMMARY'!$I$7:$I$59=$O$16)*ROW('DATA FOR SUMMARY'!$I$7:$I$59))-ROW('DATA FOR SUMMARY'!$I$7),ROWS($M$18:M671))),"")</f>
        <v/>
      </c>
      <c r="I680" t="str" cm="1">
        <f t="array" aca="1" ref="I680" ca="1">IF(ROWS($D$25:D674)&lt;=$O$18,INDEX('DATA FOR SUMMARY'!$I$8:$I$59,_xlfn.AGGREGATE(15,3,(('DATA FOR SUMMARY'!$I$7:$I$59=$O$16)/('DATA FOR SUMMARY'!$I$7:$I$59=$O$16)*ROW('DATA FOR SUMMARY'!$I$7:$I$59))-ROW('DATA FOR SUMMARY'!$I$7),ROWS($D$25:D674))),"")</f>
        <v/>
      </c>
      <c r="J680" s="46" t="str" cm="1">
        <f t="array" aca="1" ref="J680" ca="1">IF(ROWS($M$18:M671)&lt;=$O$18,INDEX('DATA FOR SUMMARY'!$J$8:$J$59,_xlfn.AGGREGATE(15,3,(('DATA FOR SUMMARY'!$I$7:$I$59=$O$16)/('DATA FOR SUMMARY'!$I$7:$I$59=$O$16)*ROW('DATA FOR SUMMARY'!$I$7:$I$59))-ROW('DATA FOR SUMMARY'!$I$7),ROWS($M$18:M671))),"")</f>
        <v/>
      </c>
      <c r="K680" s="46" t="str" cm="1">
        <f t="array" aca="1" ref="K680" ca="1">IF(ROWS($M$18:M671)&lt;=$O$18,INDEX('DATA FOR SUMMARY'!$K$8:$K$59,_xlfn.AGGREGATE(15,3,(('DATA FOR SUMMARY'!$I$7:$I$59=$O$16)/('DATA FOR SUMMARY'!$I$7:$I$59=$O$16)*ROW('DATA FOR SUMMARY'!$I$7:$I$59))-ROW('DATA FOR SUMMARY'!$I$7),ROWS($M$18:M671))),"")</f>
        <v/>
      </c>
    </row>
    <row r="681" spans="2:11">
      <c r="B681" t="str" cm="1">
        <f t="array" aca="1" ref="B681" ca="1">IF(ROWS($M$18:M672)&lt;=$O$18,INDEX('DATA FOR SUMMARY'!$B$8:$B$59,_xlfn.AGGREGATE(15,3,(('DATA FOR SUMMARY'!$I$7:$I$59=$O$16)/('DATA FOR SUMMARY'!$I$7:$I$59=$O$16)*ROW('DATA FOR SUMMARY'!$I$7:$I$59))-ROW('DATA FOR SUMMARY'!$I$7),ROWS($M$18:M672))),"")</f>
        <v/>
      </c>
      <c r="C681" s="102" t="str" cm="1">
        <f t="array" aca="1" ref="C681" ca="1">IF(ROWS($M$18:M672)&lt;=$O$18,INDEX('DATA FOR SUMMARY'!$C$8:$C$59,_xlfn.AGGREGATE(15,3,(('DATA FOR SUMMARY'!$I$7:$I$59=$O$16)/('DATA FOR SUMMARY'!$I$7:$I$59=$O$16)*ROW('DATA FOR SUMMARY'!$I$7:$I$59))-ROW('DATA FOR SUMMARY'!$I$7),ROWS($M$18:M672))),"")</f>
        <v/>
      </c>
      <c r="D681" s="102" t="str" cm="1">
        <f t="array" aca="1" ref="D681" ca="1">IF(ROWS($M$18:M672)&lt;=$O$18,INDEX('DATA FOR SUMMARY'!$D$8:$D$59,_xlfn.AGGREGATE(15,3,(('DATA FOR SUMMARY'!$I$7:$I$59=$O$16)/('DATA FOR SUMMARY'!$I$7:$I$59=$O$16)*ROW('DATA FOR SUMMARY'!$I$7:$I$59))-ROW('DATA FOR SUMMARY'!$I$7),ROWS($M$18:M672))),"")</f>
        <v/>
      </c>
      <c r="E681" s="107" t="str" cm="1">
        <f t="array" aca="1" ref="E681" ca="1">IF(ROWS($M$18:M672)&lt;=$O$18,INDEX('DATA FOR SUMMARY'!$E$8:$E$59,_xlfn.AGGREGATE(15,3,(('DATA FOR SUMMARY'!$I$7:$I$59=$O$16)/('DATA FOR SUMMARY'!$I$7:$I$59=$O$16)*ROW('DATA FOR SUMMARY'!$I$7:$I$59))-ROW('DATA FOR SUMMARY'!$I$7),ROWS($M$18:M672))),"")</f>
        <v/>
      </c>
      <c r="F681" s="103" t="str" cm="1">
        <f t="array" aca="1" ref="F681" ca="1">IF(ROWS($M$18:M672)&lt;=$O$18,INDEX('DATA FOR SUMMARY'!$F$8:$F$59,_xlfn.AGGREGATE(15,3,(('DATA FOR SUMMARY'!$I$7:$I$59=$O$16)/('DATA FOR SUMMARY'!$I$7:$I$59=$O$16)*ROW('DATA FOR SUMMARY'!$I$7:$I$59))-ROW('DATA FOR SUMMARY'!$I$7),ROWS($M$18:M672))),"")</f>
        <v/>
      </c>
      <c r="G681" s="102" t="str" cm="1">
        <f t="array" aca="1" ref="G681" ca="1">IF(ROWS($M$18:M672)&lt;=$O$18,INDEX('DATA FOR SUMMARY'!$G$8:$G$59,_xlfn.AGGREGATE(15,3,(('DATA FOR SUMMARY'!$I$7:$I$59=$O$16)/('DATA FOR SUMMARY'!$I$7:$I$59=$O$16)*ROW('DATA FOR SUMMARY'!$I$7:$I$59))-ROW('DATA FOR SUMMARY'!$I$7),ROWS($M$18:M672))),"")</f>
        <v/>
      </c>
      <c r="H681" s="107" t="str" cm="1">
        <f t="array" aca="1" ref="H681" ca="1">IF(ROWS($M$18:M672)&lt;=$O$18,INDEX('DATA FOR SUMMARY'!$H$8:$H$59,_xlfn.AGGREGATE(15,3,(('DATA FOR SUMMARY'!$I$7:$I$59=$O$16)/('DATA FOR SUMMARY'!$I$7:$I$59=$O$16)*ROW('DATA FOR SUMMARY'!$I$7:$I$59))-ROW('DATA FOR SUMMARY'!$I$7),ROWS($M$18:M672))),"")</f>
        <v/>
      </c>
      <c r="I681" t="str" cm="1">
        <f t="array" aca="1" ref="I681" ca="1">IF(ROWS($D$25:D675)&lt;=$O$18,INDEX('DATA FOR SUMMARY'!$I$8:$I$59,_xlfn.AGGREGATE(15,3,(('DATA FOR SUMMARY'!$I$7:$I$59=$O$16)/('DATA FOR SUMMARY'!$I$7:$I$59=$O$16)*ROW('DATA FOR SUMMARY'!$I$7:$I$59))-ROW('DATA FOR SUMMARY'!$I$7),ROWS($D$25:D675))),"")</f>
        <v/>
      </c>
      <c r="J681" s="46" t="str" cm="1">
        <f t="array" aca="1" ref="J681" ca="1">IF(ROWS($M$18:M672)&lt;=$O$18,INDEX('DATA FOR SUMMARY'!$J$8:$J$59,_xlfn.AGGREGATE(15,3,(('DATA FOR SUMMARY'!$I$7:$I$59=$O$16)/('DATA FOR SUMMARY'!$I$7:$I$59=$O$16)*ROW('DATA FOR SUMMARY'!$I$7:$I$59))-ROW('DATA FOR SUMMARY'!$I$7),ROWS($M$18:M672))),"")</f>
        <v/>
      </c>
      <c r="K681" s="46" t="str" cm="1">
        <f t="array" aca="1" ref="K681" ca="1">IF(ROWS($M$18:M672)&lt;=$O$18,INDEX('DATA FOR SUMMARY'!$K$8:$K$59,_xlfn.AGGREGATE(15,3,(('DATA FOR SUMMARY'!$I$7:$I$59=$O$16)/('DATA FOR SUMMARY'!$I$7:$I$59=$O$16)*ROW('DATA FOR SUMMARY'!$I$7:$I$59))-ROW('DATA FOR SUMMARY'!$I$7),ROWS($M$18:M672))),"")</f>
        <v/>
      </c>
    </row>
    <row r="682" spans="2:11">
      <c r="B682" t="str" cm="1">
        <f t="array" aca="1" ref="B682" ca="1">IF(ROWS($M$18:M673)&lt;=$O$18,INDEX('DATA FOR SUMMARY'!$B$8:$B$59,_xlfn.AGGREGATE(15,3,(('DATA FOR SUMMARY'!$I$7:$I$59=$O$16)/('DATA FOR SUMMARY'!$I$7:$I$59=$O$16)*ROW('DATA FOR SUMMARY'!$I$7:$I$59))-ROW('DATA FOR SUMMARY'!$I$7),ROWS($M$18:M673))),"")</f>
        <v/>
      </c>
      <c r="C682" s="102" t="str" cm="1">
        <f t="array" aca="1" ref="C682" ca="1">IF(ROWS($M$18:M673)&lt;=$O$18,INDEX('DATA FOR SUMMARY'!$C$8:$C$59,_xlfn.AGGREGATE(15,3,(('DATA FOR SUMMARY'!$I$7:$I$59=$O$16)/('DATA FOR SUMMARY'!$I$7:$I$59=$O$16)*ROW('DATA FOR SUMMARY'!$I$7:$I$59))-ROW('DATA FOR SUMMARY'!$I$7),ROWS($M$18:M673))),"")</f>
        <v/>
      </c>
      <c r="D682" s="102" t="str" cm="1">
        <f t="array" aca="1" ref="D682" ca="1">IF(ROWS($M$18:M673)&lt;=$O$18,INDEX('DATA FOR SUMMARY'!$D$8:$D$59,_xlfn.AGGREGATE(15,3,(('DATA FOR SUMMARY'!$I$7:$I$59=$O$16)/('DATA FOR SUMMARY'!$I$7:$I$59=$O$16)*ROW('DATA FOR SUMMARY'!$I$7:$I$59))-ROW('DATA FOR SUMMARY'!$I$7),ROWS($M$18:M673))),"")</f>
        <v/>
      </c>
      <c r="E682" s="107" t="str" cm="1">
        <f t="array" aca="1" ref="E682" ca="1">IF(ROWS($M$18:M673)&lt;=$O$18,INDEX('DATA FOR SUMMARY'!$E$8:$E$59,_xlfn.AGGREGATE(15,3,(('DATA FOR SUMMARY'!$I$7:$I$59=$O$16)/('DATA FOR SUMMARY'!$I$7:$I$59=$O$16)*ROW('DATA FOR SUMMARY'!$I$7:$I$59))-ROW('DATA FOR SUMMARY'!$I$7),ROWS($M$18:M673))),"")</f>
        <v/>
      </c>
      <c r="F682" s="103" t="str" cm="1">
        <f t="array" aca="1" ref="F682" ca="1">IF(ROWS($M$18:M673)&lt;=$O$18,INDEX('DATA FOR SUMMARY'!$F$8:$F$59,_xlfn.AGGREGATE(15,3,(('DATA FOR SUMMARY'!$I$7:$I$59=$O$16)/('DATA FOR SUMMARY'!$I$7:$I$59=$O$16)*ROW('DATA FOR SUMMARY'!$I$7:$I$59))-ROW('DATA FOR SUMMARY'!$I$7),ROWS($M$18:M673))),"")</f>
        <v/>
      </c>
      <c r="G682" s="102" t="str" cm="1">
        <f t="array" aca="1" ref="G682" ca="1">IF(ROWS($M$18:M673)&lt;=$O$18,INDEX('DATA FOR SUMMARY'!$G$8:$G$59,_xlfn.AGGREGATE(15,3,(('DATA FOR SUMMARY'!$I$7:$I$59=$O$16)/('DATA FOR SUMMARY'!$I$7:$I$59=$O$16)*ROW('DATA FOR SUMMARY'!$I$7:$I$59))-ROW('DATA FOR SUMMARY'!$I$7),ROWS($M$18:M673))),"")</f>
        <v/>
      </c>
      <c r="H682" s="107" t="str" cm="1">
        <f t="array" aca="1" ref="H682" ca="1">IF(ROWS($M$18:M673)&lt;=$O$18,INDEX('DATA FOR SUMMARY'!$H$8:$H$59,_xlfn.AGGREGATE(15,3,(('DATA FOR SUMMARY'!$I$7:$I$59=$O$16)/('DATA FOR SUMMARY'!$I$7:$I$59=$O$16)*ROW('DATA FOR SUMMARY'!$I$7:$I$59))-ROW('DATA FOR SUMMARY'!$I$7),ROWS($M$18:M673))),"")</f>
        <v/>
      </c>
      <c r="I682" t="str" cm="1">
        <f t="array" aca="1" ref="I682" ca="1">IF(ROWS($D$25:D676)&lt;=$O$18,INDEX('DATA FOR SUMMARY'!$I$8:$I$59,_xlfn.AGGREGATE(15,3,(('DATA FOR SUMMARY'!$I$7:$I$59=$O$16)/('DATA FOR SUMMARY'!$I$7:$I$59=$O$16)*ROW('DATA FOR SUMMARY'!$I$7:$I$59))-ROW('DATA FOR SUMMARY'!$I$7),ROWS($D$25:D676))),"")</f>
        <v/>
      </c>
      <c r="J682" s="46" t="str" cm="1">
        <f t="array" aca="1" ref="J682" ca="1">IF(ROWS($M$18:M673)&lt;=$O$18,INDEX('DATA FOR SUMMARY'!$J$8:$J$59,_xlfn.AGGREGATE(15,3,(('DATA FOR SUMMARY'!$I$7:$I$59=$O$16)/('DATA FOR SUMMARY'!$I$7:$I$59=$O$16)*ROW('DATA FOR SUMMARY'!$I$7:$I$59))-ROW('DATA FOR SUMMARY'!$I$7),ROWS($M$18:M673))),"")</f>
        <v/>
      </c>
      <c r="K682" s="46" t="str" cm="1">
        <f t="array" aca="1" ref="K682" ca="1">IF(ROWS($M$18:M673)&lt;=$O$18,INDEX('DATA FOR SUMMARY'!$K$8:$K$59,_xlfn.AGGREGATE(15,3,(('DATA FOR SUMMARY'!$I$7:$I$59=$O$16)/('DATA FOR SUMMARY'!$I$7:$I$59=$O$16)*ROW('DATA FOR SUMMARY'!$I$7:$I$59))-ROW('DATA FOR SUMMARY'!$I$7),ROWS($M$18:M673))),"")</f>
        <v/>
      </c>
    </row>
    <row r="683" spans="2:11">
      <c r="B683" t="str" cm="1">
        <f t="array" aca="1" ref="B683" ca="1">IF(ROWS($M$18:M674)&lt;=$O$18,INDEX('DATA FOR SUMMARY'!$B$8:$B$59,_xlfn.AGGREGATE(15,3,(('DATA FOR SUMMARY'!$I$7:$I$59=$O$16)/('DATA FOR SUMMARY'!$I$7:$I$59=$O$16)*ROW('DATA FOR SUMMARY'!$I$7:$I$59))-ROW('DATA FOR SUMMARY'!$I$7),ROWS($M$18:M674))),"")</f>
        <v/>
      </c>
      <c r="C683" s="102" t="str" cm="1">
        <f t="array" aca="1" ref="C683" ca="1">IF(ROWS($M$18:M674)&lt;=$O$18,INDEX('DATA FOR SUMMARY'!$C$8:$C$59,_xlfn.AGGREGATE(15,3,(('DATA FOR SUMMARY'!$I$7:$I$59=$O$16)/('DATA FOR SUMMARY'!$I$7:$I$59=$O$16)*ROW('DATA FOR SUMMARY'!$I$7:$I$59))-ROW('DATA FOR SUMMARY'!$I$7),ROWS($M$18:M674))),"")</f>
        <v/>
      </c>
      <c r="D683" s="102" t="str" cm="1">
        <f t="array" aca="1" ref="D683" ca="1">IF(ROWS($M$18:M674)&lt;=$O$18,INDEX('DATA FOR SUMMARY'!$D$8:$D$59,_xlfn.AGGREGATE(15,3,(('DATA FOR SUMMARY'!$I$7:$I$59=$O$16)/('DATA FOR SUMMARY'!$I$7:$I$59=$O$16)*ROW('DATA FOR SUMMARY'!$I$7:$I$59))-ROW('DATA FOR SUMMARY'!$I$7),ROWS($M$18:M674))),"")</f>
        <v/>
      </c>
      <c r="E683" s="107" t="str" cm="1">
        <f t="array" aca="1" ref="E683" ca="1">IF(ROWS($M$18:M674)&lt;=$O$18,INDEX('DATA FOR SUMMARY'!$E$8:$E$59,_xlfn.AGGREGATE(15,3,(('DATA FOR SUMMARY'!$I$7:$I$59=$O$16)/('DATA FOR SUMMARY'!$I$7:$I$59=$O$16)*ROW('DATA FOR SUMMARY'!$I$7:$I$59))-ROW('DATA FOR SUMMARY'!$I$7),ROWS($M$18:M674))),"")</f>
        <v/>
      </c>
      <c r="F683" s="103" t="str" cm="1">
        <f t="array" aca="1" ref="F683" ca="1">IF(ROWS($M$18:M674)&lt;=$O$18,INDEX('DATA FOR SUMMARY'!$F$8:$F$59,_xlfn.AGGREGATE(15,3,(('DATA FOR SUMMARY'!$I$7:$I$59=$O$16)/('DATA FOR SUMMARY'!$I$7:$I$59=$O$16)*ROW('DATA FOR SUMMARY'!$I$7:$I$59))-ROW('DATA FOR SUMMARY'!$I$7),ROWS($M$18:M674))),"")</f>
        <v/>
      </c>
      <c r="G683" s="102" t="str" cm="1">
        <f t="array" aca="1" ref="G683" ca="1">IF(ROWS($M$18:M674)&lt;=$O$18,INDEX('DATA FOR SUMMARY'!$G$8:$G$59,_xlfn.AGGREGATE(15,3,(('DATA FOR SUMMARY'!$I$7:$I$59=$O$16)/('DATA FOR SUMMARY'!$I$7:$I$59=$O$16)*ROW('DATA FOR SUMMARY'!$I$7:$I$59))-ROW('DATA FOR SUMMARY'!$I$7),ROWS($M$18:M674))),"")</f>
        <v/>
      </c>
      <c r="H683" s="107" t="str" cm="1">
        <f t="array" aca="1" ref="H683" ca="1">IF(ROWS($M$18:M674)&lt;=$O$18,INDEX('DATA FOR SUMMARY'!$H$8:$H$59,_xlfn.AGGREGATE(15,3,(('DATA FOR SUMMARY'!$I$7:$I$59=$O$16)/('DATA FOR SUMMARY'!$I$7:$I$59=$O$16)*ROW('DATA FOR SUMMARY'!$I$7:$I$59))-ROW('DATA FOR SUMMARY'!$I$7),ROWS($M$18:M674))),"")</f>
        <v/>
      </c>
      <c r="I683" t="str" cm="1">
        <f t="array" aca="1" ref="I683" ca="1">IF(ROWS($D$25:D677)&lt;=$O$18,INDEX('DATA FOR SUMMARY'!$I$8:$I$59,_xlfn.AGGREGATE(15,3,(('DATA FOR SUMMARY'!$I$7:$I$59=$O$16)/('DATA FOR SUMMARY'!$I$7:$I$59=$O$16)*ROW('DATA FOR SUMMARY'!$I$7:$I$59))-ROW('DATA FOR SUMMARY'!$I$7),ROWS($D$25:D677))),"")</f>
        <v/>
      </c>
      <c r="J683" s="46" t="str" cm="1">
        <f t="array" aca="1" ref="J683" ca="1">IF(ROWS($M$18:M674)&lt;=$O$18,INDEX('DATA FOR SUMMARY'!$J$8:$J$59,_xlfn.AGGREGATE(15,3,(('DATA FOR SUMMARY'!$I$7:$I$59=$O$16)/('DATA FOR SUMMARY'!$I$7:$I$59=$O$16)*ROW('DATA FOR SUMMARY'!$I$7:$I$59))-ROW('DATA FOR SUMMARY'!$I$7),ROWS($M$18:M674))),"")</f>
        <v/>
      </c>
      <c r="K683" s="46" t="str" cm="1">
        <f t="array" aca="1" ref="K683" ca="1">IF(ROWS($M$18:M674)&lt;=$O$18,INDEX('DATA FOR SUMMARY'!$K$8:$K$59,_xlfn.AGGREGATE(15,3,(('DATA FOR SUMMARY'!$I$7:$I$59=$O$16)/('DATA FOR SUMMARY'!$I$7:$I$59=$O$16)*ROW('DATA FOR SUMMARY'!$I$7:$I$59))-ROW('DATA FOR SUMMARY'!$I$7),ROWS($M$18:M674))),"")</f>
        <v/>
      </c>
    </row>
    <row r="684" spans="2:11">
      <c r="B684" t="str" cm="1">
        <f t="array" aca="1" ref="B684" ca="1">IF(ROWS($M$18:M675)&lt;=$O$18,INDEX('DATA FOR SUMMARY'!$B$8:$B$59,_xlfn.AGGREGATE(15,3,(('DATA FOR SUMMARY'!$I$7:$I$59=$O$16)/('DATA FOR SUMMARY'!$I$7:$I$59=$O$16)*ROW('DATA FOR SUMMARY'!$I$7:$I$59))-ROW('DATA FOR SUMMARY'!$I$7),ROWS($M$18:M675))),"")</f>
        <v/>
      </c>
      <c r="C684" s="102" t="str" cm="1">
        <f t="array" aca="1" ref="C684" ca="1">IF(ROWS($M$18:M675)&lt;=$O$18,INDEX('DATA FOR SUMMARY'!$C$8:$C$59,_xlfn.AGGREGATE(15,3,(('DATA FOR SUMMARY'!$I$7:$I$59=$O$16)/('DATA FOR SUMMARY'!$I$7:$I$59=$O$16)*ROW('DATA FOR SUMMARY'!$I$7:$I$59))-ROW('DATA FOR SUMMARY'!$I$7),ROWS($M$18:M675))),"")</f>
        <v/>
      </c>
      <c r="D684" s="102" t="str" cm="1">
        <f t="array" aca="1" ref="D684" ca="1">IF(ROWS($M$18:M675)&lt;=$O$18,INDEX('DATA FOR SUMMARY'!$D$8:$D$59,_xlfn.AGGREGATE(15,3,(('DATA FOR SUMMARY'!$I$7:$I$59=$O$16)/('DATA FOR SUMMARY'!$I$7:$I$59=$O$16)*ROW('DATA FOR SUMMARY'!$I$7:$I$59))-ROW('DATA FOR SUMMARY'!$I$7),ROWS($M$18:M675))),"")</f>
        <v/>
      </c>
      <c r="E684" s="107" t="str" cm="1">
        <f t="array" aca="1" ref="E684" ca="1">IF(ROWS($M$18:M675)&lt;=$O$18,INDEX('DATA FOR SUMMARY'!$E$8:$E$59,_xlfn.AGGREGATE(15,3,(('DATA FOR SUMMARY'!$I$7:$I$59=$O$16)/('DATA FOR SUMMARY'!$I$7:$I$59=$O$16)*ROW('DATA FOR SUMMARY'!$I$7:$I$59))-ROW('DATA FOR SUMMARY'!$I$7),ROWS($M$18:M675))),"")</f>
        <v/>
      </c>
      <c r="F684" s="103" t="str" cm="1">
        <f t="array" aca="1" ref="F684" ca="1">IF(ROWS($M$18:M675)&lt;=$O$18,INDEX('DATA FOR SUMMARY'!$F$8:$F$59,_xlfn.AGGREGATE(15,3,(('DATA FOR SUMMARY'!$I$7:$I$59=$O$16)/('DATA FOR SUMMARY'!$I$7:$I$59=$O$16)*ROW('DATA FOR SUMMARY'!$I$7:$I$59))-ROW('DATA FOR SUMMARY'!$I$7),ROWS($M$18:M675))),"")</f>
        <v/>
      </c>
      <c r="G684" s="102" t="str" cm="1">
        <f t="array" aca="1" ref="G684" ca="1">IF(ROWS($M$18:M675)&lt;=$O$18,INDEX('DATA FOR SUMMARY'!$G$8:$G$59,_xlfn.AGGREGATE(15,3,(('DATA FOR SUMMARY'!$I$7:$I$59=$O$16)/('DATA FOR SUMMARY'!$I$7:$I$59=$O$16)*ROW('DATA FOR SUMMARY'!$I$7:$I$59))-ROW('DATA FOR SUMMARY'!$I$7),ROWS($M$18:M675))),"")</f>
        <v/>
      </c>
      <c r="H684" s="107" t="str" cm="1">
        <f t="array" aca="1" ref="H684" ca="1">IF(ROWS($M$18:M675)&lt;=$O$18,INDEX('DATA FOR SUMMARY'!$H$8:$H$59,_xlfn.AGGREGATE(15,3,(('DATA FOR SUMMARY'!$I$7:$I$59=$O$16)/('DATA FOR SUMMARY'!$I$7:$I$59=$O$16)*ROW('DATA FOR SUMMARY'!$I$7:$I$59))-ROW('DATA FOR SUMMARY'!$I$7),ROWS($M$18:M675))),"")</f>
        <v/>
      </c>
      <c r="I684" t="str" cm="1">
        <f t="array" aca="1" ref="I684" ca="1">IF(ROWS($D$25:D678)&lt;=$O$18,INDEX('DATA FOR SUMMARY'!$I$8:$I$59,_xlfn.AGGREGATE(15,3,(('DATA FOR SUMMARY'!$I$7:$I$59=$O$16)/('DATA FOR SUMMARY'!$I$7:$I$59=$O$16)*ROW('DATA FOR SUMMARY'!$I$7:$I$59))-ROW('DATA FOR SUMMARY'!$I$7),ROWS($D$25:D678))),"")</f>
        <v/>
      </c>
      <c r="J684" s="46" t="str" cm="1">
        <f t="array" aca="1" ref="J684" ca="1">IF(ROWS($M$18:M675)&lt;=$O$18,INDEX('DATA FOR SUMMARY'!$J$8:$J$59,_xlfn.AGGREGATE(15,3,(('DATA FOR SUMMARY'!$I$7:$I$59=$O$16)/('DATA FOR SUMMARY'!$I$7:$I$59=$O$16)*ROW('DATA FOR SUMMARY'!$I$7:$I$59))-ROW('DATA FOR SUMMARY'!$I$7),ROWS($M$18:M675))),"")</f>
        <v/>
      </c>
      <c r="K684" s="46" t="str" cm="1">
        <f t="array" aca="1" ref="K684" ca="1">IF(ROWS($M$18:M675)&lt;=$O$18,INDEX('DATA FOR SUMMARY'!$K$8:$K$59,_xlfn.AGGREGATE(15,3,(('DATA FOR SUMMARY'!$I$7:$I$59=$O$16)/('DATA FOR SUMMARY'!$I$7:$I$59=$O$16)*ROW('DATA FOR SUMMARY'!$I$7:$I$59))-ROW('DATA FOR SUMMARY'!$I$7),ROWS($M$18:M675))),"")</f>
        <v/>
      </c>
    </row>
    <row r="685" spans="2:11">
      <c r="B685" t="str" cm="1">
        <f t="array" aca="1" ref="B685" ca="1">IF(ROWS($M$18:M676)&lt;=$O$18,INDEX('DATA FOR SUMMARY'!$B$8:$B$59,_xlfn.AGGREGATE(15,3,(('DATA FOR SUMMARY'!$I$7:$I$59=$O$16)/('DATA FOR SUMMARY'!$I$7:$I$59=$O$16)*ROW('DATA FOR SUMMARY'!$I$7:$I$59))-ROW('DATA FOR SUMMARY'!$I$7),ROWS($M$18:M676))),"")</f>
        <v/>
      </c>
      <c r="C685" s="102" t="str" cm="1">
        <f t="array" aca="1" ref="C685" ca="1">IF(ROWS($M$18:M676)&lt;=$O$18,INDEX('DATA FOR SUMMARY'!$C$8:$C$59,_xlfn.AGGREGATE(15,3,(('DATA FOR SUMMARY'!$I$7:$I$59=$O$16)/('DATA FOR SUMMARY'!$I$7:$I$59=$O$16)*ROW('DATA FOR SUMMARY'!$I$7:$I$59))-ROW('DATA FOR SUMMARY'!$I$7),ROWS($M$18:M676))),"")</f>
        <v/>
      </c>
      <c r="D685" s="102" t="str" cm="1">
        <f t="array" aca="1" ref="D685" ca="1">IF(ROWS($M$18:M676)&lt;=$O$18,INDEX('DATA FOR SUMMARY'!$D$8:$D$59,_xlfn.AGGREGATE(15,3,(('DATA FOR SUMMARY'!$I$7:$I$59=$O$16)/('DATA FOR SUMMARY'!$I$7:$I$59=$O$16)*ROW('DATA FOR SUMMARY'!$I$7:$I$59))-ROW('DATA FOR SUMMARY'!$I$7),ROWS($M$18:M676))),"")</f>
        <v/>
      </c>
      <c r="E685" s="107" t="str" cm="1">
        <f t="array" aca="1" ref="E685" ca="1">IF(ROWS($M$18:M676)&lt;=$O$18,INDEX('DATA FOR SUMMARY'!$E$8:$E$59,_xlfn.AGGREGATE(15,3,(('DATA FOR SUMMARY'!$I$7:$I$59=$O$16)/('DATA FOR SUMMARY'!$I$7:$I$59=$O$16)*ROW('DATA FOR SUMMARY'!$I$7:$I$59))-ROW('DATA FOR SUMMARY'!$I$7),ROWS($M$18:M676))),"")</f>
        <v/>
      </c>
      <c r="F685" s="103" t="str" cm="1">
        <f t="array" aca="1" ref="F685" ca="1">IF(ROWS($M$18:M676)&lt;=$O$18,INDEX('DATA FOR SUMMARY'!$F$8:$F$59,_xlfn.AGGREGATE(15,3,(('DATA FOR SUMMARY'!$I$7:$I$59=$O$16)/('DATA FOR SUMMARY'!$I$7:$I$59=$O$16)*ROW('DATA FOR SUMMARY'!$I$7:$I$59))-ROW('DATA FOR SUMMARY'!$I$7),ROWS($M$18:M676))),"")</f>
        <v/>
      </c>
      <c r="G685" s="102" t="str" cm="1">
        <f t="array" aca="1" ref="G685" ca="1">IF(ROWS($M$18:M676)&lt;=$O$18,INDEX('DATA FOR SUMMARY'!$G$8:$G$59,_xlfn.AGGREGATE(15,3,(('DATA FOR SUMMARY'!$I$7:$I$59=$O$16)/('DATA FOR SUMMARY'!$I$7:$I$59=$O$16)*ROW('DATA FOR SUMMARY'!$I$7:$I$59))-ROW('DATA FOR SUMMARY'!$I$7),ROWS($M$18:M676))),"")</f>
        <v/>
      </c>
      <c r="H685" s="107" t="str" cm="1">
        <f t="array" aca="1" ref="H685" ca="1">IF(ROWS($M$18:M676)&lt;=$O$18,INDEX('DATA FOR SUMMARY'!$H$8:$H$59,_xlfn.AGGREGATE(15,3,(('DATA FOR SUMMARY'!$I$7:$I$59=$O$16)/('DATA FOR SUMMARY'!$I$7:$I$59=$O$16)*ROW('DATA FOR SUMMARY'!$I$7:$I$59))-ROW('DATA FOR SUMMARY'!$I$7),ROWS($M$18:M676))),"")</f>
        <v/>
      </c>
      <c r="I685" t="str" cm="1">
        <f t="array" aca="1" ref="I685" ca="1">IF(ROWS($D$25:D679)&lt;=$O$18,INDEX('DATA FOR SUMMARY'!$I$8:$I$59,_xlfn.AGGREGATE(15,3,(('DATA FOR SUMMARY'!$I$7:$I$59=$O$16)/('DATA FOR SUMMARY'!$I$7:$I$59=$O$16)*ROW('DATA FOR SUMMARY'!$I$7:$I$59))-ROW('DATA FOR SUMMARY'!$I$7),ROWS($D$25:D679))),"")</f>
        <v/>
      </c>
      <c r="J685" s="46" t="str" cm="1">
        <f t="array" aca="1" ref="J685" ca="1">IF(ROWS($M$18:M676)&lt;=$O$18,INDEX('DATA FOR SUMMARY'!$J$8:$J$59,_xlfn.AGGREGATE(15,3,(('DATA FOR SUMMARY'!$I$7:$I$59=$O$16)/('DATA FOR SUMMARY'!$I$7:$I$59=$O$16)*ROW('DATA FOR SUMMARY'!$I$7:$I$59))-ROW('DATA FOR SUMMARY'!$I$7),ROWS($M$18:M676))),"")</f>
        <v/>
      </c>
      <c r="K685" s="46" t="str" cm="1">
        <f t="array" aca="1" ref="K685" ca="1">IF(ROWS($M$18:M676)&lt;=$O$18,INDEX('DATA FOR SUMMARY'!$K$8:$K$59,_xlfn.AGGREGATE(15,3,(('DATA FOR SUMMARY'!$I$7:$I$59=$O$16)/('DATA FOR SUMMARY'!$I$7:$I$59=$O$16)*ROW('DATA FOR SUMMARY'!$I$7:$I$59))-ROW('DATA FOR SUMMARY'!$I$7),ROWS($M$18:M676))),"")</f>
        <v/>
      </c>
    </row>
    <row r="686" spans="2:11">
      <c r="B686" t="str" cm="1">
        <f t="array" aca="1" ref="B686" ca="1">IF(ROWS($M$18:M677)&lt;=$O$18,INDEX('DATA FOR SUMMARY'!$B$8:$B$59,_xlfn.AGGREGATE(15,3,(('DATA FOR SUMMARY'!$I$7:$I$59=$O$16)/('DATA FOR SUMMARY'!$I$7:$I$59=$O$16)*ROW('DATA FOR SUMMARY'!$I$7:$I$59))-ROW('DATA FOR SUMMARY'!$I$7),ROWS($M$18:M677))),"")</f>
        <v/>
      </c>
      <c r="C686" s="102" t="str" cm="1">
        <f t="array" aca="1" ref="C686" ca="1">IF(ROWS($M$18:M677)&lt;=$O$18,INDEX('DATA FOR SUMMARY'!$C$8:$C$59,_xlfn.AGGREGATE(15,3,(('DATA FOR SUMMARY'!$I$7:$I$59=$O$16)/('DATA FOR SUMMARY'!$I$7:$I$59=$O$16)*ROW('DATA FOR SUMMARY'!$I$7:$I$59))-ROW('DATA FOR SUMMARY'!$I$7),ROWS($M$18:M677))),"")</f>
        <v/>
      </c>
      <c r="D686" s="102" t="str" cm="1">
        <f t="array" aca="1" ref="D686" ca="1">IF(ROWS($M$18:M677)&lt;=$O$18,INDEX('DATA FOR SUMMARY'!$D$8:$D$59,_xlfn.AGGREGATE(15,3,(('DATA FOR SUMMARY'!$I$7:$I$59=$O$16)/('DATA FOR SUMMARY'!$I$7:$I$59=$O$16)*ROW('DATA FOR SUMMARY'!$I$7:$I$59))-ROW('DATA FOR SUMMARY'!$I$7),ROWS($M$18:M677))),"")</f>
        <v/>
      </c>
      <c r="E686" s="107" t="str" cm="1">
        <f t="array" aca="1" ref="E686" ca="1">IF(ROWS($M$18:M677)&lt;=$O$18,INDEX('DATA FOR SUMMARY'!$E$8:$E$59,_xlfn.AGGREGATE(15,3,(('DATA FOR SUMMARY'!$I$7:$I$59=$O$16)/('DATA FOR SUMMARY'!$I$7:$I$59=$O$16)*ROW('DATA FOR SUMMARY'!$I$7:$I$59))-ROW('DATA FOR SUMMARY'!$I$7),ROWS($M$18:M677))),"")</f>
        <v/>
      </c>
      <c r="F686" s="103" t="str" cm="1">
        <f t="array" aca="1" ref="F686" ca="1">IF(ROWS($M$18:M677)&lt;=$O$18,INDEX('DATA FOR SUMMARY'!$F$8:$F$59,_xlfn.AGGREGATE(15,3,(('DATA FOR SUMMARY'!$I$7:$I$59=$O$16)/('DATA FOR SUMMARY'!$I$7:$I$59=$O$16)*ROW('DATA FOR SUMMARY'!$I$7:$I$59))-ROW('DATA FOR SUMMARY'!$I$7),ROWS($M$18:M677))),"")</f>
        <v/>
      </c>
      <c r="G686" s="102" t="str" cm="1">
        <f t="array" aca="1" ref="G686" ca="1">IF(ROWS($M$18:M677)&lt;=$O$18,INDEX('DATA FOR SUMMARY'!$G$8:$G$59,_xlfn.AGGREGATE(15,3,(('DATA FOR SUMMARY'!$I$7:$I$59=$O$16)/('DATA FOR SUMMARY'!$I$7:$I$59=$O$16)*ROW('DATA FOR SUMMARY'!$I$7:$I$59))-ROW('DATA FOR SUMMARY'!$I$7),ROWS($M$18:M677))),"")</f>
        <v/>
      </c>
      <c r="H686" s="107" t="str" cm="1">
        <f t="array" aca="1" ref="H686" ca="1">IF(ROWS($M$18:M677)&lt;=$O$18,INDEX('DATA FOR SUMMARY'!$H$8:$H$59,_xlfn.AGGREGATE(15,3,(('DATA FOR SUMMARY'!$I$7:$I$59=$O$16)/('DATA FOR SUMMARY'!$I$7:$I$59=$O$16)*ROW('DATA FOR SUMMARY'!$I$7:$I$59))-ROW('DATA FOR SUMMARY'!$I$7),ROWS($M$18:M677))),"")</f>
        <v/>
      </c>
      <c r="I686" t="str" cm="1">
        <f t="array" aca="1" ref="I686" ca="1">IF(ROWS($D$25:D680)&lt;=$O$18,INDEX('DATA FOR SUMMARY'!$I$8:$I$59,_xlfn.AGGREGATE(15,3,(('DATA FOR SUMMARY'!$I$7:$I$59=$O$16)/('DATA FOR SUMMARY'!$I$7:$I$59=$O$16)*ROW('DATA FOR SUMMARY'!$I$7:$I$59))-ROW('DATA FOR SUMMARY'!$I$7),ROWS($D$25:D680))),"")</f>
        <v/>
      </c>
      <c r="J686" s="46" t="str" cm="1">
        <f t="array" aca="1" ref="J686" ca="1">IF(ROWS($M$18:M677)&lt;=$O$18,INDEX('DATA FOR SUMMARY'!$J$8:$J$59,_xlfn.AGGREGATE(15,3,(('DATA FOR SUMMARY'!$I$7:$I$59=$O$16)/('DATA FOR SUMMARY'!$I$7:$I$59=$O$16)*ROW('DATA FOR SUMMARY'!$I$7:$I$59))-ROW('DATA FOR SUMMARY'!$I$7),ROWS($M$18:M677))),"")</f>
        <v/>
      </c>
      <c r="K686" s="46" t="str" cm="1">
        <f t="array" aca="1" ref="K686" ca="1">IF(ROWS($M$18:M677)&lt;=$O$18,INDEX('DATA FOR SUMMARY'!$K$8:$K$59,_xlfn.AGGREGATE(15,3,(('DATA FOR SUMMARY'!$I$7:$I$59=$O$16)/('DATA FOR SUMMARY'!$I$7:$I$59=$O$16)*ROW('DATA FOR SUMMARY'!$I$7:$I$59))-ROW('DATA FOR SUMMARY'!$I$7),ROWS($M$18:M677))),"")</f>
        <v/>
      </c>
    </row>
    <row r="687" spans="2:11">
      <c r="B687" t="str" cm="1">
        <f t="array" aca="1" ref="B687" ca="1">IF(ROWS($M$18:M678)&lt;=$O$18,INDEX('DATA FOR SUMMARY'!$B$8:$B$59,_xlfn.AGGREGATE(15,3,(('DATA FOR SUMMARY'!$I$7:$I$59=$O$16)/('DATA FOR SUMMARY'!$I$7:$I$59=$O$16)*ROW('DATA FOR SUMMARY'!$I$7:$I$59))-ROW('DATA FOR SUMMARY'!$I$7),ROWS($M$18:M678))),"")</f>
        <v/>
      </c>
      <c r="C687" s="102" t="str" cm="1">
        <f t="array" aca="1" ref="C687" ca="1">IF(ROWS($M$18:M678)&lt;=$O$18,INDEX('DATA FOR SUMMARY'!$C$8:$C$59,_xlfn.AGGREGATE(15,3,(('DATA FOR SUMMARY'!$I$7:$I$59=$O$16)/('DATA FOR SUMMARY'!$I$7:$I$59=$O$16)*ROW('DATA FOR SUMMARY'!$I$7:$I$59))-ROW('DATA FOR SUMMARY'!$I$7),ROWS($M$18:M678))),"")</f>
        <v/>
      </c>
      <c r="D687" s="102" t="str" cm="1">
        <f t="array" aca="1" ref="D687" ca="1">IF(ROWS($M$18:M678)&lt;=$O$18,INDEX('DATA FOR SUMMARY'!$D$8:$D$59,_xlfn.AGGREGATE(15,3,(('DATA FOR SUMMARY'!$I$7:$I$59=$O$16)/('DATA FOR SUMMARY'!$I$7:$I$59=$O$16)*ROW('DATA FOR SUMMARY'!$I$7:$I$59))-ROW('DATA FOR SUMMARY'!$I$7),ROWS($M$18:M678))),"")</f>
        <v/>
      </c>
      <c r="E687" s="107" t="str" cm="1">
        <f t="array" aca="1" ref="E687" ca="1">IF(ROWS($M$18:M678)&lt;=$O$18,INDEX('DATA FOR SUMMARY'!$E$8:$E$59,_xlfn.AGGREGATE(15,3,(('DATA FOR SUMMARY'!$I$7:$I$59=$O$16)/('DATA FOR SUMMARY'!$I$7:$I$59=$O$16)*ROW('DATA FOR SUMMARY'!$I$7:$I$59))-ROW('DATA FOR SUMMARY'!$I$7),ROWS($M$18:M678))),"")</f>
        <v/>
      </c>
      <c r="F687" s="103" t="str" cm="1">
        <f t="array" aca="1" ref="F687" ca="1">IF(ROWS($M$18:M678)&lt;=$O$18,INDEX('DATA FOR SUMMARY'!$F$8:$F$59,_xlfn.AGGREGATE(15,3,(('DATA FOR SUMMARY'!$I$7:$I$59=$O$16)/('DATA FOR SUMMARY'!$I$7:$I$59=$O$16)*ROW('DATA FOR SUMMARY'!$I$7:$I$59))-ROW('DATA FOR SUMMARY'!$I$7),ROWS($M$18:M678))),"")</f>
        <v/>
      </c>
      <c r="G687" s="102" t="str" cm="1">
        <f t="array" aca="1" ref="G687" ca="1">IF(ROWS($M$18:M678)&lt;=$O$18,INDEX('DATA FOR SUMMARY'!$G$8:$G$59,_xlfn.AGGREGATE(15,3,(('DATA FOR SUMMARY'!$I$7:$I$59=$O$16)/('DATA FOR SUMMARY'!$I$7:$I$59=$O$16)*ROW('DATA FOR SUMMARY'!$I$7:$I$59))-ROW('DATA FOR SUMMARY'!$I$7),ROWS($M$18:M678))),"")</f>
        <v/>
      </c>
      <c r="H687" s="107" t="str" cm="1">
        <f t="array" aca="1" ref="H687" ca="1">IF(ROWS($M$18:M678)&lt;=$O$18,INDEX('DATA FOR SUMMARY'!$H$8:$H$59,_xlfn.AGGREGATE(15,3,(('DATA FOR SUMMARY'!$I$7:$I$59=$O$16)/('DATA FOR SUMMARY'!$I$7:$I$59=$O$16)*ROW('DATA FOR SUMMARY'!$I$7:$I$59))-ROW('DATA FOR SUMMARY'!$I$7),ROWS($M$18:M678))),"")</f>
        <v/>
      </c>
      <c r="I687" t="str" cm="1">
        <f t="array" aca="1" ref="I687" ca="1">IF(ROWS($D$25:D681)&lt;=$O$18,INDEX('DATA FOR SUMMARY'!$I$8:$I$59,_xlfn.AGGREGATE(15,3,(('DATA FOR SUMMARY'!$I$7:$I$59=$O$16)/('DATA FOR SUMMARY'!$I$7:$I$59=$O$16)*ROW('DATA FOR SUMMARY'!$I$7:$I$59))-ROW('DATA FOR SUMMARY'!$I$7),ROWS($D$25:D681))),"")</f>
        <v/>
      </c>
      <c r="J687" s="46" t="str" cm="1">
        <f t="array" aca="1" ref="J687" ca="1">IF(ROWS($M$18:M678)&lt;=$O$18,INDEX('DATA FOR SUMMARY'!$J$8:$J$59,_xlfn.AGGREGATE(15,3,(('DATA FOR SUMMARY'!$I$7:$I$59=$O$16)/('DATA FOR SUMMARY'!$I$7:$I$59=$O$16)*ROW('DATA FOR SUMMARY'!$I$7:$I$59))-ROW('DATA FOR SUMMARY'!$I$7),ROWS($M$18:M678))),"")</f>
        <v/>
      </c>
      <c r="K687" s="46" t="str" cm="1">
        <f t="array" aca="1" ref="K687" ca="1">IF(ROWS($M$18:M678)&lt;=$O$18,INDEX('DATA FOR SUMMARY'!$K$8:$K$59,_xlfn.AGGREGATE(15,3,(('DATA FOR SUMMARY'!$I$7:$I$59=$O$16)/('DATA FOR SUMMARY'!$I$7:$I$59=$O$16)*ROW('DATA FOR SUMMARY'!$I$7:$I$59))-ROW('DATA FOR SUMMARY'!$I$7),ROWS($M$18:M678))),"")</f>
        <v/>
      </c>
    </row>
    <row r="688" spans="2:11">
      <c r="B688" t="str" cm="1">
        <f t="array" aca="1" ref="B688" ca="1">IF(ROWS($M$18:M679)&lt;=$O$18,INDEX('DATA FOR SUMMARY'!$B$8:$B$59,_xlfn.AGGREGATE(15,3,(('DATA FOR SUMMARY'!$I$7:$I$59=$O$16)/('DATA FOR SUMMARY'!$I$7:$I$59=$O$16)*ROW('DATA FOR SUMMARY'!$I$7:$I$59))-ROW('DATA FOR SUMMARY'!$I$7),ROWS($M$18:M679))),"")</f>
        <v/>
      </c>
      <c r="C688" s="102" t="str" cm="1">
        <f t="array" aca="1" ref="C688" ca="1">IF(ROWS($M$18:M679)&lt;=$O$18,INDEX('DATA FOR SUMMARY'!$C$8:$C$59,_xlfn.AGGREGATE(15,3,(('DATA FOR SUMMARY'!$I$7:$I$59=$O$16)/('DATA FOR SUMMARY'!$I$7:$I$59=$O$16)*ROW('DATA FOR SUMMARY'!$I$7:$I$59))-ROW('DATA FOR SUMMARY'!$I$7),ROWS($M$18:M679))),"")</f>
        <v/>
      </c>
      <c r="D688" s="102" t="str" cm="1">
        <f t="array" aca="1" ref="D688" ca="1">IF(ROWS($M$18:M679)&lt;=$O$18,INDEX('DATA FOR SUMMARY'!$D$8:$D$59,_xlfn.AGGREGATE(15,3,(('DATA FOR SUMMARY'!$I$7:$I$59=$O$16)/('DATA FOR SUMMARY'!$I$7:$I$59=$O$16)*ROW('DATA FOR SUMMARY'!$I$7:$I$59))-ROW('DATA FOR SUMMARY'!$I$7),ROWS($M$18:M679))),"")</f>
        <v/>
      </c>
      <c r="E688" s="107" t="str" cm="1">
        <f t="array" aca="1" ref="E688" ca="1">IF(ROWS($M$18:M679)&lt;=$O$18,INDEX('DATA FOR SUMMARY'!$E$8:$E$59,_xlfn.AGGREGATE(15,3,(('DATA FOR SUMMARY'!$I$7:$I$59=$O$16)/('DATA FOR SUMMARY'!$I$7:$I$59=$O$16)*ROW('DATA FOR SUMMARY'!$I$7:$I$59))-ROW('DATA FOR SUMMARY'!$I$7),ROWS($M$18:M679))),"")</f>
        <v/>
      </c>
      <c r="F688" s="103" t="str" cm="1">
        <f t="array" aca="1" ref="F688" ca="1">IF(ROWS($M$18:M679)&lt;=$O$18,INDEX('DATA FOR SUMMARY'!$F$8:$F$59,_xlfn.AGGREGATE(15,3,(('DATA FOR SUMMARY'!$I$7:$I$59=$O$16)/('DATA FOR SUMMARY'!$I$7:$I$59=$O$16)*ROW('DATA FOR SUMMARY'!$I$7:$I$59))-ROW('DATA FOR SUMMARY'!$I$7),ROWS($M$18:M679))),"")</f>
        <v/>
      </c>
      <c r="G688" s="102" t="str" cm="1">
        <f t="array" aca="1" ref="G688" ca="1">IF(ROWS($M$18:M679)&lt;=$O$18,INDEX('DATA FOR SUMMARY'!$G$8:$G$59,_xlfn.AGGREGATE(15,3,(('DATA FOR SUMMARY'!$I$7:$I$59=$O$16)/('DATA FOR SUMMARY'!$I$7:$I$59=$O$16)*ROW('DATA FOR SUMMARY'!$I$7:$I$59))-ROW('DATA FOR SUMMARY'!$I$7),ROWS($M$18:M679))),"")</f>
        <v/>
      </c>
      <c r="H688" s="107" t="str" cm="1">
        <f t="array" aca="1" ref="H688" ca="1">IF(ROWS($M$18:M679)&lt;=$O$18,INDEX('DATA FOR SUMMARY'!$H$8:$H$59,_xlfn.AGGREGATE(15,3,(('DATA FOR SUMMARY'!$I$7:$I$59=$O$16)/('DATA FOR SUMMARY'!$I$7:$I$59=$O$16)*ROW('DATA FOR SUMMARY'!$I$7:$I$59))-ROW('DATA FOR SUMMARY'!$I$7),ROWS($M$18:M679))),"")</f>
        <v/>
      </c>
      <c r="I688" t="str" cm="1">
        <f t="array" aca="1" ref="I688" ca="1">IF(ROWS($D$25:D682)&lt;=$O$18,INDEX('DATA FOR SUMMARY'!$I$8:$I$59,_xlfn.AGGREGATE(15,3,(('DATA FOR SUMMARY'!$I$7:$I$59=$O$16)/('DATA FOR SUMMARY'!$I$7:$I$59=$O$16)*ROW('DATA FOR SUMMARY'!$I$7:$I$59))-ROW('DATA FOR SUMMARY'!$I$7),ROWS($D$25:D682))),"")</f>
        <v/>
      </c>
      <c r="J688" s="46" t="str" cm="1">
        <f t="array" aca="1" ref="J688" ca="1">IF(ROWS($M$18:M679)&lt;=$O$18,INDEX('DATA FOR SUMMARY'!$J$8:$J$59,_xlfn.AGGREGATE(15,3,(('DATA FOR SUMMARY'!$I$7:$I$59=$O$16)/('DATA FOR SUMMARY'!$I$7:$I$59=$O$16)*ROW('DATA FOR SUMMARY'!$I$7:$I$59))-ROW('DATA FOR SUMMARY'!$I$7),ROWS($M$18:M679))),"")</f>
        <v/>
      </c>
      <c r="K688" s="46" t="str" cm="1">
        <f t="array" aca="1" ref="K688" ca="1">IF(ROWS($M$18:M679)&lt;=$O$18,INDEX('DATA FOR SUMMARY'!$K$8:$K$59,_xlfn.AGGREGATE(15,3,(('DATA FOR SUMMARY'!$I$7:$I$59=$O$16)/('DATA FOR SUMMARY'!$I$7:$I$59=$O$16)*ROW('DATA FOR SUMMARY'!$I$7:$I$59))-ROW('DATA FOR SUMMARY'!$I$7),ROWS($M$18:M679))),"")</f>
        <v/>
      </c>
    </row>
    <row r="689" spans="2:11">
      <c r="B689" t="str" cm="1">
        <f t="array" aca="1" ref="B689" ca="1">IF(ROWS($M$18:M680)&lt;=$O$18,INDEX('DATA FOR SUMMARY'!$B$8:$B$59,_xlfn.AGGREGATE(15,3,(('DATA FOR SUMMARY'!$I$7:$I$59=$O$16)/('DATA FOR SUMMARY'!$I$7:$I$59=$O$16)*ROW('DATA FOR SUMMARY'!$I$7:$I$59))-ROW('DATA FOR SUMMARY'!$I$7),ROWS($M$18:M680))),"")</f>
        <v/>
      </c>
      <c r="C689" s="102" t="str" cm="1">
        <f t="array" aca="1" ref="C689" ca="1">IF(ROWS($M$18:M680)&lt;=$O$18,INDEX('DATA FOR SUMMARY'!$C$8:$C$59,_xlfn.AGGREGATE(15,3,(('DATA FOR SUMMARY'!$I$7:$I$59=$O$16)/('DATA FOR SUMMARY'!$I$7:$I$59=$O$16)*ROW('DATA FOR SUMMARY'!$I$7:$I$59))-ROW('DATA FOR SUMMARY'!$I$7),ROWS($M$18:M680))),"")</f>
        <v/>
      </c>
      <c r="D689" s="102" t="str" cm="1">
        <f t="array" aca="1" ref="D689" ca="1">IF(ROWS($M$18:M680)&lt;=$O$18,INDEX('DATA FOR SUMMARY'!$D$8:$D$59,_xlfn.AGGREGATE(15,3,(('DATA FOR SUMMARY'!$I$7:$I$59=$O$16)/('DATA FOR SUMMARY'!$I$7:$I$59=$O$16)*ROW('DATA FOR SUMMARY'!$I$7:$I$59))-ROW('DATA FOR SUMMARY'!$I$7),ROWS($M$18:M680))),"")</f>
        <v/>
      </c>
      <c r="E689" s="107" t="str" cm="1">
        <f t="array" aca="1" ref="E689" ca="1">IF(ROWS($M$18:M680)&lt;=$O$18,INDEX('DATA FOR SUMMARY'!$E$8:$E$59,_xlfn.AGGREGATE(15,3,(('DATA FOR SUMMARY'!$I$7:$I$59=$O$16)/('DATA FOR SUMMARY'!$I$7:$I$59=$O$16)*ROW('DATA FOR SUMMARY'!$I$7:$I$59))-ROW('DATA FOR SUMMARY'!$I$7),ROWS($M$18:M680))),"")</f>
        <v/>
      </c>
      <c r="F689" s="103" t="str" cm="1">
        <f t="array" aca="1" ref="F689" ca="1">IF(ROWS($M$18:M680)&lt;=$O$18,INDEX('DATA FOR SUMMARY'!$F$8:$F$59,_xlfn.AGGREGATE(15,3,(('DATA FOR SUMMARY'!$I$7:$I$59=$O$16)/('DATA FOR SUMMARY'!$I$7:$I$59=$O$16)*ROW('DATA FOR SUMMARY'!$I$7:$I$59))-ROW('DATA FOR SUMMARY'!$I$7),ROWS($M$18:M680))),"")</f>
        <v/>
      </c>
      <c r="G689" s="102" t="str" cm="1">
        <f t="array" aca="1" ref="G689" ca="1">IF(ROWS($M$18:M680)&lt;=$O$18,INDEX('DATA FOR SUMMARY'!$G$8:$G$59,_xlfn.AGGREGATE(15,3,(('DATA FOR SUMMARY'!$I$7:$I$59=$O$16)/('DATA FOR SUMMARY'!$I$7:$I$59=$O$16)*ROW('DATA FOR SUMMARY'!$I$7:$I$59))-ROW('DATA FOR SUMMARY'!$I$7),ROWS($M$18:M680))),"")</f>
        <v/>
      </c>
      <c r="H689" s="107" t="str" cm="1">
        <f t="array" aca="1" ref="H689" ca="1">IF(ROWS($M$18:M680)&lt;=$O$18,INDEX('DATA FOR SUMMARY'!$H$8:$H$59,_xlfn.AGGREGATE(15,3,(('DATA FOR SUMMARY'!$I$7:$I$59=$O$16)/('DATA FOR SUMMARY'!$I$7:$I$59=$O$16)*ROW('DATA FOR SUMMARY'!$I$7:$I$59))-ROW('DATA FOR SUMMARY'!$I$7),ROWS($M$18:M680))),"")</f>
        <v/>
      </c>
      <c r="I689" t="str" cm="1">
        <f t="array" aca="1" ref="I689" ca="1">IF(ROWS($D$25:D683)&lt;=$O$18,INDEX('DATA FOR SUMMARY'!$I$8:$I$59,_xlfn.AGGREGATE(15,3,(('DATA FOR SUMMARY'!$I$7:$I$59=$O$16)/('DATA FOR SUMMARY'!$I$7:$I$59=$O$16)*ROW('DATA FOR SUMMARY'!$I$7:$I$59))-ROW('DATA FOR SUMMARY'!$I$7),ROWS($D$25:D683))),"")</f>
        <v/>
      </c>
      <c r="J689" s="46" t="str" cm="1">
        <f t="array" aca="1" ref="J689" ca="1">IF(ROWS($M$18:M680)&lt;=$O$18,INDEX('DATA FOR SUMMARY'!$J$8:$J$59,_xlfn.AGGREGATE(15,3,(('DATA FOR SUMMARY'!$I$7:$I$59=$O$16)/('DATA FOR SUMMARY'!$I$7:$I$59=$O$16)*ROW('DATA FOR SUMMARY'!$I$7:$I$59))-ROW('DATA FOR SUMMARY'!$I$7),ROWS($M$18:M680))),"")</f>
        <v/>
      </c>
      <c r="K689" s="46" t="str" cm="1">
        <f t="array" aca="1" ref="K689" ca="1">IF(ROWS($M$18:M680)&lt;=$O$18,INDEX('DATA FOR SUMMARY'!$K$8:$K$59,_xlfn.AGGREGATE(15,3,(('DATA FOR SUMMARY'!$I$7:$I$59=$O$16)/('DATA FOR SUMMARY'!$I$7:$I$59=$O$16)*ROW('DATA FOR SUMMARY'!$I$7:$I$59))-ROW('DATA FOR SUMMARY'!$I$7),ROWS($M$18:M680))),"")</f>
        <v/>
      </c>
    </row>
    <row r="690" spans="2:11">
      <c r="B690" t="str" cm="1">
        <f t="array" aca="1" ref="B690" ca="1">IF(ROWS($M$18:M681)&lt;=$O$18,INDEX('DATA FOR SUMMARY'!$B$8:$B$59,_xlfn.AGGREGATE(15,3,(('DATA FOR SUMMARY'!$I$7:$I$59=$O$16)/('DATA FOR SUMMARY'!$I$7:$I$59=$O$16)*ROW('DATA FOR SUMMARY'!$I$7:$I$59))-ROW('DATA FOR SUMMARY'!$I$7),ROWS($M$18:M681))),"")</f>
        <v/>
      </c>
      <c r="C690" s="102" t="str" cm="1">
        <f t="array" aca="1" ref="C690" ca="1">IF(ROWS($M$18:M681)&lt;=$O$18,INDEX('DATA FOR SUMMARY'!$C$8:$C$59,_xlfn.AGGREGATE(15,3,(('DATA FOR SUMMARY'!$I$7:$I$59=$O$16)/('DATA FOR SUMMARY'!$I$7:$I$59=$O$16)*ROW('DATA FOR SUMMARY'!$I$7:$I$59))-ROW('DATA FOR SUMMARY'!$I$7),ROWS($M$18:M681))),"")</f>
        <v/>
      </c>
      <c r="D690" s="102" t="str" cm="1">
        <f t="array" aca="1" ref="D690" ca="1">IF(ROWS($M$18:M681)&lt;=$O$18,INDEX('DATA FOR SUMMARY'!$D$8:$D$59,_xlfn.AGGREGATE(15,3,(('DATA FOR SUMMARY'!$I$7:$I$59=$O$16)/('DATA FOR SUMMARY'!$I$7:$I$59=$O$16)*ROW('DATA FOR SUMMARY'!$I$7:$I$59))-ROW('DATA FOR SUMMARY'!$I$7),ROWS($M$18:M681))),"")</f>
        <v/>
      </c>
      <c r="E690" s="107" t="str" cm="1">
        <f t="array" aca="1" ref="E690" ca="1">IF(ROWS($M$18:M681)&lt;=$O$18,INDEX('DATA FOR SUMMARY'!$E$8:$E$59,_xlfn.AGGREGATE(15,3,(('DATA FOR SUMMARY'!$I$7:$I$59=$O$16)/('DATA FOR SUMMARY'!$I$7:$I$59=$O$16)*ROW('DATA FOR SUMMARY'!$I$7:$I$59))-ROW('DATA FOR SUMMARY'!$I$7),ROWS($M$18:M681))),"")</f>
        <v/>
      </c>
      <c r="F690" s="103" t="str" cm="1">
        <f t="array" aca="1" ref="F690" ca="1">IF(ROWS($M$18:M681)&lt;=$O$18,INDEX('DATA FOR SUMMARY'!$F$8:$F$59,_xlfn.AGGREGATE(15,3,(('DATA FOR SUMMARY'!$I$7:$I$59=$O$16)/('DATA FOR SUMMARY'!$I$7:$I$59=$O$16)*ROW('DATA FOR SUMMARY'!$I$7:$I$59))-ROW('DATA FOR SUMMARY'!$I$7),ROWS($M$18:M681))),"")</f>
        <v/>
      </c>
      <c r="G690" s="102" t="str" cm="1">
        <f t="array" aca="1" ref="G690" ca="1">IF(ROWS($M$18:M681)&lt;=$O$18,INDEX('DATA FOR SUMMARY'!$G$8:$G$59,_xlfn.AGGREGATE(15,3,(('DATA FOR SUMMARY'!$I$7:$I$59=$O$16)/('DATA FOR SUMMARY'!$I$7:$I$59=$O$16)*ROW('DATA FOR SUMMARY'!$I$7:$I$59))-ROW('DATA FOR SUMMARY'!$I$7),ROWS($M$18:M681))),"")</f>
        <v/>
      </c>
      <c r="H690" s="107" t="str" cm="1">
        <f t="array" aca="1" ref="H690" ca="1">IF(ROWS($M$18:M681)&lt;=$O$18,INDEX('DATA FOR SUMMARY'!$H$8:$H$59,_xlfn.AGGREGATE(15,3,(('DATA FOR SUMMARY'!$I$7:$I$59=$O$16)/('DATA FOR SUMMARY'!$I$7:$I$59=$O$16)*ROW('DATA FOR SUMMARY'!$I$7:$I$59))-ROW('DATA FOR SUMMARY'!$I$7),ROWS($M$18:M681))),"")</f>
        <v/>
      </c>
      <c r="I690" t="str" cm="1">
        <f t="array" aca="1" ref="I690" ca="1">IF(ROWS($D$25:D684)&lt;=$O$18,INDEX('DATA FOR SUMMARY'!$I$8:$I$59,_xlfn.AGGREGATE(15,3,(('DATA FOR SUMMARY'!$I$7:$I$59=$O$16)/('DATA FOR SUMMARY'!$I$7:$I$59=$O$16)*ROW('DATA FOR SUMMARY'!$I$7:$I$59))-ROW('DATA FOR SUMMARY'!$I$7),ROWS($D$25:D684))),"")</f>
        <v/>
      </c>
      <c r="J690" s="46" t="str" cm="1">
        <f t="array" aca="1" ref="J690" ca="1">IF(ROWS($M$18:M681)&lt;=$O$18,INDEX('DATA FOR SUMMARY'!$J$8:$J$59,_xlfn.AGGREGATE(15,3,(('DATA FOR SUMMARY'!$I$7:$I$59=$O$16)/('DATA FOR SUMMARY'!$I$7:$I$59=$O$16)*ROW('DATA FOR SUMMARY'!$I$7:$I$59))-ROW('DATA FOR SUMMARY'!$I$7),ROWS($M$18:M681))),"")</f>
        <v/>
      </c>
      <c r="K690" s="46" t="str" cm="1">
        <f t="array" aca="1" ref="K690" ca="1">IF(ROWS($M$18:M681)&lt;=$O$18,INDEX('DATA FOR SUMMARY'!$K$8:$K$59,_xlfn.AGGREGATE(15,3,(('DATA FOR SUMMARY'!$I$7:$I$59=$O$16)/('DATA FOR SUMMARY'!$I$7:$I$59=$O$16)*ROW('DATA FOR SUMMARY'!$I$7:$I$59))-ROW('DATA FOR SUMMARY'!$I$7),ROWS($M$18:M681))),"")</f>
        <v/>
      </c>
    </row>
    <row r="691" spans="2:11">
      <c r="B691" t="str" cm="1">
        <f t="array" aca="1" ref="B691" ca="1">IF(ROWS($M$18:M682)&lt;=$O$18,INDEX('DATA FOR SUMMARY'!$B$8:$B$59,_xlfn.AGGREGATE(15,3,(('DATA FOR SUMMARY'!$I$7:$I$59=$O$16)/('DATA FOR SUMMARY'!$I$7:$I$59=$O$16)*ROW('DATA FOR SUMMARY'!$I$7:$I$59))-ROW('DATA FOR SUMMARY'!$I$7),ROWS($M$18:M682))),"")</f>
        <v/>
      </c>
      <c r="C691" s="102" t="str" cm="1">
        <f t="array" aca="1" ref="C691" ca="1">IF(ROWS($M$18:M682)&lt;=$O$18,INDEX('DATA FOR SUMMARY'!$C$8:$C$59,_xlfn.AGGREGATE(15,3,(('DATA FOR SUMMARY'!$I$7:$I$59=$O$16)/('DATA FOR SUMMARY'!$I$7:$I$59=$O$16)*ROW('DATA FOR SUMMARY'!$I$7:$I$59))-ROW('DATA FOR SUMMARY'!$I$7),ROWS($M$18:M682))),"")</f>
        <v/>
      </c>
      <c r="D691" s="102" t="str" cm="1">
        <f t="array" aca="1" ref="D691" ca="1">IF(ROWS($M$18:M682)&lt;=$O$18,INDEX('DATA FOR SUMMARY'!$D$8:$D$59,_xlfn.AGGREGATE(15,3,(('DATA FOR SUMMARY'!$I$7:$I$59=$O$16)/('DATA FOR SUMMARY'!$I$7:$I$59=$O$16)*ROW('DATA FOR SUMMARY'!$I$7:$I$59))-ROW('DATA FOR SUMMARY'!$I$7),ROWS($M$18:M682))),"")</f>
        <v/>
      </c>
      <c r="E691" s="107" t="str" cm="1">
        <f t="array" aca="1" ref="E691" ca="1">IF(ROWS($M$18:M682)&lt;=$O$18,INDEX('DATA FOR SUMMARY'!$E$8:$E$59,_xlfn.AGGREGATE(15,3,(('DATA FOR SUMMARY'!$I$7:$I$59=$O$16)/('DATA FOR SUMMARY'!$I$7:$I$59=$O$16)*ROW('DATA FOR SUMMARY'!$I$7:$I$59))-ROW('DATA FOR SUMMARY'!$I$7),ROWS($M$18:M682))),"")</f>
        <v/>
      </c>
      <c r="F691" s="103" t="str" cm="1">
        <f t="array" aca="1" ref="F691" ca="1">IF(ROWS($M$18:M682)&lt;=$O$18,INDEX('DATA FOR SUMMARY'!$F$8:$F$59,_xlfn.AGGREGATE(15,3,(('DATA FOR SUMMARY'!$I$7:$I$59=$O$16)/('DATA FOR SUMMARY'!$I$7:$I$59=$O$16)*ROW('DATA FOR SUMMARY'!$I$7:$I$59))-ROW('DATA FOR SUMMARY'!$I$7),ROWS($M$18:M682))),"")</f>
        <v/>
      </c>
      <c r="G691" s="102" t="str" cm="1">
        <f t="array" aca="1" ref="G691" ca="1">IF(ROWS($M$18:M682)&lt;=$O$18,INDEX('DATA FOR SUMMARY'!$G$8:$G$59,_xlfn.AGGREGATE(15,3,(('DATA FOR SUMMARY'!$I$7:$I$59=$O$16)/('DATA FOR SUMMARY'!$I$7:$I$59=$O$16)*ROW('DATA FOR SUMMARY'!$I$7:$I$59))-ROW('DATA FOR SUMMARY'!$I$7),ROWS($M$18:M682))),"")</f>
        <v/>
      </c>
      <c r="H691" s="107" t="str" cm="1">
        <f t="array" aca="1" ref="H691" ca="1">IF(ROWS($M$18:M682)&lt;=$O$18,INDEX('DATA FOR SUMMARY'!$H$8:$H$59,_xlfn.AGGREGATE(15,3,(('DATA FOR SUMMARY'!$I$7:$I$59=$O$16)/('DATA FOR SUMMARY'!$I$7:$I$59=$O$16)*ROW('DATA FOR SUMMARY'!$I$7:$I$59))-ROW('DATA FOR SUMMARY'!$I$7),ROWS($M$18:M682))),"")</f>
        <v/>
      </c>
      <c r="I691" t="str" cm="1">
        <f t="array" aca="1" ref="I691" ca="1">IF(ROWS($D$25:D685)&lt;=$O$18,INDEX('DATA FOR SUMMARY'!$I$8:$I$59,_xlfn.AGGREGATE(15,3,(('DATA FOR SUMMARY'!$I$7:$I$59=$O$16)/('DATA FOR SUMMARY'!$I$7:$I$59=$O$16)*ROW('DATA FOR SUMMARY'!$I$7:$I$59))-ROW('DATA FOR SUMMARY'!$I$7),ROWS($D$25:D685))),"")</f>
        <v/>
      </c>
      <c r="J691" s="46" t="str" cm="1">
        <f t="array" aca="1" ref="J691" ca="1">IF(ROWS($M$18:M682)&lt;=$O$18,INDEX('DATA FOR SUMMARY'!$J$8:$J$59,_xlfn.AGGREGATE(15,3,(('DATA FOR SUMMARY'!$I$7:$I$59=$O$16)/('DATA FOR SUMMARY'!$I$7:$I$59=$O$16)*ROW('DATA FOR SUMMARY'!$I$7:$I$59))-ROW('DATA FOR SUMMARY'!$I$7),ROWS($M$18:M682))),"")</f>
        <v/>
      </c>
      <c r="K691" s="46" t="str" cm="1">
        <f t="array" aca="1" ref="K691" ca="1">IF(ROWS($M$18:M682)&lt;=$O$18,INDEX('DATA FOR SUMMARY'!$K$8:$K$59,_xlfn.AGGREGATE(15,3,(('DATA FOR SUMMARY'!$I$7:$I$59=$O$16)/('DATA FOR SUMMARY'!$I$7:$I$59=$O$16)*ROW('DATA FOR SUMMARY'!$I$7:$I$59))-ROW('DATA FOR SUMMARY'!$I$7),ROWS($M$18:M682))),"")</f>
        <v/>
      </c>
    </row>
    <row r="692" spans="2:11">
      <c r="B692" t="str" cm="1">
        <f t="array" aca="1" ref="B692" ca="1">IF(ROWS($M$18:M683)&lt;=$O$18,INDEX('DATA FOR SUMMARY'!$B$8:$B$59,_xlfn.AGGREGATE(15,3,(('DATA FOR SUMMARY'!$I$7:$I$59=$O$16)/('DATA FOR SUMMARY'!$I$7:$I$59=$O$16)*ROW('DATA FOR SUMMARY'!$I$7:$I$59))-ROW('DATA FOR SUMMARY'!$I$7),ROWS($M$18:M683))),"")</f>
        <v/>
      </c>
      <c r="C692" s="102" t="str" cm="1">
        <f t="array" aca="1" ref="C692" ca="1">IF(ROWS($M$18:M683)&lt;=$O$18,INDEX('DATA FOR SUMMARY'!$C$8:$C$59,_xlfn.AGGREGATE(15,3,(('DATA FOR SUMMARY'!$I$7:$I$59=$O$16)/('DATA FOR SUMMARY'!$I$7:$I$59=$O$16)*ROW('DATA FOR SUMMARY'!$I$7:$I$59))-ROW('DATA FOR SUMMARY'!$I$7),ROWS($M$18:M683))),"")</f>
        <v/>
      </c>
      <c r="D692" s="102" t="str" cm="1">
        <f t="array" aca="1" ref="D692" ca="1">IF(ROWS($M$18:M683)&lt;=$O$18,INDEX('DATA FOR SUMMARY'!$D$8:$D$59,_xlfn.AGGREGATE(15,3,(('DATA FOR SUMMARY'!$I$7:$I$59=$O$16)/('DATA FOR SUMMARY'!$I$7:$I$59=$O$16)*ROW('DATA FOR SUMMARY'!$I$7:$I$59))-ROW('DATA FOR SUMMARY'!$I$7),ROWS($M$18:M683))),"")</f>
        <v/>
      </c>
      <c r="E692" s="107" t="str" cm="1">
        <f t="array" aca="1" ref="E692" ca="1">IF(ROWS($M$18:M683)&lt;=$O$18,INDEX('DATA FOR SUMMARY'!$E$8:$E$59,_xlfn.AGGREGATE(15,3,(('DATA FOR SUMMARY'!$I$7:$I$59=$O$16)/('DATA FOR SUMMARY'!$I$7:$I$59=$O$16)*ROW('DATA FOR SUMMARY'!$I$7:$I$59))-ROW('DATA FOR SUMMARY'!$I$7),ROWS($M$18:M683))),"")</f>
        <v/>
      </c>
      <c r="F692" s="103" t="str" cm="1">
        <f t="array" aca="1" ref="F692" ca="1">IF(ROWS($M$18:M683)&lt;=$O$18,INDEX('DATA FOR SUMMARY'!$F$8:$F$59,_xlfn.AGGREGATE(15,3,(('DATA FOR SUMMARY'!$I$7:$I$59=$O$16)/('DATA FOR SUMMARY'!$I$7:$I$59=$O$16)*ROW('DATA FOR SUMMARY'!$I$7:$I$59))-ROW('DATA FOR SUMMARY'!$I$7),ROWS($M$18:M683))),"")</f>
        <v/>
      </c>
      <c r="G692" s="102" t="str" cm="1">
        <f t="array" aca="1" ref="G692" ca="1">IF(ROWS($M$18:M683)&lt;=$O$18,INDEX('DATA FOR SUMMARY'!$G$8:$G$59,_xlfn.AGGREGATE(15,3,(('DATA FOR SUMMARY'!$I$7:$I$59=$O$16)/('DATA FOR SUMMARY'!$I$7:$I$59=$O$16)*ROW('DATA FOR SUMMARY'!$I$7:$I$59))-ROW('DATA FOR SUMMARY'!$I$7),ROWS($M$18:M683))),"")</f>
        <v/>
      </c>
      <c r="H692" s="107" t="str" cm="1">
        <f t="array" aca="1" ref="H692" ca="1">IF(ROWS($M$18:M683)&lt;=$O$18,INDEX('DATA FOR SUMMARY'!$H$8:$H$59,_xlfn.AGGREGATE(15,3,(('DATA FOR SUMMARY'!$I$7:$I$59=$O$16)/('DATA FOR SUMMARY'!$I$7:$I$59=$O$16)*ROW('DATA FOR SUMMARY'!$I$7:$I$59))-ROW('DATA FOR SUMMARY'!$I$7),ROWS($M$18:M683))),"")</f>
        <v/>
      </c>
      <c r="I692" t="str" cm="1">
        <f t="array" aca="1" ref="I692" ca="1">IF(ROWS($D$25:D686)&lt;=$O$18,INDEX('DATA FOR SUMMARY'!$I$8:$I$59,_xlfn.AGGREGATE(15,3,(('DATA FOR SUMMARY'!$I$7:$I$59=$O$16)/('DATA FOR SUMMARY'!$I$7:$I$59=$O$16)*ROW('DATA FOR SUMMARY'!$I$7:$I$59))-ROW('DATA FOR SUMMARY'!$I$7),ROWS($D$25:D686))),"")</f>
        <v/>
      </c>
      <c r="J692" s="46" t="str" cm="1">
        <f t="array" aca="1" ref="J692" ca="1">IF(ROWS($M$18:M683)&lt;=$O$18,INDEX('DATA FOR SUMMARY'!$J$8:$J$59,_xlfn.AGGREGATE(15,3,(('DATA FOR SUMMARY'!$I$7:$I$59=$O$16)/('DATA FOR SUMMARY'!$I$7:$I$59=$O$16)*ROW('DATA FOR SUMMARY'!$I$7:$I$59))-ROW('DATA FOR SUMMARY'!$I$7),ROWS($M$18:M683))),"")</f>
        <v/>
      </c>
      <c r="K692" s="46" t="str" cm="1">
        <f t="array" aca="1" ref="K692" ca="1">IF(ROWS($M$18:M683)&lt;=$O$18,INDEX('DATA FOR SUMMARY'!$K$8:$K$59,_xlfn.AGGREGATE(15,3,(('DATA FOR SUMMARY'!$I$7:$I$59=$O$16)/('DATA FOR SUMMARY'!$I$7:$I$59=$O$16)*ROW('DATA FOR SUMMARY'!$I$7:$I$59))-ROW('DATA FOR SUMMARY'!$I$7),ROWS($M$18:M683))),"")</f>
        <v/>
      </c>
    </row>
    <row r="693" spans="2:11">
      <c r="B693" t="str" cm="1">
        <f t="array" aca="1" ref="B693" ca="1">IF(ROWS($M$18:M684)&lt;=$O$18,INDEX('DATA FOR SUMMARY'!$B$8:$B$59,_xlfn.AGGREGATE(15,3,(('DATA FOR SUMMARY'!$I$7:$I$59=$O$16)/('DATA FOR SUMMARY'!$I$7:$I$59=$O$16)*ROW('DATA FOR SUMMARY'!$I$7:$I$59))-ROW('DATA FOR SUMMARY'!$I$7),ROWS($M$18:M684))),"")</f>
        <v/>
      </c>
      <c r="C693" s="102" t="str" cm="1">
        <f t="array" aca="1" ref="C693" ca="1">IF(ROWS($M$18:M684)&lt;=$O$18,INDEX('DATA FOR SUMMARY'!$C$8:$C$59,_xlfn.AGGREGATE(15,3,(('DATA FOR SUMMARY'!$I$7:$I$59=$O$16)/('DATA FOR SUMMARY'!$I$7:$I$59=$O$16)*ROW('DATA FOR SUMMARY'!$I$7:$I$59))-ROW('DATA FOR SUMMARY'!$I$7),ROWS($M$18:M684))),"")</f>
        <v/>
      </c>
      <c r="D693" s="102" t="str" cm="1">
        <f t="array" aca="1" ref="D693" ca="1">IF(ROWS($M$18:M684)&lt;=$O$18,INDEX('DATA FOR SUMMARY'!$D$8:$D$59,_xlfn.AGGREGATE(15,3,(('DATA FOR SUMMARY'!$I$7:$I$59=$O$16)/('DATA FOR SUMMARY'!$I$7:$I$59=$O$16)*ROW('DATA FOR SUMMARY'!$I$7:$I$59))-ROW('DATA FOR SUMMARY'!$I$7),ROWS($M$18:M684))),"")</f>
        <v/>
      </c>
      <c r="E693" s="107" t="str" cm="1">
        <f t="array" aca="1" ref="E693" ca="1">IF(ROWS($M$18:M684)&lt;=$O$18,INDEX('DATA FOR SUMMARY'!$E$8:$E$59,_xlfn.AGGREGATE(15,3,(('DATA FOR SUMMARY'!$I$7:$I$59=$O$16)/('DATA FOR SUMMARY'!$I$7:$I$59=$O$16)*ROW('DATA FOR SUMMARY'!$I$7:$I$59))-ROW('DATA FOR SUMMARY'!$I$7),ROWS($M$18:M684))),"")</f>
        <v/>
      </c>
      <c r="F693" s="103" t="str" cm="1">
        <f t="array" aca="1" ref="F693" ca="1">IF(ROWS($M$18:M684)&lt;=$O$18,INDEX('DATA FOR SUMMARY'!$F$8:$F$59,_xlfn.AGGREGATE(15,3,(('DATA FOR SUMMARY'!$I$7:$I$59=$O$16)/('DATA FOR SUMMARY'!$I$7:$I$59=$O$16)*ROW('DATA FOR SUMMARY'!$I$7:$I$59))-ROW('DATA FOR SUMMARY'!$I$7),ROWS($M$18:M684))),"")</f>
        <v/>
      </c>
      <c r="G693" s="102" t="str" cm="1">
        <f t="array" aca="1" ref="G693" ca="1">IF(ROWS($M$18:M684)&lt;=$O$18,INDEX('DATA FOR SUMMARY'!$G$8:$G$59,_xlfn.AGGREGATE(15,3,(('DATA FOR SUMMARY'!$I$7:$I$59=$O$16)/('DATA FOR SUMMARY'!$I$7:$I$59=$O$16)*ROW('DATA FOR SUMMARY'!$I$7:$I$59))-ROW('DATA FOR SUMMARY'!$I$7),ROWS($M$18:M684))),"")</f>
        <v/>
      </c>
      <c r="H693" s="107" t="str" cm="1">
        <f t="array" aca="1" ref="H693" ca="1">IF(ROWS($M$18:M684)&lt;=$O$18,INDEX('DATA FOR SUMMARY'!$H$8:$H$59,_xlfn.AGGREGATE(15,3,(('DATA FOR SUMMARY'!$I$7:$I$59=$O$16)/('DATA FOR SUMMARY'!$I$7:$I$59=$O$16)*ROW('DATA FOR SUMMARY'!$I$7:$I$59))-ROW('DATA FOR SUMMARY'!$I$7),ROWS($M$18:M684))),"")</f>
        <v/>
      </c>
      <c r="I693" t="str" cm="1">
        <f t="array" aca="1" ref="I693" ca="1">IF(ROWS($D$25:D687)&lt;=$O$18,INDEX('DATA FOR SUMMARY'!$I$8:$I$59,_xlfn.AGGREGATE(15,3,(('DATA FOR SUMMARY'!$I$7:$I$59=$O$16)/('DATA FOR SUMMARY'!$I$7:$I$59=$O$16)*ROW('DATA FOR SUMMARY'!$I$7:$I$59))-ROW('DATA FOR SUMMARY'!$I$7),ROWS($D$25:D687))),"")</f>
        <v/>
      </c>
      <c r="J693" s="46" t="str" cm="1">
        <f t="array" aca="1" ref="J693" ca="1">IF(ROWS($M$18:M684)&lt;=$O$18,INDEX('DATA FOR SUMMARY'!$J$8:$J$59,_xlfn.AGGREGATE(15,3,(('DATA FOR SUMMARY'!$I$7:$I$59=$O$16)/('DATA FOR SUMMARY'!$I$7:$I$59=$O$16)*ROW('DATA FOR SUMMARY'!$I$7:$I$59))-ROW('DATA FOR SUMMARY'!$I$7),ROWS($M$18:M684))),"")</f>
        <v/>
      </c>
      <c r="K693" s="46" t="str" cm="1">
        <f t="array" aca="1" ref="K693" ca="1">IF(ROWS($M$18:M684)&lt;=$O$18,INDEX('DATA FOR SUMMARY'!$K$8:$K$59,_xlfn.AGGREGATE(15,3,(('DATA FOR SUMMARY'!$I$7:$I$59=$O$16)/('DATA FOR SUMMARY'!$I$7:$I$59=$O$16)*ROW('DATA FOR SUMMARY'!$I$7:$I$59))-ROW('DATA FOR SUMMARY'!$I$7),ROWS($M$18:M684))),"")</f>
        <v/>
      </c>
    </row>
    <row r="694" spans="2:11">
      <c r="B694" t="str" cm="1">
        <f t="array" aca="1" ref="B694" ca="1">IF(ROWS($M$18:M685)&lt;=$O$18,INDEX('DATA FOR SUMMARY'!$B$8:$B$59,_xlfn.AGGREGATE(15,3,(('DATA FOR SUMMARY'!$I$7:$I$59=$O$16)/('DATA FOR SUMMARY'!$I$7:$I$59=$O$16)*ROW('DATA FOR SUMMARY'!$I$7:$I$59))-ROW('DATA FOR SUMMARY'!$I$7),ROWS($M$18:M685))),"")</f>
        <v/>
      </c>
      <c r="C694" s="102" t="str" cm="1">
        <f t="array" aca="1" ref="C694" ca="1">IF(ROWS($M$18:M685)&lt;=$O$18,INDEX('DATA FOR SUMMARY'!$C$8:$C$59,_xlfn.AGGREGATE(15,3,(('DATA FOR SUMMARY'!$I$7:$I$59=$O$16)/('DATA FOR SUMMARY'!$I$7:$I$59=$O$16)*ROW('DATA FOR SUMMARY'!$I$7:$I$59))-ROW('DATA FOR SUMMARY'!$I$7),ROWS($M$18:M685))),"")</f>
        <v/>
      </c>
      <c r="D694" s="102" t="str" cm="1">
        <f t="array" aca="1" ref="D694" ca="1">IF(ROWS($M$18:M685)&lt;=$O$18,INDEX('DATA FOR SUMMARY'!$D$8:$D$59,_xlfn.AGGREGATE(15,3,(('DATA FOR SUMMARY'!$I$7:$I$59=$O$16)/('DATA FOR SUMMARY'!$I$7:$I$59=$O$16)*ROW('DATA FOR SUMMARY'!$I$7:$I$59))-ROW('DATA FOR SUMMARY'!$I$7),ROWS($M$18:M685))),"")</f>
        <v/>
      </c>
      <c r="E694" s="107" t="str" cm="1">
        <f t="array" aca="1" ref="E694" ca="1">IF(ROWS($M$18:M685)&lt;=$O$18,INDEX('DATA FOR SUMMARY'!$E$8:$E$59,_xlfn.AGGREGATE(15,3,(('DATA FOR SUMMARY'!$I$7:$I$59=$O$16)/('DATA FOR SUMMARY'!$I$7:$I$59=$O$16)*ROW('DATA FOR SUMMARY'!$I$7:$I$59))-ROW('DATA FOR SUMMARY'!$I$7),ROWS($M$18:M685))),"")</f>
        <v/>
      </c>
      <c r="F694" s="103" t="str" cm="1">
        <f t="array" aca="1" ref="F694" ca="1">IF(ROWS($M$18:M685)&lt;=$O$18,INDEX('DATA FOR SUMMARY'!$F$8:$F$59,_xlfn.AGGREGATE(15,3,(('DATA FOR SUMMARY'!$I$7:$I$59=$O$16)/('DATA FOR SUMMARY'!$I$7:$I$59=$O$16)*ROW('DATA FOR SUMMARY'!$I$7:$I$59))-ROW('DATA FOR SUMMARY'!$I$7),ROWS($M$18:M685))),"")</f>
        <v/>
      </c>
      <c r="G694" s="102" t="str" cm="1">
        <f t="array" aca="1" ref="G694" ca="1">IF(ROWS($M$18:M685)&lt;=$O$18,INDEX('DATA FOR SUMMARY'!$G$8:$G$59,_xlfn.AGGREGATE(15,3,(('DATA FOR SUMMARY'!$I$7:$I$59=$O$16)/('DATA FOR SUMMARY'!$I$7:$I$59=$O$16)*ROW('DATA FOR SUMMARY'!$I$7:$I$59))-ROW('DATA FOR SUMMARY'!$I$7),ROWS($M$18:M685))),"")</f>
        <v/>
      </c>
      <c r="H694" s="107" t="str" cm="1">
        <f t="array" aca="1" ref="H694" ca="1">IF(ROWS($M$18:M685)&lt;=$O$18,INDEX('DATA FOR SUMMARY'!$H$8:$H$59,_xlfn.AGGREGATE(15,3,(('DATA FOR SUMMARY'!$I$7:$I$59=$O$16)/('DATA FOR SUMMARY'!$I$7:$I$59=$O$16)*ROW('DATA FOR SUMMARY'!$I$7:$I$59))-ROW('DATA FOR SUMMARY'!$I$7),ROWS($M$18:M685))),"")</f>
        <v/>
      </c>
      <c r="I694" t="str" cm="1">
        <f t="array" aca="1" ref="I694" ca="1">IF(ROWS($D$25:D688)&lt;=$O$18,INDEX('DATA FOR SUMMARY'!$I$8:$I$59,_xlfn.AGGREGATE(15,3,(('DATA FOR SUMMARY'!$I$7:$I$59=$O$16)/('DATA FOR SUMMARY'!$I$7:$I$59=$O$16)*ROW('DATA FOR SUMMARY'!$I$7:$I$59))-ROW('DATA FOR SUMMARY'!$I$7),ROWS($D$25:D688))),"")</f>
        <v/>
      </c>
      <c r="J694" s="46" t="str" cm="1">
        <f t="array" aca="1" ref="J694" ca="1">IF(ROWS($M$18:M685)&lt;=$O$18,INDEX('DATA FOR SUMMARY'!$J$8:$J$59,_xlfn.AGGREGATE(15,3,(('DATA FOR SUMMARY'!$I$7:$I$59=$O$16)/('DATA FOR SUMMARY'!$I$7:$I$59=$O$16)*ROW('DATA FOR SUMMARY'!$I$7:$I$59))-ROW('DATA FOR SUMMARY'!$I$7),ROWS($M$18:M685))),"")</f>
        <v/>
      </c>
      <c r="K694" s="46" t="str" cm="1">
        <f t="array" aca="1" ref="K694" ca="1">IF(ROWS($M$18:M685)&lt;=$O$18,INDEX('DATA FOR SUMMARY'!$K$8:$K$59,_xlfn.AGGREGATE(15,3,(('DATA FOR SUMMARY'!$I$7:$I$59=$O$16)/('DATA FOR SUMMARY'!$I$7:$I$59=$O$16)*ROW('DATA FOR SUMMARY'!$I$7:$I$59))-ROW('DATA FOR SUMMARY'!$I$7),ROWS($M$18:M685))),"")</f>
        <v/>
      </c>
    </row>
    <row r="695" spans="2:11">
      <c r="B695" t="str" cm="1">
        <f t="array" aca="1" ref="B695" ca="1">IF(ROWS($M$18:M686)&lt;=$O$18,INDEX('DATA FOR SUMMARY'!$B$8:$B$59,_xlfn.AGGREGATE(15,3,(('DATA FOR SUMMARY'!$I$7:$I$59=$O$16)/('DATA FOR SUMMARY'!$I$7:$I$59=$O$16)*ROW('DATA FOR SUMMARY'!$I$7:$I$59))-ROW('DATA FOR SUMMARY'!$I$7),ROWS($M$18:M686))),"")</f>
        <v/>
      </c>
      <c r="C695" s="102" t="str" cm="1">
        <f t="array" aca="1" ref="C695" ca="1">IF(ROWS($M$18:M686)&lt;=$O$18,INDEX('DATA FOR SUMMARY'!$C$8:$C$59,_xlfn.AGGREGATE(15,3,(('DATA FOR SUMMARY'!$I$7:$I$59=$O$16)/('DATA FOR SUMMARY'!$I$7:$I$59=$O$16)*ROW('DATA FOR SUMMARY'!$I$7:$I$59))-ROW('DATA FOR SUMMARY'!$I$7),ROWS($M$18:M686))),"")</f>
        <v/>
      </c>
      <c r="D695" s="102" t="str" cm="1">
        <f t="array" aca="1" ref="D695" ca="1">IF(ROWS($M$18:M686)&lt;=$O$18,INDEX('DATA FOR SUMMARY'!$D$8:$D$59,_xlfn.AGGREGATE(15,3,(('DATA FOR SUMMARY'!$I$7:$I$59=$O$16)/('DATA FOR SUMMARY'!$I$7:$I$59=$O$16)*ROW('DATA FOR SUMMARY'!$I$7:$I$59))-ROW('DATA FOR SUMMARY'!$I$7),ROWS($M$18:M686))),"")</f>
        <v/>
      </c>
      <c r="E695" s="107" t="str" cm="1">
        <f t="array" aca="1" ref="E695" ca="1">IF(ROWS($M$18:M686)&lt;=$O$18,INDEX('DATA FOR SUMMARY'!$E$8:$E$59,_xlfn.AGGREGATE(15,3,(('DATA FOR SUMMARY'!$I$7:$I$59=$O$16)/('DATA FOR SUMMARY'!$I$7:$I$59=$O$16)*ROW('DATA FOR SUMMARY'!$I$7:$I$59))-ROW('DATA FOR SUMMARY'!$I$7),ROWS($M$18:M686))),"")</f>
        <v/>
      </c>
      <c r="F695" s="103" t="str" cm="1">
        <f t="array" aca="1" ref="F695" ca="1">IF(ROWS($M$18:M686)&lt;=$O$18,INDEX('DATA FOR SUMMARY'!$F$8:$F$59,_xlfn.AGGREGATE(15,3,(('DATA FOR SUMMARY'!$I$7:$I$59=$O$16)/('DATA FOR SUMMARY'!$I$7:$I$59=$O$16)*ROW('DATA FOR SUMMARY'!$I$7:$I$59))-ROW('DATA FOR SUMMARY'!$I$7),ROWS($M$18:M686))),"")</f>
        <v/>
      </c>
      <c r="G695" s="102" t="str" cm="1">
        <f t="array" aca="1" ref="G695" ca="1">IF(ROWS($M$18:M686)&lt;=$O$18,INDEX('DATA FOR SUMMARY'!$G$8:$G$59,_xlfn.AGGREGATE(15,3,(('DATA FOR SUMMARY'!$I$7:$I$59=$O$16)/('DATA FOR SUMMARY'!$I$7:$I$59=$O$16)*ROW('DATA FOR SUMMARY'!$I$7:$I$59))-ROW('DATA FOR SUMMARY'!$I$7),ROWS($M$18:M686))),"")</f>
        <v/>
      </c>
      <c r="H695" s="107" t="str" cm="1">
        <f t="array" aca="1" ref="H695" ca="1">IF(ROWS($M$18:M686)&lt;=$O$18,INDEX('DATA FOR SUMMARY'!$H$8:$H$59,_xlfn.AGGREGATE(15,3,(('DATA FOR SUMMARY'!$I$7:$I$59=$O$16)/('DATA FOR SUMMARY'!$I$7:$I$59=$O$16)*ROW('DATA FOR SUMMARY'!$I$7:$I$59))-ROW('DATA FOR SUMMARY'!$I$7),ROWS($M$18:M686))),"")</f>
        <v/>
      </c>
      <c r="I695" t="str" cm="1">
        <f t="array" aca="1" ref="I695" ca="1">IF(ROWS($D$25:D689)&lt;=$O$18,INDEX('DATA FOR SUMMARY'!$I$8:$I$59,_xlfn.AGGREGATE(15,3,(('DATA FOR SUMMARY'!$I$7:$I$59=$O$16)/('DATA FOR SUMMARY'!$I$7:$I$59=$O$16)*ROW('DATA FOR SUMMARY'!$I$7:$I$59))-ROW('DATA FOR SUMMARY'!$I$7),ROWS($D$25:D689))),"")</f>
        <v/>
      </c>
      <c r="J695" s="46" t="str" cm="1">
        <f t="array" aca="1" ref="J695" ca="1">IF(ROWS($M$18:M686)&lt;=$O$18,INDEX('DATA FOR SUMMARY'!$J$8:$J$59,_xlfn.AGGREGATE(15,3,(('DATA FOR SUMMARY'!$I$7:$I$59=$O$16)/('DATA FOR SUMMARY'!$I$7:$I$59=$O$16)*ROW('DATA FOR SUMMARY'!$I$7:$I$59))-ROW('DATA FOR SUMMARY'!$I$7),ROWS($M$18:M686))),"")</f>
        <v/>
      </c>
      <c r="K695" s="46" t="str" cm="1">
        <f t="array" aca="1" ref="K695" ca="1">IF(ROWS($M$18:M686)&lt;=$O$18,INDEX('DATA FOR SUMMARY'!$K$8:$K$59,_xlfn.AGGREGATE(15,3,(('DATA FOR SUMMARY'!$I$7:$I$59=$O$16)/('DATA FOR SUMMARY'!$I$7:$I$59=$O$16)*ROW('DATA FOR SUMMARY'!$I$7:$I$59))-ROW('DATA FOR SUMMARY'!$I$7),ROWS($M$18:M686))),"")</f>
        <v/>
      </c>
    </row>
    <row r="696" spans="2:11">
      <c r="B696" t="str" cm="1">
        <f t="array" aca="1" ref="B696" ca="1">IF(ROWS($M$18:M687)&lt;=$O$18,INDEX('DATA FOR SUMMARY'!$B$8:$B$59,_xlfn.AGGREGATE(15,3,(('DATA FOR SUMMARY'!$I$7:$I$59=$O$16)/('DATA FOR SUMMARY'!$I$7:$I$59=$O$16)*ROW('DATA FOR SUMMARY'!$I$7:$I$59))-ROW('DATA FOR SUMMARY'!$I$7),ROWS($M$18:M687))),"")</f>
        <v/>
      </c>
      <c r="C696" s="102" t="str" cm="1">
        <f t="array" aca="1" ref="C696" ca="1">IF(ROWS($M$18:M687)&lt;=$O$18,INDEX('DATA FOR SUMMARY'!$C$8:$C$59,_xlfn.AGGREGATE(15,3,(('DATA FOR SUMMARY'!$I$7:$I$59=$O$16)/('DATA FOR SUMMARY'!$I$7:$I$59=$O$16)*ROW('DATA FOR SUMMARY'!$I$7:$I$59))-ROW('DATA FOR SUMMARY'!$I$7),ROWS($M$18:M687))),"")</f>
        <v/>
      </c>
      <c r="D696" s="102" t="str" cm="1">
        <f t="array" aca="1" ref="D696" ca="1">IF(ROWS($M$18:M687)&lt;=$O$18,INDEX('DATA FOR SUMMARY'!$D$8:$D$59,_xlfn.AGGREGATE(15,3,(('DATA FOR SUMMARY'!$I$7:$I$59=$O$16)/('DATA FOR SUMMARY'!$I$7:$I$59=$O$16)*ROW('DATA FOR SUMMARY'!$I$7:$I$59))-ROW('DATA FOR SUMMARY'!$I$7),ROWS($M$18:M687))),"")</f>
        <v/>
      </c>
      <c r="E696" s="107" t="str" cm="1">
        <f t="array" aca="1" ref="E696" ca="1">IF(ROWS($M$18:M687)&lt;=$O$18,INDEX('DATA FOR SUMMARY'!$E$8:$E$59,_xlfn.AGGREGATE(15,3,(('DATA FOR SUMMARY'!$I$7:$I$59=$O$16)/('DATA FOR SUMMARY'!$I$7:$I$59=$O$16)*ROW('DATA FOR SUMMARY'!$I$7:$I$59))-ROW('DATA FOR SUMMARY'!$I$7),ROWS($M$18:M687))),"")</f>
        <v/>
      </c>
      <c r="F696" s="103" t="str" cm="1">
        <f t="array" aca="1" ref="F696" ca="1">IF(ROWS($M$18:M687)&lt;=$O$18,INDEX('DATA FOR SUMMARY'!$F$8:$F$59,_xlfn.AGGREGATE(15,3,(('DATA FOR SUMMARY'!$I$7:$I$59=$O$16)/('DATA FOR SUMMARY'!$I$7:$I$59=$O$16)*ROW('DATA FOR SUMMARY'!$I$7:$I$59))-ROW('DATA FOR SUMMARY'!$I$7),ROWS($M$18:M687))),"")</f>
        <v/>
      </c>
      <c r="G696" s="102" t="str" cm="1">
        <f t="array" aca="1" ref="G696" ca="1">IF(ROWS($M$18:M687)&lt;=$O$18,INDEX('DATA FOR SUMMARY'!$G$8:$G$59,_xlfn.AGGREGATE(15,3,(('DATA FOR SUMMARY'!$I$7:$I$59=$O$16)/('DATA FOR SUMMARY'!$I$7:$I$59=$O$16)*ROW('DATA FOR SUMMARY'!$I$7:$I$59))-ROW('DATA FOR SUMMARY'!$I$7),ROWS($M$18:M687))),"")</f>
        <v/>
      </c>
      <c r="H696" s="107" t="str" cm="1">
        <f t="array" aca="1" ref="H696" ca="1">IF(ROWS($M$18:M687)&lt;=$O$18,INDEX('DATA FOR SUMMARY'!$H$8:$H$59,_xlfn.AGGREGATE(15,3,(('DATA FOR SUMMARY'!$I$7:$I$59=$O$16)/('DATA FOR SUMMARY'!$I$7:$I$59=$O$16)*ROW('DATA FOR SUMMARY'!$I$7:$I$59))-ROW('DATA FOR SUMMARY'!$I$7),ROWS($M$18:M687))),"")</f>
        <v/>
      </c>
      <c r="I696" t="str" cm="1">
        <f t="array" aca="1" ref="I696" ca="1">IF(ROWS($D$25:D690)&lt;=$O$18,INDEX('DATA FOR SUMMARY'!$I$8:$I$59,_xlfn.AGGREGATE(15,3,(('DATA FOR SUMMARY'!$I$7:$I$59=$O$16)/('DATA FOR SUMMARY'!$I$7:$I$59=$O$16)*ROW('DATA FOR SUMMARY'!$I$7:$I$59))-ROW('DATA FOR SUMMARY'!$I$7),ROWS($D$25:D690))),"")</f>
        <v/>
      </c>
      <c r="J696" s="46" t="str" cm="1">
        <f t="array" aca="1" ref="J696" ca="1">IF(ROWS($M$18:M687)&lt;=$O$18,INDEX('DATA FOR SUMMARY'!$J$8:$J$59,_xlfn.AGGREGATE(15,3,(('DATA FOR SUMMARY'!$I$7:$I$59=$O$16)/('DATA FOR SUMMARY'!$I$7:$I$59=$O$16)*ROW('DATA FOR SUMMARY'!$I$7:$I$59))-ROW('DATA FOR SUMMARY'!$I$7),ROWS($M$18:M687))),"")</f>
        <v/>
      </c>
      <c r="K696" s="46" t="str" cm="1">
        <f t="array" aca="1" ref="K696" ca="1">IF(ROWS($M$18:M687)&lt;=$O$18,INDEX('DATA FOR SUMMARY'!$K$8:$K$59,_xlfn.AGGREGATE(15,3,(('DATA FOR SUMMARY'!$I$7:$I$59=$O$16)/('DATA FOR SUMMARY'!$I$7:$I$59=$O$16)*ROW('DATA FOR SUMMARY'!$I$7:$I$59))-ROW('DATA FOR SUMMARY'!$I$7),ROWS($M$18:M687))),"")</f>
        <v/>
      </c>
    </row>
    <row r="697" spans="2:11">
      <c r="B697" t="str" cm="1">
        <f t="array" aca="1" ref="B697" ca="1">IF(ROWS($M$18:M688)&lt;=$O$18,INDEX('DATA FOR SUMMARY'!$B$8:$B$59,_xlfn.AGGREGATE(15,3,(('DATA FOR SUMMARY'!$I$7:$I$59=$O$16)/('DATA FOR SUMMARY'!$I$7:$I$59=$O$16)*ROW('DATA FOR SUMMARY'!$I$7:$I$59))-ROW('DATA FOR SUMMARY'!$I$7),ROWS($M$18:M688))),"")</f>
        <v/>
      </c>
      <c r="C697" s="102" t="str" cm="1">
        <f t="array" aca="1" ref="C697" ca="1">IF(ROWS($M$18:M688)&lt;=$O$18,INDEX('DATA FOR SUMMARY'!$C$8:$C$59,_xlfn.AGGREGATE(15,3,(('DATA FOR SUMMARY'!$I$7:$I$59=$O$16)/('DATA FOR SUMMARY'!$I$7:$I$59=$O$16)*ROW('DATA FOR SUMMARY'!$I$7:$I$59))-ROW('DATA FOR SUMMARY'!$I$7),ROWS($M$18:M688))),"")</f>
        <v/>
      </c>
      <c r="D697" s="102" t="str" cm="1">
        <f t="array" aca="1" ref="D697" ca="1">IF(ROWS($M$18:M688)&lt;=$O$18,INDEX('DATA FOR SUMMARY'!$D$8:$D$59,_xlfn.AGGREGATE(15,3,(('DATA FOR SUMMARY'!$I$7:$I$59=$O$16)/('DATA FOR SUMMARY'!$I$7:$I$59=$O$16)*ROW('DATA FOR SUMMARY'!$I$7:$I$59))-ROW('DATA FOR SUMMARY'!$I$7),ROWS($M$18:M688))),"")</f>
        <v/>
      </c>
      <c r="E697" s="107" t="str" cm="1">
        <f t="array" aca="1" ref="E697" ca="1">IF(ROWS($M$18:M688)&lt;=$O$18,INDEX('DATA FOR SUMMARY'!$E$8:$E$59,_xlfn.AGGREGATE(15,3,(('DATA FOR SUMMARY'!$I$7:$I$59=$O$16)/('DATA FOR SUMMARY'!$I$7:$I$59=$O$16)*ROW('DATA FOR SUMMARY'!$I$7:$I$59))-ROW('DATA FOR SUMMARY'!$I$7),ROWS($M$18:M688))),"")</f>
        <v/>
      </c>
      <c r="F697" s="103" t="str" cm="1">
        <f t="array" aca="1" ref="F697" ca="1">IF(ROWS($M$18:M688)&lt;=$O$18,INDEX('DATA FOR SUMMARY'!$F$8:$F$59,_xlfn.AGGREGATE(15,3,(('DATA FOR SUMMARY'!$I$7:$I$59=$O$16)/('DATA FOR SUMMARY'!$I$7:$I$59=$O$16)*ROW('DATA FOR SUMMARY'!$I$7:$I$59))-ROW('DATA FOR SUMMARY'!$I$7),ROWS($M$18:M688))),"")</f>
        <v/>
      </c>
      <c r="G697" s="102" t="str" cm="1">
        <f t="array" aca="1" ref="G697" ca="1">IF(ROWS($M$18:M688)&lt;=$O$18,INDEX('DATA FOR SUMMARY'!$G$8:$G$59,_xlfn.AGGREGATE(15,3,(('DATA FOR SUMMARY'!$I$7:$I$59=$O$16)/('DATA FOR SUMMARY'!$I$7:$I$59=$O$16)*ROW('DATA FOR SUMMARY'!$I$7:$I$59))-ROW('DATA FOR SUMMARY'!$I$7),ROWS($M$18:M688))),"")</f>
        <v/>
      </c>
      <c r="H697" s="107" t="str" cm="1">
        <f t="array" aca="1" ref="H697" ca="1">IF(ROWS($M$18:M688)&lt;=$O$18,INDEX('DATA FOR SUMMARY'!$H$8:$H$59,_xlfn.AGGREGATE(15,3,(('DATA FOR SUMMARY'!$I$7:$I$59=$O$16)/('DATA FOR SUMMARY'!$I$7:$I$59=$O$16)*ROW('DATA FOR SUMMARY'!$I$7:$I$59))-ROW('DATA FOR SUMMARY'!$I$7),ROWS($M$18:M688))),"")</f>
        <v/>
      </c>
      <c r="I697" t="str" cm="1">
        <f t="array" aca="1" ref="I697" ca="1">IF(ROWS($D$25:D691)&lt;=$O$18,INDEX('DATA FOR SUMMARY'!$I$8:$I$59,_xlfn.AGGREGATE(15,3,(('DATA FOR SUMMARY'!$I$7:$I$59=$O$16)/('DATA FOR SUMMARY'!$I$7:$I$59=$O$16)*ROW('DATA FOR SUMMARY'!$I$7:$I$59))-ROW('DATA FOR SUMMARY'!$I$7),ROWS($D$25:D691))),"")</f>
        <v/>
      </c>
      <c r="J697" s="46" t="str" cm="1">
        <f t="array" aca="1" ref="J697" ca="1">IF(ROWS($M$18:M688)&lt;=$O$18,INDEX('DATA FOR SUMMARY'!$J$8:$J$59,_xlfn.AGGREGATE(15,3,(('DATA FOR SUMMARY'!$I$7:$I$59=$O$16)/('DATA FOR SUMMARY'!$I$7:$I$59=$O$16)*ROW('DATA FOR SUMMARY'!$I$7:$I$59))-ROW('DATA FOR SUMMARY'!$I$7),ROWS($M$18:M688))),"")</f>
        <v/>
      </c>
      <c r="K697" s="46" t="str" cm="1">
        <f t="array" aca="1" ref="K697" ca="1">IF(ROWS($M$18:M688)&lt;=$O$18,INDEX('DATA FOR SUMMARY'!$K$8:$K$59,_xlfn.AGGREGATE(15,3,(('DATA FOR SUMMARY'!$I$7:$I$59=$O$16)/('DATA FOR SUMMARY'!$I$7:$I$59=$O$16)*ROW('DATA FOR SUMMARY'!$I$7:$I$59))-ROW('DATA FOR SUMMARY'!$I$7),ROWS($M$18:M688))),"")</f>
        <v/>
      </c>
    </row>
    <row r="698" spans="2:11">
      <c r="B698" t="str" cm="1">
        <f t="array" aca="1" ref="B698" ca="1">IF(ROWS($M$18:M689)&lt;=$O$18,INDEX('DATA FOR SUMMARY'!$B$8:$B$59,_xlfn.AGGREGATE(15,3,(('DATA FOR SUMMARY'!$I$7:$I$59=$O$16)/('DATA FOR SUMMARY'!$I$7:$I$59=$O$16)*ROW('DATA FOR SUMMARY'!$I$7:$I$59))-ROW('DATA FOR SUMMARY'!$I$7),ROWS($M$18:M689))),"")</f>
        <v/>
      </c>
      <c r="C698" s="102" t="str" cm="1">
        <f t="array" aca="1" ref="C698" ca="1">IF(ROWS($M$18:M689)&lt;=$O$18,INDEX('DATA FOR SUMMARY'!$C$8:$C$59,_xlfn.AGGREGATE(15,3,(('DATA FOR SUMMARY'!$I$7:$I$59=$O$16)/('DATA FOR SUMMARY'!$I$7:$I$59=$O$16)*ROW('DATA FOR SUMMARY'!$I$7:$I$59))-ROW('DATA FOR SUMMARY'!$I$7),ROWS($M$18:M689))),"")</f>
        <v/>
      </c>
      <c r="D698" s="102" t="str" cm="1">
        <f t="array" aca="1" ref="D698" ca="1">IF(ROWS($M$18:M689)&lt;=$O$18,INDEX('DATA FOR SUMMARY'!$D$8:$D$59,_xlfn.AGGREGATE(15,3,(('DATA FOR SUMMARY'!$I$7:$I$59=$O$16)/('DATA FOR SUMMARY'!$I$7:$I$59=$O$16)*ROW('DATA FOR SUMMARY'!$I$7:$I$59))-ROW('DATA FOR SUMMARY'!$I$7),ROWS($M$18:M689))),"")</f>
        <v/>
      </c>
      <c r="E698" s="107" t="str" cm="1">
        <f t="array" aca="1" ref="E698" ca="1">IF(ROWS($M$18:M689)&lt;=$O$18,INDEX('DATA FOR SUMMARY'!$E$8:$E$59,_xlfn.AGGREGATE(15,3,(('DATA FOR SUMMARY'!$I$7:$I$59=$O$16)/('DATA FOR SUMMARY'!$I$7:$I$59=$O$16)*ROW('DATA FOR SUMMARY'!$I$7:$I$59))-ROW('DATA FOR SUMMARY'!$I$7),ROWS($M$18:M689))),"")</f>
        <v/>
      </c>
      <c r="F698" s="103" t="str" cm="1">
        <f t="array" aca="1" ref="F698" ca="1">IF(ROWS($M$18:M689)&lt;=$O$18,INDEX('DATA FOR SUMMARY'!$F$8:$F$59,_xlfn.AGGREGATE(15,3,(('DATA FOR SUMMARY'!$I$7:$I$59=$O$16)/('DATA FOR SUMMARY'!$I$7:$I$59=$O$16)*ROW('DATA FOR SUMMARY'!$I$7:$I$59))-ROW('DATA FOR SUMMARY'!$I$7),ROWS($M$18:M689))),"")</f>
        <v/>
      </c>
      <c r="G698" s="102" t="str" cm="1">
        <f t="array" aca="1" ref="G698" ca="1">IF(ROWS($M$18:M689)&lt;=$O$18,INDEX('DATA FOR SUMMARY'!$G$8:$G$59,_xlfn.AGGREGATE(15,3,(('DATA FOR SUMMARY'!$I$7:$I$59=$O$16)/('DATA FOR SUMMARY'!$I$7:$I$59=$O$16)*ROW('DATA FOR SUMMARY'!$I$7:$I$59))-ROW('DATA FOR SUMMARY'!$I$7),ROWS($M$18:M689))),"")</f>
        <v/>
      </c>
      <c r="H698" s="107" t="str" cm="1">
        <f t="array" aca="1" ref="H698" ca="1">IF(ROWS($M$18:M689)&lt;=$O$18,INDEX('DATA FOR SUMMARY'!$H$8:$H$59,_xlfn.AGGREGATE(15,3,(('DATA FOR SUMMARY'!$I$7:$I$59=$O$16)/('DATA FOR SUMMARY'!$I$7:$I$59=$O$16)*ROW('DATA FOR SUMMARY'!$I$7:$I$59))-ROW('DATA FOR SUMMARY'!$I$7),ROWS($M$18:M689))),"")</f>
        <v/>
      </c>
      <c r="I698" t="str" cm="1">
        <f t="array" aca="1" ref="I698" ca="1">IF(ROWS($D$25:D692)&lt;=$O$18,INDEX('DATA FOR SUMMARY'!$I$8:$I$59,_xlfn.AGGREGATE(15,3,(('DATA FOR SUMMARY'!$I$7:$I$59=$O$16)/('DATA FOR SUMMARY'!$I$7:$I$59=$O$16)*ROW('DATA FOR SUMMARY'!$I$7:$I$59))-ROW('DATA FOR SUMMARY'!$I$7),ROWS($D$25:D692))),"")</f>
        <v/>
      </c>
      <c r="J698" s="46" t="str" cm="1">
        <f t="array" aca="1" ref="J698" ca="1">IF(ROWS($M$18:M689)&lt;=$O$18,INDEX('DATA FOR SUMMARY'!$J$8:$J$59,_xlfn.AGGREGATE(15,3,(('DATA FOR SUMMARY'!$I$7:$I$59=$O$16)/('DATA FOR SUMMARY'!$I$7:$I$59=$O$16)*ROW('DATA FOR SUMMARY'!$I$7:$I$59))-ROW('DATA FOR SUMMARY'!$I$7),ROWS($M$18:M689))),"")</f>
        <v/>
      </c>
      <c r="K698" s="46" t="str" cm="1">
        <f t="array" aca="1" ref="K698" ca="1">IF(ROWS($M$18:M689)&lt;=$O$18,INDEX('DATA FOR SUMMARY'!$K$8:$K$59,_xlfn.AGGREGATE(15,3,(('DATA FOR SUMMARY'!$I$7:$I$59=$O$16)/('DATA FOR SUMMARY'!$I$7:$I$59=$O$16)*ROW('DATA FOR SUMMARY'!$I$7:$I$59))-ROW('DATA FOR SUMMARY'!$I$7),ROWS($M$18:M689))),"")</f>
        <v/>
      </c>
    </row>
    <row r="699" spans="2:11">
      <c r="B699" t="str" cm="1">
        <f t="array" aca="1" ref="B699" ca="1">IF(ROWS($M$18:M690)&lt;=$O$18,INDEX('DATA FOR SUMMARY'!$B$8:$B$59,_xlfn.AGGREGATE(15,3,(('DATA FOR SUMMARY'!$I$7:$I$59=$O$16)/('DATA FOR SUMMARY'!$I$7:$I$59=$O$16)*ROW('DATA FOR SUMMARY'!$I$7:$I$59))-ROW('DATA FOR SUMMARY'!$I$7),ROWS($M$18:M690))),"")</f>
        <v/>
      </c>
      <c r="C699" s="102" t="str" cm="1">
        <f t="array" aca="1" ref="C699" ca="1">IF(ROWS($M$18:M690)&lt;=$O$18,INDEX('DATA FOR SUMMARY'!$C$8:$C$59,_xlfn.AGGREGATE(15,3,(('DATA FOR SUMMARY'!$I$7:$I$59=$O$16)/('DATA FOR SUMMARY'!$I$7:$I$59=$O$16)*ROW('DATA FOR SUMMARY'!$I$7:$I$59))-ROW('DATA FOR SUMMARY'!$I$7),ROWS($M$18:M690))),"")</f>
        <v/>
      </c>
      <c r="D699" s="102" t="str" cm="1">
        <f t="array" aca="1" ref="D699" ca="1">IF(ROWS($M$18:M690)&lt;=$O$18,INDEX('DATA FOR SUMMARY'!$D$8:$D$59,_xlfn.AGGREGATE(15,3,(('DATA FOR SUMMARY'!$I$7:$I$59=$O$16)/('DATA FOR SUMMARY'!$I$7:$I$59=$O$16)*ROW('DATA FOR SUMMARY'!$I$7:$I$59))-ROW('DATA FOR SUMMARY'!$I$7),ROWS($M$18:M690))),"")</f>
        <v/>
      </c>
      <c r="E699" s="107" t="str" cm="1">
        <f t="array" aca="1" ref="E699" ca="1">IF(ROWS($M$18:M690)&lt;=$O$18,INDEX('DATA FOR SUMMARY'!$E$8:$E$59,_xlfn.AGGREGATE(15,3,(('DATA FOR SUMMARY'!$I$7:$I$59=$O$16)/('DATA FOR SUMMARY'!$I$7:$I$59=$O$16)*ROW('DATA FOR SUMMARY'!$I$7:$I$59))-ROW('DATA FOR SUMMARY'!$I$7),ROWS($M$18:M690))),"")</f>
        <v/>
      </c>
      <c r="F699" s="103" t="str" cm="1">
        <f t="array" aca="1" ref="F699" ca="1">IF(ROWS($M$18:M690)&lt;=$O$18,INDEX('DATA FOR SUMMARY'!$F$8:$F$59,_xlfn.AGGREGATE(15,3,(('DATA FOR SUMMARY'!$I$7:$I$59=$O$16)/('DATA FOR SUMMARY'!$I$7:$I$59=$O$16)*ROW('DATA FOR SUMMARY'!$I$7:$I$59))-ROW('DATA FOR SUMMARY'!$I$7),ROWS($M$18:M690))),"")</f>
        <v/>
      </c>
      <c r="G699" s="102" t="str" cm="1">
        <f t="array" aca="1" ref="G699" ca="1">IF(ROWS($M$18:M690)&lt;=$O$18,INDEX('DATA FOR SUMMARY'!$G$8:$G$59,_xlfn.AGGREGATE(15,3,(('DATA FOR SUMMARY'!$I$7:$I$59=$O$16)/('DATA FOR SUMMARY'!$I$7:$I$59=$O$16)*ROW('DATA FOR SUMMARY'!$I$7:$I$59))-ROW('DATA FOR SUMMARY'!$I$7),ROWS($M$18:M690))),"")</f>
        <v/>
      </c>
      <c r="H699" s="107" t="str" cm="1">
        <f t="array" aca="1" ref="H699" ca="1">IF(ROWS($M$18:M690)&lt;=$O$18,INDEX('DATA FOR SUMMARY'!$H$8:$H$59,_xlfn.AGGREGATE(15,3,(('DATA FOR SUMMARY'!$I$7:$I$59=$O$16)/('DATA FOR SUMMARY'!$I$7:$I$59=$O$16)*ROW('DATA FOR SUMMARY'!$I$7:$I$59))-ROW('DATA FOR SUMMARY'!$I$7),ROWS($M$18:M690))),"")</f>
        <v/>
      </c>
      <c r="I699" t="str" cm="1">
        <f t="array" aca="1" ref="I699" ca="1">IF(ROWS($D$25:D693)&lt;=$O$18,INDEX('DATA FOR SUMMARY'!$I$8:$I$59,_xlfn.AGGREGATE(15,3,(('DATA FOR SUMMARY'!$I$7:$I$59=$O$16)/('DATA FOR SUMMARY'!$I$7:$I$59=$O$16)*ROW('DATA FOR SUMMARY'!$I$7:$I$59))-ROW('DATA FOR SUMMARY'!$I$7),ROWS($D$25:D693))),"")</f>
        <v/>
      </c>
      <c r="J699" s="46" t="str" cm="1">
        <f t="array" aca="1" ref="J699" ca="1">IF(ROWS($M$18:M690)&lt;=$O$18,INDEX('DATA FOR SUMMARY'!$J$8:$J$59,_xlfn.AGGREGATE(15,3,(('DATA FOR SUMMARY'!$I$7:$I$59=$O$16)/('DATA FOR SUMMARY'!$I$7:$I$59=$O$16)*ROW('DATA FOR SUMMARY'!$I$7:$I$59))-ROW('DATA FOR SUMMARY'!$I$7),ROWS($M$18:M690))),"")</f>
        <v/>
      </c>
      <c r="K699" s="46" t="str" cm="1">
        <f t="array" aca="1" ref="K699" ca="1">IF(ROWS($M$18:M690)&lt;=$O$18,INDEX('DATA FOR SUMMARY'!$K$8:$K$59,_xlfn.AGGREGATE(15,3,(('DATA FOR SUMMARY'!$I$7:$I$59=$O$16)/('DATA FOR SUMMARY'!$I$7:$I$59=$O$16)*ROW('DATA FOR SUMMARY'!$I$7:$I$59))-ROW('DATA FOR SUMMARY'!$I$7),ROWS($M$18:M690))),"")</f>
        <v/>
      </c>
    </row>
    <row r="700" spans="2:11">
      <c r="B700" t="str" cm="1">
        <f t="array" aca="1" ref="B700" ca="1">IF(ROWS($M$18:M691)&lt;=$O$18,INDEX('DATA FOR SUMMARY'!$B$8:$B$59,_xlfn.AGGREGATE(15,3,(('DATA FOR SUMMARY'!$I$7:$I$59=$O$16)/('DATA FOR SUMMARY'!$I$7:$I$59=$O$16)*ROW('DATA FOR SUMMARY'!$I$7:$I$59))-ROW('DATA FOR SUMMARY'!$I$7),ROWS($M$18:M691))),"")</f>
        <v/>
      </c>
      <c r="C700" s="102" t="str" cm="1">
        <f t="array" aca="1" ref="C700" ca="1">IF(ROWS($M$18:M691)&lt;=$O$18,INDEX('DATA FOR SUMMARY'!$C$8:$C$59,_xlfn.AGGREGATE(15,3,(('DATA FOR SUMMARY'!$I$7:$I$59=$O$16)/('DATA FOR SUMMARY'!$I$7:$I$59=$O$16)*ROW('DATA FOR SUMMARY'!$I$7:$I$59))-ROW('DATA FOR SUMMARY'!$I$7),ROWS($M$18:M691))),"")</f>
        <v/>
      </c>
      <c r="D700" s="102" t="str" cm="1">
        <f t="array" aca="1" ref="D700" ca="1">IF(ROWS($M$18:M691)&lt;=$O$18,INDEX('DATA FOR SUMMARY'!$D$8:$D$59,_xlfn.AGGREGATE(15,3,(('DATA FOR SUMMARY'!$I$7:$I$59=$O$16)/('DATA FOR SUMMARY'!$I$7:$I$59=$O$16)*ROW('DATA FOR SUMMARY'!$I$7:$I$59))-ROW('DATA FOR SUMMARY'!$I$7),ROWS($M$18:M691))),"")</f>
        <v/>
      </c>
      <c r="E700" s="107" t="str" cm="1">
        <f t="array" aca="1" ref="E700" ca="1">IF(ROWS($M$18:M691)&lt;=$O$18,INDEX('DATA FOR SUMMARY'!$E$8:$E$59,_xlfn.AGGREGATE(15,3,(('DATA FOR SUMMARY'!$I$7:$I$59=$O$16)/('DATA FOR SUMMARY'!$I$7:$I$59=$O$16)*ROW('DATA FOR SUMMARY'!$I$7:$I$59))-ROW('DATA FOR SUMMARY'!$I$7),ROWS($M$18:M691))),"")</f>
        <v/>
      </c>
      <c r="F700" s="103" t="str" cm="1">
        <f t="array" aca="1" ref="F700" ca="1">IF(ROWS($M$18:M691)&lt;=$O$18,INDEX('DATA FOR SUMMARY'!$F$8:$F$59,_xlfn.AGGREGATE(15,3,(('DATA FOR SUMMARY'!$I$7:$I$59=$O$16)/('DATA FOR SUMMARY'!$I$7:$I$59=$O$16)*ROW('DATA FOR SUMMARY'!$I$7:$I$59))-ROW('DATA FOR SUMMARY'!$I$7),ROWS($M$18:M691))),"")</f>
        <v/>
      </c>
      <c r="G700" s="102" t="str" cm="1">
        <f t="array" aca="1" ref="G700" ca="1">IF(ROWS($M$18:M691)&lt;=$O$18,INDEX('DATA FOR SUMMARY'!$G$8:$G$59,_xlfn.AGGREGATE(15,3,(('DATA FOR SUMMARY'!$I$7:$I$59=$O$16)/('DATA FOR SUMMARY'!$I$7:$I$59=$O$16)*ROW('DATA FOR SUMMARY'!$I$7:$I$59))-ROW('DATA FOR SUMMARY'!$I$7),ROWS($M$18:M691))),"")</f>
        <v/>
      </c>
      <c r="H700" s="107" t="str" cm="1">
        <f t="array" aca="1" ref="H700" ca="1">IF(ROWS($M$18:M691)&lt;=$O$18,INDEX('DATA FOR SUMMARY'!$H$8:$H$59,_xlfn.AGGREGATE(15,3,(('DATA FOR SUMMARY'!$I$7:$I$59=$O$16)/('DATA FOR SUMMARY'!$I$7:$I$59=$O$16)*ROW('DATA FOR SUMMARY'!$I$7:$I$59))-ROW('DATA FOR SUMMARY'!$I$7),ROWS($M$18:M691))),"")</f>
        <v/>
      </c>
      <c r="I700" t="str" cm="1">
        <f t="array" aca="1" ref="I700" ca="1">IF(ROWS($D$25:D694)&lt;=$O$18,INDEX('DATA FOR SUMMARY'!$I$8:$I$59,_xlfn.AGGREGATE(15,3,(('DATA FOR SUMMARY'!$I$7:$I$59=$O$16)/('DATA FOR SUMMARY'!$I$7:$I$59=$O$16)*ROW('DATA FOR SUMMARY'!$I$7:$I$59))-ROW('DATA FOR SUMMARY'!$I$7),ROWS($D$25:D694))),"")</f>
        <v/>
      </c>
      <c r="J700" s="46" t="str" cm="1">
        <f t="array" aca="1" ref="J700" ca="1">IF(ROWS($M$18:M691)&lt;=$O$18,INDEX('DATA FOR SUMMARY'!$J$8:$J$59,_xlfn.AGGREGATE(15,3,(('DATA FOR SUMMARY'!$I$7:$I$59=$O$16)/('DATA FOR SUMMARY'!$I$7:$I$59=$O$16)*ROW('DATA FOR SUMMARY'!$I$7:$I$59))-ROW('DATA FOR SUMMARY'!$I$7),ROWS($M$18:M691))),"")</f>
        <v/>
      </c>
      <c r="K700" s="46" t="str" cm="1">
        <f t="array" aca="1" ref="K700" ca="1">IF(ROWS($M$18:M691)&lt;=$O$18,INDEX('DATA FOR SUMMARY'!$K$8:$K$59,_xlfn.AGGREGATE(15,3,(('DATA FOR SUMMARY'!$I$7:$I$59=$O$16)/('DATA FOR SUMMARY'!$I$7:$I$59=$O$16)*ROW('DATA FOR SUMMARY'!$I$7:$I$59))-ROW('DATA FOR SUMMARY'!$I$7),ROWS($M$18:M691))),"")</f>
        <v/>
      </c>
    </row>
    <row r="701" spans="2:11">
      <c r="B701" t="str" cm="1">
        <f t="array" aca="1" ref="B701" ca="1">IF(ROWS($M$18:M692)&lt;=$O$18,INDEX('DATA FOR SUMMARY'!$B$8:$B$59,_xlfn.AGGREGATE(15,3,(('DATA FOR SUMMARY'!$I$7:$I$59=$O$16)/('DATA FOR SUMMARY'!$I$7:$I$59=$O$16)*ROW('DATA FOR SUMMARY'!$I$7:$I$59))-ROW('DATA FOR SUMMARY'!$I$7),ROWS($M$18:M692))),"")</f>
        <v/>
      </c>
      <c r="C701" s="102" t="str" cm="1">
        <f t="array" aca="1" ref="C701" ca="1">IF(ROWS($M$18:M692)&lt;=$O$18,INDEX('DATA FOR SUMMARY'!$C$8:$C$59,_xlfn.AGGREGATE(15,3,(('DATA FOR SUMMARY'!$I$7:$I$59=$O$16)/('DATA FOR SUMMARY'!$I$7:$I$59=$O$16)*ROW('DATA FOR SUMMARY'!$I$7:$I$59))-ROW('DATA FOR SUMMARY'!$I$7),ROWS($M$18:M692))),"")</f>
        <v/>
      </c>
      <c r="D701" s="102" t="str" cm="1">
        <f t="array" aca="1" ref="D701" ca="1">IF(ROWS($M$18:M692)&lt;=$O$18,INDEX('DATA FOR SUMMARY'!$D$8:$D$59,_xlfn.AGGREGATE(15,3,(('DATA FOR SUMMARY'!$I$7:$I$59=$O$16)/('DATA FOR SUMMARY'!$I$7:$I$59=$O$16)*ROW('DATA FOR SUMMARY'!$I$7:$I$59))-ROW('DATA FOR SUMMARY'!$I$7),ROWS($M$18:M692))),"")</f>
        <v/>
      </c>
      <c r="E701" s="107" t="str" cm="1">
        <f t="array" aca="1" ref="E701" ca="1">IF(ROWS($M$18:M692)&lt;=$O$18,INDEX('DATA FOR SUMMARY'!$E$8:$E$59,_xlfn.AGGREGATE(15,3,(('DATA FOR SUMMARY'!$I$7:$I$59=$O$16)/('DATA FOR SUMMARY'!$I$7:$I$59=$O$16)*ROW('DATA FOR SUMMARY'!$I$7:$I$59))-ROW('DATA FOR SUMMARY'!$I$7),ROWS($M$18:M692))),"")</f>
        <v/>
      </c>
      <c r="F701" s="103" t="str" cm="1">
        <f t="array" aca="1" ref="F701" ca="1">IF(ROWS($M$18:M692)&lt;=$O$18,INDEX('DATA FOR SUMMARY'!$F$8:$F$59,_xlfn.AGGREGATE(15,3,(('DATA FOR SUMMARY'!$I$7:$I$59=$O$16)/('DATA FOR SUMMARY'!$I$7:$I$59=$O$16)*ROW('DATA FOR SUMMARY'!$I$7:$I$59))-ROW('DATA FOR SUMMARY'!$I$7),ROWS($M$18:M692))),"")</f>
        <v/>
      </c>
      <c r="G701" s="102" t="str" cm="1">
        <f t="array" aca="1" ref="G701" ca="1">IF(ROWS($M$18:M692)&lt;=$O$18,INDEX('DATA FOR SUMMARY'!$G$8:$G$59,_xlfn.AGGREGATE(15,3,(('DATA FOR SUMMARY'!$I$7:$I$59=$O$16)/('DATA FOR SUMMARY'!$I$7:$I$59=$O$16)*ROW('DATA FOR SUMMARY'!$I$7:$I$59))-ROW('DATA FOR SUMMARY'!$I$7),ROWS($M$18:M692))),"")</f>
        <v/>
      </c>
      <c r="H701" s="107" t="str" cm="1">
        <f t="array" aca="1" ref="H701" ca="1">IF(ROWS($M$18:M692)&lt;=$O$18,INDEX('DATA FOR SUMMARY'!$H$8:$H$59,_xlfn.AGGREGATE(15,3,(('DATA FOR SUMMARY'!$I$7:$I$59=$O$16)/('DATA FOR SUMMARY'!$I$7:$I$59=$O$16)*ROW('DATA FOR SUMMARY'!$I$7:$I$59))-ROW('DATA FOR SUMMARY'!$I$7),ROWS($M$18:M692))),"")</f>
        <v/>
      </c>
      <c r="I701" t="str" cm="1">
        <f t="array" aca="1" ref="I701" ca="1">IF(ROWS($D$25:D695)&lt;=$O$18,INDEX('DATA FOR SUMMARY'!$I$8:$I$59,_xlfn.AGGREGATE(15,3,(('DATA FOR SUMMARY'!$I$7:$I$59=$O$16)/('DATA FOR SUMMARY'!$I$7:$I$59=$O$16)*ROW('DATA FOR SUMMARY'!$I$7:$I$59))-ROW('DATA FOR SUMMARY'!$I$7),ROWS($D$25:D695))),"")</f>
        <v/>
      </c>
      <c r="J701" s="46" t="str" cm="1">
        <f t="array" aca="1" ref="J701" ca="1">IF(ROWS($M$18:M692)&lt;=$O$18,INDEX('DATA FOR SUMMARY'!$J$8:$J$59,_xlfn.AGGREGATE(15,3,(('DATA FOR SUMMARY'!$I$7:$I$59=$O$16)/('DATA FOR SUMMARY'!$I$7:$I$59=$O$16)*ROW('DATA FOR SUMMARY'!$I$7:$I$59))-ROW('DATA FOR SUMMARY'!$I$7),ROWS($M$18:M692))),"")</f>
        <v/>
      </c>
      <c r="K701" s="46" t="str" cm="1">
        <f t="array" aca="1" ref="K701" ca="1">IF(ROWS($M$18:M692)&lt;=$O$18,INDEX('DATA FOR SUMMARY'!$K$8:$K$59,_xlfn.AGGREGATE(15,3,(('DATA FOR SUMMARY'!$I$7:$I$59=$O$16)/('DATA FOR SUMMARY'!$I$7:$I$59=$O$16)*ROW('DATA FOR SUMMARY'!$I$7:$I$59))-ROW('DATA FOR SUMMARY'!$I$7),ROWS($M$18:M692))),"")</f>
        <v/>
      </c>
    </row>
    <row r="702" spans="2:11">
      <c r="B702" t="str" cm="1">
        <f t="array" aca="1" ref="B702" ca="1">IF(ROWS($M$18:M693)&lt;=$O$18,INDEX('DATA FOR SUMMARY'!$B$8:$B$59,_xlfn.AGGREGATE(15,3,(('DATA FOR SUMMARY'!$I$7:$I$59=$O$16)/('DATA FOR SUMMARY'!$I$7:$I$59=$O$16)*ROW('DATA FOR SUMMARY'!$I$7:$I$59))-ROW('DATA FOR SUMMARY'!$I$7),ROWS($M$18:M693))),"")</f>
        <v/>
      </c>
      <c r="C702" s="102" t="str" cm="1">
        <f t="array" aca="1" ref="C702" ca="1">IF(ROWS($M$18:M693)&lt;=$O$18,INDEX('DATA FOR SUMMARY'!$C$8:$C$59,_xlfn.AGGREGATE(15,3,(('DATA FOR SUMMARY'!$I$7:$I$59=$O$16)/('DATA FOR SUMMARY'!$I$7:$I$59=$O$16)*ROW('DATA FOR SUMMARY'!$I$7:$I$59))-ROW('DATA FOR SUMMARY'!$I$7),ROWS($M$18:M693))),"")</f>
        <v/>
      </c>
      <c r="D702" s="102" t="str" cm="1">
        <f t="array" aca="1" ref="D702" ca="1">IF(ROWS($M$18:M693)&lt;=$O$18,INDEX('DATA FOR SUMMARY'!$D$8:$D$59,_xlfn.AGGREGATE(15,3,(('DATA FOR SUMMARY'!$I$7:$I$59=$O$16)/('DATA FOR SUMMARY'!$I$7:$I$59=$O$16)*ROW('DATA FOR SUMMARY'!$I$7:$I$59))-ROW('DATA FOR SUMMARY'!$I$7),ROWS($M$18:M693))),"")</f>
        <v/>
      </c>
      <c r="E702" s="107" t="str" cm="1">
        <f t="array" aca="1" ref="E702" ca="1">IF(ROWS($M$18:M693)&lt;=$O$18,INDEX('DATA FOR SUMMARY'!$E$8:$E$59,_xlfn.AGGREGATE(15,3,(('DATA FOR SUMMARY'!$I$7:$I$59=$O$16)/('DATA FOR SUMMARY'!$I$7:$I$59=$O$16)*ROW('DATA FOR SUMMARY'!$I$7:$I$59))-ROW('DATA FOR SUMMARY'!$I$7),ROWS($M$18:M693))),"")</f>
        <v/>
      </c>
      <c r="F702" s="103" t="str" cm="1">
        <f t="array" aca="1" ref="F702" ca="1">IF(ROWS($M$18:M693)&lt;=$O$18,INDEX('DATA FOR SUMMARY'!$F$8:$F$59,_xlfn.AGGREGATE(15,3,(('DATA FOR SUMMARY'!$I$7:$I$59=$O$16)/('DATA FOR SUMMARY'!$I$7:$I$59=$O$16)*ROW('DATA FOR SUMMARY'!$I$7:$I$59))-ROW('DATA FOR SUMMARY'!$I$7),ROWS($M$18:M693))),"")</f>
        <v/>
      </c>
      <c r="G702" s="102" t="str" cm="1">
        <f t="array" aca="1" ref="G702" ca="1">IF(ROWS($M$18:M693)&lt;=$O$18,INDEX('DATA FOR SUMMARY'!$G$8:$G$59,_xlfn.AGGREGATE(15,3,(('DATA FOR SUMMARY'!$I$7:$I$59=$O$16)/('DATA FOR SUMMARY'!$I$7:$I$59=$O$16)*ROW('DATA FOR SUMMARY'!$I$7:$I$59))-ROW('DATA FOR SUMMARY'!$I$7),ROWS($M$18:M693))),"")</f>
        <v/>
      </c>
      <c r="H702" s="107" t="str" cm="1">
        <f t="array" aca="1" ref="H702" ca="1">IF(ROWS($M$18:M693)&lt;=$O$18,INDEX('DATA FOR SUMMARY'!$H$8:$H$59,_xlfn.AGGREGATE(15,3,(('DATA FOR SUMMARY'!$I$7:$I$59=$O$16)/('DATA FOR SUMMARY'!$I$7:$I$59=$O$16)*ROW('DATA FOR SUMMARY'!$I$7:$I$59))-ROW('DATA FOR SUMMARY'!$I$7),ROWS($M$18:M693))),"")</f>
        <v/>
      </c>
      <c r="I702" t="str" cm="1">
        <f t="array" aca="1" ref="I702" ca="1">IF(ROWS($D$25:D696)&lt;=$O$18,INDEX('DATA FOR SUMMARY'!$I$8:$I$59,_xlfn.AGGREGATE(15,3,(('DATA FOR SUMMARY'!$I$7:$I$59=$O$16)/('DATA FOR SUMMARY'!$I$7:$I$59=$O$16)*ROW('DATA FOR SUMMARY'!$I$7:$I$59))-ROW('DATA FOR SUMMARY'!$I$7),ROWS($D$25:D696))),"")</f>
        <v/>
      </c>
      <c r="J702" s="46" t="str" cm="1">
        <f t="array" aca="1" ref="J702" ca="1">IF(ROWS($M$18:M693)&lt;=$O$18,INDEX('DATA FOR SUMMARY'!$J$8:$J$59,_xlfn.AGGREGATE(15,3,(('DATA FOR SUMMARY'!$I$7:$I$59=$O$16)/('DATA FOR SUMMARY'!$I$7:$I$59=$O$16)*ROW('DATA FOR SUMMARY'!$I$7:$I$59))-ROW('DATA FOR SUMMARY'!$I$7),ROWS($M$18:M693))),"")</f>
        <v/>
      </c>
      <c r="K702" s="46" t="str" cm="1">
        <f t="array" aca="1" ref="K702" ca="1">IF(ROWS($M$18:M693)&lt;=$O$18,INDEX('DATA FOR SUMMARY'!$K$8:$K$59,_xlfn.AGGREGATE(15,3,(('DATA FOR SUMMARY'!$I$7:$I$59=$O$16)/('DATA FOR SUMMARY'!$I$7:$I$59=$O$16)*ROW('DATA FOR SUMMARY'!$I$7:$I$59))-ROW('DATA FOR SUMMARY'!$I$7),ROWS($M$18:M693))),"")</f>
        <v/>
      </c>
    </row>
    <row r="703" spans="2:11">
      <c r="B703" t="str" cm="1">
        <f t="array" aca="1" ref="B703" ca="1">IF(ROWS($M$18:M694)&lt;=$O$18,INDEX('DATA FOR SUMMARY'!$B$8:$B$59,_xlfn.AGGREGATE(15,3,(('DATA FOR SUMMARY'!$I$7:$I$59=$O$16)/('DATA FOR SUMMARY'!$I$7:$I$59=$O$16)*ROW('DATA FOR SUMMARY'!$I$7:$I$59))-ROW('DATA FOR SUMMARY'!$I$7),ROWS($M$18:M694))),"")</f>
        <v/>
      </c>
      <c r="C703" s="102" t="str" cm="1">
        <f t="array" aca="1" ref="C703" ca="1">IF(ROWS($M$18:M694)&lt;=$O$18,INDEX('DATA FOR SUMMARY'!$C$8:$C$59,_xlfn.AGGREGATE(15,3,(('DATA FOR SUMMARY'!$I$7:$I$59=$O$16)/('DATA FOR SUMMARY'!$I$7:$I$59=$O$16)*ROW('DATA FOR SUMMARY'!$I$7:$I$59))-ROW('DATA FOR SUMMARY'!$I$7),ROWS($M$18:M694))),"")</f>
        <v/>
      </c>
      <c r="D703" s="102" t="str" cm="1">
        <f t="array" aca="1" ref="D703" ca="1">IF(ROWS($M$18:M694)&lt;=$O$18,INDEX('DATA FOR SUMMARY'!$D$8:$D$59,_xlfn.AGGREGATE(15,3,(('DATA FOR SUMMARY'!$I$7:$I$59=$O$16)/('DATA FOR SUMMARY'!$I$7:$I$59=$O$16)*ROW('DATA FOR SUMMARY'!$I$7:$I$59))-ROW('DATA FOR SUMMARY'!$I$7),ROWS($M$18:M694))),"")</f>
        <v/>
      </c>
      <c r="E703" s="107" t="str" cm="1">
        <f t="array" aca="1" ref="E703" ca="1">IF(ROWS($M$18:M694)&lt;=$O$18,INDEX('DATA FOR SUMMARY'!$E$8:$E$59,_xlfn.AGGREGATE(15,3,(('DATA FOR SUMMARY'!$I$7:$I$59=$O$16)/('DATA FOR SUMMARY'!$I$7:$I$59=$O$16)*ROW('DATA FOR SUMMARY'!$I$7:$I$59))-ROW('DATA FOR SUMMARY'!$I$7),ROWS($M$18:M694))),"")</f>
        <v/>
      </c>
      <c r="F703" s="103" t="str" cm="1">
        <f t="array" aca="1" ref="F703" ca="1">IF(ROWS($M$18:M694)&lt;=$O$18,INDEX('DATA FOR SUMMARY'!$F$8:$F$59,_xlfn.AGGREGATE(15,3,(('DATA FOR SUMMARY'!$I$7:$I$59=$O$16)/('DATA FOR SUMMARY'!$I$7:$I$59=$O$16)*ROW('DATA FOR SUMMARY'!$I$7:$I$59))-ROW('DATA FOR SUMMARY'!$I$7),ROWS($M$18:M694))),"")</f>
        <v/>
      </c>
      <c r="G703" s="102" t="str" cm="1">
        <f t="array" aca="1" ref="G703" ca="1">IF(ROWS($M$18:M694)&lt;=$O$18,INDEX('DATA FOR SUMMARY'!$G$8:$G$59,_xlfn.AGGREGATE(15,3,(('DATA FOR SUMMARY'!$I$7:$I$59=$O$16)/('DATA FOR SUMMARY'!$I$7:$I$59=$O$16)*ROW('DATA FOR SUMMARY'!$I$7:$I$59))-ROW('DATA FOR SUMMARY'!$I$7),ROWS($M$18:M694))),"")</f>
        <v/>
      </c>
      <c r="H703" s="107" t="str" cm="1">
        <f t="array" aca="1" ref="H703" ca="1">IF(ROWS($M$18:M694)&lt;=$O$18,INDEX('DATA FOR SUMMARY'!$H$8:$H$59,_xlfn.AGGREGATE(15,3,(('DATA FOR SUMMARY'!$I$7:$I$59=$O$16)/('DATA FOR SUMMARY'!$I$7:$I$59=$O$16)*ROW('DATA FOR SUMMARY'!$I$7:$I$59))-ROW('DATA FOR SUMMARY'!$I$7),ROWS($M$18:M694))),"")</f>
        <v/>
      </c>
      <c r="I703" t="str" cm="1">
        <f t="array" aca="1" ref="I703" ca="1">IF(ROWS($D$25:D697)&lt;=$O$18,INDEX('DATA FOR SUMMARY'!$I$8:$I$59,_xlfn.AGGREGATE(15,3,(('DATA FOR SUMMARY'!$I$7:$I$59=$O$16)/('DATA FOR SUMMARY'!$I$7:$I$59=$O$16)*ROW('DATA FOR SUMMARY'!$I$7:$I$59))-ROW('DATA FOR SUMMARY'!$I$7),ROWS($D$25:D697))),"")</f>
        <v/>
      </c>
      <c r="J703" s="46" t="str" cm="1">
        <f t="array" aca="1" ref="J703" ca="1">IF(ROWS($M$18:M694)&lt;=$O$18,INDEX('DATA FOR SUMMARY'!$J$8:$J$59,_xlfn.AGGREGATE(15,3,(('DATA FOR SUMMARY'!$I$7:$I$59=$O$16)/('DATA FOR SUMMARY'!$I$7:$I$59=$O$16)*ROW('DATA FOR SUMMARY'!$I$7:$I$59))-ROW('DATA FOR SUMMARY'!$I$7),ROWS($M$18:M694))),"")</f>
        <v/>
      </c>
      <c r="K703" s="46" t="str" cm="1">
        <f t="array" aca="1" ref="K703" ca="1">IF(ROWS($M$18:M694)&lt;=$O$18,INDEX('DATA FOR SUMMARY'!$K$8:$K$59,_xlfn.AGGREGATE(15,3,(('DATA FOR SUMMARY'!$I$7:$I$59=$O$16)/('DATA FOR SUMMARY'!$I$7:$I$59=$O$16)*ROW('DATA FOR SUMMARY'!$I$7:$I$59))-ROW('DATA FOR SUMMARY'!$I$7),ROWS($M$18:M694))),"")</f>
        <v/>
      </c>
    </row>
    <row r="704" spans="2:11">
      <c r="B704" t="str" cm="1">
        <f t="array" aca="1" ref="B704" ca="1">IF(ROWS($M$18:M695)&lt;=$O$18,INDEX('DATA FOR SUMMARY'!$B$8:$B$59,_xlfn.AGGREGATE(15,3,(('DATA FOR SUMMARY'!$I$7:$I$59=$O$16)/('DATA FOR SUMMARY'!$I$7:$I$59=$O$16)*ROW('DATA FOR SUMMARY'!$I$7:$I$59))-ROW('DATA FOR SUMMARY'!$I$7),ROWS($M$18:M695))),"")</f>
        <v/>
      </c>
      <c r="C704" s="102" t="str" cm="1">
        <f t="array" aca="1" ref="C704" ca="1">IF(ROWS($M$18:M695)&lt;=$O$18,INDEX('DATA FOR SUMMARY'!$C$8:$C$59,_xlfn.AGGREGATE(15,3,(('DATA FOR SUMMARY'!$I$7:$I$59=$O$16)/('DATA FOR SUMMARY'!$I$7:$I$59=$O$16)*ROW('DATA FOR SUMMARY'!$I$7:$I$59))-ROW('DATA FOR SUMMARY'!$I$7),ROWS($M$18:M695))),"")</f>
        <v/>
      </c>
      <c r="D704" s="102" t="str" cm="1">
        <f t="array" aca="1" ref="D704" ca="1">IF(ROWS($M$18:M695)&lt;=$O$18,INDEX('DATA FOR SUMMARY'!$D$8:$D$59,_xlfn.AGGREGATE(15,3,(('DATA FOR SUMMARY'!$I$7:$I$59=$O$16)/('DATA FOR SUMMARY'!$I$7:$I$59=$O$16)*ROW('DATA FOR SUMMARY'!$I$7:$I$59))-ROW('DATA FOR SUMMARY'!$I$7),ROWS($M$18:M695))),"")</f>
        <v/>
      </c>
      <c r="E704" s="107" t="str" cm="1">
        <f t="array" aca="1" ref="E704" ca="1">IF(ROWS($M$18:M695)&lt;=$O$18,INDEX('DATA FOR SUMMARY'!$E$8:$E$59,_xlfn.AGGREGATE(15,3,(('DATA FOR SUMMARY'!$I$7:$I$59=$O$16)/('DATA FOR SUMMARY'!$I$7:$I$59=$O$16)*ROW('DATA FOR SUMMARY'!$I$7:$I$59))-ROW('DATA FOR SUMMARY'!$I$7),ROWS($M$18:M695))),"")</f>
        <v/>
      </c>
      <c r="F704" s="103" t="str" cm="1">
        <f t="array" aca="1" ref="F704" ca="1">IF(ROWS($M$18:M695)&lt;=$O$18,INDEX('DATA FOR SUMMARY'!$F$8:$F$59,_xlfn.AGGREGATE(15,3,(('DATA FOR SUMMARY'!$I$7:$I$59=$O$16)/('DATA FOR SUMMARY'!$I$7:$I$59=$O$16)*ROW('DATA FOR SUMMARY'!$I$7:$I$59))-ROW('DATA FOR SUMMARY'!$I$7),ROWS($M$18:M695))),"")</f>
        <v/>
      </c>
      <c r="G704" s="102" t="str" cm="1">
        <f t="array" aca="1" ref="G704" ca="1">IF(ROWS($M$18:M695)&lt;=$O$18,INDEX('DATA FOR SUMMARY'!$G$8:$G$59,_xlfn.AGGREGATE(15,3,(('DATA FOR SUMMARY'!$I$7:$I$59=$O$16)/('DATA FOR SUMMARY'!$I$7:$I$59=$O$16)*ROW('DATA FOR SUMMARY'!$I$7:$I$59))-ROW('DATA FOR SUMMARY'!$I$7),ROWS($M$18:M695))),"")</f>
        <v/>
      </c>
      <c r="H704" s="107" t="str" cm="1">
        <f t="array" aca="1" ref="H704" ca="1">IF(ROWS($M$18:M695)&lt;=$O$18,INDEX('DATA FOR SUMMARY'!$H$8:$H$59,_xlfn.AGGREGATE(15,3,(('DATA FOR SUMMARY'!$I$7:$I$59=$O$16)/('DATA FOR SUMMARY'!$I$7:$I$59=$O$16)*ROW('DATA FOR SUMMARY'!$I$7:$I$59))-ROW('DATA FOR SUMMARY'!$I$7),ROWS($M$18:M695))),"")</f>
        <v/>
      </c>
      <c r="I704" t="str" cm="1">
        <f t="array" aca="1" ref="I704" ca="1">IF(ROWS($D$25:D698)&lt;=$O$18,INDEX('DATA FOR SUMMARY'!$I$8:$I$59,_xlfn.AGGREGATE(15,3,(('DATA FOR SUMMARY'!$I$7:$I$59=$O$16)/('DATA FOR SUMMARY'!$I$7:$I$59=$O$16)*ROW('DATA FOR SUMMARY'!$I$7:$I$59))-ROW('DATA FOR SUMMARY'!$I$7),ROWS($D$25:D698))),"")</f>
        <v/>
      </c>
      <c r="J704" s="46" t="str" cm="1">
        <f t="array" aca="1" ref="J704" ca="1">IF(ROWS($M$18:M695)&lt;=$O$18,INDEX('DATA FOR SUMMARY'!$J$8:$J$59,_xlfn.AGGREGATE(15,3,(('DATA FOR SUMMARY'!$I$7:$I$59=$O$16)/('DATA FOR SUMMARY'!$I$7:$I$59=$O$16)*ROW('DATA FOR SUMMARY'!$I$7:$I$59))-ROW('DATA FOR SUMMARY'!$I$7),ROWS($M$18:M695))),"")</f>
        <v/>
      </c>
      <c r="K704" s="46" t="str" cm="1">
        <f t="array" aca="1" ref="K704" ca="1">IF(ROWS($M$18:M695)&lt;=$O$18,INDEX('DATA FOR SUMMARY'!$K$8:$K$59,_xlfn.AGGREGATE(15,3,(('DATA FOR SUMMARY'!$I$7:$I$59=$O$16)/('DATA FOR SUMMARY'!$I$7:$I$59=$O$16)*ROW('DATA FOR SUMMARY'!$I$7:$I$59))-ROW('DATA FOR SUMMARY'!$I$7),ROWS($M$18:M695))),"")</f>
        <v/>
      </c>
    </row>
    <row r="705" spans="2:11">
      <c r="B705" t="str" cm="1">
        <f t="array" aca="1" ref="B705" ca="1">IF(ROWS($M$18:M696)&lt;=$O$18,INDEX('DATA FOR SUMMARY'!$B$8:$B$59,_xlfn.AGGREGATE(15,3,(('DATA FOR SUMMARY'!$I$7:$I$59=$O$16)/('DATA FOR SUMMARY'!$I$7:$I$59=$O$16)*ROW('DATA FOR SUMMARY'!$I$7:$I$59))-ROW('DATA FOR SUMMARY'!$I$7),ROWS($M$18:M696))),"")</f>
        <v/>
      </c>
      <c r="C705" s="102" t="str" cm="1">
        <f t="array" aca="1" ref="C705" ca="1">IF(ROWS($M$18:M696)&lt;=$O$18,INDEX('DATA FOR SUMMARY'!$C$8:$C$59,_xlfn.AGGREGATE(15,3,(('DATA FOR SUMMARY'!$I$7:$I$59=$O$16)/('DATA FOR SUMMARY'!$I$7:$I$59=$O$16)*ROW('DATA FOR SUMMARY'!$I$7:$I$59))-ROW('DATA FOR SUMMARY'!$I$7),ROWS($M$18:M696))),"")</f>
        <v/>
      </c>
      <c r="D705" s="102" t="str" cm="1">
        <f t="array" aca="1" ref="D705" ca="1">IF(ROWS($M$18:M696)&lt;=$O$18,INDEX('DATA FOR SUMMARY'!$D$8:$D$59,_xlfn.AGGREGATE(15,3,(('DATA FOR SUMMARY'!$I$7:$I$59=$O$16)/('DATA FOR SUMMARY'!$I$7:$I$59=$O$16)*ROW('DATA FOR SUMMARY'!$I$7:$I$59))-ROW('DATA FOR SUMMARY'!$I$7),ROWS($M$18:M696))),"")</f>
        <v/>
      </c>
      <c r="E705" s="107" t="str" cm="1">
        <f t="array" aca="1" ref="E705" ca="1">IF(ROWS($M$18:M696)&lt;=$O$18,INDEX('DATA FOR SUMMARY'!$E$8:$E$59,_xlfn.AGGREGATE(15,3,(('DATA FOR SUMMARY'!$I$7:$I$59=$O$16)/('DATA FOR SUMMARY'!$I$7:$I$59=$O$16)*ROW('DATA FOR SUMMARY'!$I$7:$I$59))-ROW('DATA FOR SUMMARY'!$I$7),ROWS($M$18:M696))),"")</f>
        <v/>
      </c>
      <c r="F705" s="103" t="str" cm="1">
        <f t="array" aca="1" ref="F705" ca="1">IF(ROWS($M$18:M696)&lt;=$O$18,INDEX('DATA FOR SUMMARY'!$F$8:$F$59,_xlfn.AGGREGATE(15,3,(('DATA FOR SUMMARY'!$I$7:$I$59=$O$16)/('DATA FOR SUMMARY'!$I$7:$I$59=$O$16)*ROW('DATA FOR SUMMARY'!$I$7:$I$59))-ROW('DATA FOR SUMMARY'!$I$7),ROWS($M$18:M696))),"")</f>
        <v/>
      </c>
      <c r="G705" s="102" t="str" cm="1">
        <f t="array" aca="1" ref="G705" ca="1">IF(ROWS($M$18:M696)&lt;=$O$18,INDEX('DATA FOR SUMMARY'!$G$8:$G$59,_xlfn.AGGREGATE(15,3,(('DATA FOR SUMMARY'!$I$7:$I$59=$O$16)/('DATA FOR SUMMARY'!$I$7:$I$59=$O$16)*ROW('DATA FOR SUMMARY'!$I$7:$I$59))-ROW('DATA FOR SUMMARY'!$I$7),ROWS($M$18:M696))),"")</f>
        <v/>
      </c>
      <c r="H705" s="107" t="str" cm="1">
        <f t="array" aca="1" ref="H705" ca="1">IF(ROWS($M$18:M696)&lt;=$O$18,INDEX('DATA FOR SUMMARY'!$H$8:$H$59,_xlfn.AGGREGATE(15,3,(('DATA FOR SUMMARY'!$I$7:$I$59=$O$16)/('DATA FOR SUMMARY'!$I$7:$I$59=$O$16)*ROW('DATA FOR SUMMARY'!$I$7:$I$59))-ROW('DATA FOR SUMMARY'!$I$7),ROWS($M$18:M696))),"")</f>
        <v/>
      </c>
      <c r="I705" t="str" cm="1">
        <f t="array" aca="1" ref="I705" ca="1">IF(ROWS($D$25:D699)&lt;=$O$18,INDEX('DATA FOR SUMMARY'!$I$8:$I$59,_xlfn.AGGREGATE(15,3,(('DATA FOR SUMMARY'!$I$7:$I$59=$O$16)/('DATA FOR SUMMARY'!$I$7:$I$59=$O$16)*ROW('DATA FOR SUMMARY'!$I$7:$I$59))-ROW('DATA FOR SUMMARY'!$I$7),ROWS($D$25:D699))),"")</f>
        <v/>
      </c>
      <c r="J705" s="46" t="str" cm="1">
        <f t="array" aca="1" ref="J705" ca="1">IF(ROWS($M$18:M696)&lt;=$O$18,INDEX('DATA FOR SUMMARY'!$J$8:$J$59,_xlfn.AGGREGATE(15,3,(('DATA FOR SUMMARY'!$I$7:$I$59=$O$16)/('DATA FOR SUMMARY'!$I$7:$I$59=$O$16)*ROW('DATA FOR SUMMARY'!$I$7:$I$59))-ROW('DATA FOR SUMMARY'!$I$7),ROWS($M$18:M696))),"")</f>
        <v/>
      </c>
      <c r="K705" s="46" t="str" cm="1">
        <f t="array" aca="1" ref="K705" ca="1">IF(ROWS($M$18:M696)&lt;=$O$18,INDEX('DATA FOR SUMMARY'!$K$8:$K$59,_xlfn.AGGREGATE(15,3,(('DATA FOR SUMMARY'!$I$7:$I$59=$O$16)/('DATA FOR SUMMARY'!$I$7:$I$59=$O$16)*ROW('DATA FOR SUMMARY'!$I$7:$I$59))-ROW('DATA FOR SUMMARY'!$I$7),ROWS($M$18:M696))),"")</f>
        <v/>
      </c>
    </row>
    <row r="706" spans="2:11">
      <c r="B706" t="str" cm="1">
        <f t="array" aca="1" ref="B706" ca="1">IF(ROWS($M$18:M697)&lt;=$O$18,INDEX('DATA FOR SUMMARY'!$B$8:$B$59,_xlfn.AGGREGATE(15,3,(('DATA FOR SUMMARY'!$I$7:$I$59=$O$16)/('DATA FOR SUMMARY'!$I$7:$I$59=$O$16)*ROW('DATA FOR SUMMARY'!$I$7:$I$59))-ROW('DATA FOR SUMMARY'!$I$7),ROWS($M$18:M697))),"")</f>
        <v/>
      </c>
      <c r="C706" s="102" t="str" cm="1">
        <f t="array" aca="1" ref="C706" ca="1">IF(ROWS($M$18:M697)&lt;=$O$18,INDEX('DATA FOR SUMMARY'!$C$8:$C$59,_xlfn.AGGREGATE(15,3,(('DATA FOR SUMMARY'!$I$7:$I$59=$O$16)/('DATA FOR SUMMARY'!$I$7:$I$59=$O$16)*ROW('DATA FOR SUMMARY'!$I$7:$I$59))-ROW('DATA FOR SUMMARY'!$I$7),ROWS($M$18:M697))),"")</f>
        <v/>
      </c>
      <c r="D706" s="102" t="str" cm="1">
        <f t="array" aca="1" ref="D706" ca="1">IF(ROWS($M$18:M697)&lt;=$O$18,INDEX('DATA FOR SUMMARY'!$D$8:$D$59,_xlfn.AGGREGATE(15,3,(('DATA FOR SUMMARY'!$I$7:$I$59=$O$16)/('DATA FOR SUMMARY'!$I$7:$I$59=$O$16)*ROW('DATA FOR SUMMARY'!$I$7:$I$59))-ROW('DATA FOR SUMMARY'!$I$7),ROWS($M$18:M697))),"")</f>
        <v/>
      </c>
      <c r="E706" s="107" t="str" cm="1">
        <f t="array" aca="1" ref="E706" ca="1">IF(ROWS($M$18:M697)&lt;=$O$18,INDEX('DATA FOR SUMMARY'!$E$8:$E$59,_xlfn.AGGREGATE(15,3,(('DATA FOR SUMMARY'!$I$7:$I$59=$O$16)/('DATA FOR SUMMARY'!$I$7:$I$59=$O$16)*ROW('DATA FOR SUMMARY'!$I$7:$I$59))-ROW('DATA FOR SUMMARY'!$I$7),ROWS($M$18:M697))),"")</f>
        <v/>
      </c>
      <c r="F706" s="103" t="str" cm="1">
        <f t="array" aca="1" ref="F706" ca="1">IF(ROWS($M$18:M697)&lt;=$O$18,INDEX('DATA FOR SUMMARY'!$F$8:$F$59,_xlfn.AGGREGATE(15,3,(('DATA FOR SUMMARY'!$I$7:$I$59=$O$16)/('DATA FOR SUMMARY'!$I$7:$I$59=$O$16)*ROW('DATA FOR SUMMARY'!$I$7:$I$59))-ROW('DATA FOR SUMMARY'!$I$7),ROWS($M$18:M697))),"")</f>
        <v/>
      </c>
      <c r="G706" s="102" t="str" cm="1">
        <f t="array" aca="1" ref="G706" ca="1">IF(ROWS($M$18:M697)&lt;=$O$18,INDEX('DATA FOR SUMMARY'!$G$8:$G$59,_xlfn.AGGREGATE(15,3,(('DATA FOR SUMMARY'!$I$7:$I$59=$O$16)/('DATA FOR SUMMARY'!$I$7:$I$59=$O$16)*ROW('DATA FOR SUMMARY'!$I$7:$I$59))-ROW('DATA FOR SUMMARY'!$I$7),ROWS($M$18:M697))),"")</f>
        <v/>
      </c>
      <c r="H706" s="107" t="str" cm="1">
        <f t="array" aca="1" ref="H706" ca="1">IF(ROWS($M$18:M697)&lt;=$O$18,INDEX('DATA FOR SUMMARY'!$H$8:$H$59,_xlfn.AGGREGATE(15,3,(('DATA FOR SUMMARY'!$I$7:$I$59=$O$16)/('DATA FOR SUMMARY'!$I$7:$I$59=$O$16)*ROW('DATA FOR SUMMARY'!$I$7:$I$59))-ROW('DATA FOR SUMMARY'!$I$7),ROWS($M$18:M697))),"")</f>
        <v/>
      </c>
      <c r="I706" t="str" cm="1">
        <f t="array" aca="1" ref="I706" ca="1">IF(ROWS($D$25:D700)&lt;=$O$18,INDEX('DATA FOR SUMMARY'!$I$8:$I$59,_xlfn.AGGREGATE(15,3,(('DATA FOR SUMMARY'!$I$7:$I$59=$O$16)/('DATA FOR SUMMARY'!$I$7:$I$59=$O$16)*ROW('DATA FOR SUMMARY'!$I$7:$I$59))-ROW('DATA FOR SUMMARY'!$I$7),ROWS($D$25:D700))),"")</f>
        <v/>
      </c>
      <c r="J706" s="46" t="str" cm="1">
        <f t="array" aca="1" ref="J706" ca="1">IF(ROWS($M$18:M697)&lt;=$O$18,INDEX('DATA FOR SUMMARY'!$J$8:$J$59,_xlfn.AGGREGATE(15,3,(('DATA FOR SUMMARY'!$I$7:$I$59=$O$16)/('DATA FOR SUMMARY'!$I$7:$I$59=$O$16)*ROW('DATA FOR SUMMARY'!$I$7:$I$59))-ROW('DATA FOR SUMMARY'!$I$7),ROWS($M$18:M697))),"")</f>
        <v/>
      </c>
      <c r="K706" s="46" t="str" cm="1">
        <f t="array" aca="1" ref="K706" ca="1">IF(ROWS($M$18:M697)&lt;=$O$18,INDEX('DATA FOR SUMMARY'!$K$8:$K$59,_xlfn.AGGREGATE(15,3,(('DATA FOR SUMMARY'!$I$7:$I$59=$O$16)/('DATA FOR SUMMARY'!$I$7:$I$59=$O$16)*ROW('DATA FOR SUMMARY'!$I$7:$I$59))-ROW('DATA FOR SUMMARY'!$I$7),ROWS($M$18:M697))),"")</f>
        <v/>
      </c>
    </row>
    <row r="707" spans="2:11">
      <c r="B707" t="str" cm="1">
        <f t="array" aca="1" ref="B707" ca="1">IF(ROWS($M$18:M698)&lt;=$O$18,INDEX('DATA FOR SUMMARY'!$B$8:$B$59,_xlfn.AGGREGATE(15,3,(('DATA FOR SUMMARY'!$I$7:$I$59=$O$16)/('DATA FOR SUMMARY'!$I$7:$I$59=$O$16)*ROW('DATA FOR SUMMARY'!$I$7:$I$59))-ROW('DATA FOR SUMMARY'!$I$7),ROWS($M$18:M698))),"")</f>
        <v/>
      </c>
      <c r="C707" s="102" t="str" cm="1">
        <f t="array" aca="1" ref="C707" ca="1">IF(ROWS($M$18:M698)&lt;=$O$18,INDEX('DATA FOR SUMMARY'!$C$8:$C$59,_xlfn.AGGREGATE(15,3,(('DATA FOR SUMMARY'!$I$7:$I$59=$O$16)/('DATA FOR SUMMARY'!$I$7:$I$59=$O$16)*ROW('DATA FOR SUMMARY'!$I$7:$I$59))-ROW('DATA FOR SUMMARY'!$I$7),ROWS($M$18:M698))),"")</f>
        <v/>
      </c>
      <c r="D707" s="102" t="str" cm="1">
        <f t="array" aca="1" ref="D707" ca="1">IF(ROWS($M$18:M698)&lt;=$O$18,INDEX('DATA FOR SUMMARY'!$D$8:$D$59,_xlfn.AGGREGATE(15,3,(('DATA FOR SUMMARY'!$I$7:$I$59=$O$16)/('DATA FOR SUMMARY'!$I$7:$I$59=$O$16)*ROW('DATA FOR SUMMARY'!$I$7:$I$59))-ROW('DATA FOR SUMMARY'!$I$7),ROWS($M$18:M698))),"")</f>
        <v/>
      </c>
      <c r="E707" s="107" t="str" cm="1">
        <f t="array" aca="1" ref="E707" ca="1">IF(ROWS($M$18:M698)&lt;=$O$18,INDEX('DATA FOR SUMMARY'!$E$8:$E$59,_xlfn.AGGREGATE(15,3,(('DATA FOR SUMMARY'!$I$7:$I$59=$O$16)/('DATA FOR SUMMARY'!$I$7:$I$59=$O$16)*ROW('DATA FOR SUMMARY'!$I$7:$I$59))-ROW('DATA FOR SUMMARY'!$I$7),ROWS($M$18:M698))),"")</f>
        <v/>
      </c>
      <c r="F707" s="103" t="str" cm="1">
        <f t="array" aca="1" ref="F707" ca="1">IF(ROWS($M$18:M698)&lt;=$O$18,INDEX('DATA FOR SUMMARY'!$F$8:$F$59,_xlfn.AGGREGATE(15,3,(('DATA FOR SUMMARY'!$I$7:$I$59=$O$16)/('DATA FOR SUMMARY'!$I$7:$I$59=$O$16)*ROW('DATA FOR SUMMARY'!$I$7:$I$59))-ROW('DATA FOR SUMMARY'!$I$7),ROWS($M$18:M698))),"")</f>
        <v/>
      </c>
      <c r="G707" s="102" t="str" cm="1">
        <f t="array" aca="1" ref="G707" ca="1">IF(ROWS($M$18:M698)&lt;=$O$18,INDEX('DATA FOR SUMMARY'!$G$8:$G$59,_xlfn.AGGREGATE(15,3,(('DATA FOR SUMMARY'!$I$7:$I$59=$O$16)/('DATA FOR SUMMARY'!$I$7:$I$59=$O$16)*ROW('DATA FOR SUMMARY'!$I$7:$I$59))-ROW('DATA FOR SUMMARY'!$I$7),ROWS($M$18:M698))),"")</f>
        <v/>
      </c>
      <c r="H707" s="107" t="str" cm="1">
        <f t="array" aca="1" ref="H707" ca="1">IF(ROWS($M$18:M698)&lt;=$O$18,INDEX('DATA FOR SUMMARY'!$H$8:$H$59,_xlfn.AGGREGATE(15,3,(('DATA FOR SUMMARY'!$I$7:$I$59=$O$16)/('DATA FOR SUMMARY'!$I$7:$I$59=$O$16)*ROW('DATA FOR SUMMARY'!$I$7:$I$59))-ROW('DATA FOR SUMMARY'!$I$7),ROWS($M$18:M698))),"")</f>
        <v/>
      </c>
      <c r="I707" t="str" cm="1">
        <f t="array" aca="1" ref="I707" ca="1">IF(ROWS($D$25:D701)&lt;=$O$18,INDEX('DATA FOR SUMMARY'!$I$8:$I$59,_xlfn.AGGREGATE(15,3,(('DATA FOR SUMMARY'!$I$7:$I$59=$O$16)/('DATA FOR SUMMARY'!$I$7:$I$59=$O$16)*ROW('DATA FOR SUMMARY'!$I$7:$I$59))-ROW('DATA FOR SUMMARY'!$I$7),ROWS($D$25:D701))),"")</f>
        <v/>
      </c>
      <c r="J707" s="46" t="str" cm="1">
        <f t="array" aca="1" ref="J707" ca="1">IF(ROWS($M$18:M698)&lt;=$O$18,INDEX('DATA FOR SUMMARY'!$J$8:$J$59,_xlfn.AGGREGATE(15,3,(('DATA FOR SUMMARY'!$I$7:$I$59=$O$16)/('DATA FOR SUMMARY'!$I$7:$I$59=$O$16)*ROW('DATA FOR SUMMARY'!$I$7:$I$59))-ROW('DATA FOR SUMMARY'!$I$7),ROWS($M$18:M698))),"")</f>
        <v/>
      </c>
      <c r="K707" s="46" t="str" cm="1">
        <f t="array" aca="1" ref="K707" ca="1">IF(ROWS($M$18:M698)&lt;=$O$18,INDEX('DATA FOR SUMMARY'!$K$8:$K$59,_xlfn.AGGREGATE(15,3,(('DATA FOR SUMMARY'!$I$7:$I$59=$O$16)/('DATA FOR SUMMARY'!$I$7:$I$59=$O$16)*ROW('DATA FOR SUMMARY'!$I$7:$I$59))-ROW('DATA FOR SUMMARY'!$I$7),ROWS($M$18:M698))),"")</f>
        <v/>
      </c>
    </row>
    <row r="708" spans="2:11">
      <c r="B708" t="str" cm="1">
        <f t="array" aca="1" ref="B708" ca="1">IF(ROWS($M$18:M699)&lt;=$O$18,INDEX('DATA FOR SUMMARY'!$B$8:$B$59,_xlfn.AGGREGATE(15,3,(('DATA FOR SUMMARY'!$I$7:$I$59=$O$16)/('DATA FOR SUMMARY'!$I$7:$I$59=$O$16)*ROW('DATA FOR SUMMARY'!$I$7:$I$59))-ROW('DATA FOR SUMMARY'!$I$7),ROWS($M$18:M699))),"")</f>
        <v/>
      </c>
      <c r="C708" s="102" t="str" cm="1">
        <f t="array" aca="1" ref="C708" ca="1">IF(ROWS($M$18:M699)&lt;=$O$18,INDEX('DATA FOR SUMMARY'!$C$8:$C$59,_xlfn.AGGREGATE(15,3,(('DATA FOR SUMMARY'!$I$7:$I$59=$O$16)/('DATA FOR SUMMARY'!$I$7:$I$59=$O$16)*ROW('DATA FOR SUMMARY'!$I$7:$I$59))-ROW('DATA FOR SUMMARY'!$I$7),ROWS($M$18:M699))),"")</f>
        <v/>
      </c>
      <c r="D708" s="102" t="str" cm="1">
        <f t="array" aca="1" ref="D708" ca="1">IF(ROWS($M$18:M699)&lt;=$O$18,INDEX('DATA FOR SUMMARY'!$D$8:$D$59,_xlfn.AGGREGATE(15,3,(('DATA FOR SUMMARY'!$I$7:$I$59=$O$16)/('DATA FOR SUMMARY'!$I$7:$I$59=$O$16)*ROW('DATA FOR SUMMARY'!$I$7:$I$59))-ROW('DATA FOR SUMMARY'!$I$7),ROWS($M$18:M699))),"")</f>
        <v/>
      </c>
      <c r="E708" s="107" t="str" cm="1">
        <f t="array" aca="1" ref="E708" ca="1">IF(ROWS($M$18:M699)&lt;=$O$18,INDEX('DATA FOR SUMMARY'!$E$8:$E$59,_xlfn.AGGREGATE(15,3,(('DATA FOR SUMMARY'!$I$7:$I$59=$O$16)/('DATA FOR SUMMARY'!$I$7:$I$59=$O$16)*ROW('DATA FOR SUMMARY'!$I$7:$I$59))-ROW('DATA FOR SUMMARY'!$I$7),ROWS($M$18:M699))),"")</f>
        <v/>
      </c>
      <c r="F708" s="103" t="str" cm="1">
        <f t="array" aca="1" ref="F708" ca="1">IF(ROWS($M$18:M699)&lt;=$O$18,INDEX('DATA FOR SUMMARY'!$F$8:$F$59,_xlfn.AGGREGATE(15,3,(('DATA FOR SUMMARY'!$I$7:$I$59=$O$16)/('DATA FOR SUMMARY'!$I$7:$I$59=$O$16)*ROW('DATA FOR SUMMARY'!$I$7:$I$59))-ROW('DATA FOR SUMMARY'!$I$7),ROWS($M$18:M699))),"")</f>
        <v/>
      </c>
      <c r="G708" s="102" t="str" cm="1">
        <f t="array" aca="1" ref="G708" ca="1">IF(ROWS($M$18:M699)&lt;=$O$18,INDEX('DATA FOR SUMMARY'!$G$8:$G$59,_xlfn.AGGREGATE(15,3,(('DATA FOR SUMMARY'!$I$7:$I$59=$O$16)/('DATA FOR SUMMARY'!$I$7:$I$59=$O$16)*ROW('DATA FOR SUMMARY'!$I$7:$I$59))-ROW('DATA FOR SUMMARY'!$I$7),ROWS($M$18:M699))),"")</f>
        <v/>
      </c>
      <c r="H708" s="107" t="str" cm="1">
        <f t="array" aca="1" ref="H708" ca="1">IF(ROWS($M$18:M699)&lt;=$O$18,INDEX('DATA FOR SUMMARY'!$H$8:$H$59,_xlfn.AGGREGATE(15,3,(('DATA FOR SUMMARY'!$I$7:$I$59=$O$16)/('DATA FOR SUMMARY'!$I$7:$I$59=$O$16)*ROW('DATA FOR SUMMARY'!$I$7:$I$59))-ROW('DATA FOR SUMMARY'!$I$7),ROWS($M$18:M699))),"")</f>
        <v/>
      </c>
      <c r="I708" t="str" cm="1">
        <f t="array" aca="1" ref="I708" ca="1">IF(ROWS($D$25:D702)&lt;=$O$18,INDEX('DATA FOR SUMMARY'!$I$8:$I$59,_xlfn.AGGREGATE(15,3,(('DATA FOR SUMMARY'!$I$7:$I$59=$O$16)/('DATA FOR SUMMARY'!$I$7:$I$59=$O$16)*ROW('DATA FOR SUMMARY'!$I$7:$I$59))-ROW('DATA FOR SUMMARY'!$I$7),ROWS($D$25:D702))),"")</f>
        <v/>
      </c>
      <c r="J708" s="46" t="str" cm="1">
        <f t="array" aca="1" ref="J708" ca="1">IF(ROWS($M$18:M699)&lt;=$O$18,INDEX('DATA FOR SUMMARY'!$J$8:$J$59,_xlfn.AGGREGATE(15,3,(('DATA FOR SUMMARY'!$I$7:$I$59=$O$16)/('DATA FOR SUMMARY'!$I$7:$I$59=$O$16)*ROW('DATA FOR SUMMARY'!$I$7:$I$59))-ROW('DATA FOR SUMMARY'!$I$7),ROWS($M$18:M699))),"")</f>
        <v/>
      </c>
      <c r="K708" s="46" t="str" cm="1">
        <f t="array" aca="1" ref="K708" ca="1">IF(ROWS($M$18:M699)&lt;=$O$18,INDEX('DATA FOR SUMMARY'!$K$8:$K$59,_xlfn.AGGREGATE(15,3,(('DATA FOR SUMMARY'!$I$7:$I$59=$O$16)/('DATA FOR SUMMARY'!$I$7:$I$59=$O$16)*ROW('DATA FOR SUMMARY'!$I$7:$I$59))-ROW('DATA FOR SUMMARY'!$I$7),ROWS($M$18:M699))),"")</f>
        <v/>
      </c>
    </row>
    <row r="709" spans="2:11">
      <c r="B709" t="str" cm="1">
        <f t="array" aca="1" ref="B709" ca="1">IF(ROWS($M$18:M700)&lt;=$O$18,INDEX('DATA FOR SUMMARY'!$B$8:$B$59,_xlfn.AGGREGATE(15,3,(('DATA FOR SUMMARY'!$I$7:$I$59=$O$16)/('DATA FOR SUMMARY'!$I$7:$I$59=$O$16)*ROW('DATA FOR SUMMARY'!$I$7:$I$59))-ROW('DATA FOR SUMMARY'!$I$7),ROWS($M$18:M700))),"")</f>
        <v/>
      </c>
      <c r="C709" s="102" t="str" cm="1">
        <f t="array" aca="1" ref="C709" ca="1">IF(ROWS($M$18:M700)&lt;=$O$18,INDEX('DATA FOR SUMMARY'!$C$8:$C$59,_xlfn.AGGREGATE(15,3,(('DATA FOR SUMMARY'!$I$7:$I$59=$O$16)/('DATA FOR SUMMARY'!$I$7:$I$59=$O$16)*ROW('DATA FOR SUMMARY'!$I$7:$I$59))-ROW('DATA FOR SUMMARY'!$I$7),ROWS($M$18:M700))),"")</f>
        <v/>
      </c>
      <c r="D709" s="102" t="str" cm="1">
        <f t="array" aca="1" ref="D709" ca="1">IF(ROWS($M$18:M700)&lt;=$O$18,INDEX('DATA FOR SUMMARY'!$D$8:$D$59,_xlfn.AGGREGATE(15,3,(('DATA FOR SUMMARY'!$I$7:$I$59=$O$16)/('DATA FOR SUMMARY'!$I$7:$I$59=$O$16)*ROW('DATA FOR SUMMARY'!$I$7:$I$59))-ROW('DATA FOR SUMMARY'!$I$7),ROWS($M$18:M700))),"")</f>
        <v/>
      </c>
      <c r="E709" s="107" t="str" cm="1">
        <f t="array" aca="1" ref="E709" ca="1">IF(ROWS($M$18:M700)&lt;=$O$18,INDEX('DATA FOR SUMMARY'!$E$8:$E$59,_xlfn.AGGREGATE(15,3,(('DATA FOR SUMMARY'!$I$7:$I$59=$O$16)/('DATA FOR SUMMARY'!$I$7:$I$59=$O$16)*ROW('DATA FOR SUMMARY'!$I$7:$I$59))-ROW('DATA FOR SUMMARY'!$I$7),ROWS($M$18:M700))),"")</f>
        <v/>
      </c>
      <c r="F709" s="103" t="str" cm="1">
        <f t="array" aca="1" ref="F709" ca="1">IF(ROWS($M$18:M700)&lt;=$O$18,INDEX('DATA FOR SUMMARY'!$F$8:$F$59,_xlfn.AGGREGATE(15,3,(('DATA FOR SUMMARY'!$I$7:$I$59=$O$16)/('DATA FOR SUMMARY'!$I$7:$I$59=$O$16)*ROW('DATA FOR SUMMARY'!$I$7:$I$59))-ROW('DATA FOR SUMMARY'!$I$7),ROWS($M$18:M700))),"")</f>
        <v/>
      </c>
      <c r="G709" s="102" t="str" cm="1">
        <f t="array" aca="1" ref="G709" ca="1">IF(ROWS($M$18:M700)&lt;=$O$18,INDEX('DATA FOR SUMMARY'!$G$8:$G$59,_xlfn.AGGREGATE(15,3,(('DATA FOR SUMMARY'!$I$7:$I$59=$O$16)/('DATA FOR SUMMARY'!$I$7:$I$59=$O$16)*ROW('DATA FOR SUMMARY'!$I$7:$I$59))-ROW('DATA FOR SUMMARY'!$I$7),ROWS($M$18:M700))),"")</f>
        <v/>
      </c>
      <c r="H709" s="107" t="str" cm="1">
        <f t="array" aca="1" ref="H709" ca="1">IF(ROWS($M$18:M700)&lt;=$O$18,INDEX('DATA FOR SUMMARY'!$H$8:$H$59,_xlfn.AGGREGATE(15,3,(('DATA FOR SUMMARY'!$I$7:$I$59=$O$16)/('DATA FOR SUMMARY'!$I$7:$I$59=$O$16)*ROW('DATA FOR SUMMARY'!$I$7:$I$59))-ROW('DATA FOR SUMMARY'!$I$7),ROWS($M$18:M700))),"")</f>
        <v/>
      </c>
      <c r="I709" t="str" cm="1">
        <f t="array" aca="1" ref="I709" ca="1">IF(ROWS($D$25:D703)&lt;=$O$18,INDEX('DATA FOR SUMMARY'!$I$8:$I$59,_xlfn.AGGREGATE(15,3,(('DATA FOR SUMMARY'!$I$7:$I$59=$O$16)/('DATA FOR SUMMARY'!$I$7:$I$59=$O$16)*ROW('DATA FOR SUMMARY'!$I$7:$I$59))-ROW('DATA FOR SUMMARY'!$I$7),ROWS($D$25:D703))),"")</f>
        <v/>
      </c>
      <c r="J709" s="46" t="str" cm="1">
        <f t="array" aca="1" ref="J709" ca="1">IF(ROWS($M$18:M700)&lt;=$O$18,INDEX('DATA FOR SUMMARY'!$J$8:$J$59,_xlfn.AGGREGATE(15,3,(('DATA FOR SUMMARY'!$I$7:$I$59=$O$16)/('DATA FOR SUMMARY'!$I$7:$I$59=$O$16)*ROW('DATA FOR SUMMARY'!$I$7:$I$59))-ROW('DATA FOR SUMMARY'!$I$7),ROWS($M$18:M700))),"")</f>
        <v/>
      </c>
      <c r="K709" s="46" t="str" cm="1">
        <f t="array" aca="1" ref="K709" ca="1">IF(ROWS($M$18:M700)&lt;=$O$18,INDEX('DATA FOR SUMMARY'!$K$8:$K$59,_xlfn.AGGREGATE(15,3,(('DATA FOR SUMMARY'!$I$7:$I$59=$O$16)/('DATA FOR SUMMARY'!$I$7:$I$59=$O$16)*ROW('DATA FOR SUMMARY'!$I$7:$I$59))-ROW('DATA FOR SUMMARY'!$I$7),ROWS($M$18:M700))),"")</f>
        <v/>
      </c>
    </row>
    <row r="710" spans="2:11">
      <c r="B710" t="str" cm="1">
        <f t="array" aca="1" ref="B710" ca="1">IF(ROWS($M$18:M701)&lt;=$O$18,INDEX('DATA FOR SUMMARY'!$B$8:$B$59,_xlfn.AGGREGATE(15,3,(('DATA FOR SUMMARY'!$I$7:$I$59=$O$16)/('DATA FOR SUMMARY'!$I$7:$I$59=$O$16)*ROW('DATA FOR SUMMARY'!$I$7:$I$59))-ROW('DATA FOR SUMMARY'!$I$7),ROWS($M$18:M701))),"")</f>
        <v/>
      </c>
      <c r="C710" s="102" t="str" cm="1">
        <f t="array" aca="1" ref="C710" ca="1">IF(ROWS($M$18:M701)&lt;=$O$18,INDEX('DATA FOR SUMMARY'!$C$8:$C$59,_xlfn.AGGREGATE(15,3,(('DATA FOR SUMMARY'!$I$7:$I$59=$O$16)/('DATA FOR SUMMARY'!$I$7:$I$59=$O$16)*ROW('DATA FOR SUMMARY'!$I$7:$I$59))-ROW('DATA FOR SUMMARY'!$I$7),ROWS($M$18:M701))),"")</f>
        <v/>
      </c>
      <c r="D710" s="102" t="str" cm="1">
        <f t="array" aca="1" ref="D710" ca="1">IF(ROWS($M$18:M701)&lt;=$O$18,INDEX('DATA FOR SUMMARY'!$D$8:$D$59,_xlfn.AGGREGATE(15,3,(('DATA FOR SUMMARY'!$I$7:$I$59=$O$16)/('DATA FOR SUMMARY'!$I$7:$I$59=$O$16)*ROW('DATA FOR SUMMARY'!$I$7:$I$59))-ROW('DATA FOR SUMMARY'!$I$7),ROWS($M$18:M701))),"")</f>
        <v/>
      </c>
      <c r="E710" s="107" t="str" cm="1">
        <f t="array" aca="1" ref="E710" ca="1">IF(ROWS($M$18:M701)&lt;=$O$18,INDEX('DATA FOR SUMMARY'!$E$8:$E$59,_xlfn.AGGREGATE(15,3,(('DATA FOR SUMMARY'!$I$7:$I$59=$O$16)/('DATA FOR SUMMARY'!$I$7:$I$59=$O$16)*ROW('DATA FOR SUMMARY'!$I$7:$I$59))-ROW('DATA FOR SUMMARY'!$I$7),ROWS($M$18:M701))),"")</f>
        <v/>
      </c>
      <c r="F710" s="103" t="str" cm="1">
        <f t="array" aca="1" ref="F710" ca="1">IF(ROWS($M$18:M701)&lt;=$O$18,INDEX('DATA FOR SUMMARY'!$F$8:$F$59,_xlfn.AGGREGATE(15,3,(('DATA FOR SUMMARY'!$I$7:$I$59=$O$16)/('DATA FOR SUMMARY'!$I$7:$I$59=$O$16)*ROW('DATA FOR SUMMARY'!$I$7:$I$59))-ROW('DATA FOR SUMMARY'!$I$7),ROWS($M$18:M701))),"")</f>
        <v/>
      </c>
      <c r="G710" s="102" t="str" cm="1">
        <f t="array" aca="1" ref="G710" ca="1">IF(ROWS($M$18:M701)&lt;=$O$18,INDEX('DATA FOR SUMMARY'!$G$8:$G$59,_xlfn.AGGREGATE(15,3,(('DATA FOR SUMMARY'!$I$7:$I$59=$O$16)/('DATA FOR SUMMARY'!$I$7:$I$59=$O$16)*ROW('DATA FOR SUMMARY'!$I$7:$I$59))-ROW('DATA FOR SUMMARY'!$I$7),ROWS($M$18:M701))),"")</f>
        <v/>
      </c>
      <c r="H710" s="107" t="str" cm="1">
        <f t="array" aca="1" ref="H710" ca="1">IF(ROWS($M$18:M701)&lt;=$O$18,INDEX('DATA FOR SUMMARY'!$H$8:$H$59,_xlfn.AGGREGATE(15,3,(('DATA FOR SUMMARY'!$I$7:$I$59=$O$16)/('DATA FOR SUMMARY'!$I$7:$I$59=$O$16)*ROW('DATA FOR SUMMARY'!$I$7:$I$59))-ROW('DATA FOR SUMMARY'!$I$7),ROWS($M$18:M701))),"")</f>
        <v/>
      </c>
      <c r="I710" t="str" cm="1">
        <f t="array" aca="1" ref="I710" ca="1">IF(ROWS($D$25:D704)&lt;=$O$18,INDEX('DATA FOR SUMMARY'!$I$8:$I$59,_xlfn.AGGREGATE(15,3,(('DATA FOR SUMMARY'!$I$7:$I$59=$O$16)/('DATA FOR SUMMARY'!$I$7:$I$59=$O$16)*ROW('DATA FOR SUMMARY'!$I$7:$I$59))-ROW('DATA FOR SUMMARY'!$I$7),ROWS($D$25:D704))),"")</f>
        <v/>
      </c>
      <c r="J710" s="46" t="str" cm="1">
        <f t="array" aca="1" ref="J710" ca="1">IF(ROWS($M$18:M701)&lt;=$O$18,INDEX('DATA FOR SUMMARY'!$J$8:$J$59,_xlfn.AGGREGATE(15,3,(('DATA FOR SUMMARY'!$I$7:$I$59=$O$16)/('DATA FOR SUMMARY'!$I$7:$I$59=$O$16)*ROW('DATA FOR SUMMARY'!$I$7:$I$59))-ROW('DATA FOR SUMMARY'!$I$7),ROWS($M$18:M701))),"")</f>
        <v/>
      </c>
      <c r="K710" s="46" t="str" cm="1">
        <f t="array" aca="1" ref="K710" ca="1">IF(ROWS($M$18:M701)&lt;=$O$18,INDEX('DATA FOR SUMMARY'!$K$8:$K$59,_xlfn.AGGREGATE(15,3,(('DATA FOR SUMMARY'!$I$7:$I$59=$O$16)/('DATA FOR SUMMARY'!$I$7:$I$59=$O$16)*ROW('DATA FOR SUMMARY'!$I$7:$I$59))-ROW('DATA FOR SUMMARY'!$I$7),ROWS($M$18:M701))),"")</f>
        <v/>
      </c>
    </row>
    <row r="711" spans="2:11">
      <c r="B711" t="str" cm="1">
        <f t="array" aca="1" ref="B711" ca="1">IF(ROWS($M$18:M702)&lt;=$O$18,INDEX('DATA FOR SUMMARY'!$B$8:$B$59,_xlfn.AGGREGATE(15,3,(('DATA FOR SUMMARY'!$I$7:$I$59=$O$16)/('DATA FOR SUMMARY'!$I$7:$I$59=$O$16)*ROW('DATA FOR SUMMARY'!$I$7:$I$59))-ROW('DATA FOR SUMMARY'!$I$7),ROWS($M$18:M702))),"")</f>
        <v/>
      </c>
      <c r="C711" s="102" t="str" cm="1">
        <f t="array" aca="1" ref="C711" ca="1">IF(ROWS($M$18:M702)&lt;=$O$18,INDEX('DATA FOR SUMMARY'!$C$8:$C$59,_xlfn.AGGREGATE(15,3,(('DATA FOR SUMMARY'!$I$7:$I$59=$O$16)/('DATA FOR SUMMARY'!$I$7:$I$59=$O$16)*ROW('DATA FOR SUMMARY'!$I$7:$I$59))-ROW('DATA FOR SUMMARY'!$I$7),ROWS($M$18:M702))),"")</f>
        <v/>
      </c>
      <c r="D711" s="102" t="str" cm="1">
        <f t="array" aca="1" ref="D711" ca="1">IF(ROWS($M$18:M702)&lt;=$O$18,INDEX('DATA FOR SUMMARY'!$D$8:$D$59,_xlfn.AGGREGATE(15,3,(('DATA FOR SUMMARY'!$I$7:$I$59=$O$16)/('DATA FOR SUMMARY'!$I$7:$I$59=$O$16)*ROW('DATA FOR SUMMARY'!$I$7:$I$59))-ROW('DATA FOR SUMMARY'!$I$7),ROWS($M$18:M702))),"")</f>
        <v/>
      </c>
      <c r="E711" s="107" t="str" cm="1">
        <f t="array" aca="1" ref="E711" ca="1">IF(ROWS($M$18:M702)&lt;=$O$18,INDEX('DATA FOR SUMMARY'!$E$8:$E$59,_xlfn.AGGREGATE(15,3,(('DATA FOR SUMMARY'!$I$7:$I$59=$O$16)/('DATA FOR SUMMARY'!$I$7:$I$59=$O$16)*ROW('DATA FOR SUMMARY'!$I$7:$I$59))-ROW('DATA FOR SUMMARY'!$I$7),ROWS($M$18:M702))),"")</f>
        <v/>
      </c>
      <c r="F711" s="103" t="str" cm="1">
        <f t="array" aca="1" ref="F711" ca="1">IF(ROWS($M$18:M702)&lt;=$O$18,INDEX('DATA FOR SUMMARY'!$F$8:$F$59,_xlfn.AGGREGATE(15,3,(('DATA FOR SUMMARY'!$I$7:$I$59=$O$16)/('DATA FOR SUMMARY'!$I$7:$I$59=$O$16)*ROW('DATA FOR SUMMARY'!$I$7:$I$59))-ROW('DATA FOR SUMMARY'!$I$7),ROWS($M$18:M702))),"")</f>
        <v/>
      </c>
      <c r="G711" s="102" t="str" cm="1">
        <f t="array" aca="1" ref="G711" ca="1">IF(ROWS($M$18:M702)&lt;=$O$18,INDEX('DATA FOR SUMMARY'!$G$8:$G$59,_xlfn.AGGREGATE(15,3,(('DATA FOR SUMMARY'!$I$7:$I$59=$O$16)/('DATA FOR SUMMARY'!$I$7:$I$59=$O$16)*ROW('DATA FOR SUMMARY'!$I$7:$I$59))-ROW('DATA FOR SUMMARY'!$I$7),ROWS($M$18:M702))),"")</f>
        <v/>
      </c>
      <c r="H711" s="107" t="str" cm="1">
        <f t="array" aca="1" ref="H711" ca="1">IF(ROWS($M$18:M702)&lt;=$O$18,INDEX('DATA FOR SUMMARY'!$H$8:$H$59,_xlfn.AGGREGATE(15,3,(('DATA FOR SUMMARY'!$I$7:$I$59=$O$16)/('DATA FOR SUMMARY'!$I$7:$I$59=$O$16)*ROW('DATA FOR SUMMARY'!$I$7:$I$59))-ROW('DATA FOR SUMMARY'!$I$7),ROWS($M$18:M702))),"")</f>
        <v/>
      </c>
      <c r="I711" t="str" cm="1">
        <f t="array" aca="1" ref="I711" ca="1">IF(ROWS($D$25:D705)&lt;=$O$18,INDEX('DATA FOR SUMMARY'!$I$8:$I$59,_xlfn.AGGREGATE(15,3,(('DATA FOR SUMMARY'!$I$7:$I$59=$O$16)/('DATA FOR SUMMARY'!$I$7:$I$59=$O$16)*ROW('DATA FOR SUMMARY'!$I$7:$I$59))-ROW('DATA FOR SUMMARY'!$I$7),ROWS($D$25:D705))),"")</f>
        <v/>
      </c>
      <c r="J711" s="46" t="str" cm="1">
        <f t="array" aca="1" ref="J711" ca="1">IF(ROWS($M$18:M702)&lt;=$O$18,INDEX('DATA FOR SUMMARY'!$J$8:$J$59,_xlfn.AGGREGATE(15,3,(('DATA FOR SUMMARY'!$I$7:$I$59=$O$16)/('DATA FOR SUMMARY'!$I$7:$I$59=$O$16)*ROW('DATA FOR SUMMARY'!$I$7:$I$59))-ROW('DATA FOR SUMMARY'!$I$7),ROWS($M$18:M702))),"")</f>
        <v/>
      </c>
      <c r="K711" s="46" t="str" cm="1">
        <f t="array" aca="1" ref="K711" ca="1">IF(ROWS($M$18:M702)&lt;=$O$18,INDEX('DATA FOR SUMMARY'!$K$8:$K$59,_xlfn.AGGREGATE(15,3,(('DATA FOR SUMMARY'!$I$7:$I$59=$O$16)/('DATA FOR SUMMARY'!$I$7:$I$59=$O$16)*ROW('DATA FOR SUMMARY'!$I$7:$I$59))-ROW('DATA FOR SUMMARY'!$I$7),ROWS($M$18:M702))),"")</f>
        <v/>
      </c>
    </row>
    <row r="712" spans="2:11">
      <c r="B712" t="str" cm="1">
        <f t="array" aca="1" ref="B712" ca="1">IF(ROWS($M$18:M703)&lt;=$O$18,INDEX('DATA FOR SUMMARY'!$B$8:$B$59,_xlfn.AGGREGATE(15,3,(('DATA FOR SUMMARY'!$I$7:$I$59=$O$16)/('DATA FOR SUMMARY'!$I$7:$I$59=$O$16)*ROW('DATA FOR SUMMARY'!$I$7:$I$59))-ROW('DATA FOR SUMMARY'!$I$7),ROWS($M$18:M703))),"")</f>
        <v/>
      </c>
      <c r="C712" s="102" t="str" cm="1">
        <f t="array" aca="1" ref="C712" ca="1">IF(ROWS($M$18:M703)&lt;=$O$18,INDEX('DATA FOR SUMMARY'!$C$8:$C$59,_xlfn.AGGREGATE(15,3,(('DATA FOR SUMMARY'!$I$7:$I$59=$O$16)/('DATA FOR SUMMARY'!$I$7:$I$59=$O$16)*ROW('DATA FOR SUMMARY'!$I$7:$I$59))-ROW('DATA FOR SUMMARY'!$I$7),ROWS($M$18:M703))),"")</f>
        <v/>
      </c>
      <c r="D712" s="102" t="str" cm="1">
        <f t="array" aca="1" ref="D712" ca="1">IF(ROWS($M$18:M703)&lt;=$O$18,INDEX('DATA FOR SUMMARY'!$D$8:$D$59,_xlfn.AGGREGATE(15,3,(('DATA FOR SUMMARY'!$I$7:$I$59=$O$16)/('DATA FOR SUMMARY'!$I$7:$I$59=$O$16)*ROW('DATA FOR SUMMARY'!$I$7:$I$59))-ROW('DATA FOR SUMMARY'!$I$7),ROWS($M$18:M703))),"")</f>
        <v/>
      </c>
      <c r="E712" s="107" t="str" cm="1">
        <f t="array" aca="1" ref="E712" ca="1">IF(ROWS($M$18:M703)&lt;=$O$18,INDEX('DATA FOR SUMMARY'!$E$8:$E$59,_xlfn.AGGREGATE(15,3,(('DATA FOR SUMMARY'!$I$7:$I$59=$O$16)/('DATA FOR SUMMARY'!$I$7:$I$59=$O$16)*ROW('DATA FOR SUMMARY'!$I$7:$I$59))-ROW('DATA FOR SUMMARY'!$I$7),ROWS($M$18:M703))),"")</f>
        <v/>
      </c>
      <c r="F712" s="103" t="str" cm="1">
        <f t="array" aca="1" ref="F712" ca="1">IF(ROWS($M$18:M703)&lt;=$O$18,INDEX('DATA FOR SUMMARY'!$F$8:$F$59,_xlfn.AGGREGATE(15,3,(('DATA FOR SUMMARY'!$I$7:$I$59=$O$16)/('DATA FOR SUMMARY'!$I$7:$I$59=$O$16)*ROW('DATA FOR SUMMARY'!$I$7:$I$59))-ROW('DATA FOR SUMMARY'!$I$7),ROWS($M$18:M703))),"")</f>
        <v/>
      </c>
      <c r="G712" s="102" t="str" cm="1">
        <f t="array" aca="1" ref="G712" ca="1">IF(ROWS($M$18:M703)&lt;=$O$18,INDEX('DATA FOR SUMMARY'!$G$8:$G$59,_xlfn.AGGREGATE(15,3,(('DATA FOR SUMMARY'!$I$7:$I$59=$O$16)/('DATA FOR SUMMARY'!$I$7:$I$59=$O$16)*ROW('DATA FOR SUMMARY'!$I$7:$I$59))-ROW('DATA FOR SUMMARY'!$I$7),ROWS($M$18:M703))),"")</f>
        <v/>
      </c>
      <c r="H712" s="107" t="str" cm="1">
        <f t="array" aca="1" ref="H712" ca="1">IF(ROWS($M$18:M703)&lt;=$O$18,INDEX('DATA FOR SUMMARY'!$H$8:$H$59,_xlfn.AGGREGATE(15,3,(('DATA FOR SUMMARY'!$I$7:$I$59=$O$16)/('DATA FOR SUMMARY'!$I$7:$I$59=$O$16)*ROW('DATA FOR SUMMARY'!$I$7:$I$59))-ROW('DATA FOR SUMMARY'!$I$7),ROWS($M$18:M703))),"")</f>
        <v/>
      </c>
      <c r="I712" t="str" cm="1">
        <f t="array" aca="1" ref="I712" ca="1">IF(ROWS($D$25:D706)&lt;=$O$18,INDEX('DATA FOR SUMMARY'!$I$8:$I$59,_xlfn.AGGREGATE(15,3,(('DATA FOR SUMMARY'!$I$7:$I$59=$O$16)/('DATA FOR SUMMARY'!$I$7:$I$59=$O$16)*ROW('DATA FOR SUMMARY'!$I$7:$I$59))-ROW('DATA FOR SUMMARY'!$I$7),ROWS($D$25:D706))),"")</f>
        <v/>
      </c>
      <c r="J712" s="46" t="str" cm="1">
        <f t="array" aca="1" ref="J712" ca="1">IF(ROWS($M$18:M703)&lt;=$O$18,INDEX('DATA FOR SUMMARY'!$J$8:$J$59,_xlfn.AGGREGATE(15,3,(('DATA FOR SUMMARY'!$I$7:$I$59=$O$16)/('DATA FOR SUMMARY'!$I$7:$I$59=$O$16)*ROW('DATA FOR SUMMARY'!$I$7:$I$59))-ROW('DATA FOR SUMMARY'!$I$7),ROWS($M$18:M703))),"")</f>
        <v/>
      </c>
      <c r="K712" s="46" t="str" cm="1">
        <f t="array" aca="1" ref="K712" ca="1">IF(ROWS($M$18:M703)&lt;=$O$18,INDEX('DATA FOR SUMMARY'!$K$8:$K$59,_xlfn.AGGREGATE(15,3,(('DATA FOR SUMMARY'!$I$7:$I$59=$O$16)/('DATA FOR SUMMARY'!$I$7:$I$59=$O$16)*ROW('DATA FOR SUMMARY'!$I$7:$I$59))-ROW('DATA FOR SUMMARY'!$I$7),ROWS($M$18:M703))),"")</f>
        <v/>
      </c>
    </row>
    <row r="713" spans="2:11">
      <c r="B713" t="str" cm="1">
        <f t="array" aca="1" ref="B713" ca="1">IF(ROWS($M$18:M704)&lt;=$O$18,INDEX('DATA FOR SUMMARY'!$B$8:$B$59,_xlfn.AGGREGATE(15,3,(('DATA FOR SUMMARY'!$I$7:$I$59=$O$16)/('DATA FOR SUMMARY'!$I$7:$I$59=$O$16)*ROW('DATA FOR SUMMARY'!$I$7:$I$59))-ROW('DATA FOR SUMMARY'!$I$7),ROWS($M$18:M704))),"")</f>
        <v/>
      </c>
      <c r="C713" s="102" t="str" cm="1">
        <f t="array" aca="1" ref="C713" ca="1">IF(ROWS($M$18:M704)&lt;=$O$18,INDEX('DATA FOR SUMMARY'!$C$8:$C$59,_xlfn.AGGREGATE(15,3,(('DATA FOR SUMMARY'!$I$7:$I$59=$O$16)/('DATA FOR SUMMARY'!$I$7:$I$59=$O$16)*ROW('DATA FOR SUMMARY'!$I$7:$I$59))-ROW('DATA FOR SUMMARY'!$I$7),ROWS($M$18:M704))),"")</f>
        <v/>
      </c>
      <c r="D713" s="102" t="str" cm="1">
        <f t="array" aca="1" ref="D713" ca="1">IF(ROWS($M$18:M704)&lt;=$O$18,INDEX('DATA FOR SUMMARY'!$D$8:$D$59,_xlfn.AGGREGATE(15,3,(('DATA FOR SUMMARY'!$I$7:$I$59=$O$16)/('DATA FOR SUMMARY'!$I$7:$I$59=$O$16)*ROW('DATA FOR SUMMARY'!$I$7:$I$59))-ROW('DATA FOR SUMMARY'!$I$7),ROWS($M$18:M704))),"")</f>
        <v/>
      </c>
      <c r="E713" s="107" t="str" cm="1">
        <f t="array" aca="1" ref="E713" ca="1">IF(ROWS($M$18:M704)&lt;=$O$18,INDEX('DATA FOR SUMMARY'!$E$8:$E$59,_xlfn.AGGREGATE(15,3,(('DATA FOR SUMMARY'!$I$7:$I$59=$O$16)/('DATA FOR SUMMARY'!$I$7:$I$59=$O$16)*ROW('DATA FOR SUMMARY'!$I$7:$I$59))-ROW('DATA FOR SUMMARY'!$I$7),ROWS($M$18:M704))),"")</f>
        <v/>
      </c>
      <c r="F713" s="103" t="str" cm="1">
        <f t="array" aca="1" ref="F713" ca="1">IF(ROWS($M$18:M704)&lt;=$O$18,INDEX('DATA FOR SUMMARY'!$F$8:$F$59,_xlfn.AGGREGATE(15,3,(('DATA FOR SUMMARY'!$I$7:$I$59=$O$16)/('DATA FOR SUMMARY'!$I$7:$I$59=$O$16)*ROW('DATA FOR SUMMARY'!$I$7:$I$59))-ROW('DATA FOR SUMMARY'!$I$7),ROWS($M$18:M704))),"")</f>
        <v/>
      </c>
      <c r="G713" s="102" t="str" cm="1">
        <f t="array" aca="1" ref="G713" ca="1">IF(ROWS($M$18:M704)&lt;=$O$18,INDEX('DATA FOR SUMMARY'!$G$8:$G$59,_xlfn.AGGREGATE(15,3,(('DATA FOR SUMMARY'!$I$7:$I$59=$O$16)/('DATA FOR SUMMARY'!$I$7:$I$59=$O$16)*ROW('DATA FOR SUMMARY'!$I$7:$I$59))-ROW('DATA FOR SUMMARY'!$I$7),ROWS($M$18:M704))),"")</f>
        <v/>
      </c>
      <c r="H713" s="107" t="str" cm="1">
        <f t="array" aca="1" ref="H713" ca="1">IF(ROWS($M$18:M704)&lt;=$O$18,INDEX('DATA FOR SUMMARY'!$H$8:$H$59,_xlfn.AGGREGATE(15,3,(('DATA FOR SUMMARY'!$I$7:$I$59=$O$16)/('DATA FOR SUMMARY'!$I$7:$I$59=$O$16)*ROW('DATA FOR SUMMARY'!$I$7:$I$59))-ROW('DATA FOR SUMMARY'!$I$7),ROWS($M$18:M704))),"")</f>
        <v/>
      </c>
      <c r="I713" t="str" cm="1">
        <f t="array" aca="1" ref="I713" ca="1">IF(ROWS($D$25:D707)&lt;=$O$18,INDEX('DATA FOR SUMMARY'!$I$8:$I$59,_xlfn.AGGREGATE(15,3,(('DATA FOR SUMMARY'!$I$7:$I$59=$O$16)/('DATA FOR SUMMARY'!$I$7:$I$59=$O$16)*ROW('DATA FOR SUMMARY'!$I$7:$I$59))-ROW('DATA FOR SUMMARY'!$I$7),ROWS($D$25:D707))),"")</f>
        <v/>
      </c>
      <c r="J713" s="46" t="str" cm="1">
        <f t="array" aca="1" ref="J713" ca="1">IF(ROWS($M$18:M704)&lt;=$O$18,INDEX('DATA FOR SUMMARY'!$J$8:$J$59,_xlfn.AGGREGATE(15,3,(('DATA FOR SUMMARY'!$I$7:$I$59=$O$16)/('DATA FOR SUMMARY'!$I$7:$I$59=$O$16)*ROW('DATA FOR SUMMARY'!$I$7:$I$59))-ROW('DATA FOR SUMMARY'!$I$7),ROWS($M$18:M704))),"")</f>
        <v/>
      </c>
      <c r="K713" s="46" t="str" cm="1">
        <f t="array" aca="1" ref="K713" ca="1">IF(ROWS($M$18:M704)&lt;=$O$18,INDEX('DATA FOR SUMMARY'!$K$8:$K$59,_xlfn.AGGREGATE(15,3,(('DATA FOR SUMMARY'!$I$7:$I$59=$O$16)/('DATA FOR SUMMARY'!$I$7:$I$59=$O$16)*ROW('DATA FOR SUMMARY'!$I$7:$I$59))-ROW('DATA FOR SUMMARY'!$I$7),ROWS($M$18:M704))),"")</f>
        <v/>
      </c>
    </row>
    <row r="714" spans="2:11">
      <c r="B714" t="str" cm="1">
        <f t="array" aca="1" ref="B714" ca="1">IF(ROWS($M$18:M705)&lt;=$O$18,INDEX('DATA FOR SUMMARY'!$B$8:$B$59,_xlfn.AGGREGATE(15,3,(('DATA FOR SUMMARY'!$I$7:$I$59=$O$16)/('DATA FOR SUMMARY'!$I$7:$I$59=$O$16)*ROW('DATA FOR SUMMARY'!$I$7:$I$59))-ROW('DATA FOR SUMMARY'!$I$7),ROWS($M$18:M705))),"")</f>
        <v/>
      </c>
      <c r="C714" s="102" t="str" cm="1">
        <f t="array" aca="1" ref="C714" ca="1">IF(ROWS($M$18:M705)&lt;=$O$18,INDEX('DATA FOR SUMMARY'!$C$8:$C$59,_xlfn.AGGREGATE(15,3,(('DATA FOR SUMMARY'!$I$7:$I$59=$O$16)/('DATA FOR SUMMARY'!$I$7:$I$59=$O$16)*ROW('DATA FOR SUMMARY'!$I$7:$I$59))-ROW('DATA FOR SUMMARY'!$I$7),ROWS($M$18:M705))),"")</f>
        <v/>
      </c>
      <c r="D714" s="102" t="str" cm="1">
        <f t="array" aca="1" ref="D714" ca="1">IF(ROWS($M$18:M705)&lt;=$O$18,INDEX('DATA FOR SUMMARY'!$D$8:$D$59,_xlfn.AGGREGATE(15,3,(('DATA FOR SUMMARY'!$I$7:$I$59=$O$16)/('DATA FOR SUMMARY'!$I$7:$I$59=$O$16)*ROW('DATA FOR SUMMARY'!$I$7:$I$59))-ROW('DATA FOR SUMMARY'!$I$7),ROWS($M$18:M705))),"")</f>
        <v/>
      </c>
      <c r="E714" s="107" t="str" cm="1">
        <f t="array" aca="1" ref="E714" ca="1">IF(ROWS($M$18:M705)&lt;=$O$18,INDEX('DATA FOR SUMMARY'!$E$8:$E$59,_xlfn.AGGREGATE(15,3,(('DATA FOR SUMMARY'!$I$7:$I$59=$O$16)/('DATA FOR SUMMARY'!$I$7:$I$59=$O$16)*ROW('DATA FOR SUMMARY'!$I$7:$I$59))-ROW('DATA FOR SUMMARY'!$I$7),ROWS($M$18:M705))),"")</f>
        <v/>
      </c>
      <c r="F714" s="103" t="str" cm="1">
        <f t="array" aca="1" ref="F714" ca="1">IF(ROWS($M$18:M705)&lt;=$O$18,INDEX('DATA FOR SUMMARY'!$F$8:$F$59,_xlfn.AGGREGATE(15,3,(('DATA FOR SUMMARY'!$I$7:$I$59=$O$16)/('DATA FOR SUMMARY'!$I$7:$I$59=$O$16)*ROW('DATA FOR SUMMARY'!$I$7:$I$59))-ROW('DATA FOR SUMMARY'!$I$7),ROWS($M$18:M705))),"")</f>
        <v/>
      </c>
      <c r="G714" s="102" t="str" cm="1">
        <f t="array" aca="1" ref="G714" ca="1">IF(ROWS($M$18:M705)&lt;=$O$18,INDEX('DATA FOR SUMMARY'!$G$8:$G$59,_xlfn.AGGREGATE(15,3,(('DATA FOR SUMMARY'!$I$7:$I$59=$O$16)/('DATA FOR SUMMARY'!$I$7:$I$59=$O$16)*ROW('DATA FOR SUMMARY'!$I$7:$I$59))-ROW('DATA FOR SUMMARY'!$I$7),ROWS($M$18:M705))),"")</f>
        <v/>
      </c>
      <c r="H714" s="107" t="str" cm="1">
        <f t="array" aca="1" ref="H714" ca="1">IF(ROWS($M$18:M705)&lt;=$O$18,INDEX('DATA FOR SUMMARY'!$H$8:$H$59,_xlfn.AGGREGATE(15,3,(('DATA FOR SUMMARY'!$I$7:$I$59=$O$16)/('DATA FOR SUMMARY'!$I$7:$I$59=$O$16)*ROW('DATA FOR SUMMARY'!$I$7:$I$59))-ROW('DATA FOR SUMMARY'!$I$7),ROWS($M$18:M705))),"")</f>
        <v/>
      </c>
      <c r="I714" t="str" cm="1">
        <f t="array" aca="1" ref="I714" ca="1">IF(ROWS($D$25:D708)&lt;=$O$18,INDEX('DATA FOR SUMMARY'!$I$8:$I$59,_xlfn.AGGREGATE(15,3,(('DATA FOR SUMMARY'!$I$7:$I$59=$O$16)/('DATA FOR SUMMARY'!$I$7:$I$59=$O$16)*ROW('DATA FOR SUMMARY'!$I$7:$I$59))-ROW('DATA FOR SUMMARY'!$I$7),ROWS($D$25:D708))),"")</f>
        <v/>
      </c>
      <c r="J714" s="46" t="str" cm="1">
        <f t="array" aca="1" ref="J714" ca="1">IF(ROWS($M$18:M705)&lt;=$O$18,INDEX('DATA FOR SUMMARY'!$J$8:$J$59,_xlfn.AGGREGATE(15,3,(('DATA FOR SUMMARY'!$I$7:$I$59=$O$16)/('DATA FOR SUMMARY'!$I$7:$I$59=$O$16)*ROW('DATA FOR SUMMARY'!$I$7:$I$59))-ROW('DATA FOR SUMMARY'!$I$7),ROWS($M$18:M705))),"")</f>
        <v/>
      </c>
      <c r="K714" s="46" t="str" cm="1">
        <f t="array" aca="1" ref="K714" ca="1">IF(ROWS($M$18:M705)&lt;=$O$18,INDEX('DATA FOR SUMMARY'!$K$8:$K$59,_xlfn.AGGREGATE(15,3,(('DATA FOR SUMMARY'!$I$7:$I$59=$O$16)/('DATA FOR SUMMARY'!$I$7:$I$59=$O$16)*ROW('DATA FOR SUMMARY'!$I$7:$I$59))-ROW('DATA FOR SUMMARY'!$I$7),ROWS($M$18:M705))),"")</f>
        <v/>
      </c>
    </row>
    <row r="715" spans="2:11">
      <c r="B715" t="str" cm="1">
        <f t="array" aca="1" ref="B715" ca="1">IF(ROWS($M$18:M706)&lt;=$O$18,INDEX('DATA FOR SUMMARY'!$B$8:$B$59,_xlfn.AGGREGATE(15,3,(('DATA FOR SUMMARY'!$I$7:$I$59=$O$16)/('DATA FOR SUMMARY'!$I$7:$I$59=$O$16)*ROW('DATA FOR SUMMARY'!$I$7:$I$59))-ROW('DATA FOR SUMMARY'!$I$7),ROWS($M$18:M706))),"")</f>
        <v/>
      </c>
      <c r="C715" s="102" t="str" cm="1">
        <f t="array" aca="1" ref="C715" ca="1">IF(ROWS($M$18:M706)&lt;=$O$18,INDEX('DATA FOR SUMMARY'!$C$8:$C$59,_xlfn.AGGREGATE(15,3,(('DATA FOR SUMMARY'!$I$7:$I$59=$O$16)/('DATA FOR SUMMARY'!$I$7:$I$59=$O$16)*ROW('DATA FOR SUMMARY'!$I$7:$I$59))-ROW('DATA FOR SUMMARY'!$I$7),ROWS($M$18:M706))),"")</f>
        <v/>
      </c>
      <c r="D715" s="102" t="str" cm="1">
        <f t="array" aca="1" ref="D715" ca="1">IF(ROWS($M$18:M706)&lt;=$O$18,INDEX('DATA FOR SUMMARY'!$D$8:$D$59,_xlfn.AGGREGATE(15,3,(('DATA FOR SUMMARY'!$I$7:$I$59=$O$16)/('DATA FOR SUMMARY'!$I$7:$I$59=$O$16)*ROW('DATA FOR SUMMARY'!$I$7:$I$59))-ROW('DATA FOR SUMMARY'!$I$7),ROWS($M$18:M706))),"")</f>
        <v/>
      </c>
      <c r="E715" s="107" t="str" cm="1">
        <f t="array" aca="1" ref="E715" ca="1">IF(ROWS($M$18:M706)&lt;=$O$18,INDEX('DATA FOR SUMMARY'!$E$8:$E$59,_xlfn.AGGREGATE(15,3,(('DATA FOR SUMMARY'!$I$7:$I$59=$O$16)/('DATA FOR SUMMARY'!$I$7:$I$59=$O$16)*ROW('DATA FOR SUMMARY'!$I$7:$I$59))-ROW('DATA FOR SUMMARY'!$I$7),ROWS($M$18:M706))),"")</f>
        <v/>
      </c>
      <c r="F715" s="103" t="str" cm="1">
        <f t="array" aca="1" ref="F715" ca="1">IF(ROWS($M$18:M706)&lt;=$O$18,INDEX('DATA FOR SUMMARY'!$F$8:$F$59,_xlfn.AGGREGATE(15,3,(('DATA FOR SUMMARY'!$I$7:$I$59=$O$16)/('DATA FOR SUMMARY'!$I$7:$I$59=$O$16)*ROW('DATA FOR SUMMARY'!$I$7:$I$59))-ROW('DATA FOR SUMMARY'!$I$7),ROWS($M$18:M706))),"")</f>
        <v/>
      </c>
      <c r="G715" s="102" t="str" cm="1">
        <f t="array" aca="1" ref="G715" ca="1">IF(ROWS($M$18:M706)&lt;=$O$18,INDEX('DATA FOR SUMMARY'!$G$8:$G$59,_xlfn.AGGREGATE(15,3,(('DATA FOR SUMMARY'!$I$7:$I$59=$O$16)/('DATA FOR SUMMARY'!$I$7:$I$59=$O$16)*ROW('DATA FOR SUMMARY'!$I$7:$I$59))-ROW('DATA FOR SUMMARY'!$I$7),ROWS($M$18:M706))),"")</f>
        <v/>
      </c>
      <c r="H715" s="107" t="str" cm="1">
        <f t="array" aca="1" ref="H715" ca="1">IF(ROWS($M$18:M706)&lt;=$O$18,INDEX('DATA FOR SUMMARY'!$H$8:$H$59,_xlfn.AGGREGATE(15,3,(('DATA FOR SUMMARY'!$I$7:$I$59=$O$16)/('DATA FOR SUMMARY'!$I$7:$I$59=$O$16)*ROW('DATA FOR SUMMARY'!$I$7:$I$59))-ROW('DATA FOR SUMMARY'!$I$7),ROWS($M$18:M706))),"")</f>
        <v/>
      </c>
      <c r="I715" t="str" cm="1">
        <f t="array" aca="1" ref="I715" ca="1">IF(ROWS($D$25:D709)&lt;=$O$18,INDEX('DATA FOR SUMMARY'!$I$8:$I$59,_xlfn.AGGREGATE(15,3,(('DATA FOR SUMMARY'!$I$7:$I$59=$O$16)/('DATA FOR SUMMARY'!$I$7:$I$59=$O$16)*ROW('DATA FOR SUMMARY'!$I$7:$I$59))-ROW('DATA FOR SUMMARY'!$I$7),ROWS($D$25:D709))),"")</f>
        <v/>
      </c>
      <c r="J715" s="46" t="str" cm="1">
        <f t="array" aca="1" ref="J715" ca="1">IF(ROWS($M$18:M706)&lt;=$O$18,INDEX('DATA FOR SUMMARY'!$J$8:$J$59,_xlfn.AGGREGATE(15,3,(('DATA FOR SUMMARY'!$I$7:$I$59=$O$16)/('DATA FOR SUMMARY'!$I$7:$I$59=$O$16)*ROW('DATA FOR SUMMARY'!$I$7:$I$59))-ROW('DATA FOR SUMMARY'!$I$7),ROWS($M$18:M706))),"")</f>
        <v/>
      </c>
      <c r="K715" s="46" t="str" cm="1">
        <f t="array" aca="1" ref="K715" ca="1">IF(ROWS($M$18:M706)&lt;=$O$18,INDEX('DATA FOR SUMMARY'!$K$8:$K$59,_xlfn.AGGREGATE(15,3,(('DATA FOR SUMMARY'!$I$7:$I$59=$O$16)/('DATA FOR SUMMARY'!$I$7:$I$59=$O$16)*ROW('DATA FOR SUMMARY'!$I$7:$I$59))-ROW('DATA FOR SUMMARY'!$I$7),ROWS($M$18:M706))),"")</f>
        <v/>
      </c>
    </row>
    <row r="716" spans="2:11">
      <c r="B716" t="str" cm="1">
        <f t="array" aca="1" ref="B716" ca="1">IF(ROWS($M$18:M707)&lt;=$O$18,INDEX('DATA FOR SUMMARY'!$B$8:$B$59,_xlfn.AGGREGATE(15,3,(('DATA FOR SUMMARY'!$I$7:$I$59=$O$16)/('DATA FOR SUMMARY'!$I$7:$I$59=$O$16)*ROW('DATA FOR SUMMARY'!$I$7:$I$59))-ROW('DATA FOR SUMMARY'!$I$7),ROWS($M$18:M707))),"")</f>
        <v/>
      </c>
      <c r="C716" s="102" t="str" cm="1">
        <f t="array" aca="1" ref="C716" ca="1">IF(ROWS($M$18:M707)&lt;=$O$18,INDEX('DATA FOR SUMMARY'!$C$8:$C$59,_xlfn.AGGREGATE(15,3,(('DATA FOR SUMMARY'!$I$7:$I$59=$O$16)/('DATA FOR SUMMARY'!$I$7:$I$59=$O$16)*ROW('DATA FOR SUMMARY'!$I$7:$I$59))-ROW('DATA FOR SUMMARY'!$I$7),ROWS($M$18:M707))),"")</f>
        <v/>
      </c>
      <c r="D716" s="102" t="str" cm="1">
        <f t="array" aca="1" ref="D716" ca="1">IF(ROWS($M$18:M707)&lt;=$O$18,INDEX('DATA FOR SUMMARY'!$D$8:$D$59,_xlfn.AGGREGATE(15,3,(('DATA FOR SUMMARY'!$I$7:$I$59=$O$16)/('DATA FOR SUMMARY'!$I$7:$I$59=$O$16)*ROW('DATA FOR SUMMARY'!$I$7:$I$59))-ROW('DATA FOR SUMMARY'!$I$7),ROWS($M$18:M707))),"")</f>
        <v/>
      </c>
      <c r="E716" s="107" t="str" cm="1">
        <f t="array" aca="1" ref="E716" ca="1">IF(ROWS($M$18:M707)&lt;=$O$18,INDEX('DATA FOR SUMMARY'!$E$8:$E$59,_xlfn.AGGREGATE(15,3,(('DATA FOR SUMMARY'!$I$7:$I$59=$O$16)/('DATA FOR SUMMARY'!$I$7:$I$59=$O$16)*ROW('DATA FOR SUMMARY'!$I$7:$I$59))-ROW('DATA FOR SUMMARY'!$I$7),ROWS($M$18:M707))),"")</f>
        <v/>
      </c>
      <c r="F716" s="103" t="str" cm="1">
        <f t="array" aca="1" ref="F716" ca="1">IF(ROWS($M$18:M707)&lt;=$O$18,INDEX('DATA FOR SUMMARY'!$F$8:$F$59,_xlfn.AGGREGATE(15,3,(('DATA FOR SUMMARY'!$I$7:$I$59=$O$16)/('DATA FOR SUMMARY'!$I$7:$I$59=$O$16)*ROW('DATA FOR SUMMARY'!$I$7:$I$59))-ROW('DATA FOR SUMMARY'!$I$7),ROWS($M$18:M707))),"")</f>
        <v/>
      </c>
      <c r="G716" s="102" t="str" cm="1">
        <f t="array" aca="1" ref="G716" ca="1">IF(ROWS($M$18:M707)&lt;=$O$18,INDEX('DATA FOR SUMMARY'!$G$8:$G$59,_xlfn.AGGREGATE(15,3,(('DATA FOR SUMMARY'!$I$7:$I$59=$O$16)/('DATA FOR SUMMARY'!$I$7:$I$59=$O$16)*ROW('DATA FOR SUMMARY'!$I$7:$I$59))-ROW('DATA FOR SUMMARY'!$I$7),ROWS($M$18:M707))),"")</f>
        <v/>
      </c>
      <c r="H716" s="107" t="str" cm="1">
        <f t="array" aca="1" ref="H716" ca="1">IF(ROWS($M$18:M707)&lt;=$O$18,INDEX('DATA FOR SUMMARY'!$H$8:$H$59,_xlfn.AGGREGATE(15,3,(('DATA FOR SUMMARY'!$I$7:$I$59=$O$16)/('DATA FOR SUMMARY'!$I$7:$I$59=$O$16)*ROW('DATA FOR SUMMARY'!$I$7:$I$59))-ROW('DATA FOR SUMMARY'!$I$7),ROWS($M$18:M707))),"")</f>
        <v/>
      </c>
      <c r="I716" t="str" cm="1">
        <f t="array" aca="1" ref="I716" ca="1">IF(ROWS($D$25:D710)&lt;=$O$18,INDEX('DATA FOR SUMMARY'!$I$8:$I$59,_xlfn.AGGREGATE(15,3,(('DATA FOR SUMMARY'!$I$7:$I$59=$O$16)/('DATA FOR SUMMARY'!$I$7:$I$59=$O$16)*ROW('DATA FOR SUMMARY'!$I$7:$I$59))-ROW('DATA FOR SUMMARY'!$I$7),ROWS($D$25:D710))),"")</f>
        <v/>
      </c>
      <c r="J716" s="46" t="str" cm="1">
        <f t="array" aca="1" ref="J716" ca="1">IF(ROWS($M$18:M707)&lt;=$O$18,INDEX('DATA FOR SUMMARY'!$J$8:$J$59,_xlfn.AGGREGATE(15,3,(('DATA FOR SUMMARY'!$I$7:$I$59=$O$16)/('DATA FOR SUMMARY'!$I$7:$I$59=$O$16)*ROW('DATA FOR SUMMARY'!$I$7:$I$59))-ROW('DATA FOR SUMMARY'!$I$7),ROWS($M$18:M707))),"")</f>
        <v/>
      </c>
      <c r="K716" s="46" t="str" cm="1">
        <f t="array" aca="1" ref="K716" ca="1">IF(ROWS($M$18:M707)&lt;=$O$18,INDEX('DATA FOR SUMMARY'!$K$8:$K$59,_xlfn.AGGREGATE(15,3,(('DATA FOR SUMMARY'!$I$7:$I$59=$O$16)/('DATA FOR SUMMARY'!$I$7:$I$59=$O$16)*ROW('DATA FOR SUMMARY'!$I$7:$I$59))-ROW('DATA FOR SUMMARY'!$I$7),ROWS($M$18:M707))),"")</f>
        <v/>
      </c>
    </row>
    <row r="717" spans="2:11">
      <c r="B717" t="str" cm="1">
        <f t="array" aca="1" ref="B717" ca="1">IF(ROWS($M$18:M708)&lt;=$O$18,INDEX('DATA FOR SUMMARY'!$B$8:$B$59,_xlfn.AGGREGATE(15,3,(('DATA FOR SUMMARY'!$I$7:$I$59=$O$16)/('DATA FOR SUMMARY'!$I$7:$I$59=$O$16)*ROW('DATA FOR SUMMARY'!$I$7:$I$59))-ROW('DATA FOR SUMMARY'!$I$7),ROWS($M$18:M708))),"")</f>
        <v/>
      </c>
      <c r="C717" s="102" t="str" cm="1">
        <f t="array" aca="1" ref="C717" ca="1">IF(ROWS($M$18:M708)&lt;=$O$18,INDEX('DATA FOR SUMMARY'!$C$8:$C$59,_xlfn.AGGREGATE(15,3,(('DATA FOR SUMMARY'!$I$7:$I$59=$O$16)/('DATA FOR SUMMARY'!$I$7:$I$59=$O$16)*ROW('DATA FOR SUMMARY'!$I$7:$I$59))-ROW('DATA FOR SUMMARY'!$I$7),ROWS($M$18:M708))),"")</f>
        <v/>
      </c>
      <c r="D717" s="102" t="str" cm="1">
        <f t="array" aca="1" ref="D717" ca="1">IF(ROWS($M$18:M708)&lt;=$O$18,INDEX('DATA FOR SUMMARY'!$D$8:$D$59,_xlfn.AGGREGATE(15,3,(('DATA FOR SUMMARY'!$I$7:$I$59=$O$16)/('DATA FOR SUMMARY'!$I$7:$I$59=$O$16)*ROW('DATA FOR SUMMARY'!$I$7:$I$59))-ROW('DATA FOR SUMMARY'!$I$7),ROWS($M$18:M708))),"")</f>
        <v/>
      </c>
      <c r="E717" s="107" t="str" cm="1">
        <f t="array" aca="1" ref="E717" ca="1">IF(ROWS($M$18:M708)&lt;=$O$18,INDEX('DATA FOR SUMMARY'!$E$8:$E$59,_xlfn.AGGREGATE(15,3,(('DATA FOR SUMMARY'!$I$7:$I$59=$O$16)/('DATA FOR SUMMARY'!$I$7:$I$59=$O$16)*ROW('DATA FOR SUMMARY'!$I$7:$I$59))-ROW('DATA FOR SUMMARY'!$I$7),ROWS($M$18:M708))),"")</f>
        <v/>
      </c>
      <c r="F717" s="103" t="str" cm="1">
        <f t="array" aca="1" ref="F717" ca="1">IF(ROWS($M$18:M708)&lt;=$O$18,INDEX('DATA FOR SUMMARY'!$F$8:$F$59,_xlfn.AGGREGATE(15,3,(('DATA FOR SUMMARY'!$I$7:$I$59=$O$16)/('DATA FOR SUMMARY'!$I$7:$I$59=$O$16)*ROW('DATA FOR SUMMARY'!$I$7:$I$59))-ROW('DATA FOR SUMMARY'!$I$7),ROWS($M$18:M708))),"")</f>
        <v/>
      </c>
      <c r="G717" s="102" t="str" cm="1">
        <f t="array" aca="1" ref="G717" ca="1">IF(ROWS($M$18:M708)&lt;=$O$18,INDEX('DATA FOR SUMMARY'!$G$8:$G$59,_xlfn.AGGREGATE(15,3,(('DATA FOR SUMMARY'!$I$7:$I$59=$O$16)/('DATA FOR SUMMARY'!$I$7:$I$59=$O$16)*ROW('DATA FOR SUMMARY'!$I$7:$I$59))-ROW('DATA FOR SUMMARY'!$I$7),ROWS($M$18:M708))),"")</f>
        <v/>
      </c>
      <c r="H717" s="107" t="str" cm="1">
        <f t="array" aca="1" ref="H717" ca="1">IF(ROWS($M$18:M708)&lt;=$O$18,INDEX('DATA FOR SUMMARY'!$H$8:$H$59,_xlfn.AGGREGATE(15,3,(('DATA FOR SUMMARY'!$I$7:$I$59=$O$16)/('DATA FOR SUMMARY'!$I$7:$I$59=$O$16)*ROW('DATA FOR SUMMARY'!$I$7:$I$59))-ROW('DATA FOR SUMMARY'!$I$7),ROWS($M$18:M708))),"")</f>
        <v/>
      </c>
      <c r="I717" t="str" cm="1">
        <f t="array" aca="1" ref="I717" ca="1">IF(ROWS($D$25:D711)&lt;=$O$18,INDEX('DATA FOR SUMMARY'!$I$8:$I$59,_xlfn.AGGREGATE(15,3,(('DATA FOR SUMMARY'!$I$7:$I$59=$O$16)/('DATA FOR SUMMARY'!$I$7:$I$59=$O$16)*ROW('DATA FOR SUMMARY'!$I$7:$I$59))-ROW('DATA FOR SUMMARY'!$I$7),ROWS($D$25:D711))),"")</f>
        <v/>
      </c>
      <c r="J717" s="46" t="str" cm="1">
        <f t="array" aca="1" ref="J717" ca="1">IF(ROWS($M$18:M708)&lt;=$O$18,INDEX('DATA FOR SUMMARY'!$J$8:$J$59,_xlfn.AGGREGATE(15,3,(('DATA FOR SUMMARY'!$I$7:$I$59=$O$16)/('DATA FOR SUMMARY'!$I$7:$I$59=$O$16)*ROW('DATA FOR SUMMARY'!$I$7:$I$59))-ROW('DATA FOR SUMMARY'!$I$7),ROWS($M$18:M708))),"")</f>
        <v/>
      </c>
      <c r="K717" s="46" t="str" cm="1">
        <f t="array" aca="1" ref="K717" ca="1">IF(ROWS($M$18:M708)&lt;=$O$18,INDEX('DATA FOR SUMMARY'!$K$8:$K$59,_xlfn.AGGREGATE(15,3,(('DATA FOR SUMMARY'!$I$7:$I$59=$O$16)/('DATA FOR SUMMARY'!$I$7:$I$59=$O$16)*ROW('DATA FOR SUMMARY'!$I$7:$I$59))-ROW('DATA FOR SUMMARY'!$I$7),ROWS($M$18:M708))),"")</f>
        <v/>
      </c>
    </row>
    <row r="718" spans="2:11">
      <c r="B718" t="str" cm="1">
        <f t="array" aca="1" ref="B718" ca="1">IF(ROWS($M$18:M709)&lt;=$O$18,INDEX('DATA FOR SUMMARY'!$B$8:$B$59,_xlfn.AGGREGATE(15,3,(('DATA FOR SUMMARY'!$I$7:$I$59=$O$16)/('DATA FOR SUMMARY'!$I$7:$I$59=$O$16)*ROW('DATA FOR SUMMARY'!$I$7:$I$59))-ROW('DATA FOR SUMMARY'!$I$7),ROWS($M$18:M709))),"")</f>
        <v/>
      </c>
      <c r="C718" s="102" t="str" cm="1">
        <f t="array" aca="1" ref="C718" ca="1">IF(ROWS($M$18:M709)&lt;=$O$18,INDEX('DATA FOR SUMMARY'!$C$8:$C$59,_xlfn.AGGREGATE(15,3,(('DATA FOR SUMMARY'!$I$7:$I$59=$O$16)/('DATA FOR SUMMARY'!$I$7:$I$59=$O$16)*ROW('DATA FOR SUMMARY'!$I$7:$I$59))-ROW('DATA FOR SUMMARY'!$I$7),ROWS($M$18:M709))),"")</f>
        <v/>
      </c>
      <c r="D718" s="102" t="str" cm="1">
        <f t="array" aca="1" ref="D718" ca="1">IF(ROWS($M$18:M709)&lt;=$O$18,INDEX('DATA FOR SUMMARY'!$D$8:$D$59,_xlfn.AGGREGATE(15,3,(('DATA FOR SUMMARY'!$I$7:$I$59=$O$16)/('DATA FOR SUMMARY'!$I$7:$I$59=$O$16)*ROW('DATA FOR SUMMARY'!$I$7:$I$59))-ROW('DATA FOR SUMMARY'!$I$7),ROWS($M$18:M709))),"")</f>
        <v/>
      </c>
      <c r="E718" s="107" t="str" cm="1">
        <f t="array" aca="1" ref="E718" ca="1">IF(ROWS($M$18:M709)&lt;=$O$18,INDEX('DATA FOR SUMMARY'!$E$8:$E$59,_xlfn.AGGREGATE(15,3,(('DATA FOR SUMMARY'!$I$7:$I$59=$O$16)/('DATA FOR SUMMARY'!$I$7:$I$59=$O$16)*ROW('DATA FOR SUMMARY'!$I$7:$I$59))-ROW('DATA FOR SUMMARY'!$I$7),ROWS($M$18:M709))),"")</f>
        <v/>
      </c>
      <c r="F718" s="103" t="str" cm="1">
        <f t="array" aca="1" ref="F718" ca="1">IF(ROWS($M$18:M709)&lt;=$O$18,INDEX('DATA FOR SUMMARY'!$F$8:$F$59,_xlfn.AGGREGATE(15,3,(('DATA FOR SUMMARY'!$I$7:$I$59=$O$16)/('DATA FOR SUMMARY'!$I$7:$I$59=$O$16)*ROW('DATA FOR SUMMARY'!$I$7:$I$59))-ROW('DATA FOR SUMMARY'!$I$7),ROWS($M$18:M709))),"")</f>
        <v/>
      </c>
      <c r="G718" s="102" t="str" cm="1">
        <f t="array" aca="1" ref="G718" ca="1">IF(ROWS($M$18:M709)&lt;=$O$18,INDEX('DATA FOR SUMMARY'!$G$8:$G$59,_xlfn.AGGREGATE(15,3,(('DATA FOR SUMMARY'!$I$7:$I$59=$O$16)/('DATA FOR SUMMARY'!$I$7:$I$59=$O$16)*ROW('DATA FOR SUMMARY'!$I$7:$I$59))-ROW('DATA FOR SUMMARY'!$I$7),ROWS($M$18:M709))),"")</f>
        <v/>
      </c>
      <c r="H718" s="107" t="str" cm="1">
        <f t="array" aca="1" ref="H718" ca="1">IF(ROWS($M$18:M709)&lt;=$O$18,INDEX('DATA FOR SUMMARY'!$H$8:$H$59,_xlfn.AGGREGATE(15,3,(('DATA FOR SUMMARY'!$I$7:$I$59=$O$16)/('DATA FOR SUMMARY'!$I$7:$I$59=$O$16)*ROW('DATA FOR SUMMARY'!$I$7:$I$59))-ROW('DATA FOR SUMMARY'!$I$7),ROWS($M$18:M709))),"")</f>
        <v/>
      </c>
      <c r="I718" t="str" cm="1">
        <f t="array" aca="1" ref="I718" ca="1">IF(ROWS($D$25:D712)&lt;=$O$18,INDEX('DATA FOR SUMMARY'!$I$8:$I$59,_xlfn.AGGREGATE(15,3,(('DATA FOR SUMMARY'!$I$7:$I$59=$O$16)/('DATA FOR SUMMARY'!$I$7:$I$59=$O$16)*ROW('DATA FOR SUMMARY'!$I$7:$I$59))-ROW('DATA FOR SUMMARY'!$I$7),ROWS($D$25:D712))),"")</f>
        <v/>
      </c>
      <c r="J718" s="46" t="str" cm="1">
        <f t="array" aca="1" ref="J718" ca="1">IF(ROWS($M$18:M709)&lt;=$O$18,INDEX('DATA FOR SUMMARY'!$J$8:$J$59,_xlfn.AGGREGATE(15,3,(('DATA FOR SUMMARY'!$I$7:$I$59=$O$16)/('DATA FOR SUMMARY'!$I$7:$I$59=$O$16)*ROW('DATA FOR SUMMARY'!$I$7:$I$59))-ROW('DATA FOR SUMMARY'!$I$7),ROWS($M$18:M709))),"")</f>
        <v/>
      </c>
      <c r="K718" s="46" t="str" cm="1">
        <f t="array" aca="1" ref="K718" ca="1">IF(ROWS($M$18:M709)&lt;=$O$18,INDEX('DATA FOR SUMMARY'!$K$8:$K$59,_xlfn.AGGREGATE(15,3,(('DATA FOR SUMMARY'!$I$7:$I$59=$O$16)/('DATA FOR SUMMARY'!$I$7:$I$59=$O$16)*ROW('DATA FOR SUMMARY'!$I$7:$I$59))-ROW('DATA FOR SUMMARY'!$I$7),ROWS($M$18:M709))),"")</f>
        <v/>
      </c>
    </row>
    <row r="719" spans="2:11">
      <c r="B719" t="str" cm="1">
        <f t="array" aca="1" ref="B719" ca="1">IF(ROWS($M$18:M710)&lt;=$O$18,INDEX('DATA FOR SUMMARY'!$B$8:$B$59,_xlfn.AGGREGATE(15,3,(('DATA FOR SUMMARY'!$I$7:$I$59=$O$16)/('DATA FOR SUMMARY'!$I$7:$I$59=$O$16)*ROW('DATA FOR SUMMARY'!$I$7:$I$59))-ROW('DATA FOR SUMMARY'!$I$7),ROWS($M$18:M710))),"")</f>
        <v/>
      </c>
      <c r="C719" s="102" t="str" cm="1">
        <f t="array" aca="1" ref="C719" ca="1">IF(ROWS($M$18:M710)&lt;=$O$18,INDEX('DATA FOR SUMMARY'!$C$8:$C$59,_xlfn.AGGREGATE(15,3,(('DATA FOR SUMMARY'!$I$7:$I$59=$O$16)/('DATA FOR SUMMARY'!$I$7:$I$59=$O$16)*ROW('DATA FOR SUMMARY'!$I$7:$I$59))-ROW('DATA FOR SUMMARY'!$I$7),ROWS($M$18:M710))),"")</f>
        <v/>
      </c>
      <c r="D719" s="102" t="str" cm="1">
        <f t="array" aca="1" ref="D719" ca="1">IF(ROWS($M$18:M710)&lt;=$O$18,INDEX('DATA FOR SUMMARY'!$D$8:$D$59,_xlfn.AGGREGATE(15,3,(('DATA FOR SUMMARY'!$I$7:$I$59=$O$16)/('DATA FOR SUMMARY'!$I$7:$I$59=$O$16)*ROW('DATA FOR SUMMARY'!$I$7:$I$59))-ROW('DATA FOR SUMMARY'!$I$7),ROWS($M$18:M710))),"")</f>
        <v/>
      </c>
      <c r="E719" s="107" t="str" cm="1">
        <f t="array" aca="1" ref="E719" ca="1">IF(ROWS($M$18:M710)&lt;=$O$18,INDEX('DATA FOR SUMMARY'!$E$8:$E$59,_xlfn.AGGREGATE(15,3,(('DATA FOR SUMMARY'!$I$7:$I$59=$O$16)/('DATA FOR SUMMARY'!$I$7:$I$59=$O$16)*ROW('DATA FOR SUMMARY'!$I$7:$I$59))-ROW('DATA FOR SUMMARY'!$I$7),ROWS($M$18:M710))),"")</f>
        <v/>
      </c>
      <c r="F719" s="103" t="str" cm="1">
        <f t="array" aca="1" ref="F719" ca="1">IF(ROWS($M$18:M710)&lt;=$O$18,INDEX('DATA FOR SUMMARY'!$F$8:$F$59,_xlfn.AGGREGATE(15,3,(('DATA FOR SUMMARY'!$I$7:$I$59=$O$16)/('DATA FOR SUMMARY'!$I$7:$I$59=$O$16)*ROW('DATA FOR SUMMARY'!$I$7:$I$59))-ROW('DATA FOR SUMMARY'!$I$7),ROWS($M$18:M710))),"")</f>
        <v/>
      </c>
      <c r="G719" s="102" t="str" cm="1">
        <f t="array" aca="1" ref="G719" ca="1">IF(ROWS($M$18:M710)&lt;=$O$18,INDEX('DATA FOR SUMMARY'!$G$8:$G$59,_xlfn.AGGREGATE(15,3,(('DATA FOR SUMMARY'!$I$7:$I$59=$O$16)/('DATA FOR SUMMARY'!$I$7:$I$59=$O$16)*ROW('DATA FOR SUMMARY'!$I$7:$I$59))-ROW('DATA FOR SUMMARY'!$I$7),ROWS($M$18:M710))),"")</f>
        <v/>
      </c>
      <c r="H719" s="107" t="str" cm="1">
        <f t="array" aca="1" ref="H719" ca="1">IF(ROWS($M$18:M710)&lt;=$O$18,INDEX('DATA FOR SUMMARY'!$H$8:$H$59,_xlfn.AGGREGATE(15,3,(('DATA FOR SUMMARY'!$I$7:$I$59=$O$16)/('DATA FOR SUMMARY'!$I$7:$I$59=$O$16)*ROW('DATA FOR SUMMARY'!$I$7:$I$59))-ROW('DATA FOR SUMMARY'!$I$7),ROWS($M$18:M710))),"")</f>
        <v/>
      </c>
      <c r="I719" t="str" cm="1">
        <f t="array" aca="1" ref="I719" ca="1">IF(ROWS($D$25:D713)&lt;=$O$18,INDEX('DATA FOR SUMMARY'!$I$8:$I$59,_xlfn.AGGREGATE(15,3,(('DATA FOR SUMMARY'!$I$7:$I$59=$O$16)/('DATA FOR SUMMARY'!$I$7:$I$59=$O$16)*ROW('DATA FOR SUMMARY'!$I$7:$I$59))-ROW('DATA FOR SUMMARY'!$I$7),ROWS($D$25:D713))),"")</f>
        <v/>
      </c>
      <c r="J719" s="46" t="str" cm="1">
        <f t="array" aca="1" ref="J719" ca="1">IF(ROWS($M$18:M710)&lt;=$O$18,INDEX('DATA FOR SUMMARY'!$J$8:$J$59,_xlfn.AGGREGATE(15,3,(('DATA FOR SUMMARY'!$I$7:$I$59=$O$16)/('DATA FOR SUMMARY'!$I$7:$I$59=$O$16)*ROW('DATA FOR SUMMARY'!$I$7:$I$59))-ROW('DATA FOR SUMMARY'!$I$7),ROWS($M$18:M710))),"")</f>
        <v/>
      </c>
      <c r="K719" s="46" t="str" cm="1">
        <f t="array" aca="1" ref="K719" ca="1">IF(ROWS($M$18:M710)&lt;=$O$18,INDEX('DATA FOR SUMMARY'!$K$8:$K$59,_xlfn.AGGREGATE(15,3,(('DATA FOR SUMMARY'!$I$7:$I$59=$O$16)/('DATA FOR SUMMARY'!$I$7:$I$59=$O$16)*ROW('DATA FOR SUMMARY'!$I$7:$I$59))-ROW('DATA FOR SUMMARY'!$I$7),ROWS($M$18:M710))),"")</f>
        <v/>
      </c>
    </row>
    <row r="720" spans="2:11">
      <c r="B720" t="str" cm="1">
        <f t="array" aca="1" ref="B720" ca="1">IF(ROWS($M$18:M711)&lt;=$O$18,INDEX('DATA FOR SUMMARY'!$B$8:$B$59,_xlfn.AGGREGATE(15,3,(('DATA FOR SUMMARY'!$I$7:$I$59=$O$16)/('DATA FOR SUMMARY'!$I$7:$I$59=$O$16)*ROW('DATA FOR SUMMARY'!$I$7:$I$59))-ROW('DATA FOR SUMMARY'!$I$7),ROWS($M$18:M711))),"")</f>
        <v/>
      </c>
      <c r="C720" s="102" t="str" cm="1">
        <f t="array" aca="1" ref="C720" ca="1">IF(ROWS($M$18:M711)&lt;=$O$18,INDEX('DATA FOR SUMMARY'!$C$8:$C$59,_xlfn.AGGREGATE(15,3,(('DATA FOR SUMMARY'!$I$7:$I$59=$O$16)/('DATA FOR SUMMARY'!$I$7:$I$59=$O$16)*ROW('DATA FOR SUMMARY'!$I$7:$I$59))-ROW('DATA FOR SUMMARY'!$I$7),ROWS($M$18:M711))),"")</f>
        <v/>
      </c>
      <c r="D720" s="102" t="str" cm="1">
        <f t="array" aca="1" ref="D720" ca="1">IF(ROWS($M$18:M711)&lt;=$O$18,INDEX('DATA FOR SUMMARY'!$D$8:$D$59,_xlfn.AGGREGATE(15,3,(('DATA FOR SUMMARY'!$I$7:$I$59=$O$16)/('DATA FOR SUMMARY'!$I$7:$I$59=$O$16)*ROW('DATA FOR SUMMARY'!$I$7:$I$59))-ROW('DATA FOR SUMMARY'!$I$7),ROWS($M$18:M711))),"")</f>
        <v/>
      </c>
      <c r="E720" s="107" t="str" cm="1">
        <f t="array" aca="1" ref="E720" ca="1">IF(ROWS($M$18:M711)&lt;=$O$18,INDEX('DATA FOR SUMMARY'!$E$8:$E$59,_xlfn.AGGREGATE(15,3,(('DATA FOR SUMMARY'!$I$7:$I$59=$O$16)/('DATA FOR SUMMARY'!$I$7:$I$59=$O$16)*ROW('DATA FOR SUMMARY'!$I$7:$I$59))-ROW('DATA FOR SUMMARY'!$I$7),ROWS($M$18:M711))),"")</f>
        <v/>
      </c>
      <c r="F720" s="103" t="str" cm="1">
        <f t="array" aca="1" ref="F720" ca="1">IF(ROWS($M$18:M711)&lt;=$O$18,INDEX('DATA FOR SUMMARY'!$F$8:$F$59,_xlfn.AGGREGATE(15,3,(('DATA FOR SUMMARY'!$I$7:$I$59=$O$16)/('DATA FOR SUMMARY'!$I$7:$I$59=$O$16)*ROW('DATA FOR SUMMARY'!$I$7:$I$59))-ROW('DATA FOR SUMMARY'!$I$7),ROWS($M$18:M711))),"")</f>
        <v/>
      </c>
      <c r="G720" s="102" t="str" cm="1">
        <f t="array" aca="1" ref="G720" ca="1">IF(ROWS($M$18:M711)&lt;=$O$18,INDEX('DATA FOR SUMMARY'!$G$8:$G$59,_xlfn.AGGREGATE(15,3,(('DATA FOR SUMMARY'!$I$7:$I$59=$O$16)/('DATA FOR SUMMARY'!$I$7:$I$59=$O$16)*ROW('DATA FOR SUMMARY'!$I$7:$I$59))-ROW('DATA FOR SUMMARY'!$I$7),ROWS($M$18:M711))),"")</f>
        <v/>
      </c>
      <c r="H720" s="107" t="str" cm="1">
        <f t="array" aca="1" ref="H720" ca="1">IF(ROWS($M$18:M711)&lt;=$O$18,INDEX('DATA FOR SUMMARY'!$H$8:$H$59,_xlfn.AGGREGATE(15,3,(('DATA FOR SUMMARY'!$I$7:$I$59=$O$16)/('DATA FOR SUMMARY'!$I$7:$I$59=$O$16)*ROW('DATA FOR SUMMARY'!$I$7:$I$59))-ROW('DATA FOR SUMMARY'!$I$7),ROWS($M$18:M711))),"")</f>
        <v/>
      </c>
      <c r="I720" t="str" cm="1">
        <f t="array" aca="1" ref="I720" ca="1">IF(ROWS($D$25:D714)&lt;=$O$18,INDEX('DATA FOR SUMMARY'!$I$8:$I$59,_xlfn.AGGREGATE(15,3,(('DATA FOR SUMMARY'!$I$7:$I$59=$O$16)/('DATA FOR SUMMARY'!$I$7:$I$59=$O$16)*ROW('DATA FOR SUMMARY'!$I$7:$I$59))-ROW('DATA FOR SUMMARY'!$I$7),ROWS($D$25:D714))),"")</f>
        <v/>
      </c>
      <c r="J720" s="46" t="str" cm="1">
        <f t="array" aca="1" ref="J720" ca="1">IF(ROWS($M$18:M711)&lt;=$O$18,INDEX('DATA FOR SUMMARY'!$J$8:$J$59,_xlfn.AGGREGATE(15,3,(('DATA FOR SUMMARY'!$I$7:$I$59=$O$16)/('DATA FOR SUMMARY'!$I$7:$I$59=$O$16)*ROW('DATA FOR SUMMARY'!$I$7:$I$59))-ROW('DATA FOR SUMMARY'!$I$7),ROWS($M$18:M711))),"")</f>
        <v/>
      </c>
      <c r="K720" s="46" t="str" cm="1">
        <f t="array" aca="1" ref="K720" ca="1">IF(ROWS($M$18:M711)&lt;=$O$18,INDEX('DATA FOR SUMMARY'!$K$8:$K$59,_xlfn.AGGREGATE(15,3,(('DATA FOR SUMMARY'!$I$7:$I$59=$O$16)/('DATA FOR SUMMARY'!$I$7:$I$59=$O$16)*ROW('DATA FOR SUMMARY'!$I$7:$I$59))-ROW('DATA FOR SUMMARY'!$I$7),ROWS($M$18:M711))),"")</f>
        <v/>
      </c>
    </row>
    <row r="721" spans="2:11">
      <c r="B721" t="str" cm="1">
        <f t="array" aca="1" ref="B721" ca="1">IF(ROWS($M$18:M712)&lt;=$O$18,INDEX('DATA FOR SUMMARY'!$B$8:$B$59,_xlfn.AGGREGATE(15,3,(('DATA FOR SUMMARY'!$I$7:$I$59=$O$16)/('DATA FOR SUMMARY'!$I$7:$I$59=$O$16)*ROW('DATA FOR SUMMARY'!$I$7:$I$59))-ROW('DATA FOR SUMMARY'!$I$7),ROWS($M$18:M712))),"")</f>
        <v/>
      </c>
      <c r="C721" s="102" t="str" cm="1">
        <f t="array" aca="1" ref="C721" ca="1">IF(ROWS($M$18:M712)&lt;=$O$18,INDEX('DATA FOR SUMMARY'!$C$8:$C$59,_xlfn.AGGREGATE(15,3,(('DATA FOR SUMMARY'!$I$7:$I$59=$O$16)/('DATA FOR SUMMARY'!$I$7:$I$59=$O$16)*ROW('DATA FOR SUMMARY'!$I$7:$I$59))-ROW('DATA FOR SUMMARY'!$I$7),ROWS($M$18:M712))),"")</f>
        <v/>
      </c>
      <c r="D721" s="102" t="str" cm="1">
        <f t="array" aca="1" ref="D721" ca="1">IF(ROWS($M$18:M712)&lt;=$O$18,INDEX('DATA FOR SUMMARY'!$D$8:$D$59,_xlfn.AGGREGATE(15,3,(('DATA FOR SUMMARY'!$I$7:$I$59=$O$16)/('DATA FOR SUMMARY'!$I$7:$I$59=$O$16)*ROW('DATA FOR SUMMARY'!$I$7:$I$59))-ROW('DATA FOR SUMMARY'!$I$7),ROWS($M$18:M712))),"")</f>
        <v/>
      </c>
      <c r="E721" s="107" t="str" cm="1">
        <f t="array" aca="1" ref="E721" ca="1">IF(ROWS($M$18:M712)&lt;=$O$18,INDEX('DATA FOR SUMMARY'!$E$8:$E$59,_xlfn.AGGREGATE(15,3,(('DATA FOR SUMMARY'!$I$7:$I$59=$O$16)/('DATA FOR SUMMARY'!$I$7:$I$59=$O$16)*ROW('DATA FOR SUMMARY'!$I$7:$I$59))-ROW('DATA FOR SUMMARY'!$I$7),ROWS($M$18:M712))),"")</f>
        <v/>
      </c>
      <c r="F721" s="103" t="str" cm="1">
        <f t="array" aca="1" ref="F721" ca="1">IF(ROWS($M$18:M712)&lt;=$O$18,INDEX('DATA FOR SUMMARY'!$F$8:$F$59,_xlfn.AGGREGATE(15,3,(('DATA FOR SUMMARY'!$I$7:$I$59=$O$16)/('DATA FOR SUMMARY'!$I$7:$I$59=$O$16)*ROW('DATA FOR SUMMARY'!$I$7:$I$59))-ROW('DATA FOR SUMMARY'!$I$7),ROWS($M$18:M712))),"")</f>
        <v/>
      </c>
      <c r="G721" s="102" t="str" cm="1">
        <f t="array" aca="1" ref="G721" ca="1">IF(ROWS($M$18:M712)&lt;=$O$18,INDEX('DATA FOR SUMMARY'!$G$8:$G$59,_xlfn.AGGREGATE(15,3,(('DATA FOR SUMMARY'!$I$7:$I$59=$O$16)/('DATA FOR SUMMARY'!$I$7:$I$59=$O$16)*ROW('DATA FOR SUMMARY'!$I$7:$I$59))-ROW('DATA FOR SUMMARY'!$I$7),ROWS($M$18:M712))),"")</f>
        <v/>
      </c>
      <c r="H721" s="107" t="str" cm="1">
        <f t="array" aca="1" ref="H721" ca="1">IF(ROWS($M$18:M712)&lt;=$O$18,INDEX('DATA FOR SUMMARY'!$H$8:$H$59,_xlfn.AGGREGATE(15,3,(('DATA FOR SUMMARY'!$I$7:$I$59=$O$16)/('DATA FOR SUMMARY'!$I$7:$I$59=$O$16)*ROW('DATA FOR SUMMARY'!$I$7:$I$59))-ROW('DATA FOR SUMMARY'!$I$7),ROWS($M$18:M712))),"")</f>
        <v/>
      </c>
      <c r="I721" t="str" cm="1">
        <f t="array" aca="1" ref="I721" ca="1">IF(ROWS($D$25:D715)&lt;=$O$18,INDEX('DATA FOR SUMMARY'!$I$8:$I$59,_xlfn.AGGREGATE(15,3,(('DATA FOR SUMMARY'!$I$7:$I$59=$O$16)/('DATA FOR SUMMARY'!$I$7:$I$59=$O$16)*ROW('DATA FOR SUMMARY'!$I$7:$I$59))-ROW('DATA FOR SUMMARY'!$I$7),ROWS($D$25:D715))),"")</f>
        <v/>
      </c>
      <c r="J721" s="46" t="str" cm="1">
        <f t="array" aca="1" ref="J721" ca="1">IF(ROWS($M$18:M712)&lt;=$O$18,INDEX('DATA FOR SUMMARY'!$J$8:$J$59,_xlfn.AGGREGATE(15,3,(('DATA FOR SUMMARY'!$I$7:$I$59=$O$16)/('DATA FOR SUMMARY'!$I$7:$I$59=$O$16)*ROW('DATA FOR SUMMARY'!$I$7:$I$59))-ROW('DATA FOR SUMMARY'!$I$7),ROWS($M$18:M712))),"")</f>
        <v/>
      </c>
      <c r="K721" s="46" t="str" cm="1">
        <f t="array" aca="1" ref="K721" ca="1">IF(ROWS($M$18:M712)&lt;=$O$18,INDEX('DATA FOR SUMMARY'!$K$8:$K$59,_xlfn.AGGREGATE(15,3,(('DATA FOR SUMMARY'!$I$7:$I$59=$O$16)/('DATA FOR SUMMARY'!$I$7:$I$59=$O$16)*ROW('DATA FOR SUMMARY'!$I$7:$I$59))-ROW('DATA FOR SUMMARY'!$I$7),ROWS($M$18:M712))),"")</f>
        <v/>
      </c>
    </row>
    <row r="722" spans="2:11">
      <c r="B722" t="str" cm="1">
        <f t="array" aca="1" ref="B722" ca="1">IF(ROWS($M$18:M713)&lt;=$O$18,INDEX('DATA FOR SUMMARY'!$B$8:$B$59,_xlfn.AGGREGATE(15,3,(('DATA FOR SUMMARY'!$I$7:$I$59=$O$16)/('DATA FOR SUMMARY'!$I$7:$I$59=$O$16)*ROW('DATA FOR SUMMARY'!$I$7:$I$59))-ROW('DATA FOR SUMMARY'!$I$7),ROWS($M$18:M713))),"")</f>
        <v/>
      </c>
      <c r="C722" s="102" t="str" cm="1">
        <f t="array" aca="1" ref="C722" ca="1">IF(ROWS($M$18:M713)&lt;=$O$18,INDEX('DATA FOR SUMMARY'!$C$8:$C$59,_xlfn.AGGREGATE(15,3,(('DATA FOR SUMMARY'!$I$7:$I$59=$O$16)/('DATA FOR SUMMARY'!$I$7:$I$59=$O$16)*ROW('DATA FOR SUMMARY'!$I$7:$I$59))-ROW('DATA FOR SUMMARY'!$I$7),ROWS($M$18:M713))),"")</f>
        <v/>
      </c>
      <c r="D722" s="102" t="str" cm="1">
        <f t="array" aca="1" ref="D722" ca="1">IF(ROWS($M$18:M713)&lt;=$O$18,INDEX('DATA FOR SUMMARY'!$D$8:$D$59,_xlfn.AGGREGATE(15,3,(('DATA FOR SUMMARY'!$I$7:$I$59=$O$16)/('DATA FOR SUMMARY'!$I$7:$I$59=$O$16)*ROW('DATA FOR SUMMARY'!$I$7:$I$59))-ROW('DATA FOR SUMMARY'!$I$7),ROWS($M$18:M713))),"")</f>
        <v/>
      </c>
      <c r="E722" s="107" t="str" cm="1">
        <f t="array" aca="1" ref="E722" ca="1">IF(ROWS($M$18:M713)&lt;=$O$18,INDEX('DATA FOR SUMMARY'!$E$8:$E$59,_xlfn.AGGREGATE(15,3,(('DATA FOR SUMMARY'!$I$7:$I$59=$O$16)/('DATA FOR SUMMARY'!$I$7:$I$59=$O$16)*ROW('DATA FOR SUMMARY'!$I$7:$I$59))-ROW('DATA FOR SUMMARY'!$I$7),ROWS($M$18:M713))),"")</f>
        <v/>
      </c>
      <c r="F722" s="103" t="str" cm="1">
        <f t="array" aca="1" ref="F722" ca="1">IF(ROWS($M$18:M713)&lt;=$O$18,INDEX('DATA FOR SUMMARY'!$F$8:$F$59,_xlfn.AGGREGATE(15,3,(('DATA FOR SUMMARY'!$I$7:$I$59=$O$16)/('DATA FOR SUMMARY'!$I$7:$I$59=$O$16)*ROW('DATA FOR SUMMARY'!$I$7:$I$59))-ROW('DATA FOR SUMMARY'!$I$7),ROWS($M$18:M713))),"")</f>
        <v/>
      </c>
      <c r="G722" s="102" t="str" cm="1">
        <f t="array" aca="1" ref="G722" ca="1">IF(ROWS($M$18:M713)&lt;=$O$18,INDEX('DATA FOR SUMMARY'!$G$8:$G$59,_xlfn.AGGREGATE(15,3,(('DATA FOR SUMMARY'!$I$7:$I$59=$O$16)/('DATA FOR SUMMARY'!$I$7:$I$59=$O$16)*ROW('DATA FOR SUMMARY'!$I$7:$I$59))-ROW('DATA FOR SUMMARY'!$I$7),ROWS($M$18:M713))),"")</f>
        <v/>
      </c>
      <c r="H722" s="107" t="str" cm="1">
        <f t="array" aca="1" ref="H722" ca="1">IF(ROWS($M$18:M713)&lt;=$O$18,INDEX('DATA FOR SUMMARY'!$H$8:$H$59,_xlfn.AGGREGATE(15,3,(('DATA FOR SUMMARY'!$I$7:$I$59=$O$16)/('DATA FOR SUMMARY'!$I$7:$I$59=$O$16)*ROW('DATA FOR SUMMARY'!$I$7:$I$59))-ROW('DATA FOR SUMMARY'!$I$7),ROWS($M$18:M713))),"")</f>
        <v/>
      </c>
      <c r="I722" t="str" cm="1">
        <f t="array" aca="1" ref="I722" ca="1">IF(ROWS($D$25:D716)&lt;=$O$18,INDEX('DATA FOR SUMMARY'!$I$8:$I$59,_xlfn.AGGREGATE(15,3,(('DATA FOR SUMMARY'!$I$7:$I$59=$O$16)/('DATA FOR SUMMARY'!$I$7:$I$59=$O$16)*ROW('DATA FOR SUMMARY'!$I$7:$I$59))-ROW('DATA FOR SUMMARY'!$I$7),ROWS($D$25:D716))),"")</f>
        <v/>
      </c>
      <c r="J722" s="46" t="str" cm="1">
        <f t="array" aca="1" ref="J722" ca="1">IF(ROWS($M$18:M713)&lt;=$O$18,INDEX('DATA FOR SUMMARY'!$J$8:$J$59,_xlfn.AGGREGATE(15,3,(('DATA FOR SUMMARY'!$I$7:$I$59=$O$16)/('DATA FOR SUMMARY'!$I$7:$I$59=$O$16)*ROW('DATA FOR SUMMARY'!$I$7:$I$59))-ROW('DATA FOR SUMMARY'!$I$7),ROWS($M$18:M713))),"")</f>
        <v/>
      </c>
      <c r="K722" s="46" t="str" cm="1">
        <f t="array" aca="1" ref="K722" ca="1">IF(ROWS($M$18:M713)&lt;=$O$18,INDEX('DATA FOR SUMMARY'!$K$8:$K$59,_xlfn.AGGREGATE(15,3,(('DATA FOR SUMMARY'!$I$7:$I$59=$O$16)/('DATA FOR SUMMARY'!$I$7:$I$59=$O$16)*ROW('DATA FOR SUMMARY'!$I$7:$I$59))-ROW('DATA FOR SUMMARY'!$I$7),ROWS($M$18:M713))),"")</f>
        <v/>
      </c>
    </row>
    <row r="723" spans="2:11">
      <c r="B723" t="str" cm="1">
        <f t="array" aca="1" ref="B723" ca="1">IF(ROWS($M$18:M714)&lt;=$O$18,INDEX('DATA FOR SUMMARY'!$B$8:$B$59,_xlfn.AGGREGATE(15,3,(('DATA FOR SUMMARY'!$I$7:$I$59=$O$16)/('DATA FOR SUMMARY'!$I$7:$I$59=$O$16)*ROW('DATA FOR SUMMARY'!$I$7:$I$59))-ROW('DATA FOR SUMMARY'!$I$7),ROWS($M$18:M714))),"")</f>
        <v/>
      </c>
      <c r="C723" s="102" t="str" cm="1">
        <f t="array" aca="1" ref="C723" ca="1">IF(ROWS($M$18:M714)&lt;=$O$18,INDEX('DATA FOR SUMMARY'!$C$8:$C$59,_xlfn.AGGREGATE(15,3,(('DATA FOR SUMMARY'!$I$7:$I$59=$O$16)/('DATA FOR SUMMARY'!$I$7:$I$59=$O$16)*ROW('DATA FOR SUMMARY'!$I$7:$I$59))-ROW('DATA FOR SUMMARY'!$I$7),ROWS($M$18:M714))),"")</f>
        <v/>
      </c>
      <c r="D723" s="102" t="str" cm="1">
        <f t="array" aca="1" ref="D723" ca="1">IF(ROWS($M$18:M714)&lt;=$O$18,INDEX('DATA FOR SUMMARY'!$D$8:$D$59,_xlfn.AGGREGATE(15,3,(('DATA FOR SUMMARY'!$I$7:$I$59=$O$16)/('DATA FOR SUMMARY'!$I$7:$I$59=$O$16)*ROW('DATA FOR SUMMARY'!$I$7:$I$59))-ROW('DATA FOR SUMMARY'!$I$7),ROWS($M$18:M714))),"")</f>
        <v/>
      </c>
      <c r="E723" s="107" t="str" cm="1">
        <f t="array" aca="1" ref="E723" ca="1">IF(ROWS($M$18:M714)&lt;=$O$18,INDEX('DATA FOR SUMMARY'!$E$8:$E$59,_xlfn.AGGREGATE(15,3,(('DATA FOR SUMMARY'!$I$7:$I$59=$O$16)/('DATA FOR SUMMARY'!$I$7:$I$59=$O$16)*ROW('DATA FOR SUMMARY'!$I$7:$I$59))-ROW('DATA FOR SUMMARY'!$I$7),ROWS($M$18:M714))),"")</f>
        <v/>
      </c>
      <c r="F723" s="103" t="str" cm="1">
        <f t="array" aca="1" ref="F723" ca="1">IF(ROWS($M$18:M714)&lt;=$O$18,INDEX('DATA FOR SUMMARY'!$F$8:$F$59,_xlfn.AGGREGATE(15,3,(('DATA FOR SUMMARY'!$I$7:$I$59=$O$16)/('DATA FOR SUMMARY'!$I$7:$I$59=$O$16)*ROW('DATA FOR SUMMARY'!$I$7:$I$59))-ROW('DATA FOR SUMMARY'!$I$7),ROWS($M$18:M714))),"")</f>
        <v/>
      </c>
      <c r="G723" s="102" t="str" cm="1">
        <f t="array" aca="1" ref="G723" ca="1">IF(ROWS($M$18:M714)&lt;=$O$18,INDEX('DATA FOR SUMMARY'!$G$8:$G$59,_xlfn.AGGREGATE(15,3,(('DATA FOR SUMMARY'!$I$7:$I$59=$O$16)/('DATA FOR SUMMARY'!$I$7:$I$59=$O$16)*ROW('DATA FOR SUMMARY'!$I$7:$I$59))-ROW('DATA FOR SUMMARY'!$I$7),ROWS($M$18:M714))),"")</f>
        <v/>
      </c>
      <c r="H723" s="107" t="str" cm="1">
        <f t="array" aca="1" ref="H723" ca="1">IF(ROWS($M$18:M714)&lt;=$O$18,INDEX('DATA FOR SUMMARY'!$H$8:$H$59,_xlfn.AGGREGATE(15,3,(('DATA FOR SUMMARY'!$I$7:$I$59=$O$16)/('DATA FOR SUMMARY'!$I$7:$I$59=$O$16)*ROW('DATA FOR SUMMARY'!$I$7:$I$59))-ROW('DATA FOR SUMMARY'!$I$7),ROWS($M$18:M714))),"")</f>
        <v/>
      </c>
      <c r="I723" t="str" cm="1">
        <f t="array" aca="1" ref="I723" ca="1">IF(ROWS($D$25:D717)&lt;=$O$18,INDEX('DATA FOR SUMMARY'!$I$8:$I$59,_xlfn.AGGREGATE(15,3,(('DATA FOR SUMMARY'!$I$7:$I$59=$O$16)/('DATA FOR SUMMARY'!$I$7:$I$59=$O$16)*ROW('DATA FOR SUMMARY'!$I$7:$I$59))-ROW('DATA FOR SUMMARY'!$I$7),ROWS($D$25:D717))),"")</f>
        <v/>
      </c>
      <c r="J723" s="46" t="str" cm="1">
        <f t="array" aca="1" ref="J723" ca="1">IF(ROWS($M$18:M714)&lt;=$O$18,INDEX('DATA FOR SUMMARY'!$J$8:$J$59,_xlfn.AGGREGATE(15,3,(('DATA FOR SUMMARY'!$I$7:$I$59=$O$16)/('DATA FOR SUMMARY'!$I$7:$I$59=$O$16)*ROW('DATA FOR SUMMARY'!$I$7:$I$59))-ROW('DATA FOR SUMMARY'!$I$7),ROWS($M$18:M714))),"")</f>
        <v/>
      </c>
      <c r="K723" s="46" t="str" cm="1">
        <f t="array" aca="1" ref="K723" ca="1">IF(ROWS($M$18:M714)&lt;=$O$18,INDEX('DATA FOR SUMMARY'!$K$8:$K$59,_xlfn.AGGREGATE(15,3,(('DATA FOR SUMMARY'!$I$7:$I$59=$O$16)/('DATA FOR SUMMARY'!$I$7:$I$59=$O$16)*ROW('DATA FOR SUMMARY'!$I$7:$I$59))-ROW('DATA FOR SUMMARY'!$I$7),ROWS($M$18:M714))),"")</f>
        <v/>
      </c>
    </row>
    <row r="724" spans="2:11">
      <c r="B724" t="str" cm="1">
        <f t="array" aca="1" ref="B724" ca="1">IF(ROWS($M$18:M715)&lt;=$O$18,INDEX('DATA FOR SUMMARY'!$B$8:$B$59,_xlfn.AGGREGATE(15,3,(('DATA FOR SUMMARY'!$I$7:$I$59=$O$16)/('DATA FOR SUMMARY'!$I$7:$I$59=$O$16)*ROW('DATA FOR SUMMARY'!$I$7:$I$59))-ROW('DATA FOR SUMMARY'!$I$7),ROWS($M$18:M715))),"")</f>
        <v/>
      </c>
      <c r="C724" s="102" t="str" cm="1">
        <f t="array" aca="1" ref="C724" ca="1">IF(ROWS($M$18:M715)&lt;=$O$18,INDEX('DATA FOR SUMMARY'!$C$8:$C$59,_xlfn.AGGREGATE(15,3,(('DATA FOR SUMMARY'!$I$7:$I$59=$O$16)/('DATA FOR SUMMARY'!$I$7:$I$59=$O$16)*ROW('DATA FOR SUMMARY'!$I$7:$I$59))-ROW('DATA FOR SUMMARY'!$I$7),ROWS($M$18:M715))),"")</f>
        <v/>
      </c>
      <c r="D724" s="102" t="str" cm="1">
        <f t="array" aca="1" ref="D724" ca="1">IF(ROWS($M$18:M715)&lt;=$O$18,INDEX('DATA FOR SUMMARY'!$D$8:$D$59,_xlfn.AGGREGATE(15,3,(('DATA FOR SUMMARY'!$I$7:$I$59=$O$16)/('DATA FOR SUMMARY'!$I$7:$I$59=$O$16)*ROW('DATA FOR SUMMARY'!$I$7:$I$59))-ROW('DATA FOR SUMMARY'!$I$7),ROWS($M$18:M715))),"")</f>
        <v/>
      </c>
      <c r="E724" s="107" t="str" cm="1">
        <f t="array" aca="1" ref="E724" ca="1">IF(ROWS($M$18:M715)&lt;=$O$18,INDEX('DATA FOR SUMMARY'!$E$8:$E$59,_xlfn.AGGREGATE(15,3,(('DATA FOR SUMMARY'!$I$7:$I$59=$O$16)/('DATA FOR SUMMARY'!$I$7:$I$59=$O$16)*ROW('DATA FOR SUMMARY'!$I$7:$I$59))-ROW('DATA FOR SUMMARY'!$I$7),ROWS($M$18:M715))),"")</f>
        <v/>
      </c>
      <c r="F724" s="103" t="str" cm="1">
        <f t="array" aca="1" ref="F724" ca="1">IF(ROWS($M$18:M715)&lt;=$O$18,INDEX('DATA FOR SUMMARY'!$F$8:$F$59,_xlfn.AGGREGATE(15,3,(('DATA FOR SUMMARY'!$I$7:$I$59=$O$16)/('DATA FOR SUMMARY'!$I$7:$I$59=$O$16)*ROW('DATA FOR SUMMARY'!$I$7:$I$59))-ROW('DATA FOR SUMMARY'!$I$7),ROWS($M$18:M715))),"")</f>
        <v/>
      </c>
      <c r="G724" s="102" t="str" cm="1">
        <f t="array" aca="1" ref="G724" ca="1">IF(ROWS($M$18:M715)&lt;=$O$18,INDEX('DATA FOR SUMMARY'!$G$8:$G$59,_xlfn.AGGREGATE(15,3,(('DATA FOR SUMMARY'!$I$7:$I$59=$O$16)/('DATA FOR SUMMARY'!$I$7:$I$59=$O$16)*ROW('DATA FOR SUMMARY'!$I$7:$I$59))-ROW('DATA FOR SUMMARY'!$I$7),ROWS($M$18:M715))),"")</f>
        <v/>
      </c>
      <c r="H724" s="107" t="str" cm="1">
        <f t="array" aca="1" ref="H724" ca="1">IF(ROWS($M$18:M715)&lt;=$O$18,INDEX('DATA FOR SUMMARY'!$H$8:$H$59,_xlfn.AGGREGATE(15,3,(('DATA FOR SUMMARY'!$I$7:$I$59=$O$16)/('DATA FOR SUMMARY'!$I$7:$I$59=$O$16)*ROW('DATA FOR SUMMARY'!$I$7:$I$59))-ROW('DATA FOR SUMMARY'!$I$7),ROWS($M$18:M715))),"")</f>
        <v/>
      </c>
      <c r="I724" t="str" cm="1">
        <f t="array" aca="1" ref="I724" ca="1">IF(ROWS($D$25:D718)&lt;=$O$18,INDEX('DATA FOR SUMMARY'!$I$8:$I$59,_xlfn.AGGREGATE(15,3,(('DATA FOR SUMMARY'!$I$7:$I$59=$O$16)/('DATA FOR SUMMARY'!$I$7:$I$59=$O$16)*ROW('DATA FOR SUMMARY'!$I$7:$I$59))-ROW('DATA FOR SUMMARY'!$I$7),ROWS($D$25:D718))),"")</f>
        <v/>
      </c>
      <c r="J724" s="46" t="str" cm="1">
        <f t="array" aca="1" ref="J724" ca="1">IF(ROWS($M$18:M715)&lt;=$O$18,INDEX('DATA FOR SUMMARY'!$J$8:$J$59,_xlfn.AGGREGATE(15,3,(('DATA FOR SUMMARY'!$I$7:$I$59=$O$16)/('DATA FOR SUMMARY'!$I$7:$I$59=$O$16)*ROW('DATA FOR SUMMARY'!$I$7:$I$59))-ROW('DATA FOR SUMMARY'!$I$7),ROWS($M$18:M715))),"")</f>
        <v/>
      </c>
      <c r="K724" s="46" t="str" cm="1">
        <f t="array" aca="1" ref="K724" ca="1">IF(ROWS($M$18:M715)&lt;=$O$18,INDEX('DATA FOR SUMMARY'!$K$8:$K$59,_xlfn.AGGREGATE(15,3,(('DATA FOR SUMMARY'!$I$7:$I$59=$O$16)/('DATA FOR SUMMARY'!$I$7:$I$59=$O$16)*ROW('DATA FOR SUMMARY'!$I$7:$I$59))-ROW('DATA FOR SUMMARY'!$I$7),ROWS($M$18:M715))),"")</f>
        <v/>
      </c>
    </row>
    <row r="725" spans="2:11">
      <c r="B725" t="str" cm="1">
        <f t="array" aca="1" ref="B725" ca="1">IF(ROWS($M$18:M716)&lt;=$O$18,INDEX('DATA FOR SUMMARY'!$B$8:$B$59,_xlfn.AGGREGATE(15,3,(('DATA FOR SUMMARY'!$I$7:$I$59=$O$16)/('DATA FOR SUMMARY'!$I$7:$I$59=$O$16)*ROW('DATA FOR SUMMARY'!$I$7:$I$59))-ROW('DATA FOR SUMMARY'!$I$7),ROWS($M$18:M716))),"")</f>
        <v/>
      </c>
      <c r="C725" s="102" t="str" cm="1">
        <f t="array" aca="1" ref="C725" ca="1">IF(ROWS($M$18:M716)&lt;=$O$18,INDEX('DATA FOR SUMMARY'!$C$8:$C$59,_xlfn.AGGREGATE(15,3,(('DATA FOR SUMMARY'!$I$7:$I$59=$O$16)/('DATA FOR SUMMARY'!$I$7:$I$59=$O$16)*ROW('DATA FOR SUMMARY'!$I$7:$I$59))-ROW('DATA FOR SUMMARY'!$I$7),ROWS($M$18:M716))),"")</f>
        <v/>
      </c>
      <c r="D725" s="102" t="str" cm="1">
        <f t="array" aca="1" ref="D725" ca="1">IF(ROWS($M$18:M716)&lt;=$O$18,INDEX('DATA FOR SUMMARY'!$D$8:$D$59,_xlfn.AGGREGATE(15,3,(('DATA FOR SUMMARY'!$I$7:$I$59=$O$16)/('DATA FOR SUMMARY'!$I$7:$I$59=$O$16)*ROW('DATA FOR SUMMARY'!$I$7:$I$59))-ROW('DATA FOR SUMMARY'!$I$7),ROWS($M$18:M716))),"")</f>
        <v/>
      </c>
      <c r="E725" s="107" t="str" cm="1">
        <f t="array" aca="1" ref="E725" ca="1">IF(ROWS($M$18:M716)&lt;=$O$18,INDEX('DATA FOR SUMMARY'!$E$8:$E$59,_xlfn.AGGREGATE(15,3,(('DATA FOR SUMMARY'!$I$7:$I$59=$O$16)/('DATA FOR SUMMARY'!$I$7:$I$59=$O$16)*ROW('DATA FOR SUMMARY'!$I$7:$I$59))-ROW('DATA FOR SUMMARY'!$I$7),ROWS($M$18:M716))),"")</f>
        <v/>
      </c>
      <c r="F725" s="103" t="str" cm="1">
        <f t="array" aca="1" ref="F725" ca="1">IF(ROWS($M$18:M716)&lt;=$O$18,INDEX('DATA FOR SUMMARY'!$F$8:$F$59,_xlfn.AGGREGATE(15,3,(('DATA FOR SUMMARY'!$I$7:$I$59=$O$16)/('DATA FOR SUMMARY'!$I$7:$I$59=$O$16)*ROW('DATA FOR SUMMARY'!$I$7:$I$59))-ROW('DATA FOR SUMMARY'!$I$7),ROWS($M$18:M716))),"")</f>
        <v/>
      </c>
      <c r="G725" s="102" t="str" cm="1">
        <f t="array" aca="1" ref="G725" ca="1">IF(ROWS($M$18:M716)&lt;=$O$18,INDEX('DATA FOR SUMMARY'!$G$8:$G$59,_xlfn.AGGREGATE(15,3,(('DATA FOR SUMMARY'!$I$7:$I$59=$O$16)/('DATA FOR SUMMARY'!$I$7:$I$59=$O$16)*ROW('DATA FOR SUMMARY'!$I$7:$I$59))-ROW('DATA FOR SUMMARY'!$I$7),ROWS($M$18:M716))),"")</f>
        <v/>
      </c>
      <c r="H725" s="107" t="str" cm="1">
        <f t="array" aca="1" ref="H725" ca="1">IF(ROWS($M$18:M716)&lt;=$O$18,INDEX('DATA FOR SUMMARY'!$H$8:$H$59,_xlfn.AGGREGATE(15,3,(('DATA FOR SUMMARY'!$I$7:$I$59=$O$16)/('DATA FOR SUMMARY'!$I$7:$I$59=$O$16)*ROW('DATA FOR SUMMARY'!$I$7:$I$59))-ROW('DATA FOR SUMMARY'!$I$7),ROWS($M$18:M716))),"")</f>
        <v/>
      </c>
      <c r="I725" t="str" cm="1">
        <f t="array" aca="1" ref="I725" ca="1">IF(ROWS($D$25:D719)&lt;=$O$18,INDEX('DATA FOR SUMMARY'!$I$8:$I$59,_xlfn.AGGREGATE(15,3,(('DATA FOR SUMMARY'!$I$7:$I$59=$O$16)/('DATA FOR SUMMARY'!$I$7:$I$59=$O$16)*ROW('DATA FOR SUMMARY'!$I$7:$I$59))-ROW('DATA FOR SUMMARY'!$I$7),ROWS($D$25:D719))),"")</f>
        <v/>
      </c>
      <c r="J725" s="46" t="str" cm="1">
        <f t="array" aca="1" ref="J725" ca="1">IF(ROWS($M$18:M716)&lt;=$O$18,INDEX('DATA FOR SUMMARY'!$J$8:$J$59,_xlfn.AGGREGATE(15,3,(('DATA FOR SUMMARY'!$I$7:$I$59=$O$16)/('DATA FOR SUMMARY'!$I$7:$I$59=$O$16)*ROW('DATA FOR SUMMARY'!$I$7:$I$59))-ROW('DATA FOR SUMMARY'!$I$7),ROWS($M$18:M716))),"")</f>
        <v/>
      </c>
      <c r="K725" s="46" t="str" cm="1">
        <f t="array" aca="1" ref="K725" ca="1">IF(ROWS($M$18:M716)&lt;=$O$18,INDEX('DATA FOR SUMMARY'!$K$8:$K$59,_xlfn.AGGREGATE(15,3,(('DATA FOR SUMMARY'!$I$7:$I$59=$O$16)/('DATA FOR SUMMARY'!$I$7:$I$59=$O$16)*ROW('DATA FOR SUMMARY'!$I$7:$I$59))-ROW('DATA FOR SUMMARY'!$I$7),ROWS($M$18:M716))),"")</f>
        <v/>
      </c>
    </row>
    <row r="726" spans="2:11">
      <c r="B726" t="str" cm="1">
        <f t="array" aca="1" ref="B726" ca="1">IF(ROWS($M$18:M717)&lt;=$O$18,INDEX('DATA FOR SUMMARY'!$B$8:$B$59,_xlfn.AGGREGATE(15,3,(('DATA FOR SUMMARY'!$I$7:$I$59=$O$16)/('DATA FOR SUMMARY'!$I$7:$I$59=$O$16)*ROW('DATA FOR SUMMARY'!$I$7:$I$59))-ROW('DATA FOR SUMMARY'!$I$7),ROWS($M$18:M717))),"")</f>
        <v/>
      </c>
      <c r="C726" s="102" t="str" cm="1">
        <f t="array" aca="1" ref="C726" ca="1">IF(ROWS($M$18:M717)&lt;=$O$18,INDEX('DATA FOR SUMMARY'!$C$8:$C$59,_xlfn.AGGREGATE(15,3,(('DATA FOR SUMMARY'!$I$7:$I$59=$O$16)/('DATA FOR SUMMARY'!$I$7:$I$59=$O$16)*ROW('DATA FOR SUMMARY'!$I$7:$I$59))-ROW('DATA FOR SUMMARY'!$I$7),ROWS($M$18:M717))),"")</f>
        <v/>
      </c>
      <c r="D726" s="102" t="str" cm="1">
        <f t="array" aca="1" ref="D726" ca="1">IF(ROWS($M$18:M717)&lt;=$O$18,INDEX('DATA FOR SUMMARY'!$D$8:$D$59,_xlfn.AGGREGATE(15,3,(('DATA FOR SUMMARY'!$I$7:$I$59=$O$16)/('DATA FOR SUMMARY'!$I$7:$I$59=$O$16)*ROW('DATA FOR SUMMARY'!$I$7:$I$59))-ROW('DATA FOR SUMMARY'!$I$7),ROWS($M$18:M717))),"")</f>
        <v/>
      </c>
      <c r="E726" s="107" t="str" cm="1">
        <f t="array" aca="1" ref="E726" ca="1">IF(ROWS($M$18:M717)&lt;=$O$18,INDEX('DATA FOR SUMMARY'!$E$8:$E$59,_xlfn.AGGREGATE(15,3,(('DATA FOR SUMMARY'!$I$7:$I$59=$O$16)/('DATA FOR SUMMARY'!$I$7:$I$59=$O$16)*ROW('DATA FOR SUMMARY'!$I$7:$I$59))-ROW('DATA FOR SUMMARY'!$I$7),ROWS($M$18:M717))),"")</f>
        <v/>
      </c>
      <c r="F726" s="103" t="str" cm="1">
        <f t="array" aca="1" ref="F726" ca="1">IF(ROWS($M$18:M717)&lt;=$O$18,INDEX('DATA FOR SUMMARY'!$F$8:$F$59,_xlfn.AGGREGATE(15,3,(('DATA FOR SUMMARY'!$I$7:$I$59=$O$16)/('DATA FOR SUMMARY'!$I$7:$I$59=$O$16)*ROW('DATA FOR SUMMARY'!$I$7:$I$59))-ROW('DATA FOR SUMMARY'!$I$7),ROWS($M$18:M717))),"")</f>
        <v/>
      </c>
      <c r="G726" s="102" t="str" cm="1">
        <f t="array" aca="1" ref="G726" ca="1">IF(ROWS($M$18:M717)&lt;=$O$18,INDEX('DATA FOR SUMMARY'!$G$8:$G$59,_xlfn.AGGREGATE(15,3,(('DATA FOR SUMMARY'!$I$7:$I$59=$O$16)/('DATA FOR SUMMARY'!$I$7:$I$59=$O$16)*ROW('DATA FOR SUMMARY'!$I$7:$I$59))-ROW('DATA FOR SUMMARY'!$I$7),ROWS($M$18:M717))),"")</f>
        <v/>
      </c>
      <c r="H726" s="107" t="str" cm="1">
        <f t="array" aca="1" ref="H726" ca="1">IF(ROWS($M$18:M717)&lt;=$O$18,INDEX('DATA FOR SUMMARY'!$H$8:$H$59,_xlfn.AGGREGATE(15,3,(('DATA FOR SUMMARY'!$I$7:$I$59=$O$16)/('DATA FOR SUMMARY'!$I$7:$I$59=$O$16)*ROW('DATA FOR SUMMARY'!$I$7:$I$59))-ROW('DATA FOR SUMMARY'!$I$7),ROWS($M$18:M717))),"")</f>
        <v/>
      </c>
      <c r="I726" t="str" cm="1">
        <f t="array" aca="1" ref="I726" ca="1">IF(ROWS($D$25:D720)&lt;=$O$18,INDEX('DATA FOR SUMMARY'!$I$8:$I$59,_xlfn.AGGREGATE(15,3,(('DATA FOR SUMMARY'!$I$7:$I$59=$O$16)/('DATA FOR SUMMARY'!$I$7:$I$59=$O$16)*ROW('DATA FOR SUMMARY'!$I$7:$I$59))-ROW('DATA FOR SUMMARY'!$I$7),ROWS($D$25:D720))),"")</f>
        <v/>
      </c>
      <c r="J726" s="46" t="str" cm="1">
        <f t="array" aca="1" ref="J726" ca="1">IF(ROWS($M$18:M717)&lt;=$O$18,INDEX('DATA FOR SUMMARY'!$J$8:$J$59,_xlfn.AGGREGATE(15,3,(('DATA FOR SUMMARY'!$I$7:$I$59=$O$16)/('DATA FOR SUMMARY'!$I$7:$I$59=$O$16)*ROW('DATA FOR SUMMARY'!$I$7:$I$59))-ROW('DATA FOR SUMMARY'!$I$7),ROWS($M$18:M717))),"")</f>
        <v/>
      </c>
      <c r="K726" s="46" t="str" cm="1">
        <f t="array" aca="1" ref="K726" ca="1">IF(ROWS($M$18:M717)&lt;=$O$18,INDEX('DATA FOR SUMMARY'!$K$8:$K$59,_xlfn.AGGREGATE(15,3,(('DATA FOR SUMMARY'!$I$7:$I$59=$O$16)/('DATA FOR SUMMARY'!$I$7:$I$59=$O$16)*ROW('DATA FOR SUMMARY'!$I$7:$I$59))-ROW('DATA FOR SUMMARY'!$I$7),ROWS($M$18:M717))),"")</f>
        <v/>
      </c>
    </row>
    <row r="727" spans="2:11">
      <c r="B727" t="str" cm="1">
        <f t="array" aca="1" ref="B727" ca="1">IF(ROWS($M$18:M718)&lt;=$O$18,INDEX('DATA FOR SUMMARY'!$B$8:$B$59,_xlfn.AGGREGATE(15,3,(('DATA FOR SUMMARY'!$I$7:$I$59=$O$16)/('DATA FOR SUMMARY'!$I$7:$I$59=$O$16)*ROW('DATA FOR SUMMARY'!$I$7:$I$59))-ROW('DATA FOR SUMMARY'!$I$7),ROWS($M$18:M718))),"")</f>
        <v/>
      </c>
      <c r="C727" s="102" t="str" cm="1">
        <f t="array" aca="1" ref="C727" ca="1">IF(ROWS($M$18:M718)&lt;=$O$18,INDEX('DATA FOR SUMMARY'!$C$8:$C$59,_xlfn.AGGREGATE(15,3,(('DATA FOR SUMMARY'!$I$7:$I$59=$O$16)/('DATA FOR SUMMARY'!$I$7:$I$59=$O$16)*ROW('DATA FOR SUMMARY'!$I$7:$I$59))-ROW('DATA FOR SUMMARY'!$I$7),ROWS($M$18:M718))),"")</f>
        <v/>
      </c>
      <c r="D727" s="102" t="str" cm="1">
        <f t="array" aca="1" ref="D727" ca="1">IF(ROWS($M$18:M718)&lt;=$O$18,INDEX('DATA FOR SUMMARY'!$D$8:$D$59,_xlfn.AGGREGATE(15,3,(('DATA FOR SUMMARY'!$I$7:$I$59=$O$16)/('DATA FOR SUMMARY'!$I$7:$I$59=$O$16)*ROW('DATA FOR SUMMARY'!$I$7:$I$59))-ROW('DATA FOR SUMMARY'!$I$7),ROWS($M$18:M718))),"")</f>
        <v/>
      </c>
      <c r="E727" s="107" t="str" cm="1">
        <f t="array" aca="1" ref="E727" ca="1">IF(ROWS($M$18:M718)&lt;=$O$18,INDEX('DATA FOR SUMMARY'!$E$8:$E$59,_xlfn.AGGREGATE(15,3,(('DATA FOR SUMMARY'!$I$7:$I$59=$O$16)/('DATA FOR SUMMARY'!$I$7:$I$59=$O$16)*ROW('DATA FOR SUMMARY'!$I$7:$I$59))-ROW('DATA FOR SUMMARY'!$I$7),ROWS($M$18:M718))),"")</f>
        <v/>
      </c>
      <c r="F727" s="103" t="str" cm="1">
        <f t="array" aca="1" ref="F727" ca="1">IF(ROWS($M$18:M718)&lt;=$O$18,INDEX('DATA FOR SUMMARY'!$F$8:$F$59,_xlfn.AGGREGATE(15,3,(('DATA FOR SUMMARY'!$I$7:$I$59=$O$16)/('DATA FOR SUMMARY'!$I$7:$I$59=$O$16)*ROW('DATA FOR SUMMARY'!$I$7:$I$59))-ROW('DATA FOR SUMMARY'!$I$7),ROWS($M$18:M718))),"")</f>
        <v/>
      </c>
      <c r="G727" s="102" t="str" cm="1">
        <f t="array" aca="1" ref="G727" ca="1">IF(ROWS($M$18:M718)&lt;=$O$18,INDEX('DATA FOR SUMMARY'!$G$8:$G$59,_xlfn.AGGREGATE(15,3,(('DATA FOR SUMMARY'!$I$7:$I$59=$O$16)/('DATA FOR SUMMARY'!$I$7:$I$59=$O$16)*ROW('DATA FOR SUMMARY'!$I$7:$I$59))-ROW('DATA FOR SUMMARY'!$I$7),ROWS($M$18:M718))),"")</f>
        <v/>
      </c>
      <c r="H727" s="107" t="str" cm="1">
        <f t="array" aca="1" ref="H727" ca="1">IF(ROWS($M$18:M718)&lt;=$O$18,INDEX('DATA FOR SUMMARY'!$H$8:$H$59,_xlfn.AGGREGATE(15,3,(('DATA FOR SUMMARY'!$I$7:$I$59=$O$16)/('DATA FOR SUMMARY'!$I$7:$I$59=$O$16)*ROW('DATA FOR SUMMARY'!$I$7:$I$59))-ROW('DATA FOR SUMMARY'!$I$7),ROWS($M$18:M718))),"")</f>
        <v/>
      </c>
      <c r="I727" t="str" cm="1">
        <f t="array" aca="1" ref="I727" ca="1">IF(ROWS($D$25:D721)&lt;=$O$18,INDEX('DATA FOR SUMMARY'!$I$8:$I$59,_xlfn.AGGREGATE(15,3,(('DATA FOR SUMMARY'!$I$7:$I$59=$O$16)/('DATA FOR SUMMARY'!$I$7:$I$59=$O$16)*ROW('DATA FOR SUMMARY'!$I$7:$I$59))-ROW('DATA FOR SUMMARY'!$I$7),ROWS($D$25:D721))),"")</f>
        <v/>
      </c>
      <c r="J727" s="46" t="str" cm="1">
        <f t="array" aca="1" ref="J727" ca="1">IF(ROWS($M$18:M718)&lt;=$O$18,INDEX('DATA FOR SUMMARY'!$J$8:$J$59,_xlfn.AGGREGATE(15,3,(('DATA FOR SUMMARY'!$I$7:$I$59=$O$16)/('DATA FOR SUMMARY'!$I$7:$I$59=$O$16)*ROW('DATA FOR SUMMARY'!$I$7:$I$59))-ROW('DATA FOR SUMMARY'!$I$7),ROWS($M$18:M718))),"")</f>
        <v/>
      </c>
      <c r="K727" s="46" t="str" cm="1">
        <f t="array" aca="1" ref="K727" ca="1">IF(ROWS($M$18:M718)&lt;=$O$18,INDEX('DATA FOR SUMMARY'!$K$8:$K$59,_xlfn.AGGREGATE(15,3,(('DATA FOR SUMMARY'!$I$7:$I$59=$O$16)/('DATA FOR SUMMARY'!$I$7:$I$59=$O$16)*ROW('DATA FOR SUMMARY'!$I$7:$I$59))-ROW('DATA FOR SUMMARY'!$I$7),ROWS($M$18:M718))),"")</f>
        <v/>
      </c>
    </row>
    <row r="728" spans="2:11">
      <c r="B728" t="str" cm="1">
        <f t="array" aca="1" ref="B728" ca="1">IF(ROWS($M$18:M719)&lt;=$O$18,INDEX('DATA FOR SUMMARY'!$B$8:$B$59,_xlfn.AGGREGATE(15,3,(('DATA FOR SUMMARY'!$I$7:$I$59=$O$16)/('DATA FOR SUMMARY'!$I$7:$I$59=$O$16)*ROW('DATA FOR SUMMARY'!$I$7:$I$59))-ROW('DATA FOR SUMMARY'!$I$7),ROWS($M$18:M719))),"")</f>
        <v/>
      </c>
      <c r="C728" s="102" t="str" cm="1">
        <f t="array" aca="1" ref="C728" ca="1">IF(ROWS($M$18:M719)&lt;=$O$18,INDEX('DATA FOR SUMMARY'!$C$8:$C$59,_xlfn.AGGREGATE(15,3,(('DATA FOR SUMMARY'!$I$7:$I$59=$O$16)/('DATA FOR SUMMARY'!$I$7:$I$59=$O$16)*ROW('DATA FOR SUMMARY'!$I$7:$I$59))-ROW('DATA FOR SUMMARY'!$I$7),ROWS($M$18:M719))),"")</f>
        <v/>
      </c>
      <c r="D728" s="102" t="str" cm="1">
        <f t="array" aca="1" ref="D728" ca="1">IF(ROWS($M$18:M719)&lt;=$O$18,INDEX('DATA FOR SUMMARY'!$D$8:$D$59,_xlfn.AGGREGATE(15,3,(('DATA FOR SUMMARY'!$I$7:$I$59=$O$16)/('DATA FOR SUMMARY'!$I$7:$I$59=$O$16)*ROW('DATA FOR SUMMARY'!$I$7:$I$59))-ROW('DATA FOR SUMMARY'!$I$7),ROWS($M$18:M719))),"")</f>
        <v/>
      </c>
      <c r="E728" s="107" t="str" cm="1">
        <f t="array" aca="1" ref="E728" ca="1">IF(ROWS($M$18:M719)&lt;=$O$18,INDEX('DATA FOR SUMMARY'!$E$8:$E$59,_xlfn.AGGREGATE(15,3,(('DATA FOR SUMMARY'!$I$7:$I$59=$O$16)/('DATA FOR SUMMARY'!$I$7:$I$59=$O$16)*ROW('DATA FOR SUMMARY'!$I$7:$I$59))-ROW('DATA FOR SUMMARY'!$I$7),ROWS($M$18:M719))),"")</f>
        <v/>
      </c>
      <c r="F728" s="103" t="str" cm="1">
        <f t="array" aca="1" ref="F728" ca="1">IF(ROWS($M$18:M719)&lt;=$O$18,INDEX('DATA FOR SUMMARY'!$F$8:$F$59,_xlfn.AGGREGATE(15,3,(('DATA FOR SUMMARY'!$I$7:$I$59=$O$16)/('DATA FOR SUMMARY'!$I$7:$I$59=$O$16)*ROW('DATA FOR SUMMARY'!$I$7:$I$59))-ROW('DATA FOR SUMMARY'!$I$7),ROWS($M$18:M719))),"")</f>
        <v/>
      </c>
      <c r="G728" s="102" t="str" cm="1">
        <f t="array" aca="1" ref="G728" ca="1">IF(ROWS($M$18:M719)&lt;=$O$18,INDEX('DATA FOR SUMMARY'!$G$8:$G$59,_xlfn.AGGREGATE(15,3,(('DATA FOR SUMMARY'!$I$7:$I$59=$O$16)/('DATA FOR SUMMARY'!$I$7:$I$59=$O$16)*ROW('DATA FOR SUMMARY'!$I$7:$I$59))-ROW('DATA FOR SUMMARY'!$I$7),ROWS($M$18:M719))),"")</f>
        <v/>
      </c>
      <c r="H728" s="107" t="str" cm="1">
        <f t="array" aca="1" ref="H728" ca="1">IF(ROWS($M$18:M719)&lt;=$O$18,INDEX('DATA FOR SUMMARY'!$H$8:$H$59,_xlfn.AGGREGATE(15,3,(('DATA FOR SUMMARY'!$I$7:$I$59=$O$16)/('DATA FOR SUMMARY'!$I$7:$I$59=$O$16)*ROW('DATA FOR SUMMARY'!$I$7:$I$59))-ROW('DATA FOR SUMMARY'!$I$7),ROWS($M$18:M719))),"")</f>
        <v/>
      </c>
      <c r="I728" t="str" cm="1">
        <f t="array" aca="1" ref="I728" ca="1">IF(ROWS($D$25:D722)&lt;=$O$18,INDEX('DATA FOR SUMMARY'!$I$8:$I$59,_xlfn.AGGREGATE(15,3,(('DATA FOR SUMMARY'!$I$7:$I$59=$O$16)/('DATA FOR SUMMARY'!$I$7:$I$59=$O$16)*ROW('DATA FOR SUMMARY'!$I$7:$I$59))-ROW('DATA FOR SUMMARY'!$I$7),ROWS($D$25:D722))),"")</f>
        <v/>
      </c>
      <c r="J728" s="46" t="str" cm="1">
        <f t="array" aca="1" ref="J728" ca="1">IF(ROWS($M$18:M719)&lt;=$O$18,INDEX('DATA FOR SUMMARY'!$J$8:$J$59,_xlfn.AGGREGATE(15,3,(('DATA FOR SUMMARY'!$I$7:$I$59=$O$16)/('DATA FOR SUMMARY'!$I$7:$I$59=$O$16)*ROW('DATA FOR SUMMARY'!$I$7:$I$59))-ROW('DATA FOR SUMMARY'!$I$7),ROWS($M$18:M719))),"")</f>
        <v/>
      </c>
      <c r="K728" s="46" t="str" cm="1">
        <f t="array" aca="1" ref="K728" ca="1">IF(ROWS($M$18:M719)&lt;=$O$18,INDEX('DATA FOR SUMMARY'!$K$8:$K$59,_xlfn.AGGREGATE(15,3,(('DATA FOR SUMMARY'!$I$7:$I$59=$O$16)/('DATA FOR SUMMARY'!$I$7:$I$59=$O$16)*ROW('DATA FOR SUMMARY'!$I$7:$I$59))-ROW('DATA FOR SUMMARY'!$I$7),ROWS($M$18:M719))),"")</f>
        <v/>
      </c>
    </row>
    <row r="729" spans="2:11">
      <c r="B729" t="str" cm="1">
        <f t="array" aca="1" ref="B729" ca="1">IF(ROWS($M$18:M720)&lt;=$O$18,INDEX('DATA FOR SUMMARY'!$B$8:$B$59,_xlfn.AGGREGATE(15,3,(('DATA FOR SUMMARY'!$I$7:$I$59=$O$16)/('DATA FOR SUMMARY'!$I$7:$I$59=$O$16)*ROW('DATA FOR SUMMARY'!$I$7:$I$59))-ROW('DATA FOR SUMMARY'!$I$7),ROWS($M$18:M720))),"")</f>
        <v/>
      </c>
      <c r="C729" s="102" t="str" cm="1">
        <f t="array" aca="1" ref="C729" ca="1">IF(ROWS($M$18:M720)&lt;=$O$18,INDEX('DATA FOR SUMMARY'!$C$8:$C$59,_xlfn.AGGREGATE(15,3,(('DATA FOR SUMMARY'!$I$7:$I$59=$O$16)/('DATA FOR SUMMARY'!$I$7:$I$59=$O$16)*ROW('DATA FOR SUMMARY'!$I$7:$I$59))-ROW('DATA FOR SUMMARY'!$I$7),ROWS($M$18:M720))),"")</f>
        <v/>
      </c>
      <c r="D729" s="102" t="str" cm="1">
        <f t="array" aca="1" ref="D729" ca="1">IF(ROWS($M$18:M720)&lt;=$O$18,INDEX('DATA FOR SUMMARY'!$D$8:$D$59,_xlfn.AGGREGATE(15,3,(('DATA FOR SUMMARY'!$I$7:$I$59=$O$16)/('DATA FOR SUMMARY'!$I$7:$I$59=$O$16)*ROW('DATA FOR SUMMARY'!$I$7:$I$59))-ROW('DATA FOR SUMMARY'!$I$7),ROWS($M$18:M720))),"")</f>
        <v/>
      </c>
      <c r="E729" s="107" t="str" cm="1">
        <f t="array" aca="1" ref="E729" ca="1">IF(ROWS($M$18:M720)&lt;=$O$18,INDEX('DATA FOR SUMMARY'!$E$8:$E$59,_xlfn.AGGREGATE(15,3,(('DATA FOR SUMMARY'!$I$7:$I$59=$O$16)/('DATA FOR SUMMARY'!$I$7:$I$59=$O$16)*ROW('DATA FOR SUMMARY'!$I$7:$I$59))-ROW('DATA FOR SUMMARY'!$I$7),ROWS($M$18:M720))),"")</f>
        <v/>
      </c>
      <c r="F729" s="103" t="str" cm="1">
        <f t="array" aca="1" ref="F729" ca="1">IF(ROWS($M$18:M720)&lt;=$O$18,INDEX('DATA FOR SUMMARY'!$F$8:$F$59,_xlfn.AGGREGATE(15,3,(('DATA FOR SUMMARY'!$I$7:$I$59=$O$16)/('DATA FOR SUMMARY'!$I$7:$I$59=$O$16)*ROW('DATA FOR SUMMARY'!$I$7:$I$59))-ROW('DATA FOR SUMMARY'!$I$7),ROWS($M$18:M720))),"")</f>
        <v/>
      </c>
      <c r="G729" s="102" t="str" cm="1">
        <f t="array" aca="1" ref="G729" ca="1">IF(ROWS($M$18:M720)&lt;=$O$18,INDEX('DATA FOR SUMMARY'!$G$8:$G$59,_xlfn.AGGREGATE(15,3,(('DATA FOR SUMMARY'!$I$7:$I$59=$O$16)/('DATA FOR SUMMARY'!$I$7:$I$59=$O$16)*ROW('DATA FOR SUMMARY'!$I$7:$I$59))-ROW('DATA FOR SUMMARY'!$I$7),ROWS($M$18:M720))),"")</f>
        <v/>
      </c>
      <c r="H729" s="107" t="str" cm="1">
        <f t="array" aca="1" ref="H729" ca="1">IF(ROWS($M$18:M720)&lt;=$O$18,INDEX('DATA FOR SUMMARY'!$H$8:$H$59,_xlfn.AGGREGATE(15,3,(('DATA FOR SUMMARY'!$I$7:$I$59=$O$16)/('DATA FOR SUMMARY'!$I$7:$I$59=$O$16)*ROW('DATA FOR SUMMARY'!$I$7:$I$59))-ROW('DATA FOR SUMMARY'!$I$7),ROWS($M$18:M720))),"")</f>
        <v/>
      </c>
      <c r="I729" t="str" cm="1">
        <f t="array" aca="1" ref="I729" ca="1">IF(ROWS($D$25:D723)&lt;=$O$18,INDEX('DATA FOR SUMMARY'!$I$8:$I$59,_xlfn.AGGREGATE(15,3,(('DATA FOR SUMMARY'!$I$7:$I$59=$O$16)/('DATA FOR SUMMARY'!$I$7:$I$59=$O$16)*ROW('DATA FOR SUMMARY'!$I$7:$I$59))-ROW('DATA FOR SUMMARY'!$I$7),ROWS($D$25:D723))),"")</f>
        <v/>
      </c>
      <c r="J729" s="46" t="str" cm="1">
        <f t="array" aca="1" ref="J729" ca="1">IF(ROWS($M$18:M720)&lt;=$O$18,INDEX('DATA FOR SUMMARY'!$J$8:$J$59,_xlfn.AGGREGATE(15,3,(('DATA FOR SUMMARY'!$I$7:$I$59=$O$16)/('DATA FOR SUMMARY'!$I$7:$I$59=$O$16)*ROW('DATA FOR SUMMARY'!$I$7:$I$59))-ROW('DATA FOR SUMMARY'!$I$7),ROWS($M$18:M720))),"")</f>
        <v/>
      </c>
      <c r="K729" s="46" t="str" cm="1">
        <f t="array" aca="1" ref="K729" ca="1">IF(ROWS($M$18:M720)&lt;=$O$18,INDEX('DATA FOR SUMMARY'!$K$8:$K$59,_xlfn.AGGREGATE(15,3,(('DATA FOR SUMMARY'!$I$7:$I$59=$O$16)/('DATA FOR SUMMARY'!$I$7:$I$59=$O$16)*ROW('DATA FOR SUMMARY'!$I$7:$I$59))-ROW('DATA FOR SUMMARY'!$I$7),ROWS($M$18:M720))),"")</f>
        <v/>
      </c>
    </row>
    <row r="730" spans="2:11">
      <c r="B730" t="str" cm="1">
        <f t="array" aca="1" ref="B730" ca="1">IF(ROWS($M$18:M721)&lt;=$O$18,INDEX('DATA FOR SUMMARY'!$B$8:$B$59,_xlfn.AGGREGATE(15,3,(('DATA FOR SUMMARY'!$I$7:$I$59=$O$16)/('DATA FOR SUMMARY'!$I$7:$I$59=$O$16)*ROW('DATA FOR SUMMARY'!$I$7:$I$59))-ROW('DATA FOR SUMMARY'!$I$7),ROWS($M$18:M721))),"")</f>
        <v/>
      </c>
      <c r="C730" s="102" t="str" cm="1">
        <f t="array" aca="1" ref="C730" ca="1">IF(ROWS($M$18:M721)&lt;=$O$18,INDEX('DATA FOR SUMMARY'!$C$8:$C$59,_xlfn.AGGREGATE(15,3,(('DATA FOR SUMMARY'!$I$7:$I$59=$O$16)/('DATA FOR SUMMARY'!$I$7:$I$59=$O$16)*ROW('DATA FOR SUMMARY'!$I$7:$I$59))-ROW('DATA FOR SUMMARY'!$I$7),ROWS($M$18:M721))),"")</f>
        <v/>
      </c>
      <c r="D730" s="102" t="str" cm="1">
        <f t="array" aca="1" ref="D730" ca="1">IF(ROWS($M$18:M721)&lt;=$O$18,INDEX('DATA FOR SUMMARY'!$D$8:$D$59,_xlfn.AGGREGATE(15,3,(('DATA FOR SUMMARY'!$I$7:$I$59=$O$16)/('DATA FOR SUMMARY'!$I$7:$I$59=$O$16)*ROW('DATA FOR SUMMARY'!$I$7:$I$59))-ROW('DATA FOR SUMMARY'!$I$7),ROWS($M$18:M721))),"")</f>
        <v/>
      </c>
      <c r="E730" s="107" t="str" cm="1">
        <f t="array" aca="1" ref="E730" ca="1">IF(ROWS($M$18:M721)&lt;=$O$18,INDEX('DATA FOR SUMMARY'!$E$8:$E$59,_xlfn.AGGREGATE(15,3,(('DATA FOR SUMMARY'!$I$7:$I$59=$O$16)/('DATA FOR SUMMARY'!$I$7:$I$59=$O$16)*ROW('DATA FOR SUMMARY'!$I$7:$I$59))-ROW('DATA FOR SUMMARY'!$I$7),ROWS($M$18:M721))),"")</f>
        <v/>
      </c>
      <c r="F730" s="103" t="str" cm="1">
        <f t="array" aca="1" ref="F730" ca="1">IF(ROWS($M$18:M721)&lt;=$O$18,INDEX('DATA FOR SUMMARY'!$F$8:$F$59,_xlfn.AGGREGATE(15,3,(('DATA FOR SUMMARY'!$I$7:$I$59=$O$16)/('DATA FOR SUMMARY'!$I$7:$I$59=$O$16)*ROW('DATA FOR SUMMARY'!$I$7:$I$59))-ROW('DATA FOR SUMMARY'!$I$7),ROWS($M$18:M721))),"")</f>
        <v/>
      </c>
      <c r="G730" s="102" t="str" cm="1">
        <f t="array" aca="1" ref="G730" ca="1">IF(ROWS($M$18:M721)&lt;=$O$18,INDEX('DATA FOR SUMMARY'!$G$8:$G$59,_xlfn.AGGREGATE(15,3,(('DATA FOR SUMMARY'!$I$7:$I$59=$O$16)/('DATA FOR SUMMARY'!$I$7:$I$59=$O$16)*ROW('DATA FOR SUMMARY'!$I$7:$I$59))-ROW('DATA FOR SUMMARY'!$I$7),ROWS($M$18:M721))),"")</f>
        <v/>
      </c>
      <c r="H730" s="107" t="str" cm="1">
        <f t="array" aca="1" ref="H730" ca="1">IF(ROWS($M$18:M721)&lt;=$O$18,INDEX('DATA FOR SUMMARY'!$H$8:$H$59,_xlfn.AGGREGATE(15,3,(('DATA FOR SUMMARY'!$I$7:$I$59=$O$16)/('DATA FOR SUMMARY'!$I$7:$I$59=$O$16)*ROW('DATA FOR SUMMARY'!$I$7:$I$59))-ROW('DATA FOR SUMMARY'!$I$7),ROWS($M$18:M721))),"")</f>
        <v/>
      </c>
      <c r="I730" t="str" cm="1">
        <f t="array" aca="1" ref="I730" ca="1">IF(ROWS($D$25:D724)&lt;=$O$18,INDEX('DATA FOR SUMMARY'!$I$8:$I$59,_xlfn.AGGREGATE(15,3,(('DATA FOR SUMMARY'!$I$7:$I$59=$O$16)/('DATA FOR SUMMARY'!$I$7:$I$59=$O$16)*ROW('DATA FOR SUMMARY'!$I$7:$I$59))-ROW('DATA FOR SUMMARY'!$I$7),ROWS($D$25:D724))),"")</f>
        <v/>
      </c>
      <c r="J730" s="46" t="str" cm="1">
        <f t="array" aca="1" ref="J730" ca="1">IF(ROWS($M$18:M721)&lt;=$O$18,INDEX('DATA FOR SUMMARY'!$J$8:$J$59,_xlfn.AGGREGATE(15,3,(('DATA FOR SUMMARY'!$I$7:$I$59=$O$16)/('DATA FOR SUMMARY'!$I$7:$I$59=$O$16)*ROW('DATA FOR SUMMARY'!$I$7:$I$59))-ROW('DATA FOR SUMMARY'!$I$7),ROWS($M$18:M721))),"")</f>
        <v/>
      </c>
      <c r="K730" s="46" t="str" cm="1">
        <f t="array" aca="1" ref="K730" ca="1">IF(ROWS($M$18:M721)&lt;=$O$18,INDEX('DATA FOR SUMMARY'!$K$8:$K$59,_xlfn.AGGREGATE(15,3,(('DATA FOR SUMMARY'!$I$7:$I$59=$O$16)/('DATA FOR SUMMARY'!$I$7:$I$59=$O$16)*ROW('DATA FOR SUMMARY'!$I$7:$I$59))-ROW('DATA FOR SUMMARY'!$I$7),ROWS($M$18:M721))),"")</f>
        <v/>
      </c>
    </row>
    <row r="731" spans="2:11">
      <c r="B731" t="str" cm="1">
        <f t="array" aca="1" ref="B731" ca="1">IF(ROWS($M$18:M722)&lt;=$O$18,INDEX('DATA FOR SUMMARY'!$B$8:$B$59,_xlfn.AGGREGATE(15,3,(('DATA FOR SUMMARY'!$I$7:$I$59=$O$16)/('DATA FOR SUMMARY'!$I$7:$I$59=$O$16)*ROW('DATA FOR SUMMARY'!$I$7:$I$59))-ROW('DATA FOR SUMMARY'!$I$7),ROWS($M$18:M722))),"")</f>
        <v/>
      </c>
      <c r="C731" s="102" t="str" cm="1">
        <f t="array" aca="1" ref="C731" ca="1">IF(ROWS($M$18:M722)&lt;=$O$18,INDEX('DATA FOR SUMMARY'!$C$8:$C$59,_xlfn.AGGREGATE(15,3,(('DATA FOR SUMMARY'!$I$7:$I$59=$O$16)/('DATA FOR SUMMARY'!$I$7:$I$59=$O$16)*ROW('DATA FOR SUMMARY'!$I$7:$I$59))-ROW('DATA FOR SUMMARY'!$I$7),ROWS($M$18:M722))),"")</f>
        <v/>
      </c>
      <c r="D731" s="102" t="str" cm="1">
        <f t="array" aca="1" ref="D731" ca="1">IF(ROWS($M$18:M722)&lt;=$O$18,INDEX('DATA FOR SUMMARY'!$D$8:$D$59,_xlfn.AGGREGATE(15,3,(('DATA FOR SUMMARY'!$I$7:$I$59=$O$16)/('DATA FOR SUMMARY'!$I$7:$I$59=$O$16)*ROW('DATA FOR SUMMARY'!$I$7:$I$59))-ROW('DATA FOR SUMMARY'!$I$7),ROWS($M$18:M722))),"")</f>
        <v/>
      </c>
      <c r="E731" s="107" t="str" cm="1">
        <f t="array" aca="1" ref="E731" ca="1">IF(ROWS($M$18:M722)&lt;=$O$18,INDEX('DATA FOR SUMMARY'!$E$8:$E$59,_xlfn.AGGREGATE(15,3,(('DATA FOR SUMMARY'!$I$7:$I$59=$O$16)/('DATA FOR SUMMARY'!$I$7:$I$59=$O$16)*ROW('DATA FOR SUMMARY'!$I$7:$I$59))-ROW('DATA FOR SUMMARY'!$I$7),ROWS($M$18:M722))),"")</f>
        <v/>
      </c>
      <c r="F731" s="103" t="str" cm="1">
        <f t="array" aca="1" ref="F731" ca="1">IF(ROWS($M$18:M722)&lt;=$O$18,INDEX('DATA FOR SUMMARY'!$F$8:$F$59,_xlfn.AGGREGATE(15,3,(('DATA FOR SUMMARY'!$I$7:$I$59=$O$16)/('DATA FOR SUMMARY'!$I$7:$I$59=$O$16)*ROW('DATA FOR SUMMARY'!$I$7:$I$59))-ROW('DATA FOR SUMMARY'!$I$7),ROWS($M$18:M722))),"")</f>
        <v/>
      </c>
      <c r="G731" s="102" t="str" cm="1">
        <f t="array" aca="1" ref="G731" ca="1">IF(ROWS($M$18:M722)&lt;=$O$18,INDEX('DATA FOR SUMMARY'!$G$8:$G$59,_xlfn.AGGREGATE(15,3,(('DATA FOR SUMMARY'!$I$7:$I$59=$O$16)/('DATA FOR SUMMARY'!$I$7:$I$59=$O$16)*ROW('DATA FOR SUMMARY'!$I$7:$I$59))-ROW('DATA FOR SUMMARY'!$I$7),ROWS($M$18:M722))),"")</f>
        <v/>
      </c>
      <c r="H731" s="107" t="str" cm="1">
        <f t="array" aca="1" ref="H731" ca="1">IF(ROWS($M$18:M722)&lt;=$O$18,INDEX('DATA FOR SUMMARY'!$H$8:$H$59,_xlfn.AGGREGATE(15,3,(('DATA FOR SUMMARY'!$I$7:$I$59=$O$16)/('DATA FOR SUMMARY'!$I$7:$I$59=$O$16)*ROW('DATA FOR SUMMARY'!$I$7:$I$59))-ROW('DATA FOR SUMMARY'!$I$7),ROWS($M$18:M722))),"")</f>
        <v/>
      </c>
      <c r="I731" t="str" cm="1">
        <f t="array" aca="1" ref="I731" ca="1">IF(ROWS($D$25:D725)&lt;=$O$18,INDEX('DATA FOR SUMMARY'!$I$8:$I$59,_xlfn.AGGREGATE(15,3,(('DATA FOR SUMMARY'!$I$7:$I$59=$O$16)/('DATA FOR SUMMARY'!$I$7:$I$59=$O$16)*ROW('DATA FOR SUMMARY'!$I$7:$I$59))-ROW('DATA FOR SUMMARY'!$I$7),ROWS($D$25:D725))),"")</f>
        <v/>
      </c>
      <c r="J731" s="46" t="str" cm="1">
        <f t="array" aca="1" ref="J731" ca="1">IF(ROWS($M$18:M722)&lt;=$O$18,INDEX('DATA FOR SUMMARY'!$J$8:$J$59,_xlfn.AGGREGATE(15,3,(('DATA FOR SUMMARY'!$I$7:$I$59=$O$16)/('DATA FOR SUMMARY'!$I$7:$I$59=$O$16)*ROW('DATA FOR SUMMARY'!$I$7:$I$59))-ROW('DATA FOR SUMMARY'!$I$7),ROWS($M$18:M722))),"")</f>
        <v/>
      </c>
      <c r="K731" s="46" t="str" cm="1">
        <f t="array" aca="1" ref="K731" ca="1">IF(ROWS($M$18:M722)&lt;=$O$18,INDEX('DATA FOR SUMMARY'!$K$8:$K$59,_xlfn.AGGREGATE(15,3,(('DATA FOR SUMMARY'!$I$7:$I$59=$O$16)/('DATA FOR SUMMARY'!$I$7:$I$59=$O$16)*ROW('DATA FOR SUMMARY'!$I$7:$I$59))-ROW('DATA FOR SUMMARY'!$I$7),ROWS($M$18:M722))),"")</f>
        <v/>
      </c>
    </row>
    <row r="732" spans="2:11">
      <c r="B732" t="str" cm="1">
        <f t="array" aca="1" ref="B732" ca="1">IF(ROWS($M$18:M723)&lt;=$O$18,INDEX('DATA FOR SUMMARY'!$B$8:$B$59,_xlfn.AGGREGATE(15,3,(('DATA FOR SUMMARY'!$I$7:$I$59=$O$16)/('DATA FOR SUMMARY'!$I$7:$I$59=$O$16)*ROW('DATA FOR SUMMARY'!$I$7:$I$59))-ROW('DATA FOR SUMMARY'!$I$7),ROWS($M$18:M723))),"")</f>
        <v/>
      </c>
      <c r="C732" s="102" t="str" cm="1">
        <f t="array" aca="1" ref="C732" ca="1">IF(ROWS($M$18:M723)&lt;=$O$18,INDEX('DATA FOR SUMMARY'!$C$8:$C$59,_xlfn.AGGREGATE(15,3,(('DATA FOR SUMMARY'!$I$7:$I$59=$O$16)/('DATA FOR SUMMARY'!$I$7:$I$59=$O$16)*ROW('DATA FOR SUMMARY'!$I$7:$I$59))-ROW('DATA FOR SUMMARY'!$I$7),ROWS($M$18:M723))),"")</f>
        <v/>
      </c>
      <c r="D732" s="102" t="str" cm="1">
        <f t="array" aca="1" ref="D732" ca="1">IF(ROWS($M$18:M723)&lt;=$O$18,INDEX('DATA FOR SUMMARY'!$D$8:$D$59,_xlfn.AGGREGATE(15,3,(('DATA FOR SUMMARY'!$I$7:$I$59=$O$16)/('DATA FOR SUMMARY'!$I$7:$I$59=$O$16)*ROW('DATA FOR SUMMARY'!$I$7:$I$59))-ROW('DATA FOR SUMMARY'!$I$7),ROWS($M$18:M723))),"")</f>
        <v/>
      </c>
      <c r="E732" s="107" t="str" cm="1">
        <f t="array" aca="1" ref="E732" ca="1">IF(ROWS($M$18:M723)&lt;=$O$18,INDEX('DATA FOR SUMMARY'!$E$8:$E$59,_xlfn.AGGREGATE(15,3,(('DATA FOR SUMMARY'!$I$7:$I$59=$O$16)/('DATA FOR SUMMARY'!$I$7:$I$59=$O$16)*ROW('DATA FOR SUMMARY'!$I$7:$I$59))-ROW('DATA FOR SUMMARY'!$I$7),ROWS($M$18:M723))),"")</f>
        <v/>
      </c>
      <c r="F732" s="103" t="str" cm="1">
        <f t="array" aca="1" ref="F732" ca="1">IF(ROWS($M$18:M723)&lt;=$O$18,INDEX('DATA FOR SUMMARY'!$F$8:$F$59,_xlfn.AGGREGATE(15,3,(('DATA FOR SUMMARY'!$I$7:$I$59=$O$16)/('DATA FOR SUMMARY'!$I$7:$I$59=$O$16)*ROW('DATA FOR SUMMARY'!$I$7:$I$59))-ROW('DATA FOR SUMMARY'!$I$7),ROWS($M$18:M723))),"")</f>
        <v/>
      </c>
      <c r="G732" s="102" t="str" cm="1">
        <f t="array" aca="1" ref="G732" ca="1">IF(ROWS($M$18:M723)&lt;=$O$18,INDEX('DATA FOR SUMMARY'!$G$8:$G$59,_xlfn.AGGREGATE(15,3,(('DATA FOR SUMMARY'!$I$7:$I$59=$O$16)/('DATA FOR SUMMARY'!$I$7:$I$59=$O$16)*ROW('DATA FOR SUMMARY'!$I$7:$I$59))-ROW('DATA FOR SUMMARY'!$I$7),ROWS($M$18:M723))),"")</f>
        <v/>
      </c>
      <c r="H732" s="107" t="str" cm="1">
        <f t="array" aca="1" ref="H732" ca="1">IF(ROWS($M$18:M723)&lt;=$O$18,INDEX('DATA FOR SUMMARY'!$H$8:$H$59,_xlfn.AGGREGATE(15,3,(('DATA FOR SUMMARY'!$I$7:$I$59=$O$16)/('DATA FOR SUMMARY'!$I$7:$I$59=$O$16)*ROW('DATA FOR SUMMARY'!$I$7:$I$59))-ROW('DATA FOR SUMMARY'!$I$7),ROWS($M$18:M723))),"")</f>
        <v/>
      </c>
      <c r="I732" t="str" cm="1">
        <f t="array" aca="1" ref="I732" ca="1">IF(ROWS($D$25:D726)&lt;=$O$18,INDEX('DATA FOR SUMMARY'!$I$8:$I$59,_xlfn.AGGREGATE(15,3,(('DATA FOR SUMMARY'!$I$7:$I$59=$O$16)/('DATA FOR SUMMARY'!$I$7:$I$59=$O$16)*ROW('DATA FOR SUMMARY'!$I$7:$I$59))-ROW('DATA FOR SUMMARY'!$I$7),ROWS($D$25:D726))),"")</f>
        <v/>
      </c>
      <c r="J732" s="46" t="str" cm="1">
        <f t="array" aca="1" ref="J732" ca="1">IF(ROWS($M$18:M723)&lt;=$O$18,INDEX('DATA FOR SUMMARY'!$J$8:$J$59,_xlfn.AGGREGATE(15,3,(('DATA FOR SUMMARY'!$I$7:$I$59=$O$16)/('DATA FOR SUMMARY'!$I$7:$I$59=$O$16)*ROW('DATA FOR SUMMARY'!$I$7:$I$59))-ROW('DATA FOR SUMMARY'!$I$7),ROWS($M$18:M723))),"")</f>
        <v/>
      </c>
      <c r="K732" s="46" t="str" cm="1">
        <f t="array" aca="1" ref="K732" ca="1">IF(ROWS($M$18:M723)&lt;=$O$18,INDEX('DATA FOR SUMMARY'!$K$8:$K$59,_xlfn.AGGREGATE(15,3,(('DATA FOR SUMMARY'!$I$7:$I$59=$O$16)/('DATA FOR SUMMARY'!$I$7:$I$59=$O$16)*ROW('DATA FOR SUMMARY'!$I$7:$I$59))-ROW('DATA FOR SUMMARY'!$I$7),ROWS($M$18:M723))),"")</f>
        <v/>
      </c>
    </row>
    <row r="733" spans="2:11">
      <c r="B733" t="str" cm="1">
        <f t="array" aca="1" ref="B733" ca="1">IF(ROWS($M$18:M724)&lt;=$O$18,INDEX('DATA FOR SUMMARY'!$B$8:$B$59,_xlfn.AGGREGATE(15,3,(('DATA FOR SUMMARY'!$I$7:$I$59=$O$16)/('DATA FOR SUMMARY'!$I$7:$I$59=$O$16)*ROW('DATA FOR SUMMARY'!$I$7:$I$59))-ROW('DATA FOR SUMMARY'!$I$7),ROWS($M$18:M724))),"")</f>
        <v/>
      </c>
      <c r="C733" s="102" t="str" cm="1">
        <f t="array" aca="1" ref="C733" ca="1">IF(ROWS($M$18:M724)&lt;=$O$18,INDEX('DATA FOR SUMMARY'!$C$8:$C$59,_xlfn.AGGREGATE(15,3,(('DATA FOR SUMMARY'!$I$7:$I$59=$O$16)/('DATA FOR SUMMARY'!$I$7:$I$59=$O$16)*ROW('DATA FOR SUMMARY'!$I$7:$I$59))-ROW('DATA FOR SUMMARY'!$I$7),ROWS($M$18:M724))),"")</f>
        <v/>
      </c>
      <c r="D733" s="102" t="str" cm="1">
        <f t="array" aca="1" ref="D733" ca="1">IF(ROWS($M$18:M724)&lt;=$O$18,INDEX('DATA FOR SUMMARY'!$D$8:$D$59,_xlfn.AGGREGATE(15,3,(('DATA FOR SUMMARY'!$I$7:$I$59=$O$16)/('DATA FOR SUMMARY'!$I$7:$I$59=$O$16)*ROW('DATA FOR SUMMARY'!$I$7:$I$59))-ROW('DATA FOR SUMMARY'!$I$7),ROWS($M$18:M724))),"")</f>
        <v/>
      </c>
      <c r="E733" s="107" t="str" cm="1">
        <f t="array" aca="1" ref="E733" ca="1">IF(ROWS($M$18:M724)&lt;=$O$18,INDEX('DATA FOR SUMMARY'!$E$8:$E$59,_xlfn.AGGREGATE(15,3,(('DATA FOR SUMMARY'!$I$7:$I$59=$O$16)/('DATA FOR SUMMARY'!$I$7:$I$59=$O$16)*ROW('DATA FOR SUMMARY'!$I$7:$I$59))-ROW('DATA FOR SUMMARY'!$I$7),ROWS($M$18:M724))),"")</f>
        <v/>
      </c>
      <c r="F733" s="103" t="str" cm="1">
        <f t="array" aca="1" ref="F733" ca="1">IF(ROWS($M$18:M724)&lt;=$O$18,INDEX('DATA FOR SUMMARY'!$F$8:$F$59,_xlfn.AGGREGATE(15,3,(('DATA FOR SUMMARY'!$I$7:$I$59=$O$16)/('DATA FOR SUMMARY'!$I$7:$I$59=$O$16)*ROW('DATA FOR SUMMARY'!$I$7:$I$59))-ROW('DATA FOR SUMMARY'!$I$7),ROWS($M$18:M724))),"")</f>
        <v/>
      </c>
      <c r="G733" s="102" t="str" cm="1">
        <f t="array" aca="1" ref="G733" ca="1">IF(ROWS($M$18:M724)&lt;=$O$18,INDEX('DATA FOR SUMMARY'!$G$8:$G$59,_xlfn.AGGREGATE(15,3,(('DATA FOR SUMMARY'!$I$7:$I$59=$O$16)/('DATA FOR SUMMARY'!$I$7:$I$59=$O$16)*ROW('DATA FOR SUMMARY'!$I$7:$I$59))-ROW('DATA FOR SUMMARY'!$I$7),ROWS($M$18:M724))),"")</f>
        <v/>
      </c>
      <c r="H733" s="107" t="str" cm="1">
        <f t="array" aca="1" ref="H733" ca="1">IF(ROWS($M$18:M724)&lt;=$O$18,INDEX('DATA FOR SUMMARY'!$H$8:$H$59,_xlfn.AGGREGATE(15,3,(('DATA FOR SUMMARY'!$I$7:$I$59=$O$16)/('DATA FOR SUMMARY'!$I$7:$I$59=$O$16)*ROW('DATA FOR SUMMARY'!$I$7:$I$59))-ROW('DATA FOR SUMMARY'!$I$7),ROWS($M$18:M724))),"")</f>
        <v/>
      </c>
      <c r="I733" t="str" cm="1">
        <f t="array" aca="1" ref="I733" ca="1">IF(ROWS($D$25:D727)&lt;=$O$18,INDEX('DATA FOR SUMMARY'!$I$8:$I$59,_xlfn.AGGREGATE(15,3,(('DATA FOR SUMMARY'!$I$7:$I$59=$O$16)/('DATA FOR SUMMARY'!$I$7:$I$59=$O$16)*ROW('DATA FOR SUMMARY'!$I$7:$I$59))-ROW('DATA FOR SUMMARY'!$I$7),ROWS($D$25:D727))),"")</f>
        <v/>
      </c>
      <c r="J733" s="46" t="str" cm="1">
        <f t="array" aca="1" ref="J733" ca="1">IF(ROWS($M$18:M724)&lt;=$O$18,INDEX('DATA FOR SUMMARY'!$J$8:$J$59,_xlfn.AGGREGATE(15,3,(('DATA FOR SUMMARY'!$I$7:$I$59=$O$16)/('DATA FOR SUMMARY'!$I$7:$I$59=$O$16)*ROW('DATA FOR SUMMARY'!$I$7:$I$59))-ROW('DATA FOR SUMMARY'!$I$7),ROWS($M$18:M724))),"")</f>
        <v/>
      </c>
      <c r="K733" s="46" t="str" cm="1">
        <f t="array" aca="1" ref="K733" ca="1">IF(ROWS($M$18:M724)&lt;=$O$18,INDEX('DATA FOR SUMMARY'!$K$8:$K$59,_xlfn.AGGREGATE(15,3,(('DATA FOR SUMMARY'!$I$7:$I$59=$O$16)/('DATA FOR SUMMARY'!$I$7:$I$59=$O$16)*ROW('DATA FOR SUMMARY'!$I$7:$I$59))-ROW('DATA FOR SUMMARY'!$I$7),ROWS($M$18:M724))),"")</f>
        <v/>
      </c>
    </row>
    <row r="734" spans="2:11">
      <c r="B734" t="str" cm="1">
        <f t="array" aca="1" ref="B734" ca="1">IF(ROWS($M$18:M725)&lt;=$O$18,INDEX('DATA FOR SUMMARY'!$B$8:$B$59,_xlfn.AGGREGATE(15,3,(('DATA FOR SUMMARY'!$I$7:$I$59=$O$16)/('DATA FOR SUMMARY'!$I$7:$I$59=$O$16)*ROW('DATA FOR SUMMARY'!$I$7:$I$59))-ROW('DATA FOR SUMMARY'!$I$7),ROWS($M$18:M725))),"")</f>
        <v/>
      </c>
      <c r="C734" s="102" t="str" cm="1">
        <f t="array" aca="1" ref="C734" ca="1">IF(ROWS($M$18:M725)&lt;=$O$18,INDEX('DATA FOR SUMMARY'!$C$8:$C$59,_xlfn.AGGREGATE(15,3,(('DATA FOR SUMMARY'!$I$7:$I$59=$O$16)/('DATA FOR SUMMARY'!$I$7:$I$59=$O$16)*ROW('DATA FOR SUMMARY'!$I$7:$I$59))-ROW('DATA FOR SUMMARY'!$I$7),ROWS($M$18:M725))),"")</f>
        <v/>
      </c>
      <c r="D734" s="102" t="str" cm="1">
        <f t="array" aca="1" ref="D734" ca="1">IF(ROWS($M$18:M725)&lt;=$O$18,INDEX('DATA FOR SUMMARY'!$D$8:$D$59,_xlfn.AGGREGATE(15,3,(('DATA FOR SUMMARY'!$I$7:$I$59=$O$16)/('DATA FOR SUMMARY'!$I$7:$I$59=$O$16)*ROW('DATA FOR SUMMARY'!$I$7:$I$59))-ROW('DATA FOR SUMMARY'!$I$7),ROWS($M$18:M725))),"")</f>
        <v/>
      </c>
      <c r="E734" s="107" t="str" cm="1">
        <f t="array" aca="1" ref="E734" ca="1">IF(ROWS($M$18:M725)&lt;=$O$18,INDEX('DATA FOR SUMMARY'!$E$8:$E$59,_xlfn.AGGREGATE(15,3,(('DATA FOR SUMMARY'!$I$7:$I$59=$O$16)/('DATA FOR SUMMARY'!$I$7:$I$59=$O$16)*ROW('DATA FOR SUMMARY'!$I$7:$I$59))-ROW('DATA FOR SUMMARY'!$I$7),ROWS($M$18:M725))),"")</f>
        <v/>
      </c>
      <c r="F734" s="103" t="str" cm="1">
        <f t="array" aca="1" ref="F734" ca="1">IF(ROWS($M$18:M725)&lt;=$O$18,INDEX('DATA FOR SUMMARY'!$F$8:$F$59,_xlfn.AGGREGATE(15,3,(('DATA FOR SUMMARY'!$I$7:$I$59=$O$16)/('DATA FOR SUMMARY'!$I$7:$I$59=$O$16)*ROW('DATA FOR SUMMARY'!$I$7:$I$59))-ROW('DATA FOR SUMMARY'!$I$7),ROWS($M$18:M725))),"")</f>
        <v/>
      </c>
      <c r="G734" s="102" t="str" cm="1">
        <f t="array" aca="1" ref="G734" ca="1">IF(ROWS($M$18:M725)&lt;=$O$18,INDEX('DATA FOR SUMMARY'!$G$8:$G$59,_xlfn.AGGREGATE(15,3,(('DATA FOR SUMMARY'!$I$7:$I$59=$O$16)/('DATA FOR SUMMARY'!$I$7:$I$59=$O$16)*ROW('DATA FOR SUMMARY'!$I$7:$I$59))-ROW('DATA FOR SUMMARY'!$I$7),ROWS($M$18:M725))),"")</f>
        <v/>
      </c>
      <c r="H734" s="107" t="str" cm="1">
        <f t="array" aca="1" ref="H734" ca="1">IF(ROWS($M$18:M725)&lt;=$O$18,INDEX('DATA FOR SUMMARY'!$H$8:$H$59,_xlfn.AGGREGATE(15,3,(('DATA FOR SUMMARY'!$I$7:$I$59=$O$16)/('DATA FOR SUMMARY'!$I$7:$I$59=$O$16)*ROW('DATA FOR SUMMARY'!$I$7:$I$59))-ROW('DATA FOR SUMMARY'!$I$7),ROWS($M$18:M725))),"")</f>
        <v/>
      </c>
      <c r="I734" t="str" cm="1">
        <f t="array" aca="1" ref="I734" ca="1">IF(ROWS($D$25:D728)&lt;=$O$18,INDEX('DATA FOR SUMMARY'!$I$8:$I$59,_xlfn.AGGREGATE(15,3,(('DATA FOR SUMMARY'!$I$7:$I$59=$O$16)/('DATA FOR SUMMARY'!$I$7:$I$59=$O$16)*ROW('DATA FOR SUMMARY'!$I$7:$I$59))-ROW('DATA FOR SUMMARY'!$I$7),ROWS($D$25:D728))),"")</f>
        <v/>
      </c>
      <c r="J734" s="46" t="str" cm="1">
        <f t="array" aca="1" ref="J734" ca="1">IF(ROWS($M$18:M725)&lt;=$O$18,INDEX('DATA FOR SUMMARY'!$J$8:$J$59,_xlfn.AGGREGATE(15,3,(('DATA FOR SUMMARY'!$I$7:$I$59=$O$16)/('DATA FOR SUMMARY'!$I$7:$I$59=$O$16)*ROW('DATA FOR SUMMARY'!$I$7:$I$59))-ROW('DATA FOR SUMMARY'!$I$7),ROWS($M$18:M725))),"")</f>
        <v/>
      </c>
      <c r="K734" s="46" t="str" cm="1">
        <f t="array" aca="1" ref="K734" ca="1">IF(ROWS($M$18:M725)&lt;=$O$18,INDEX('DATA FOR SUMMARY'!$K$8:$K$59,_xlfn.AGGREGATE(15,3,(('DATA FOR SUMMARY'!$I$7:$I$59=$O$16)/('DATA FOR SUMMARY'!$I$7:$I$59=$O$16)*ROW('DATA FOR SUMMARY'!$I$7:$I$59))-ROW('DATA FOR SUMMARY'!$I$7),ROWS($M$18:M725))),"")</f>
        <v/>
      </c>
    </row>
    <row r="735" spans="2:11">
      <c r="B735" t="str" cm="1">
        <f t="array" aca="1" ref="B735" ca="1">IF(ROWS($M$18:M726)&lt;=$O$18,INDEX('DATA FOR SUMMARY'!$B$8:$B$59,_xlfn.AGGREGATE(15,3,(('DATA FOR SUMMARY'!$I$7:$I$59=$O$16)/('DATA FOR SUMMARY'!$I$7:$I$59=$O$16)*ROW('DATA FOR SUMMARY'!$I$7:$I$59))-ROW('DATA FOR SUMMARY'!$I$7),ROWS($M$18:M726))),"")</f>
        <v/>
      </c>
      <c r="C735" s="102" t="str" cm="1">
        <f t="array" aca="1" ref="C735" ca="1">IF(ROWS($M$18:M726)&lt;=$O$18,INDEX('DATA FOR SUMMARY'!$C$8:$C$59,_xlfn.AGGREGATE(15,3,(('DATA FOR SUMMARY'!$I$7:$I$59=$O$16)/('DATA FOR SUMMARY'!$I$7:$I$59=$O$16)*ROW('DATA FOR SUMMARY'!$I$7:$I$59))-ROW('DATA FOR SUMMARY'!$I$7),ROWS($M$18:M726))),"")</f>
        <v/>
      </c>
      <c r="D735" s="102" t="str" cm="1">
        <f t="array" aca="1" ref="D735" ca="1">IF(ROWS($M$18:M726)&lt;=$O$18,INDEX('DATA FOR SUMMARY'!$D$8:$D$59,_xlfn.AGGREGATE(15,3,(('DATA FOR SUMMARY'!$I$7:$I$59=$O$16)/('DATA FOR SUMMARY'!$I$7:$I$59=$O$16)*ROW('DATA FOR SUMMARY'!$I$7:$I$59))-ROW('DATA FOR SUMMARY'!$I$7),ROWS($M$18:M726))),"")</f>
        <v/>
      </c>
      <c r="E735" s="107" t="str" cm="1">
        <f t="array" aca="1" ref="E735" ca="1">IF(ROWS($M$18:M726)&lt;=$O$18,INDEX('DATA FOR SUMMARY'!$E$8:$E$59,_xlfn.AGGREGATE(15,3,(('DATA FOR SUMMARY'!$I$7:$I$59=$O$16)/('DATA FOR SUMMARY'!$I$7:$I$59=$O$16)*ROW('DATA FOR SUMMARY'!$I$7:$I$59))-ROW('DATA FOR SUMMARY'!$I$7),ROWS($M$18:M726))),"")</f>
        <v/>
      </c>
      <c r="F735" s="103" t="str" cm="1">
        <f t="array" aca="1" ref="F735" ca="1">IF(ROWS($M$18:M726)&lt;=$O$18,INDEX('DATA FOR SUMMARY'!$F$8:$F$59,_xlfn.AGGREGATE(15,3,(('DATA FOR SUMMARY'!$I$7:$I$59=$O$16)/('DATA FOR SUMMARY'!$I$7:$I$59=$O$16)*ROW('DATA FOR SUMMARY'!$I$7:$I$59))-ROW('DATA FOR SUMMARY'!$I$7),ROWS($M$18:M726))),"")</f>
        <v/>
      </c>
      <c r="G735" s="102" t="str" cm="1">
        <f t="array" aca="1" ref="G735" ca="1">IF(ROWS($M$18:M726)&lt;=$O$18,INDEX('DATA FOR SUMMARY'!$G$8:$G$59,_xlfn.AGGREGATE(15,3,(('DATA FOR SUMMARY'!$I$7:$I$59=$O$16)/('DATA FOR SUMMARY'!$I$7:$I$59=$O$16)*ROW('DATA FOR SUMMARY'!$I$7:$I$59))-ROW('DATA FOR SUMMARY'!$I$7),ROWS($M$18:M726))),"")</f>
        <v/>
      </c>
      <c r="H735" s="107" t="str" cm="1">
        <f t="array" aca="1" ref="H735" ca="1">IF(ROWS($M$18:M726)&lt;=$O$18,INDEX('DATA FOR SUMMARY'!$H$8:$H$59,_xlfn.AGGREGATE(15,3,(('DATA FOR SUMMARY'!$I$7:$I$59=$O$16)/('DATA FOR SUMMARY'!$I$7:$I$59=$O$16)*ROW('DATA FOR SUMMARY'!$I$7:$I$59))-ROW('DATA FOR SUMMARY'!$I$7),ROWS($M$18:M726))),"")</f>
        <v/>
      </c>
      <c r="I735" t="str" cm="1">
        <f t="array" aca="1" ref="I735" ca="1">IF(ROWS($D$25:D729)&lt;=$O$18,INDEX('DATA FOR SUMMARY'!$I$8:$I$59,_xlfn.AGGREGATE(15,3,(('DATA FOR SUMMARY'!$I$7:$I$59=$O$16)/('DATA FOR SUMMARY'!$I$7:$I$59=$O$16)*ROW('DATA FOR SUMMARY'!$I$7:$I$59))-ROW('DATA FOR SUMMARY'!$I$7),ROWS($D$25:D729))),"")</f>
        <v/>
      </c>
      <c r="J735" s="46" t="str" cm="1">
        <f t="array" aca="1" ref="J735" ca="1">IF(ROWS($M$18:M726)&lt;=$O$18,INDEX('DATA FOR SUMMARY'!$J$8:$J$59,_xlfn.AGGREGATE(15,3,(('DATA FOR SUMMARY'!$I$7:$I$59=$O$16)/('DATA FOR SUMMARY'!$I$7:$I$59=$O$16)*ROW('DATA FOR SUMMARY'!$I$7:$I$59))-ROW('DATA FOR SUMMARY'!$I$7),ROWS($M$18:M726))),"")</f>
        <v/>
      </c>
      <c r="K735" s="46" t="str" cm="1">
        <f t="array" aca="1" ref="K735" ca="1">IF(ROWS($M$18:M726)&lt;=$O$18,INDEX('DATA FOR SUMMARY'!$K$8:$K$59,_xlfn.AGGREGATE(15,3,(('DATA FOR SUMMARY'!$I$7:$I$59=$O$16)/('DATA FOR SUMMARY'!$I$7:$I$59=$O$16)*ROW('DATA FOR SUMMARY'!$I$7:$I$59))-ROW('DATA FOR SUMMARY'!$I$7),ROWS($M$18:M726))),"")</f>
        <v/>
      </c>
    </row>
    <row r="736" spans="2:11">
      <c r="B736" t="str" cm="1">
        <f t="array" aca="1" ref="B736" ca="1">IF(ROWS($M$18:M727)&lt;=$O$18,INDEX('DATA FOR SUMMARY'!$B$8:$B$59,_xlfn.AGGREGATE(15,3,(('DATA FOR SUMMARY'!$I$7:$I$59=$O$16)/('DATA FOR SUMMARY'!$I$7:$I$59=$O$16)*ROW('DATA FOR SUMMARY'!$I$7:$I$59))-ROW('DATA FOR SUMMARY'!$I$7),ROWS($M$18:M727))),"")</f>
        <v/>
      </c>
      <c r="C736" s="102" t="str" cm="1">
        <f t="array" aca="1" ref="C736" ca="1">IF(ROWS($M$18:M727)&lt;=$O$18,INDEX('DATA FOR SUMMARY'!$C$8:$C$59,_xlfn.AGGREGATE(15,3,(('DATA FOR SUMMARY'!$I$7:$I$59=$O$16)/('DATA FOR SUMMARY'!$I$7:$I$59=$O$16)*ROW('DATA FOR SUMMARY'!$I$7:$I$59))-ROW('DATA FOR SUMMARY'!$I$7),ROWS($M$18:M727))),"")</f>
        <v/>
      </c>
      <c r="D736" s="102" t="str" cm="1">
        <f t="array" aca="1" ref="D736" ca="1">IF(ROWS($M$18:M727)&lt;=$O$18,INDEX('DATA FOR SUMMARY'!$D$8:$D$59,_xlfn.AGGREGATE(15,3,(('DATA FOR SUMMARY'!$I$7:$I$59=$O$16)/('DATA FOR SUMMARY'!$I$7:$I$59=$O$16)*ROW('DATA FOR SUMMARY'!$I$7:$I$59))-ROW('DATA FOR SUMMARY'!$I$7),ROWS($M$18:M727))),"")</f>
        <v/>
      </c>
      <c r="E736" s="107" t="str" cm="1">
        <f t="array" aca="1" ref="E736" ca="1">IF(ROWS($M$18:M727)&lt;=$O$18,INDEX('DATA FOR SUMMARY'!$E$8:$E$59,_xlfn.AGGREGATE(15,3,(('DATA FOR SUMMARY'!$I$7:$I$59=$O$16)/('DATA FOR SUMMARY'!$I$7:$I$59=$O$16)*ROW('DATA FOR SUMMARY'!$I$7:$I$59))-ROW('DATA FOR SUMMARY'!$I$7),ROWS($M$18:M727))),"")</f>
        <v/>
      </c>
      <c r="F736" s="103" t="str" cm="1">
        <f t="array" aca="1" ref="F736" ca="1">IF(ROWS($M$18:M727)&lt;=$O$18,INDEX('DATA FOR SUMMARY'!$F$8:$F$59,_xlfn.AGGREGATE(15,3,(('DATA FOR SUMMARY'!$I$7:$I$59=$O$16)/('DATA FOR SUMMARY'!$I$7:$I$59=$O$16)*ROW('DATA FOR SUMMARY'!$I$7:$I$59))-ROW('DATA FOR SUMMARY'!$I$7),ROWS($M$18:M727))),"")</f>
        <v/>
      </c>
      <c r="G736" s="102" t="str" cm="1">
        <f t="array" aca="1" ref="G736" ca="1">IF(ROWS($M$18:M727)&lt;=$O$18,INDEX('DATA FOR SUMMARY'!$G$8:$G$59,_xlfn.AGGREGATE(15,3,(('DATA FOR SUMMARY'!$I$7:$I$59=$O$16)/('DATA FOR SUMMARY'!$I$7:$I$59=$O$16)*ROW('DATA FOR SUMMARY'!$I$7:$I$59))-ROW('DATA FOR SUMMARY'!$I$7),ROWS($M$18:M727))),"")</f>
        <v/>
      </c>
      <c r="H736" s="107" t="str" cm="1">
        <f t="array" aca="1" ref="H736" ca="1">IF(ROWS($M$18:M727)&lt;=$O$18,INDEX('DATA FOR SUMMARY'!$H$8:$H$59,_xlfn.AGGREGATE(15,3,(('DATA FOR SUMMARY'!$I$7:$I$59=$O$16)/('DATA FOR SUMMARY'!$I$7:$I$59=$O$16)*ROW('DATA FOR SUMMARY'!$I$7:$I$59))-ROW('DATA FOR SUMMARY'!$I$7),ROWS($M$18:M727))),"")</f>
        <v/>
      </c>
      <c r="I736" t="str" cm="1">
        <f t="array" aca="1" ref="I736" ca="1">IF(ROWS($D$25:D730)&lt;=$O$18,INDEX('DATA FOR SUMMARY'!$I$8:$I$59,_xlfn.AGGREGATE(15,3,(('DATA FOR SUMMARY'!$I$7:$I$59=$O$16)/('DATA FOR SUMMARY'!$I$7:$I$59=$O$16)*ROW('DATA FOR SUMMARY'!$I$7:$I$59))-ROW('DATA FOR SUMMARY'!$I$7),ROWS($D$25:D730))),"")</f>
        <v/>
      </c>
      <c r="J736" s="46" t="str" cm="1">
        <f t="array" aca="1" ref="J736" ca="1">IF(ROWS($M$18:M727)&lt;=$O$18,INDEX('DATA FOR SUMMARY'!$J$8:$J$59,_xlfn.AGGREGATE(15,3,(('DATA FOR SUMMARY'!$I$7:$I$59=$O$16)/('DATA FOR SUMMARY'!$I$7:$I$59=$O$16)*ROW('DATA FOR SUMMARY'!$I$7:$I$59))-ROW('DATA FOR SUMMARY'!$I$7),ROWS($M$18:M727))),"")</f>
        <v/>
      </c>
      <c r="K736" s="46" t="str" cm="1">
        <f t="array" aca="1" ref="K736" ca="1">IF(ROWS($M$18:M727)&lt;=$O$18,INDEX('DATA FOR SUMMARY'!$K$8:$K$59,_xlfn.AGGREGATE(15,3,(('DATA FOR SUMMARY'!$I$7:$I$59=$O$16)/('DATA FOR SUMMARY'!$I$7:$I$59=$O$16)*ROW('DATA FOR SUMMARY'!$I$7:$I$59))-ROW('DATA FOR SUMMARY'!$I$7),ROWS($M$18:M727))),"")</f>
        <v/>
      </c>
    </row>
    <row r="737" spans="2:11">
      <c r="B737" t="str" cm="1">
        <f t="array" aca="1" ref="B737" ca="1">IF(ROWS($M$18:M728)&lt;=$O$18,INDEX('DATA FOR SUMMARY'!$B$8:$B$59,_xlfn.AGGREGATE(15,3,(('DATA FOR SUMMARY'!$I$7:$I$59=$O$16)/('DATA FOR SUMMARY'!$I$7:$I$59=$O$16)*ROW('DATA FOR SUMMARY'!$I$7:$I$59))-ROW('DATA FOR SUMMARY'!$I$7),ROWS($M$18:M728))),"")</f>
        <v/>
      </c>
      <c r="C737" s="102" t="str" cm="1">
        <f t="array" aca="1" ref="C737" ca="1">IF(ROWS($M$18:M728)&lt;=$O$18,INDEX('DATA FOR SUMMARY'!$C$8:$C$59,_xlfn.AGGREGATE(15,3,(('DATA FOR SUMMARY'!$I$7:$I$59=$O$16)/('DATA FOR SUMMARY'!$I$7:$I$59=$O$16)*ROW('DATA FOR SUMMARY'!$I$7:$I$59))-ROW('DATA FOR SUMMARY'!$I$7),ROWS($M$18:M728))),"")</f>
        <v/>
      </c>
      <c r="D737" s="102" t="str" cm="1">
        <f t="array" aca="1" ref="D737" ca="1">IF(ROWS($M$18:M728)&lt;=$O$18,INDEX('DATA FOR SUMMARY'!$D$8:$D$59,_xlfn.AGGREGATE(15,3,(('DATA FOR SUMMARY'!$I$7:$I$59=$O$16)/('DATA FOR SUMMARY'!$I$7:$I$59=$O$16)*ROW('DATA FOR SUMMARY'!$I$7:$I$59))-ROW('DATA FOR SUMMARY'!$I$7),ROWS($M$18:M728))),"")</f>
        <v/>
      </c>
      <c r="E737" s="107" t="str" cm="1">
        <f t="array" aca="1" ref="E737" ca="1">IF(ROWS($M$18:M728)&lt;=$O$18,INDEX('DATA FOR SUMMARY'!$E$8:$E$59,_xlfn.AGGREGATE(15,3,(('DATA FOR SUMMARY'!$I$7:$I$59=$O$16)/('DATA FOR SUMMARY'!$I$7:$I$59=$O$16)*ROW('DATA FOR SUMMARY'!$I$7:$I$59))-ROW('DATA FOR SUMMARY'!$I$7),ROWS($M$18:M728))),"")</f>
        <v/>
      </c>
      <c r="F737" s="103" t="str" cm="1">
        <f t="array" aca="1" ref="F737" ca="1">IF(ROWS($M$18:M728)&lt;=$O$18,INDEX('DATA FOR SUMMARY'!$F$8:$F$59,_xlfn.AGGREGATE(15,3,(('DATA FOR SUMMARY'!$I$7:$I$59=$O$16)/('DATA FOR SUMMARY'!$I$7:$I$59=$O$16)*ROW('DATA FOR SUMMARY'!$I$7:$I$59))-ROW('DATA FOR SUMMARY'!$I$7),ROWS($M$18:M728))),"")</f>
        <v/>
      </c>
      <c r="G737" s="102" t="str" cm="1">
        <f t="array" aca="1" ref="G737" ca="1">IF(ROWS($M$18:M728)&lt;=$O$18,INDEX('DATA FOR SUMMARY'!$G$8:$G$59,_xlfn.AGGREGATE(15,3,(('DATA FOR SUMMARY'!$I$7:$I$59=$O$16)/('DATA FOR SUMMARY'!$I$7:$I$59=$O$16)*ROW('DATA FOR SUMMARY'!$I$7:$I$59))-ROW('DATA FOR SUMMARY'!$I$7),ROWS($M$18:M728))),"")</f>
        <v/>
      </c>
      <c r="H737" s="107" t="str" cm="1">
        <f t="array" aca="1" ref="H737" ca="1">IF(ROWS($M$18:M728)&lt;=$O$18,INDEX('DATA FOR SUMMARY'!$H$8:$H$59,_xlfn.AGGREGATE(15,3,(('DATA FOR SUMMARY'!$I$7:$I$59=$O$16)/('DATA FOR SUMMARY'!$I$7:$I$59=$O$16)*ROW('DATA FOR SUMMARY'!$I$7:$I$59))-ROW('DATA FOR SUMMARY'!$I$7),ROWS($M$18:M728))),"")</f>
        <v/>
      </c>
      <c r="I737" t="str" cm="1">
        <f t="array" aca="1" ref="I737" ca="1">IF(ROWS($D$25:D731)&lt;=$O$18,INDEX('DATA FOR SUMMARY'!$I$8:$I$59,_xlfn.AGGREGATE(15,3,(('DATA FOR SUMMARY'!$I$7:$I$59=$O$16)/('DATA FOR SUMMARY'!$I$7:$I$59=$O$16)*ROW('DATA FOR SUMMARY'!$I$7:$I$59))-ROW('DATA FOR SUMMARY'!$I$7),ROWS($D$25:D731))),"")</f>
        <v/>
      </c>
      <c r="J737" s="46" t="str" cm="1">
        <f t="array" aca="1" ref="J737" ca="1">IF(ROWS($M$18:M728)&lt;=$O$18,INDEX('DATA FOR SUMMARY'!$J$8:$J$59,_xlfn.AGGREGATE(15,3,(('DATA FOR SUMMARY'!$I$7:$I$59=$O$16)/('DATA FOR SUMMARY'!$I$7:$I$59=$O$16)*ROW('DATA FOR SUMMARY'!$I$7:$I$59))-ROW('DATA FOR SUMMARY'!$I$7),ROWS($M$18:M728))),"")</f>
        <v/>
      </c>
      <c r="K737" s="46" t="str" cm="1">
        <f t="array" aca="1" ref="K737" ca="1">IF(ROWS($M$18:M728)&lt;=$O$18,INDEX('DATA FOR SUMMARY'!$K$8:$K$59,_xlfn.AGGREGATE(15,3,(('DATA FOR SUMMARY'!$I$7:$I$59=$O$16)/('DATA FOR SUMMARY'!$I$7:$I$59=$O$16)*ROW('DATA FOR SUMMARY'!$I$7:$I$59))-ROW('DATA FOR SUMMARY'!$I$7),ROWS($M$18:M728))),"")</f>
        <v/>
      </c>
    </row>
    <row r="738" spans="2:11">
      <c r="B738" t="str" cm="1">
        <f t="array" aca="1" ref="B738" ca="1">IF(ROWS($M$18:M729)&lt;=$O$18,INDEX('DATA FOR SUMMARY'!$B$8:$B$59,_xlfn.AGGREGATE(15,3,(('DATA FOR SUMMARY'!$I$7:$I$59=$O$16)/('DATA FOR SUMMARY'!$I$7:$I$59=$O$16)*ROW('DATA FOR SUMMARY'!$I$7:$I$59))-ROW('DATA FOR SUMMARY'!$I$7),ROWS($M$18:M729))),"")</f>
        <v/>
      </c>
      <c r="C738" s="102" t="str" cm="1">
        <f t="array" aca="1" ref="C738" ca="1">IF(ROWS($M$18:M729)&lt;=$O$18,INDEX('DATA FOR SUMMARY'!$C$8:$C$59,_xlfn.AGGREGATE(15,3,(('DATA FOR SUMMARY'!$I$7:$I$59=$O$16)/('DATA FOR SUMMARY'!$I$7:$I$59=$O$16)*ROW('DATA FOR SUMMARY'!$I$7:$I$59))-ROW('DATA FOR SUMMARY'!$I$7),ROWS($M$18:M729))),"")</f>
        <v/>
      </c>
      <c r="D738" s="102" t="str" cm="1">
        <f t="array" aca="1" ref="D738" ca="1">IF(ROWS($M$18:M729)&lt;=$O$18,INDEX('DATA FOR SUMMARY'!$D$8:$D$59,_xlfn.AGGREGATE(15,3,(('DATA FOR SUMMARY'!$I$7:$I$59=$O$16)/('DATA FOR SUMMARY'!$I$7:$I$59=$O$16)*ROW('DATA FOR SUMMARY'!$I$7:$I$59))-ROW('DATA FOR SUMMARY'!$I$7),ROWS($M$18:M729))),"")</f>
        <v/>
      </c>
      <c r="E738" s="107" t="str" cm="1">
        <f t="array" aca="1" ref="E738" ca="1">IF(ROWS($M$18:M729)&lt;=$O$18,INDEX('DATA FOR SUMMARY'!$E$8:$E$59,_xlfn.AGGREGATE(15,3,(('DATA FOR SUMMARY'!$I$7:$I$59=$O$16)/('DATA FOR SUMMARY'!$I$7:$I$59=$O$16)*ROW('DATA FOR SUMMARY'!$I$7:$I$59))-ROW('DATA FOR SUMMARY'!$I$7),ROWS($M$18:M729))),"")</f>
        <v/>
      </c>
      <c r="F738" s="103" t="str" cm="1">
        <f t="array" aca="1" ref="F738" ca="1">IF(ROWS($M$18:M729)&lt;=$O$18,INDEX('DATA FOR SUMMARY'!$F$8:$F$59,_xlfn.AGGREGATE(15,3,(('DATA FOR SUMMARY'!$I$7:$I$59=$O$16)/('DATA FOR SUMMARY'!$I$7:$I$59=$O$16)*ROW('DATA FOR SUMMARY'!$I$7:$I$59))-ROW('DATA FOR SUMMARY'!$I$7),ROWS($M$18:M729))),"")</f>
        <v/>
      </c>
      <c r="G738" s="102" t="str" cm="1">
        <f t="array" aca="1" ref="G738" ca="1">IF(ROWS($M$18:M729)&lt;=$O$18,INDEX('DATA FOR SUMMARY'!$G$8:$G$59,_xlfn.AGGREGATE(15,3,(('DATA FOR SUMMARY'!$I$7:$I$59=$O$16)/('DATA FOR SUMMARY'!$I$7:$I$59=$O$16)*ROW('DATA FOR SUMMARY'!$I$7:$I$59))-ROW('DATA FOR SUMMARY'!$I$7),ROWS($M$18:M729))),"")</f>
        <v/>
      </c>
      <c r="H738" s="107" t="str" cm="1">
        <f t="array" aca="1" ref="H738" ca="1">IF(ROWS($M$18:M729)&lt;=$O$18,INDEX('DATA FOR SUMMARY'!$H$8:$H$59,_xlfn.AGGREGATE(15,3,(('DATA FOR SUMMARY'!$I$7:$I$59=$O$16)/('DATA FOR SUMMARY'!$I$7:$I$59=$O$16)*ROW('DATA FOR SUMMARY'!$I$7:$I$59))-ROW('DATA FOR SUMMARY'!$I$7),ROWS($M$18:M729))),"")</f>
        <v/>
      </c>
      <c r="I738" t="str" cm="1">
        <f t="array" aca="1" ref="I738" ca="1">IF(ROWS($D$25:D732)&lt;=$O$18,INDEX('DATA FOR SUMMARY'!$I$8:$I$59,_xlfn.AGGREGATE(15,3,(('DATA FOR SUMMARY'!$I$7:$I$59=$O$16)/('DATA FOR SUMMARY'!$I$7:$I$59=$O$16)*ROW('DATA FOR SUMMARY'!$I$7:$I$59))-ROW('DATA FOR SUMMARY'!$I$7),ROWS($D$25:D732))),"")</f>
        <v/>
      </c>
      <c r="J738" s="46" t="str" cm="1">
        <f t="array" aca="1" ref="J738" ca="1">IF(ROWS($M$18:M729)&lt;=$O$18,INDEX('DATA FOR SUMMARY'!$J$8:$J$59,_xlfn.AGGREGATE(15,3,(('DATA FOR SUMMARY'!$I$7:$I$59=$O$16)/('DATA FOR SUMMARY'!$I$7:$I$59=$O$16)*ROW('DATA FOR SUMMARY'!$I$7:$I$59))-ROW('DATA FOR SUMMARY'!$I$7),ROWS($M$18:M729))),"")</f>
        <v/>
      </c>
      <c r="K738" s="46" t="str" cm="1">
        <f t="array" aca="1" ref="K738" ca="1">IF(ROWS($M$18:M729)&lt;=$O$18,INDEX('DATA FOR SUMMARY'!$K$8:$K$59,_xlfn.AGGREGATE(15,3,(('DATA FOR SUMMARY'!$I$7:$I$59=$O$16)/('DATA FOR SUMMARY'!$I$7:$I$59=$O$16)*ROW('DATA FOR SUMMARY'!$I$7:$I$59))-ROW('DATA FOR SUMMARY'!$I$7),ROWS($M$18:M729))),"")</f>
        <v/>
      </c>
    </row>
    <row r="739" spans="2:11">
      <c r="B739" t="str" cm="1">
        <f t="array" aca="1" ref="B739" ca="1">IF(ROWS($M$18:M730)&lt;=$O$18,INDEX('DATA FOR SUMMARY'!$B$8:$B$59,_xlfn.AGGREGATE(15,3,(('DATA FOR SUMMARY'!$I$7:$I$59=$O$16)/('DATA FOR SUMMARY'!$I$7:$I$59=$O$16)*ROW('DATA FOR SUMMARY'!$I$7:$I$59))-ROW('DATA FOR SUMMARY'!$I$7),ROWS($M$18:M730))),"")</f>
        <v/>
      </c>
      <c r="C739" s="102" t="str" cm="1">
        <f t="array" aca="1" ref="C739" ca="1">IF(ROWS($M$18:M730)&lt;=$O$18,INDEX('DATA FOR SUMMARY'!$C$8:$C$59,_xlfn.AGGREGATE(15,3,(('DATA FOR SUMMARY'!$I$7:$I$59=$O$16)/('DATA FOR SUMMARY'!$I$7:$I$59=$O$16)*ROW('DATA FOR SUMMARY'!$I$7:$I$59))-ROW('DATA FOR SUMMARY'!$I$7),ROWS($M$18:M730))),"")</f>
        <v/>
      </c>
      <c r="D739" s="102" t="str" cm="1">
        <f t="array" aca="1" ref="D739" ca="1">IF(ROWS($M$18:M730)&lt;=$O$18,INDEX('DATA FOR SUMMARY'!$D$8:$D$59,_xlfn.AGGREGATE(15,3,(('DATA FOR SUMMARY'!$I$7:$I$59=$O$16)/('DATA FOR SUMMARY'!$I$7:$I$59=$O$16)*ROW('DATA FOR SUMMARY'!$I$7:$I$59))-ROW('DATA FOR SUMMARY'!$I$7),ROWS($M$18:M730))),"")</f>
        <v/>
      </c>
      <c r="E739" s="107" t="str" cm="1">
        <f t="array" aca="1" ref="E739" ca="1">IF(ROWS($M$18:M730)&lt;=$O$18,INDEX('DATA FOR SUMMARY'!$E$8:$E$59,_xlfn.AGGREGATE(15,3,(('DATA FOR SUMMARY'!$I$7:$I$59=$O$16)/('DATA FOR SUMMARY'!$I$7:$I$59=$O$16)*ROW('DATA FOR SUMMARY'!$I$7:$I$59))-ROW('DATA FOR SUMMARY'!$I$7),ROWS($M$18:M730))),"")</f>
        <v/>
      </c>
      <c r="F739" s="103" t="str" cm="1">
        <f t="array" aca="1" ref="F739" ca="1">IF(ROWS($M$18:M730)&lt;=$O$18,INDEX('DATA FOR SUMMARY'!$F$8:$F$59,_xlfn.AGGREGATE(15,3,(('DATA FOR SUMMARY'!$I$7:$I$59=$O$16)/('DATA FOR SUMMARY'!$I$7:$I$59=$O$16)*ROW('DATA FOR SUMMARY'!$I$7:$I$59))-ROW('DATA FOR SUMMARY'!$I$7),ROWS($M$18:M730))),"")</f>
        <v/>
      </c>
      <c r="G739" s="102" t="str" cm="1">
        <f t="array" aca="1" ref="G739" ca="1">IF(ROWS($M$18:M730)&lt;=$O$18,INDEX('DATA FOR SUMMARY'!$G$8:$G$59,_xlfn.AGGREGATE(15,3,(('DATA FOR SUMMARY'!$I$7:$I$59=$O$16)/('DATA FOR SUMMARY'!$I$7:$I$59=$O$16)*ROW('DATA FOR SUMMARY'!$I$7:$I$59))-ROW('DATA FOR SUMMARY'!$I$7),ROWS($M$18:M730))),"")</f>
        <v/>
      </c>
      <c r="H739" s="107" t="str" cm="1">
        <f t="array" aca="1" ref="H739" ca="1">IF(ROWS($M$18:M730)&lt;=$O$18,INDEX('DATA FOR SUMMARY'!$H$8:$H$59,_xlfn.AGGREGATE(15,3,(('DATA FOR SUMMARY'!$I$7:$I$59=$O$16)/('DATA FOR SUMMARY'!$I$7:$I$59=$O$16)*ROW('DATA FOR SUMMARY'!$I$7:$I$59))-ROW('DATA FOR SUMMARY'!$I$7),ROWS($M$18:M730))),"")</f>
        <v/>
      </c>
      <c r="I739" t="str" cm="1">
        <f t="array" aca="1" ref="I739" ca="1">IF(ROWS($D$25:D733)&lt;=$O$18,INDEX('DATA FOR SUMMARY'!$I$8:$I$59,_xlfn.AGGREGATE(15,3,(('DATA FOR SUMMARY'!$I$7:$I$59=$O$16)/('DATA FOR SUMMARY'!$I$7:$I$59=$O$16)*ROW('DATA FOR SUMMARY'!$I$7:$I$59))-ROW('DATA FOR SUMMARY'!$I$7),ROWS($D$25:D733))),"")</f>
        <v/>
      </c>
      <c r="J739" s="46" t="str" cm="1">
        <f t="array" aca="1" ref="J739" ca="1">IF(ROWS($M$18:M730)&lt;=$O$18,INDEX('DATA FOR SUMMARY'!$J$8:$J$59,_xlfn.AGGREGATE(15,3,(('DATA FOR SUMMARY'!$I$7:$I$59=$O$16)/('DATA FOR SUMMARY'!$I$7:$I$59=$O$16)*ROW('DATA FOR SUMMARY'!$I$7:$I$59))-ROW('DATA FOR SUMMARY'!$I$7),ROWS($M$18:M730))),"")</f>
        <v/>
      </c>
      <c r="K739" s="46" t="str" cm="1">
        <f t="array" aca="1" ref="K739" ca="1">IF(ROWS($M$18:M730)&lt;=$O$18,INDEX('DATA FOR SUMMARY'!$K$8:$K$59,_xlfn.AGGREGATE(15,3,(('DATA FOR SUMMARY'!$I$7:$I$59=$O$16)/('DATA FOR SUMMARY'!$I$7:$I$59=$O$16)*ROW('DATA FOR SUMMARY'!$I$7:$I$59))-ROW('DATA FOR SUMMARY'!$I$7),ROWS($M$18:M730))),"")</f>
        <v/>
      </c>
    </row>
    <row r="740" spans="2:11">
      <c r="B740" t="str" cm="1">
        <f t="array" aca="1" ref="B740" ca="1">IF(ROWS($M$18:M731)&lt;=$O$18,INDEX('DATA FOR SUMMARY'!$B$8:$B$59,_xlfn.AGGREGATE(15,3,(('DATA FOR SUMMARY'!$I$7:$I$59=$O$16)/('DATA FOR SUMMARY'!$I$7:$I$59=$O$16)*ROW('DATA FOR SUMMARY'!$I$7:$I$59))-ROW('DATA FOR SUMMARY'!$I$7),ROWS($M$18:M731))),"")</f>
        <v/>
      </c>
      <c r="C740" s="102" t="str" cm="1">
        <f t="array" aca="1" ref="C740" ca="1">IF(ROWS($M$18:M731)&lt;=$O$18,INDEX('DATA FOR SUMMARY'!$C$8:$C$59,_xlfn.AGGREGATE(15,3,(('DATA FOR SUMMARY'!$I$7:$I$59=$O$16)/('DATA FOR SUMMARY'!$I$7:$I$59=$O$16)*ROW('DATA FOR SUMMARY'!$I$7:$I$59))-ROW('DATA FOR SUMMARY'!$I$7),ROWS($M$18:M731))),"")</f>
        <v/>
      </c>
      <c r="D740" s="102" t="str" cm="1">
        <f t="array" aca="1" ref="D740" ca="1">IF(ROWS($M$18:M731)&lt;=$O$18,INDEX('DATA FOR SUMMARY'!$D$8:$D$59,_xlfn.AGGREGATE(15,3,(('DATA FOR SUMMARY'!$I$7:$I$59=$O$16)/('DATA FOR SUMMARY'!$I$7:$I$59=$O$16)*ROW('DATA FOR SUMMARY'!$I$7:$I$59))-ROW('DATA FOR SUMMARY'!$I$7),ROWS($M$18:M731))),"")</f>
        <v/>
      </c>
      <c r="E740" s="107" t="str" cm="1">
        <f t="array" aca="1" ref="E740" ca="1">IF(ROWS($M$18:M731)&lt;=$O$18,INDEX('DATA FOR SUMMARY'!$E$8:$E$59,_xlfn.AGGREGATE(15,3,(('DATA FOR SUMMARY'!$I$7:$I$59=$O$16)/('DATA FOR SUMMARY'!$I$7:$I$59=$O$16)*ROW('DATA FOR SUMMARY'!$I$7:$I$59))-ROW('DATA FOR SUMMARY'!$I$7),ROWS($M$18:M731))),"")</f>
        <v/>
      </c>
      <c r="F740" s="103" t="str" cm="1">
        <f t="array" aca="1" ref="F740" ca="1">IF(ROWS($M$18:M731)&lt;=$O$18,INDEX('DATA FOR SUMMARY'!$F$8:$F$59,_xlfn.AGGREGATE(15,3,(('DATA FOR SUMMARY'!$I$7:$I$59=$O$16)/('DATA FOR SUMMARY'!$I$7:$I$59=$O$16)*ROW('DATA FOR SUMMARY'!$I$7:$I$59))-ROW('DATA FOR SUMMARY'!$I$7),ROWS($M$18:M731))),"")</f>
        <v/>
      </c>
      <c r="G740" s="102" t="str" cm="1">
        <f t="array" aca="1" ref="G740" ca="1">IF(ROWS($M$18:M731)&lt;=$O$18,INDEX('DATA FOR SUMMARY'!$G$8:$G$59,_xlfn.AGGREGATE(15,3,(('DATA FOR SUMMARY'!$I$7:$I$59=$O$16)/('DATA FOR SUMMARY'!$I$7:$I$59=$O$16)*ROW('DATA FOR SUMMARY'!$I$7:$I$59))-ROW('DATA FOR SUMMARY'!$I$7),ROWS($M$18:M731))),"")</f>
        <v/>
      </c>
      <c r="H740" s="107" t="str" cm="1">
        <f t="array" aca="1" ref="H740" ca="1">IF(ROWS($M$18:M731)&lt;=$O$18,INDEX('DATA FOR SUMMARY'!$H$8:$H$59,_xlfn.AGGREGATE(15,3,(('DATA FOR SUMMARY'!$I$7:$I$59=$O$16)/('DATA FOR SUMMARY'!$I$7:$I$59=$O$16)*ROW('DATA FOR SUMMARY'!$I$7:$I$59))-ROW('DATA FOR SUMMARY'!$I$7),ROWS($M$18:M731))),"")</f>
        <v/>
      </c>
      <c r="I740" t="str" cm="1">
        <f t="array" aca="1" ref="I740" ca="1">IF(ROWS($D$25:D734)&lt;=$O$18,INDEX('DATA FOR SUMMARY'!$I$8:$I$59,_xlfn.AGGREGATE(15,3,(('DATA FOR SUMMARY'!$I$7:$I$59=$O$16)/('DATA FOR SUMMARY'!$I$7:$I$59=$O$16)*ROW('DATA FOR SUMMARY'!$I$7:$I$59))-ROW('DATA FOR SUMMARY'!$I$7),ROWS($D$25:D734))),"")</f>
        <v/>
      </c>
      <c r="J740" s="46" t="str" cm="1">
        <f t="array" aca="1" ref="J740" ca="1">IF(ROWS($M$18:M731)&lt;=$O$18,INDEX('DATA FOR SUMMARY'!$J$8:$J$59,_xlfn.AGGREGATE(15,3,(('DATA FOR SUMMARY'!$I$7:$I$59=$O$16)/('DATA FOR SUMMARY'!$I$7:$I$59=$O$16)*ROW('DATA FOR SUMMARY'!$I$7:$I$59))-ROW('DATA FOR SUMMARY'!$I$7),ROWS($M$18:M731))),"")</f>
        <v/>
      </c>
      <c r="K740" s="46" t="str" cm="1">
        <f t="array" aca="1" ref="K740" ca="1">IF(ROWS($M$18:M731)&lt;=$O$18,INDEX('DATA FOR SUMMARY'!$K$8:$K$59,_xlfn.AGGREGATE(15,3,(('DATA FOR SUMMARY'!$I$7:$I$59=$O$16)/('DATA FOR SUMMARY'!$I$7:$I$59=$O$16)*ROW('DATA FOR SUMMARY'!$I$7:$I$59))-ROW('DATA FOR SUMMARY'!$I$7),ROWS($M$18:M731))),"")</f>
        <v/>
      </c>
    </row>
    <row r="741" spans="2:11">
      <c r="B741" t="str" cm="1">
        <f t="array" aca="1" ref="B741" ca="1">IF(ROWS($M$18:M732)&lt;=$O$18,INDEX('DATA FOR SUMMARY'!$B$8:$B$59,_xlfn.AGGREGATE(15,3,(('DATA FOR SUMMARY'!$I$7:$I$59=$O$16)/('DATA FOR SUMMARY'!$I$7:$I$59=$O$16)*ROW('DATA FOR SUMMARY'!$I$7:$I$59))-ROW('DATA FOR SUMMARY'!$I$7),ROWS($M$18:M732))),"")</f>
        <v/>
      </c>
      <c r="C741" s="102" t="str" cm="1">
        <f t="array" aca="1" ref="C741" ca="1">IF(ROWS($M$18:M732)&lt;=$O$18,INDEX('DATA FOR SUMMARY'!$C$8:$C$59,_xlfn.AGGREGATE(15,3,(('DATA FOR SUMMARY'!$I$7:$I$59=$O$16)/('DATA FOR SUMMARY'!$I$7:$I$59=$O$16)*ROW('DATA FOR SUMMARY'!$I$7:$I$59))-ROW('DATA FOR SUMMARY'!$I$7),ROWS($M$18:M732))),"")</f>
        <v/>
      </c>
      <c r="D741" s="102" t="str" cm="1">
        <f t="array" aca="1" ref="D741" ca="1">IF(ROWS($M$18:M732)&lt;=$O$18,INDEX('DATA FOR SUMMARY'!$D$8:$D$59,_xlfn.AGGREGATE(15,3,(('DATA FOR SUMMARY'!$I$7:$I$59=$O$16)/('DATA FOR SUMMARY'!$I$7:$I$59=$O$16)*ROW('DATA FOR SUMMARY'!$I$7:$I$59))-ROW('DATA FOR SUMMARY'!$I$7),ROWS($M$18:M732))),"")</f>
        <v/>
      </c>
      <c r="E741" s="107" t="str" cm="1">
        <f t="array" aca="1" ref="E741" ca="1">IF(ROWS($M$18:M732)&lt;=$O$18,INDEX('DATA FOR SUMMARY'!$E$8:$E$59,_xlfn.AGGREGATE(15,3,(('DATA FOR SUMMARY'!$I$7:$I$59=$O$16)/('DATA FOR SUMMARY'!$I$7:$I$59=$O$16)*ROW('DATA FOR SUMMARY'!$I$7:$I$59))-ROW('DATA FOR SUMMARY'!$I$7),ROWS($M$18:M732))),"")</f>
        <v/>
      </c>
      <c r="F741" s="103" t="str" cm="1">
        <f t="array" aca="1" ref="F741" ca="1">IF(ROWS($M$18:M732)&lt;=$O$18,INDEX('DATA FOR SUMMARY'!$F$8:$F$59,_xlfn.AGGREGATE(15,3,(('DATA FOR SUMMARY'!$I$7:$I$59=$O$16)/('DATA FOR SUMMARY'!$I$7:$I$59=$O$16)*ROW('DATA FOR SUMMARY'!$I$7:$I$59))-ROW('DATA FOR SUMMARY'!$I$7),ROWS($M$18:M732))),"")</f>
        <v/>
      </c>
      <c r="G741" s="102" t="str" cm="1">
        <f t="array" aca="1" ref="G741" ca="1">IF(ROWS($M$18:M732)&lt;=$O$18,INDEX('DATA FOR SUMMARY'!$G$8:$G$59,_xlfn.AGGREGATE(15,3,(('DATA FOR SUMMARY'!$I$7:$I$59=$O$16)/('DATA FOR SUMMARY'!$I$7:$I$59=$O$16)*ROW('DATA FOR SUMMARY'!$I$7:$I$59))-ROW('DATA FOR SUMMARY'!$I$7),ROWS($M$18:M732))),"")</f>
        <v/>
      </c>
      <c r="H741" s="107" t="str" cm="1">
        <f t="array" aca="1" ref="H741" ca="1">IF(ROWS($M$18:M732)&lt;=$O$18,INDEX('DATA FOR SUMMARY'!$H$8:$H$59,_xlfn.AGGREGATE(15,3,(('DATA FOR SUMMARY'!$I$7:$I$59=$O$16)/('DATA FOR SUMMARY'!$I$7:$I$59=$O$16)*ROW('DATA FOR SUMMARY'!$I$7:$I$59))-ROW('DATA FOR SUMMARY'!$I$7),ROWS($M$18:M732))),"")</f>
        <v/>
      </c>
      <c r="I741" t="str" cm="1">
        <f t="array" aca="1" ref="I741" ca="1">IF(ROWS($D$25:D735)&lt;=$O$18,INDEX('DATA FOR SUMMARY'!$I$8:$I$59,_xlfn.AGGREGATE(15,3,(('DATA FOR SUMMARY'!$I$7:$I$59=$O$16)/('DATA FOR SUMMARY'!$I$7:$I$59=$O$16)*ROW('DATA FOR SUMMARY'!$I$7:$I$59))-ROW('DATA FOR SUMMARY'!$I$7),ROWS($D$25:D735))),"")</f>
        <v/>
      </c>
      <c r="J741" s="46" t="str" cm="1">
        <f t="array" aca="1" ref="J741" ca="1">IF(ROWS($M$18:M732)&lt;=$O$18,INDEX('DATA FOR SUMMARY'!$J$8:$J$59,_xlfn.AGGREGATE(15,3,(('DATA FOR SUMMARY'!$I$7:$I$59=$O$16)/('DATA FOR SUMMARY'!$I$7:$I$59=$O$16)*ROW('DATA FOR SUMMARY'!$I$7:$I$59))-ROW('DATA FOR SUMMARY'!$I$7),ROWS($M$18:M732))),"")</f>
        <v/>
      </c>
      <c r="K741" s="46" t="str" cm="1">
        <f t="array" aca="1" ref="K741" ca="1">IF(ROWS($M$18:M732)&lt;=$O$18,INDEX('DATA FOR SUMMARY'!$K$8:$K$59,_xlfn.AGGREGATE(15,3,(('DATA FOR SUMMARY'!$I$7:$I$59=$O$16)/('DATA FOR SUMMARY'!$I$7:$I$59=$O$16)*ROW('DATA FOR SUMMARY'!$I$7:$I$59))-ROW('DATA FOR SUMMARY'!$I$7),ROWS($M$18:M732))),"")</f>
        <v/>
      </c>
    </row>
    <row r="742" spans="2:11">
      <c r="B742" t="str" cm="1">
        <f t="array" aca="1" ref="B742" ca="1">IF(ROWS($M$18:M733)&lt;=$O$18,INDEX('DATA FOR SUMMARY'!$B$8:$B$59,_xlfn.AGGREGATE(15,3,(('DATA FOR SUMMARY'!$I$7:$I$59=$O$16)/('DATA FOR SUMMARY'!$I$7:$I$59=$O$16)*ROW('DATA FOR SUMMARY'!$I$7:$I$59))-ROW('DATA FOR SUMMARY'!$I$7),ROWS($M$18:M733))),"")</f>
        <v/>
      </c>
      <c r="C742" s="102" t="str" cm="1">
        <f t="array" aca="1" ref="C742" ca="1">IF(ROWS($M$18:M733)&lt;=$O$18,INDEX('DATA FOR SUMMARY'!$C$8:$C$59,_xlfn.AGGREGATE(15,3,(('DATA FOR SUMMARY'!$I$7:$I$59=$O$16)/('DATA FOR SUMMARY'!$I$7:$I$59=$O$16)*ROW('DATA FOR SUMMARY'!$I$7:$I$59))-ROW('DATA FOR SUMMARY'!$I$7),ROWS($M$18:M733))),"")</f>
        <v/>
      </c>
      <c r="D742" s="102" t="str" cm="1">
        <f t="array" aca="1" ref="D742" ca="1">IF(ROWS($M$18:M733)&lt;=$O$18,INDEX('DATA FOR SUMMARY'!$D$8:$D$59,_xlfn.AGGREGATE(15,3,(('DATA FOR SUMMARY'!$I$7:$I$59=$O$16)/('DATA FOR SUMMARY'!$I$7:$I$59=$O$16)*ROW('DATA FOR SUMMARY'!$I$7:$I$59))-ROW('DATA FOR SUMMARY'!$I$7),ROWS($M$18:M733))),"")</f>
        <v/>
      </c>
      <c r="E742" s="107" t="str" cm="1">
        <f t="array" aca="1" ref="E742" ca="1">IF(ROWS($M$18:M733)&lt;=$O$18,INDEX('DATA FOR SUMMARY'!$E$8:$E$59,_xlfn.AGGREGATE(15,3,(('DATA FOR SUMMARY'!$I$7:$I$59=$O$16)/('DATA FOR SUMMARY'!$I$7:$I$59=$O$16)*ROW('DATA FOR SUMMARY'!$I$7:$I$59))-ROW('DATA FOR SUMMARY'!$I$7),ROWS($M$18:M733))),"")</f>
        <v/>
      </c>
      <c r="F742" s="103" t="str" cm="1">
        <f t="array" aca="1" ref="F742" ca="1">IF(ROWS($M$18:M733)&lt;=$O$18,INDEX('DATA FOR SUMMARY'!$F$8:$F$59,_xlfn.AGGREGATE(15,3,(('DATA FOR SUMMARY'!$I$7:$I$59=$O$16)/('DATA FOR SUMMARY'!$I$7:$I$59=$O$16)*ROW('DATA FOR SUMMARY'!$I$7:$I$59))-ROW('DATA FOR SUMMARY'!$I$7),ROWS($M$18:M733))),"")</f>
        <v/>
      </c>
      <c r="G742" s="102" t="str" cm="1">
        <f t="array" aca="1" ref="G742" ca="1">IF(ROWS($M$18:M733)&lt;=$O$18,INDEX('DATA FOR SUMMARY'!$G$8:$G$59,_xlfn.AGGREGATE(15,3,(('DATA FOR SUMMARY'!$I$7:$I$59=$O$16)/('DATA FOR SUMMARY'!$I$7:$I$59=$O$16)*ROW('DATA FOR SUMMARY'!$I$7:$I$59))-ROW('DATA FOR SUMMARY'!$I$7),ROWS($M$18:M733))),"")</f>
        <v/>
      </c>
      <c r="H742" s="107" t="str" cm="1">
        <f t="array" aca="1" ref="H742" ca="1">IF(ROWS($M$18:M733)&lt;=$O$18,INDEX('DATA FOR SUMMARY'!$H$8:$H$59,_xlfn.AGGREGATE(15,3,(('DATA FOR SUMMARY'!$I$7:$I$59=$O$16)/('DATA FOR SUMMARY'!$I$7:$I$59=$O$16)*ROW('DATA FOR SUMMARY'!$I$7:$I$59))-ROW('DATA FOR SUMMARY'!$I$7),ROWS($M$18:M733))),"")</f>
        <v/>
      </c>
      <c r="I742" t="str" cm="1">
        <f t="array" aca="1" ref="I742" ca="1">IF(ROWS($D$25:D736)&lt;=$O$18,INDEX('DATA FOR SUMMARY'!$I$8:$I$59,_xlfn.AGGREGATE(15,3,(('DATA FOR SUMMARY'!$I$7:$I$59=$O$16)/('DATA FOR SUMMARY'!$I$7:$I$59=$O$16)*ROW('DATA FOR SUMMARY'!$I$7:$I$59))-ROW('DATA FOR SUMMARY'!$I$7),ROWS($D$25:D736))),"")</f>
        <v/>
      </c>
      <c r="J742" s="46" t="str" cm="1">
        <f t="array" aca="1" ref="J742" ca="1">IF(ROWS($M$18:M733)&lt;=$O$18,INDEX('DATA FOR SUMMARY'!$J$8:$J$59,_xlfn.AGGREGATE(15,3,(('DATA FOR SUMMARY'!$I$7:$I$59=$O$16)/('DATA FOR SUMMARY'!$I$7:$I$59=$O$16)*ROW('DATA FOR SUMMARY'!$I$7:$I$59))-ROW('DATA FOR SUMMARY'!$I$7),ROWS($M$18:M733))),"")</f>
        <v/>
      </c>
      <c r="K742" s="46" t="str" cm="1">
        <f t="array" aca="1" ref="K742" ca="1">IF(ROWS($M$18:M733)&lt;=$O$18,INDEX('DATA FOR SUMMARY'!$K$8:$K$59,_xlfn.AGGREGATE(15,3,(('DATA FOR SUMMARY'!$I$7:$I$59=$O$16)/('DATA FOR SUMMARY'!$I$7:$I$59=$O$16)*ROW('DATA FOR SUMMARY'!$I$7:$I$59))-ROW('DATA FOR SUMMARY'!$I$7),ROWS($M$18:M733))),"")</f>
        <v/>
      </c>
    </row>
    <row r="743" spans="2:11">
      <c r="B743" t="str" cm="1">
        <f t="array" aca="1" ref="B743" ca="1">IF(ROWS($M$18:M734)&lt;=$O$18,INDEX('DATA FOR SUMMARY'!$B$8:$B$59,_xlfn.AGGREGATE(15,3,(('DATA FOR SUMMARY'!$I$7:$I$59=$O$16)/('DATA FOR SUMMARY'!$I$7:$I$59=$O$16)*ROW('DATA FOR SUMMARY'!$I$7:$I$59))-ROW('DATA FOR SUMMARY'!$I$7),ROWS($M$18:M734))),"")</f>
        <v/>
      </c>
      <c r="C743" s="102" t="str" cm="1">
        <f t="array" aca="1" ref="C743" ca="1">IF(ROWS($M$18:M734)&lt;=$O$18,INDEX('DATA FOR SUMMARY'!$C$8:$C$59,_xlfn.AGGREGATE(15,3,(('DATA FOR SUMMARY'!$I$7:$I$59=$O$16)/('DATA FOR SUMMARY'!$I$7:$I$59=$O$16)*ROW('DATA FOR SUMMARY'!$I$7:$I$59))-ROW('DATA FOR SUMMARY'!$I$7),ROWS($M$18:M734))),"")</f>
        <v/>
      </c>
      <c r="D743" s="102" t="str" cm="1">
        <f t="array" aca="1" ref="D743" ca="1">IF(ROWS($M$18:M734)&lt;=$O$18,INDEX('DATA FOR SUMMARY'!$D$8:$D$59,_xlfn.AGGREGATE(15,3,(('DATA FOR SUMMARY'!$I$7:$I$59=$O$16)/('DATA FOR SUMMARY'!$I$7:$I$59=$O$16)*ROW('DATA FOR SUMMARY'!$I$7:$I$59))-ROW('DATA FOR SUMMARY'!$I$7),ROWS($M$18:M734))),"")</f>
        <v/>
      </c>
      <c r="E743" s="107" t="str" cm="1">
        <f t="array" aca="1" ref="E743" ca="1">IF(ROWS($M$18:M734)&lt;=$O$18,INDEX('DATA FOR SUMMARY'!$E$8:$E$59,_xlfn.AGGREGATE(15,3,(('DATA FOR SUMMARY'!$I$7:$I$59=$O$16)/('DATA FOR SUMMARY'!$I$7:$I$59=$O$16)*ROW('DATA FOR SUMMARY'!$I$7:$I$59))-ROW('DATA FOR SUMMARY'!$I$7),ROWS($M$18:M734))),"")</f>
        <v/>
      </c>
      <c r="F743" s="103" t="str" cm="1">
        <f t="array" aca="1" ref="F743" ca="1">IF(ROWS($M$18:M734)&lt;=$O$18,INDEX('DATA FOR SUMMARY'!$F$8:$F$59,_xlfn.AGGREGATE(15,3,(('DATA FOR SUMMARY'!$I$7:$I$59=$O$16)/('DATA FOR SUMMARY'!$I$7:$I$59=$O$16)*ROW('DATA FOR SUMMARY'!$I$7:$I$59))-ROW('DATA FOR SUMMARY'!$I$7),ROWS($M$18:M734))),"")</f>
        <v/>
      </c>
      <c r="G743" s="102" t="str" cm="1">
        <f t="array" aca="1" ref="G743" ca="1">IF(ROWS($M$18:M734)&lt;=$O$18,INDEX('DATA FOR SUMMARY'!$G$8:$G$59,_xlfn.AGGREGATE(15,3,(('DATA FOR SUMMARY'!$I$7:$I$59=$O$16)/('DATA FOR SUMMARY'!$I$7:$I$59=$O$16)*ROW('DATA FOR SUMMARY'!$I$7:$I$59))-ROW('DATA FOR SUMMARY'!$I$7),ROWS($M$18:M734))),"")</f>
        <v/>
      </c>
      <c r="H743" s="107" t="str" cm="1">
        <f t="array" aca="1" ref="H743" ca="1">IF(ROWS($M$18:M734)&lt;=$O$18,INDEX('DATA FOR SUMMARY'!$H$8:$H$59,_xlfn.AGGREGATE(15,3,(('DATA FOR SUMMARY'!$I$7:$I$59=$O$16)/('DATA FOR SUMMARY'!$I$7:$I$59=$O$16)*ROW('DATA FOR SUMMARY'!$I$7:$I$59))-ROW('DATA FOR SUMMARY'!$I$7),ROWS($M$18:M734))),"")</f>
        <v/>
      </c>
      <c r="I743" t="str" cm="1">
        <f t="array" aca="1" ref="I743" ca="1">IF(ROWS($D$25:D737)&lt;=$O$18,INDEX('DATA FOR SUMMARY'!$I$8:$I$59,_xlfn.AGGREGATE(15,3,(('DATA FOR SUMMARY'!$I$7:$I$59=$O$16)/('DATA FOR SUMMARY'!$I$7:$I$59=$O$16)*ROW('DATA FOR SUMMARY'!$I$7:$I$59))-ROW('DATA FOR SUMMARY'!$I$7),ROWS($D$25:D737))),"")</f>
        <v/>
      </c>
      <c r="J743" s="46" t="str" cm="1">
        <f t="array" aca="1" ref="J743" ca="1">IF(ROWS($M$18:M734)&lt;=$O$18,INDEX('DATA FOR SUMMARY'!$J$8:$J$59,_xlfn.AGGREGATE(15,3,(('DATA FOR SUMMARY'!$I$7:$I$59=$O$16)/('DATA FOR SUMMARY'!$I$7:$I$59=$O$16)*ROW('DATA FOR SUMMARY'!$I$7:$I$59))-ROW('DATA FOR SUMMARY'!$I$7),ROWS($M$18:M734))),"")</f>
        <v/>
      </c>
      <c r="K743" s="46" t="str" cm="1">
        <f t="array" aca="1" ref="K743" ca="1">IF(ROWS($M$18:M734)&lt;=$O$18,INDEX('DATA FOR SUMMARY'!$K$8:$K$59,_xlfn.AGGREGATE(15,3,(('DATA FOR SUMMARY'!$I$7:$I$59=$O$16)/('DATA FOR SUMMARY'!$I$7:$I$59=$O$16)*ROW('DATA FOR SUMMARY'!$I$7:$I$59))-ROW('DATA FOR SUMMARY'!$I$7),ROWS($M$18:M734))),"")</f>
        <v/>
      </c>
    </row>
    <row r="744" spans="2:11">
      <c r="B744" t="str" cm="1">
        <f t="array" aca="1" ref="B744" ca="1">IF(ROWS($M$18:M735)&lt;=$O$18,INDEX('DATA FOR SUMMARY'!$B$8:$B$59,_xlfn.AGGREGATE(15,3,(('DATA FOR SUMMARY'!$I$7:$I$59=$O$16)/('DATA FOR SUMMARY'!$I$7:$I$59=$O$16)*ROW('DATA FOR SUMMARY'!$I$7:$I$59))-ROW('DATA FOR SUMMARY'!$I$7),ROWS($M$18:M735))),"")</f>
        <v/>
      </c>
      <c r="C744" s="102" t="str" cm="1">
        <f t="array" aca="1" ref="C744" ca="1">IF(ROWS($M$18:M735)&lt;=$O$18,INDEX('DATA FOR SUMMARY'!$C$8:$C$59,_xlfn.AGGREGATE(15,3,(('DATA FOR SUMMARY'!$I$7:$I$59=$O$16)/('DATA FOR SUMMARY'!$I$7:$I$59=$O$16)*ROW('DATA FOR SUMMARY'!$I$7:$I$59))-ROW('DATA FOR SUMMARY'!$I$7),ROWS($M$18:M735))),"")</f>
        <v/>
      </c>
      <c r="D744" s="102" t="str" cm="1">
        <f t="array" aca="1" ref="D744" ca="1">IF(ROWS($M$18:M735)&lt;=$O$18,INDEX('DATA FOR SUMMARY'!$D$8:$D$59,_xlfn.AGGREGATE(15,3,(('DATA FOR SUMMARY'!$I$7:$I$59=$O$16)/('DATA FOR SUMMARY'!$I$7:$I$59=$O$16)*ROW('DATA FOR SUMMARY'!$I$7:$I$59))-ROW('DATA FOR SUMMARY'!$I$7),ROWS($M$18:M735))),"")</f>
        <v/>
      </c>
      <c r="E744" s="107" t="str" cm="1">
        <f t="array" aca="1" ref="E744" ca="1">IF(ROWS($M$18:M735)&lt;=$O$18,INDEX('DATA FOR SUMMARY'!$E$8:$E$59,_xlfn.AGGREGATE(15,3,(('DATA FOR SUMMARY'!$I$7:$I$59=$O$16)/('DATA FOR SUMMARY'!$I$7:$I$59=$O$16)*ROW('DATA FOR SUMMARY'!$I$7:$I$59))-ROW('DATA FOR SUMMARY'!$I$7),ROWS($M$18:M735))),"")</f>
        <v/>
      </c>
      <c r="F744" s="103" t="str" cm="1">
        <f t="array" aca="1" ref="F744" ca="1">IF(ROWS($M$18:M735)&lt;=$O$18,INDEX('DATA FOR SUMMARY'!$F$8:$F$59,_xlfn.AGGREGATE(15,3,(('DATA FOR SUMMARY'!$I$7:$I$59=$O$16)/('DATA FOR SUMMARY'!$I$7:$I$59=$O$16)*ROW('DATA FOR SUMMARY'!$I$7:$I$59))-ROW('DATA FOR SUMMARY'!$I$7),ROWS($M$18:M735))),"")</f>
        <v/>
      </c>
      <c r="G744" s="102" t="str" cm="1">
        <f t="array" aca="1" ref="G744" ca="1">IF(ROWS($M$18:M735)&lt;=$O$18,INDEX('DATA FOR SUMMARY'!$G$8:$G$59,_xlfn.AGGREGATE(15,3,(('DATA FOR SUMMARY'!$I$7:$I$59=$O$16)/('DATA FOR SUMMARY'!$I$7:$I$59=$O$16)*ROW('DATA FOR SUMMARY'!$I$7:$I$59))-ROW('DATA FOR SUMMARY'!$I$7),ROWS($M$18:M735))),"")</f>
        <v/>
      </c>
      <c r="H744" s="107" t="str" cm="1">
        <f t="array" aca="1" ref="H744" ca="1">IF(ROWS($M$18:M735)&lt;=$O$18,INDEX('DATA FOR SUMMARY'!$H$8:$H$59,_xlfn.AGGREGATE(15,3,(('DATA FOR SUMMARY'!$I$7:$I$59=$O$16)/('DATA FOR SUMMARY'!$I$7:$I$59=$O$16)*ROW('DATA FOR SUMMARY'!$I$7:$I$59))-ROW('DATA FOR SUMMARY'!$I$7),ROWS($M$18:M735))),"")</f>
        <v/>
      </c>
      <c r="I744" t="str" cm="1">
        <f t="array" aca="1" ref="I744" ca="1">IF(ROWS($D$25:D738)&lt;=$O$18,INDEX('DATA FOR SUMMARY'!$I$8:$I$59,_xlfn.AGGREGATE(15,3,(('DATA FOR SUMMARY'!$I$7:$I$59=$O$16)/('DATA FOR SUMMARY'!$I$7:$I$59=$O$16)*ROW('DATA FOR SUMMARY'!$I$7:$I$59))-ROW('DATA FOR SUMMARY'!$I$7),ROWS($D$25:D738))),"")</f>
        <v/>
      </c>
      <c r="J744" s="46" t="str" cm="1">
        <f t="array" aca="1" ref="J744" ca="1">IF(ROWS($M$18:M735)&lt;=$O$18,INDEX('DATA FOR SUMMARY'!$J$8:$J$59,_xlfn.AGGREGATE(15,3,(('DATA FOR SUMMARY'!$I$7:$I$59=$O$16)/('DATA FOR SUMMARY'!$I$7:$I$59=$O$16)*ROW('DATA FOR SUMMARY'!$I$7:$I$59))-ROW('DATA FOR SUMMARY'!$I$7),ROWS($M$18:M735))),"")</f>
        <v/>
      </c>
      <c r="K744" s="46" t="str" cm="1">
        <f t="array" aca="1" ref="K744" ca="1">IF(ROWS($M$18:M735)&lt;=$O$18,INDEX('DATA FOR SUMMARY'!$K$8:$K$59,_xlfn.AGGREGATE(15,3,(('DATA FOR SUMMARY'!$I$7:$I$59=$O$16)/('DATA FOR SUMMARY'!$I$7:$I$59=$O$16)*ROW('DATA FOR SUMMARY'!$I$7:$I$59))-ROW('DATA FOR SUMMARY'!$I$7),ROWS($M$18:M735))),"")</f>
        <v/>
      </c>
    </row>
    <row r="745" spans="2:11">
      <c r="B745" t="str" cm="1">
        <f t="array" aca="1" ref="B745" ca="1">IF(ROWS($M$18:M736)&lt;=$O$18,INDEX('DATA FOR SUMMARY'!$B$8:$B$59,_xlfn.AGGREGATE(15,3,(('DATA FOR SUMMARY'!$I$7:$I$59=$O$16)/('DATA FOR SUMMARY'!$I$7:$I$59=$O$16)*ROW('DATA FOR SUMMARY'!$I$7:$I$59))-ROW('DATA FOR SUMMARY'!$I$7),ROWS($M$18:M736))),"")</f>
        <v/>
      </c>
      <c r="C745" s="102" t="str" cm="1">
        <f t="array" aca="1" ref="C745" ca="1">IF(ROWS($M$18:M736)&lt;=$O$18,INDEX('DATA FOR SUMMARY'!$C$8:$C$59,_xlfn.AGGREGATE(15,3,(('DATA FOR SUMMARY'!$I$7:$I$59=$O$16)/('DATA FOR SUMMARY'!$I$7:$I$59=$O$16)*ROW('DATA FOR SUMMARY'!$I$7:$I$59))-ROW('DATA FOR SUMMARY'!$I$7),ROWS($M$18:M736))),"")</f>
        <v/>
      </c>
      <c r="D745" s="102" t="str" cm="1">
        <f t="array" aca="1" ref="D745" ca="1">IF(ROWS($M$18:M736)&lt;=$O$18,INDEX('DATA FOR SUMMARY'!$D$8:$D$59,_xlfn.AGGREGATE(15,3,(('DATA FOR SUMMARY'!$I$7:$I$59=$O$16)/('DATA FOR SUMMARY'!$I$7:$I$59=$O$16)*ROW('DATA FOR SUMMARY'!$I$7:$I$59))-ROW('DATA FOR SUMMARY'!$I$7),ROWS($M$18:M736))),"")</f>
        <v/>
      </c>
      <c r="E745" s="107" t="str" cm="1">
        <f t="array" aca="1" ref="E745" ca="1">IF(ROWS($M$18:M736)&lt;=$O$18,INDEX('DATA FOR SUMMARY'!$E$8:$E$59,_xlfn.AGGREGATE(15,3,(('DATA FOR SUMMARY'!$I$7:$I$59=$O$16)/('DATA FOR SUMMARY'!$I$7:$I$59=$O$16)*ROW('DATA FOR SUMMARY'!$I$7:$I$59))-ROW('DATA FOR SUMMARY'!$I$7),ROWS($M$18:M736))),"")</f>
        <v/>
      </c>
      <c r="F745" s="103" t="str" cm="1">
        <f t="array" aca="1" ref="F745" ca="1">IF(ROWS($M$18:M736)&lt;=$O$18,INDEX('DATA FOR SUMMARY'!$F$8:$F$59,_xlfn.AGGREGATE(15,3,(('DATA FOR SUMMARY'!$I$7:$I$59=$O$16)/('DATA FOR SUMMARY'!$I$7:$I$59=$O$16)*ROW('DATA FOR SUMMARY'!$I$7:$I$59))-ROW('DATA FOR SUMMARY'!$I$7),ROWS($M$18:M736))),"")</f>
        <v/>
      </c>
      <c r="G745" s="102" t="str" cm="1">
        <f t="array" aca="1" ref="G745" ca="1">IF(ROWS($M$18:M736)&lt;=$O$18,INDEX('DATA FOR SUMMARY'!$G$8:$G$59,_xlfn.AGGREGATE(15,3,(('DATA FOR SUMMARY'!$I$7:$I$59=$O$16)/('DATA FOR SUMMARY'!$I$7:$I$59=$O$16)*ROW('DATA FOR SUMMARY'!$I$7:$I$59))-ROW('DATA FOR SUMMARY'!$I$7),ROWS($M$18:M736))),"")</f>
        <v/>
      </c>
      <c r="H745" s="107" t="str" cm="1">
        <f t="array" aca="1" ref="H745" ca="1">IF(ROWS($M$18:M736)&lt;=$O$18,INDEX('DATA FOR SUMMARY'!$H$8:$H$59,_xlfn.AGGREGATE(15,3,(('DATA FOR SUMMARY'!$I$7:$I$59=$O$16)/('DATA FOR SUMMARY'!$I$7:$I$59=$O$16)*ROW('DATA FOR SUMMARY'!$I$7:$I$59))-ROW('DATA FOR SUMMARY'!$I$7),ROWS($M$18:M736))),"")</f>
        <v/>
      </c>
      <c r="I745" t="str" cm="1">
        <f t="array" aca="1" ref="I745" ca="1">IF(ROWS($D$25:D739)&lt;=$O$18,INDEX('DATA FOR SUMMARY'!$I$8:$I$59,_xlfn.AGGREGATE(15,3,(('DATA FOR SUMMARY'!$I$7:$I$59=$O$16)/('DATA FOR SUMMARY'!$I$7:$I$59=$O$16)*ROW('DATA FOR SUMMARY'!$I$7:$I$59))-ROW('DATA FOR SUMMARY'!$I$7),ROWS($D$25:D739))),"")</f>
        <v/>
      </c>
      <c r="J745" s="46" t="str" cm="1">
        <f t="array" aca="1" ref="J745" ca="1">IF(ROWS($M$18:M736)&lt;=$O$18,INDEX('DATA FOR SUMMARY'!$J$8:$J$59,_xlfn.AGGREGATE(15,3,(('DATA FOR SUMMARY'!$I$7:$I$59=$O$16)/('DATA FOR SUMMARY'!$I$7:$I$59=$O$16)*ROW('DATA FOR SUMMARY'!$I$7:$I$59))-ROW('DATA FOR SUMMARY'!$I$7),ROWS($M$18:M736))),"")</f>
        <v/>
      </c>
      <c r="K745" s="46" t="str" cm="1">
        <f t="array" aca="1" ref="K745" ca="1">IF(ROWS($M$18:M736)&lt;=$O$18,INDEX('DATA FOR SUMMARY'!$K$8:$K$59,_xlfn.AGGREGATE(15,3,(('DATA FOR SUMMARY'!$I$7:$I$59=$O$16)/('DATA FOR SUMMARY'!$I$7:$I$59=$O$16)*ROW('DATA FOR SUMMARY'!$I$7:$I$59))-ROW('DATA FOR SUMMARY'!$I$7),ROWS($M$18:M736))),"")</f>
        <v/>
      </c>
    </row>
    <row r="746" spans="2:11">
      <c r="B746" t="str" cm="1">
        <f t="array" aca="1" ref="B746" ca="1">IF(ROWS($M$18:M737)&lt;=$O$18,INDEX('DATA FOR SUMMARY'!$B$8:$B$59,_xlfn.AGGREGATE(15,3,(('DATA FOR SUMMARY'!$I$7:$I$59=$O$16)/('DATA FOR SUMMARY'!$I$7:$I$59=$O$16)*ROW('DATA FOR SUMMARY'!$I$7:$I$59))-ROW('DATA FOR SUMMARY'!$I$7),ROWS($M$18:M737))),"")</f>
        <v/>
      </c>
      <c r="C746" s="102" t="str" cm="1">
        <f t="array" aca="1" ref="C746" ca="1">IF(ROWS($M$18:M737)&lt;=$O$18,INDEX('DATA FOR SUMMARY'!$C$8:$C$59,_xlfn.AGGREGATE(15,3,(('DATA FOR SUMMARY'!$I$7:$I$59=$O$16)/('DATA FOR SUMMARY'!$I$7:$I$59=$O$16)*ROW('DATA FOR SUMMARY'!$I$7:$I$59))-ROW('DATA FOR SUMMARY'!$I$7),ROWS($M$18:M737))),"")</f>
        <v/>
      </c>
      <c r="D746" s="102" t="str" cm="1">
        <f t="array" aca="1" ref="D746" ca="1">IF(ROWS($M$18:M737)&lt;=$O$18,INDEX('DATA FOR SUMMARY'!$D$8:$D$59,_xlfn.AGGREGATE(15,3,(('DATA FOR SUMMARY'!$I$7:$I$59=$O$16)/('DATA FOR SUMMARY'!$I$7:$I$59=$O$16)*ROW('DATA FOR SUMMARY'!$I$7:$I$59))-ROW('DATA FOR SUMMARY'!$I$7),ROWS($M$18:M737))),"")</f>
        <v/>
      </c>
      <c r="E746" s="107" t="str" cm="1">
        <f t="array" aca="1" ref="E746" ca="1">IF(ROWS($M$18:M737)&lt;=$O$18,INDEX('DATA FOR SUMMARY'!$E$8:$E$59,_xlfn.AGGREGATE(15,3,(('DATA FOR SUMMARY'!$I$7:$I$59=$O$16)/('DATA FOR SUMMARY'!$I$7:$I$59=$O$16)*ROW('DATA FOR SUMMARY'!$I$7:$I$59))-ROW('DATA FOR SUMMARY'!$I$7),ROWS($M$18:M737))),"")</f>
        <v/>
      </c>
      <c r="F746" s="103" t="str" cm="1">
        <f t="array" aca="1" ref="F746" ca="1">IF(ROWS($M$18:M737)&lt;=$O$18,INDEX('DATA FOR SUMMARY'!$F$8:$F$59,_xlfn.AGGREGATE(15,3,(('DATA FOR SUMMARY'!$I$7:$I$59=$O$16)/('DATA FOR SUMMARY'!$I$7:$I$59=$O$16)*ROW('DATA FOR SUMMARY'!$I$7:$I$59))-ROW('DATA FOR SUMMARY'!$I$7),ROWS($M$18:M737))),"")</f>
        <v/>
      </c>
      <c r="G746" s="102" t="str" cm="1">
        <f t="array" aca="1" ref="G746" ca="1">IF(ROWS($M$18:M737)&lt;=$O$18,INDEX('DATA FOR SUMMARY'!$G$8:$G$59,_xlfn.AGGREGATE(15,3,(('DATA FOR SUMMARY'!$I$7:$I$59=$O$16)/('DATA FOR SUMMARY'!$I$7:$I$59=$O$16)*ROW('DATA FOR SUMMARY'!$I$7:$I$59))-ROW('DATA FOR SUMMARY'!$I$7),ROWS($M$18:M737))),"")</f>
        <v/>
      </c>
      <c r="H746" s="107" t="str" cm="1">
        <f t="array" aca="1" ref="H746" ca="1">IF(ROWS($M$18:M737)&lt;=$O$18,INDEX('DATA FOR SUMMARY'!$H$8:$H$59,_xlfn.AGGREGATE(15,3,(('DATA FOR SUMMARY'!$I$7:$I$59=$O$16)/('DATA FOR SUMMARY'!$I$7:$I$59=$O$16)*ROW('DATA FOR SUMMARY'!$I$7:$I$59))-ROW('DATA FOR SUMMARY'!$I$7),ROWS($M$18:M737))),"")</f>
        <v/>
      </c>
      <c r="I746" t="str" cm="1">
        <f t="array" aca="1" ref="I746" ca="1">IF(ROWS($D$25:D740)&lt;=$O$18,INDEX('DATA FOR SUMMARY'!$I$8:$I$59,_xlfn.AGGREGATE(15,3,(('DATA FOR SUMMARY'!$I$7:$I$59=$O$16)/('DATA FOR SUMMARY'!$I$7:$I$59=$O$16)*ROW('DATA FOR SUMMARY'!$I$7:$I$59))-ROW('DATA FOR SUMMARY'!$I$7),ROWS($D$25:D740))),"")</f>
        <v/>
      </c>
      <c r="J746" s="46" t="str" cm="1">
        <f t="array" aca="1" ref="J746" ca="1">IF(ROWS($M$18:M737)&lt;=$O$18,INDEX('DATA FOR SUMMARY'!$J$8:$J$59,_xlfn.AGGREGATE(15,3,(('DATA FOR SUMMARY'!$I$7:$I$59=$O$16)/('DATA FOR SUMMARY'!$I$7:$I$59=$O$16)*ROW('DATA FOR SUMMARY'!$I$7:$I$59))-ROW('DATA FOR SUMMARY'!$I$7),ROWS($M$18:M737))),"")</f>
        <v/>
      </c>
      <c r="K746" s="46" t="str" cm="1">
        <f t="array" aca="1" ref="K746" ca="1">IF(ROWS($M$18:M737)&lt;=$O$18,INDEX('DATA FOR SUMMARY'!$K$8:$K$59,_xlfn.AGGREGATE(15,3,(('DATA FOR SUMMARY'!$I$7:$I$59=$O$16)/('DATA FOR SUMMARY'!$I$7:$I$59=$O$16)*ROW('DATA FOR SUMMARY'!$I$7:$I$59))-ROW('DATA FOR SUMMARY'!$I$7),ROWS($M$18:M737))),"")</f>
        <v/>
      </c>
    </row>
    <row r="747" spans="2:11">
      <c r="B747" t="str" cm="1">
        <f t="array" aca="1" ref="B747" ca="1">IF(ROWS($M$18:M738)&lt;=$O$18,INDEX('DATA FOR SUMMARY'!$B$8:$B$59,_xlfn.AGGREGATE(15,3,(('DATA FOR SUMMARY'!$I$7:$I$59=$O$16)/('DATA FOR SUMMARY'!$I$7:$I$59=$O$16)*ROW('DATA FOR SUMMARY'!$I$7:$I$59))-ROW('DATA FOR SUMMARY'!$I$7),ROWS($M$18:M738))),"")</f>
        <v/>
      </c>
      <c r="C747" s="102" t="str" cm="1">
        <f t="array" aca="1" ref="C747" ca="1">IF(ROWS($M$18:M738)&lt;=$O$18,INDEX('DATA FOR SUMMARY'!$C$8:$C$59,_xlfn.AGGREGATE(15,3,(('DATA FOR SUMMARY'!$I$7:$I$59=$O$16)/('DATA FOR SUMMARY'!$I$7:$I$59=$O$16)*ROW('DATA FOR SUMMARY'!$I$7:$I$59))-ROW('DATA FOR SUMMARY'!$I$7),ROWS($M$18:M738))),"")</f>
        <v/>
      </c>
      <c r="D747" s="102" t="str" cm="1">
        <f t="array" aca="1" ref="D747" ca="1">IF(ROWS($M$18:M738)&lt;=$O$18,INDEX('DATA FOR SUMMARY'!$D$8:$D$59,_xlfn.AGGREGATE(15,3,(('DATA FOR SUMMARY'!$I$7:$I$59=$O$16)/('DATA FOR SUMMARY'!$I$7:$I$59=$O$16)*ROW('DATA FOR SUMMARY'!$I$7:$I$59))-ROW('DATA FOR SUMMARY'!$I$7),ROWS($M$18:M738))),"")</f>
        <v/>
      </c>
      <c r="E747" s="107" t="str" cm="1">
        <f t="array" aca="1" ref="E747" ca="1">IF(ROWS($M$18:M738)&lt;=$O$18,INDEX('DATA FOR SUMMARY'!$E$8:$E$59,_xlfn.AGGREGATE(15,3,(('DATA FOR SUMMARY'!$I$7:$I$59=$O$16)/('DATA FOR SUMMARY'!$I$7:$I$59=$O$16)*ROW('DATA FOR SUMMARY'!$I$7:$I$59))-ROW('DATA FOR SUMMARY'!$I$7),ROWS($M$18:M738))),"")</f>
        <v/>
      </c>
      <c r="F747" s="103" t="str" cm="1">
        <f t="array" aca="1" ref="F747" ca="1">IF(ROWS($M$18:M738)&lt;=$O$18,INDEX('DATA FOR SUMMARY'!$F$8:$F$59,_xlfn.AGGREGATE(15,3,(('DATA FOR SUMMARY'!$I$7:$I$59=$O$16)/('DATA FOR SUMMARY'!$I$7:$I$59=$O$16)*ROW('DATA FOR SUMMARY'!$I$7:$I$59))-ROW('DATA FOR SUMMARY'!$I$7),ROWS($M$18:M738))),"")</f>
        <v/>
      </c>
      <c r="G747" s="102" t="str" cm="1">
        <f t="array" aca="1" ref="G747" ca="1">IF(ROWS($M$18:M738)&lt;=$O$18,INDEX('DATA FOR SUMMARY'!$G$8:$G$59,_xlfn.AGGREGATE(15,3,(('DATA FOR SUMMARY'!$I$7:$I$59=$O$16)/('DATA FOR SUMMARY'!$I$7:$I$59=$O$16)*ROW('DATA FOR SUMMARY'!$I$7:$I$59))-ROW('DATA FOR SUMMARY'!$I$7),ROWS($M$18:M738))),"")</f>
        <v/>
      </c>
      <c r="H747" s="107" t="str" cm="1">
        <f t="array" aca="1" ref="H747" ca="1">IF(ROWS($M$18:M738)&lt;=$O$18,INDEX('DATA FOR SUMMARY'!$H$8:$H$59,_xlfn.AGGREGATE(15,3,(('DATA FOR SUMMARY'!$I$7:$I$59=$O$16)/('DATA FOR SUMMARY'!$I$7:$I$59=$O$16)*ROW('DATA FOR SUMMARY'!$I$7:$I$59))-ROW('DATA FOR SUMMARY'!$I$7),ROWS($M$18:M738))),"")</f>
        <v/>
      </c>
      <c r="I747" t="str" cm="1">
        <f t="array" aca="1" ref="I747" ca="1">IF(ROWS($D$25:D741)&lt;=$O$18,INDEX('DATA FOR SUMMARY'!$I$8:$I$59,_xlfn.AGGREGATE(15,3,(('DATA FOR SUMMARY'!$I$7:$I$59=$O$16)/('DATA FOR SUMMARY'!$I$7:$I$59=$O$16)*ROW('DATA FOR SUMMARY'!$I$7:$I$59))-ROW('DATA FOR SUMMARY'!$I$7),ROWS($D$25:D741))),"")</f>
        <v/>
      </c>
      <c r="J747" s="46" t="str" cm="1">
        <f t="array" aca="1" ref="J747" ca="1">IF(ROWS($M$18:M738)&lt;=$O$18,INDEX('DATA FOR SUMMARY'!$J$8:$J$59,_xlfn.AGGREGATE(15,3,(('DATA FOR SUMMARY'!$I$7:$I$59=$O$16)/('DATA FOR SUMMARY'!$I$7:$I$59=$O$16)*ROW('DATA FOR SUMMARY'!$I$7:$I$59))-ROW('DATA FOR SUMMARY'!$I$7),ROWS($M$18:M738))),"")</f>
        <v/>
      </c>
      <c r="K747" s="46" t="str" cm="1">
        <f t="array" aca="1" ref="K747" ca="1">IF(ROWS($M$18:M738)&lt;=$O$18,INDEX('DATA FOR SUMMARY'!$K$8:$K$59,_xlfn.AGGREGATE(15,3,(('DATA FOR SUMMARY'!$I$7:$I$59=$O$16)/('DATA FOR SUMMARY'!$I$7:$I$59=$O$16)*ROW('DATA FOR SUMMARY'!$I$7:$I$59))-ROW('DATA FOR SUMMARY'!$I$7),ROWS($M$18:M738))),"")</f>
        <v/>
      </c>
    </row>
    <row r="748" spans="2:11">
      <c r="B748" t="str" cm="1">
        <f t="array" aca="1" ref="B748" ca="1">IF(ROWS($M$18:M739)&lt;=$O$18,INDEX('DATA FOR SUMMARY'!$B$8:$B$59,_xlfn.AGGREGATE(15,3,(('DATA FOR SUMMARY'!$I$7:$I$59=$O$16)/('DATA FOR SUMMARY'!$I$7:$I$59=$O$16)*ROW('DATA FOR SUMMARY'!$I$7:$I$59))-ROW('DATA FOR SUMMARY'!$I$7),ROWS($M$18:M739))),"")</f>
        <v/>
      </c>
      <c r="C748" s="102" t="str" cm="1">
        <f t="array" aca="1" ref="C748" ca="1">IF(ROWS($M$18:M739)&lt;=$O$18,INDEX('DATA FOR SUMMARY'!$C$8:$C$59,_xlfn.AGGREGATE(15,3,(('DATA FOR SUMMARY'!$I$7:$I$59=$O$16)/('DATA FOR SUMMARY'!$I$7:$I$59=$O$16)*ROW('DATA FOR SUMMARY'!$I$7:$I$59))-ROW('DATA FOR SUMMARY'!$I$7),ROWS($M$18:M739))),"")</f>
        <v/>
      </c>
      <c r="D748" s="102" t="str" cm="1">
        <f t="array" aca="1" ref="D748" ca="1">IF(ROWS($M$18:M739)&lt;=$O$18,INDEX('DATA FOR SUMMARY'!$D$8:$D$59,_xlfn.AGGREGATE(15,3,(('DATA FOR SUMMARY'!$I$7:$I$59=$O$16)/('DATA FOR SUMMARY'!$I$7:$I$59=$O$16)*ROW('DATA FOR SUMMARY'!$I$7:$I$59))-ROW('DATA FOR SUMMARY'!$I$7),ROWS($M$18:M739))),"")</f>
        <v/>
      </c>
      <c r="E748" s="107" t="str" cm="1">
        <f t="array" aca="1" ref="E748" ca="1">IF(ROWS($M$18:M739)&lt;=$O$18,INDEX('DATA FOR SUMMARY'!$E$8:$E$59,_xlfn.AGGREGATE(15,3,(('DATA FOR SUMMARY'!$I$7:$I$59=$O$16)/('DATA FOR SUMMARY'!$I$7:$I$59=$O$16)*ROW('DATA FOR SUMMARY'!$I$7:$I$59))-ROW('DATA FOR SUMMARY'!$I$7),ROWS($M$18:M739))),"")</f>
        <v/>
      </c>
      <c r="F748" s="103" t="str" cm="1">
        <f t="array" aca="1" ref="F748" ca="1">IF(ROWS($M$18:M739)&lt;=$O$18,INDEX('DATA FOR SUMMARY'!$F$8:$F$59,_xlfn.AGGREGATE(15,3,(('DATA FOR SUMMARY'!$I$7:$I$59=$O$16)/('DATA FOR SUMMARY'!$I$7:$I$59=$O$16)*ROW('DATA FOR SUMMARY'!$I$7:$I$59))-ROW('DATA FOR SUMMARY'!$I$7),ROWS($M$18:M739))),"")</f>
        <v/>
      </c>
      <c r="G748" s="102" t="str" cm="1">
        <f t="array" aca="1" ref="G748" ca="1">IF(ROWS($M$18:M739)&lt;=$O$18,INDEX('DATA FOR SUMMARY'!$G$8:$G$59,_xlfn.AGGREGATE(15,3,(('DATA FOR SUMMARY'!$I$7:$I$59=$O$16)/('DATA FOR SUMMARY'!$I$7:$I$59=$O$16)*ROW('DATA FOR SUMMARY'!$I$7:$I$59))-ROW('DATA FOR SUMMARY'!$I$7),ROWS($M$18:M739))),"")</f>
        <v/>
      </c>
      <c r="H748" s="107" t="str" cm="1">
        <f t="array" aca="1" ref="H748" ca="1">IF(ROWS($M$18:M739)&lt;=$O$18,INDEX('DATA FOR SUMMARY'!$H$8:$H$59,_xlfn.AGGREGATE(15,3,(('DATA FOR SUMMARY'!$I$7:$I$59=$O$16)/('DATA FOR SUMMARY'!$I$7:$I$59=$O$16)*ROW('DATA FOR SUMMARY'!$I$7:$I$59))-ROW('DATA FOR SUMMARY'!$I$7),ROWS($M$18:M739))),"")</f>
        <v/>
      </c>
      <c r="I748" t="str" cm="1">
        <f t="array" aca="1" ref="I748" ca="1">IF(ROWS($D$25:D742)&lt;=$O$18,INDEX('DATA FOR SUMMARY'!$I$8:$I$59,_xlfn.AGGREGATE(15,3,(('DATA FOR SUMMARY'!$I$7:$I$59=$O$16)/('DATA FOR SUMMARY'!$I$7:$I$59=$O$16)*ROW('DATA FOR SUMMARY'!$I$7:$I$59))-ROW('DATA FOR SUMMARY'!$I$7),ROWS($D$25:D742))),"")</f>
        <v/>
      </c>
      <c r="J748" s="46" t="str" cm="1">
        <f t="array" aca="1" ref="J748" ca="1">IF(ROWS($M$18:M739)&lt;=$O$18,INDEX('DATA FOR SUMMARY'!$J$8:$J$59,_xlfn.AGGREGATE(15,3,(('DATA FOR SUMMARY'!$I$7:$I$59=$O$16)/('DATA FOR SUMMARY'!$I$7:$I$59=$O$16)*ROW('DATA FOR SUMMARY'!$I$7:$I$59))-ROW('DATA FOR SUMMARY'!$I$7),ROWS($M$18:M739))),"")</f>
        <v/>
      </c>
      <c r="K748" s="46" t="str" cm="1">
        <f t="array" aca="1" ref="K748" ca="1">IF(ROWS($M$18:M739)&lt;=$O$18,INDEX('DATA FOR SUMMARY'!$K$8:$K$59,_xlfn.AGGREGATE(15,3,(('DATA FOR SUMMARY'!$I$7:$I$59=$O$16)/('DATA FOR SUMMARY'!$I$7:$I$59=$O$16)*ROW('DATA FOR SUMMARY'!$I$7:$I$59))-ROW('DATA FOR SUMMARY'!$I$7),ROWS($M$18:M739))),"")</f>
        <v/>
      </c>
    </row>
    <row r="749" spans="2:11">
      <c r="B749" t="str" cm="1">
        <f t="array" aca="1" ref="B749" ca="1">IF(ROWS($M$18:M740)&lt;=$O$18,INDEX('DATA FOR SUMMARY'!$B$8:$B$59,_xlfn.AGGREGATE(15,3,(('DATA FOR SUMMARY'!$I$7:$I$59=$O$16)/('DATA FOR SUMMARY'!$I$7:$I$59=$O$16)*ROW('DATA FOR SUMMARY'!$I$7:$I$59))-ROW('DATA FOR SUMMARY'!$I$7),ROWS($M$18:M740))),"")</f>
        <v/>
      </c>
      <c r="C749" s="102" t="str" cm="1">
        <f t="array" aca="1" ref="C749" ca="1">IF(ROWS($M$18:M740)&lt;=$O$18,INDEX('DATA FOR SUMMARY'!$C$8:$C$59,_xlfn.AGGREGATE(15,3,(('DATA FOR SUMMARY'!$I$7:$I$59=$O$16)/('DATA FOR SUMMARY'!$I$7:$I$59=$O$16)*ROW('DATA FOR SUMMARY'!$I$7:$I$59))-ROW('DATA FOR SUMMARY'!$I$7),ROWS($M$18:M740))),"")</f>
        <v/>
      </c>
      <c r="D749" s="102" t="str" cm="1">
        <f t="array" aca="1" ref="D749" ca="1">IF(ROWS($M$18:M740)&lt;=$O$18,INDEX('DATA FOR SUMMARY'!$D$8:$D$59,_xlfn.AGGREGATE(15,3,(('DATA FOR SUMMARY'!$I$7:$I$59=$O$16)/('DATA FOR SUMMARY'!$I$7:$I$59=$O$16)*ROW('DATA FOR SUMMARY'!$I$7:$I$59))-ROW('DATA FOR SUMMARY'!$I$7),ROWS($M$18:M740))),"")</f>
        <v/>
      </c>
      <c r="E749" s="107" t="str" cm="1">
        <f t="array" aca="1" ref="E749" ca="1">IF(ROWS($M$18:M740)&lt;=$O$18,INDEX('DATA FOR SUMMARY'!$E$8:$E$59,_xlfn.AGGREGATE(15,3,(('DATA FOR SUMMARY'!$I$7:$I$59=$O$16)/('DATA FOR SUMMARY'!$I$7:$I$59=$O$16)*ROW('DATA FOR SUMMARY'!$I$7:$I$59))-ROW('DATA FOR SUMMARY'!$I$7),ROWS($M$18:M740))),"")</f>
        <v/>
      </c>
      <c r="F749" s="103" t="str" cm="1">
        <f t="array" aca="1" ref="F749" ca="1">IF(ROWS($M$18:M740)&lt;=$O$18,INDEX('DATA FOR SUMMARY'!$F$8:$F$59,_xlfn.AGGREGATE(15,3,(('DATA FOR SUMMARY'!$I$7:$I$59=$O$16)/('DATA FOR SUMMARY'!$I$7:$I$59=$O$16)*ROW('DATA FOR SUMMARY'!$I$7:$I$59))-ROW('DATA FOR SUMMARY'!$I$7),ROWS($M$18:M740))),"")</f>
        <v/>
      </c>
      <c r="G749" s="102" t="str" cm="1">
        <f t="array" aca="1" ref="G749" ca="1">IF(ROWS($M$18:M740)&lt;=$O$18,INDEX('DATA FOR SUMMARY'!$G$8:$G$59,_xlfn.AGGREGATE(15,3,(('DATA FOR SUMMARY'!$I$7:$I$59=$O$16)/('DATA FOR SUMMARY'!$I$7:$I$59=$O$16)*ROW('DATA FOR SUMMARY'!$I$7:$I$59))-ROW('DATA FOR SUMMARY'!$I$7),ROWS($M$18:M740))),"")</f>
        <v/>
      </c>
      <c r="H749" s="107" t="str" cm="1">
        <f t="array" aca="1" ref="H749" ca="1">IF(ROWS($M$18:M740)&lt;=$O$18,INDEX('DATA FOR SUMMARY'!$H$8:$H$59,_xlfn.AGGREGATE(15,3,(('DATA FOR SUMMARY'!$I$7:$I$59=$O$16)/('DATA FOR SUMMARY'!$I$7:$I$59=$O$16)*ROW('DATA FOR SUMMARY'!$I$7:$I$59))-ROW('DATA FOR SUMMARY'!$I$7),ROWS($M$18:M740))),"")</f>
        <v/>
      </c>
      <c r="I749" t="str" cm="1">
        <f t="array" aca="1" ref="I749" ca="1">IF(ROWS($D$25:D743)&lt;=$O$18,INDEX('DATA FOR SUMMARY'!$I$8:$I$59,_xlfn.AGGREGATE(15,3,(('DATA FOR SUMMARY'!$I$7:$I$59=$O$16)/('DATA FOR SUMMARY'!$I$7:$I$59=$O$16)*ROW('DATA FOR SUMMARY'!$I$7:$I$59))-ROW('DATA FOR SUMMARY'!$I$7),ROWS($D$25:D743))),"")</f>
        <v/>
      </c>
      <c r="J749" s="46" t="str" cm="1">
        <f t="array" aca="1" ref="J749" ca="1">IF(ROWS($M$18:M740)&lt;=$O$18,INDEX('DATA FOR SUMMARY'!$J$8:$J$59,_xlfn.AGGREGATE(15,3,(('DATA FOR SUMMARY'!$I$7:$I$59=$O$16)/('DATA FOR SUMMARY'!$I$7:$I$59=$O$16)*ROW('DATA FOR SUMMARY'!$I$7:$I$59))-ROW('DATA FOR SUMMARY'!$I$7),ROWS($M$18:M740))),"")</f>
        <v/>
      </c>
      <c r="K749" s="46" t="str" cm="1">
        <f t="array" aca="1" ref="K749" ca="1">IF(ROWS($M$18:M740)&lt;=$O$18,INDEX('DATA FOR SUMMARY'!$K$8:$K$59,_xlfn.AGGREGATE(15,3,(('DATA FOR SUMMARY'!$I$7:$I$59=$O$16)/('DATA FOR SUMMARY'!$I$7:$I$59=$O$16)*ROW('DATA FOR SUMMARY'!$I$7:$I$59))-ROW('DATA FOR SUMMARY'!$I$7),ROWS($M$18:M740))),"")</f>
        <v/>
      </c>
    </row>
    <row r="750" spans="2:11">
      <c r="B750" t="str" cm="1">
        <f t="array" aca="1" ref="B750" ca="1">IF(ROWS($M$18:M741)&lt;=$O$18,INDEX('DATA FOR SUMMARY'!$B$8:$B$59,_xlfn.AGGREGATE(15,3,(('DATA FOR SUMMARY'!$I$7:$I$59=$O$16)/('DATA FOR SUMMARY'!$I$7:$I$59=$O$16)*ROW('DATA FOR SUMMARY'!$I$7:$I$59))-ROW('DATA FOR SUMMARY'!$I$7),ROWS($M$18:M741))),"")</f>
        <v/>
      </c>
      <c r="C750" s="102" t="str" cm="1">
        <f t="array" aca="1" ref="C750" ca="1">IF(ROWS($M$18:M741)&lt;=$O$18,INDEX('DATA FOR SUMMARY'!$C$8:$C$59,_xlfn.AGGREGATE(15,3,(('DATA FOR SUMMARY'!$I$7:$I$59=$O$16)/('DATA FOR SUMMARY'!$I$7:$I$59=$O$16)*ROW('DATA FOR SUMMARY'!$I$7:$I$59))-ROW('DATA FOR SUMMARY'!$I$7),ROWS($M$18:M741))),"")</f>
        <v/>
      </c>
      <c r="D750" s="102" t="str" cm="1">
        <f t="array" aca="1" ref="D750" ca="1">IF(ROWS($M$18:M741)&lt;=$O$18,INDEX('DATA FOR SUMMARY'!$D$8:$D$59,_xlfn.AGGREGATE(15,3,(('DATA FOR SUMMARY'!$I$7:$I$59=$O$16)/('DATA FOR SUMMARY'!$I$7:$I$59=$O$16)*ROW('DATA FOR SUMMARY'!$I$7:$I$59))-ROW('DATA FOR SUMMARY'!$I$7),ROWS($M$18:M741))),"")</f>
        <v/>
      </c>
      <c r="E750" s="107" t="str" cm="1">
        <f t="array" aca="1" ref="E750" ca="1">IF(ROWS($M$18:M741)&lt;=$O$18,INDEX('DATA FOR SUMMARY'!$E$8:$E$59,_xlfn.AGGREGATE(15,3,(('DATA FOR SUMMARY'!$I$7:$I$59=$O$16)/('DATA FOR SUMMARY'!$I$7:$I$59=$O$16)*ROW('DATA FOR SUMMARY'!$I$7:$I$59))-ROW('DATA FOR SUMMARY'!$I$7),ROWS($M$18:M741))),"")</f>
        <v/>
      </c>
      <c r="F750" s="103" t="str" cm="1">
        <f t="array" aca="1" ref="F750" ca="1">IF(ROWS($M$18:M741)&lt;=$O$18,INDEX('DATA FOR SUMMARY'!$F$8:$F$59,_xlfn.AGGREGATE(15,3,(('DATA FOR SUMMARY'!$I$7:$I$59=$O$16)/('DATA FOR SUMMARY'!$I$7:$I$59=$O$16)*ROW('DATA FOR SUMMARY'!$I$7:$I$59))-ROW('DATA FOR SUMMARY'!$I$7),ROWS($M$18:M741))),"")</f>
        <v/>
      </c>
      <c r="G750" s="102" t="str" cm="1">
        <f t="array" aca="1" ref="G750" ca="1">IF(ROWS($M$18:M741)&lt;=$O$18,INDEX('DATA FOR SUMMARY'!$G$8:$G$59,_xlfn.AGGREGATE(15,3,(('DATA FOR SUMMARY'!$I$7:$I$59=$O$16)/('DATA FOR SUMMARY'!$I$7:$I$59=$O$16)*ROW('DATA FOR SUMMARY'!$I$7:$I$59))-ROW('DATA FOR SUMMARY'!$I$7),ROWS($M$18:M741))),"")</f>
        <v/>
      </c>
      <c r="H750" s="107" t="str" cm="1">
        <f t="array" aca="1" ref="H750" ca="1">IF(ROWS($M$18:M741)&lt;=$O$18,INDEX('DATA FOR SUMMARY'!$H$8:$H$59,_xlfn.AGGREGATE(15,3,(('DATA FOR SUMMARY'!$I$7:$I$59=$O$16)/('DATA FOR SUMMARY'!$I$7:$I$59=$O$16)*ROW('DATA FOR SUMMARY'!$I$7:$I$59))-ROW('DATA FOR SUMMARY'!$I$7),ROWS($M$18:M741))),"")</f>
        <v/>
      </c>
      <c r="I750" t="str" cm="1">
        <f t="array" aca="1" ref="I750" ca="1">IF(ROWS($D$25:D744)&lt;=$O$18,INDEX('DATA FOR SUMMARY'!$I$8:$I$59,_xlfn.AGGREGATE(15,3,(('DATA FOR SUMMARY'!$I$7:$I$59=$O$16)/('DATA FOR SUMMARY'!$I$7:$I$59=$O$16)*ROW('DATA FOR SUMMARY'!$I$7:$I$59))-ROW('DATA FOR SUMMARY'!$I$7),ROWS($D$25:D744))),"")</f>
        <v/>
      </c>
      <c r="J750" s="46" t="str" cm="1">
        <f t="array" aca="1" ref="J750" ca="1">IF(ROWS($M$18:M741)&lt;=$O$18,INDEX('DATA FOR SUMMARY'!$J$8:$J$59,_xlfn.AGGREGATE(15,3,(('DATA FOR SUMMARY'!$I$7:$I$59=$O$16)/('DATA FOR SUMMARY'!$I$7:$I$59=$O$16)*ROW('DATA FOR SUMMARY'!$I$7:$I$59))-ROW('DATA FOR SUMMARY'!$I$7),ROWS($M$18:M741))),"")</f>
        <v/>
      </c>
      <c r="K750" s="46" t="str" cm="1">
        <f t="array" aca="1" ref="K750" ca="1">IF(ROWS($M$18:M741)&lt;=$O$18,INDEX('DATA FOR SUMMARY'!$K$8:$K$59,_xlfn.AGGREGATE(15,3,(('DATA FOR SUMMARY'!$I$7:$I$59=$O$16)/('DATA FOR SUMMARY'!$I$7:$I$59=$O$16)*ROW('DATA FOR SUMMARY'!$I$7:$I$59))-ROW('DATA FOR SUMMARY'!$I$7),ROWS($M$18:M741))),"")</f>
        <v/>
      </c>
    </row>
    <row r="751" spans="2:11">
      <c r="B751" t="str" cm="1">
        <f t="array" aca="1" ref="B751" ca="1">IF(ROWS($M$18:M742)&lt;=$O$18,INDEX('DATA FOR SUMMARY'!$B$8:$B$59,_xlfn.AGGREGATE(15,3,(('DATA FOR SUMMARY'!$I$7:$I$59=$O$16)/('DATA FOR SUMMARY'!$I$7:$I$59=$O$16)*ROW('DATA FOR SUMMARY'!$I$7:$I$59))-ROW('DATA FOR SUMMARY'!$I$7),ROWS($M$18:M742))),"")</f>
        <v/>
      </c>
      <c r="C751" s="102" t="str" cm="1">
        <f t="array" aca="1" ref="C751" ca="1">IF(ROWS($M$18:M742)&lt;=$O$18,INDEX('DATA FOR SUMMARY'!$C$8:$C$59,_xlfn.AGGREGATE(15,3,(('DATA FOR SUMMARY'!$I$7:$I$59=$O$16)/('DATA FOR SUMMARY'!$I$7:$I$59=$O$16)*ROW('DATA FOR SUMMARY'!$I$7:$I$59))-ROW('DATA FOR SUMMARY'!$I$7),ROWS($M$18:M742))),"")</f>
        <v/>
      </c>
      <c r="D751" s="102" t="str" cm="1">
        <f t="array" aca="1" ref="D751" ca="1">IF(ROWS($M$18:M742)&lt;=$O$18,INDEX('DATA FOR SUMMARY'!$D$8:$D$59,_xlfn.AGGREGATE(15,3,(('DATA FOR SUMMARY'!$I$7:$I$59=$O$16)/('DATA FOR SUMMARY'!$I$7:$I$59=$O$16)*ROW('DATA FOR SUMMARY'!$I$7:$I$59))-ROW('DATA FOR SUMMARY'!$I$7),ROWS($M$18:M742))),"")</f>
        <v/>
      </c>
      <c r="E751" s="107" t="str" cm="1">
        <f t="array" aca="1" ref="E751" ca="1">IF(ROWS($M$18:M742)&lt;=$O$18,INDEX('DATA FOR SUMMARY'!$E$8:$E$59,_xlfn.AGGREGATE(15,3,(('DATA FOR SUMMARY'!$I$7:$I$59=$O$16)/('DATA FOR SUMMARY'!$I$7:$I$59=$O$16)*ROW('DATA FOR SUMMARY'!$I$7:$I$59))-ROW('DATA FOR SUMMARY'!$I$7),ROWS($M$18:M742))),"")</f>
        <v/>
      </c>
      <c r="F751" s="103" t="str" cm="1">
        <f t="array" aca="1" ref="F751" ca="1">IF(ROWS($M$18:M742)&lt;=$O$18,INDEX('DATA FOR SUMMARY'!$F$8:$F$59,_xlfn.AGGREGATE(15,3,(('DATA FOR SUMMARY'!$I$7:$I$59=$O$16)/('DATA FOR SUMMARY'!$I$7:$I$59=$O$16)*ROW('DATA FOR SUMMARY'!$I$7:$I$59))-ROW('DATA FOR SUMMARY'!$I$7),ROWS($M$18:M742))),"")</f>
        <v/>
      </c>
      <c r="G751" s="102" t="str" cm="1">
        <f t="array" aca="1" ref="G751" ca="1">IF(ROWS($M$18:M742)&lt;=$O$18,INDEX('DATA FOR SUMMARY'!$G$8:$G$59,_xlfn.AGGREGATE(15,3,(('DATA FOR SUMMARY'!$I$7:$I$59=$O$16)/('DATA FOR SUMMARY'!$I$7:$I$59=$O$16)*ROW('DATA FOR SUMMARY'!$I$7:$I$59))-ROW('DATA FOR SUMMARY'!$I$7),ROWS($M$18:M742))),"")</f>
        <v/>
      </c>
      <c r="H751" s="107" t="str" cm="1">
        <f t="array" aca="1" ref="H751" ca="1">IF(ROWS($M$18:M742)&lt;=$O$18,INDEX('DATA FOR SUMMARY'!$H$8:$H$59,_xlfn.AGGREGATE(15,3,(('DATA FOR SUMMARY'!$I$7:$I$59=$O$16)/('DATA FOR SUMMARY'!$I$7:$I$59=$O$16)*ROW('DATA FOR SUMMARY'!$I$7:$I$59))-ROW('DATA FOR SUMMARY'!$I$7),ROWS($M$18:M742))),"")</f>
        <v/>
      </c>
      <c r="I751" t="str" cm="1">
        <f t="array" aca="1" ref="I751" ca="1">IF(ROWS($D$25:D745)&lt;=$O$18,INDEX('DATA FOR SUMMARY'!$I$8:$I$59,_xlfn.AGGREGATE(15,3,(('DATA FOR SUMMARY'!$I$7:$I$59=$O$16)/('DATA FOR SUMMARY'!$I$7:$I$59=$O$16)*ROW('DATA FOR SUMMARY'!$I$7:$I$59))-ROW('DATA FOR SUMMARY'!$I$7),ROWS($D$25:D745))),"")</f>
        <v/>
      </c>
      <c r="J751" s="46" t="str" cm="1">
        <f t="array" aca="1" ref="J751" ca="1">IF(ROWS($M$18:M742)&lt;=$O$18,INDEX('DATA FOR SUMMARY'!$J$8:$J$59,_xlfn.AGGREGATE(15,3,(('DATA FOR SUMMARY'!$I$7:$I$59=$O$16)/('DATA FOR SUMMARY'!$I$7:$I$59=$O$16)*ROW('DATA FOR SUMMARY'!$I$7:$I$59))-ROW('DATA FOR SUMMARY'!$I$7),ROWS($M$18:M742))),"")</f>
        <v/>
      </c>
      <c r="K751" s="46" t="str" cm="1">
        <f t="array" aca="1" ref="K751" ca="1">IF(ROWS($M$18:M742)&lt;=$O$18,INDEX('DATA FOR SUMMARY'!$K$8:$K$59,_xlfn.AGGREGATE(15,3,(('DATA FOR SUMMARY'!$I$7:$I$59=$O$16)/('DATA FOR SUMMARY'!$I$7:$I$59=$O$16)*ROW('DATA FOR SUMMARY'!$I$7:$I$59))-ROW('DATA FOR SUMMARY'!$I$7),ROWS($M$18:M742))),"")</f>
        <v/>
      </c>
    </row>
    <row r="752" spans="2:11">
      <c r="B752" t="str" cm="1">
        <f t="array" aca="1" ref="B752" ca="1">IF(ROWS($M$18:M743)&lt;=$O$18,INDEX('DATA FOR SUMMARY'!$B$8:$B$59,_xlfn.AGGREGATE(15,3,(('DATA FOR SUMMARY'!$I$7:$I$59=$O$16)/('DATA FOR SUMMARY'!$I$7:$I$59=$O$16)*ROW('DATA FOR SUMMARY'!$I$7:$I$59))-ROW('DATA FOR SUMMARY'!$I$7),ROWS($M$18:M743))),"")</f>
        <v/>
      </c>
      <c r="C752" s="102" t="str" cm="1">
        <f t="array" aca="1" ref="C752" ca="1">IF(ROWS($M$18:M743)&lt;=$O$18,INDEX('DATA FOR SUMMARY'!$C$8:$C$59,_xlfn.AGGREGATE(15,3,(('DATA FOR SUMMARY'!$I$7:$I$59=$O$16)/('DATA FOR SUMMARY'!$I$7:$I$59=$O$16)*ROW('DATA FOR SUMMARY'!$I$7:$I$59))-ROW('DATA FOR SUMMARY'!$I$7),ROWS($M$18:M743))),"")</f>
        <v/>
      </c>
      <c r="D752" s="102" t="str" cm="1">
        <f t="array" aca="1" ref="D752" ca="1">IF(ROWS($M$18:M743)&lt;=$O$18,INDEX('DATA FOR SUMMARY'!$D$8:$D$59,_xlfn.AGGREGATE(15,3,(('DATA FOR SUMMARY'!$I$7:$I$59=$O$16)/('DATA FOR SUMMARY'!$I$7:$I$59=$O$16)*ROW('DATA FOR SUMMARY'!$I$7:$I$59))-ROW('DATA FOR SUMMARY'!$I$7),ROWS($M$18:M743))),"")</f>
        <v/>
      </c>
      <c r="E752" s="107" t="str" cm="1">
        <f t="array" aca="1" ref="E752" ca="1">IF(ROWS($M$18:M743)&lt;=$O$18,INDEX('DATA FOR SUMMARY'!$E$8:$E$59,_xlfn.AGGREGATE(15,3,(('DATA FOR SUMMARY'!$I$7:$I$59=$O$16)/('DATA FOR SUMMARY'!$I$7:$I$59=$O$16)*ROW('DATA FOR SUMMARY'!$I$7:$I$59))-ROW('DATA FOR SUMMARY'!$I$7),ROWS($M$18:M743))),"")</f>
        <v/>
      </c>
      <c r="F752" s="103" t="str" cm="1">
        <f t="array" aca="1" ref="F752" ca="1">IF(ROWS($M$18:M743)&lt;=$O$18,INDEX('DATA FOR SUMMARY'!$F$8:$F$59,_xlfn.AGGREGATE(15,3,(('DATA FOR SUMMARY'!$I$7:$I$59=$O$16)/('DATA FOR SUMMARY'!$I$7:$I$59=$O$16)*ROW('DATA FOR SUMMARY'!$I$7:$I$59))-ROW('DATA FOR SUMMARY'!$I$7),ROWS($M$18:M743))),"")</f>
        <v/>
      </c>
      <c r="G752" s="102" t="str" cm="1">
        <f t="array" aca="1" ref="G752" ca="1">IF(ROWS($M$18:M743)&lt;=$O$18,INDEX('DATA FOR SUMMARY'!$G$8:$G$59,_xlfn.AGGREGATE(15,3,(('DATA FOR SUMMARY'!$I$7:$I$59=$O$16)/('DATA FOR SUMMARY'!$I$7:$I$59=$O$16)*ROW('DATA FOR SUMMARY'!$I$7:$I$59))-ROW('DATA FOR SUMMARY'!$I$7),ROWS($M$18:M743))),"")</f>
        <v/>
      </c>
      <c r="H752" s="107" t="str" cm="1">
        <f t="array" aca="1" ref="H752" ca="1">IF(ROWS($M$18:M743)&lt;=$O$18,INDEX('DATA FOR SUMMARY'!$H$8:$H$59,_xlfn.AGGREGATE(15,3,(('DATA FOR SUMMARY'!$I$7:$I$59=$O$16)/('DATA FOR SUMMARY'!$I$7:$I$59=$O$16)*ROW('DATA FOR SUMMARY'!$I$7:$I$59))-ROW('DATA FOR SUMMARY'!$I$7),ROWS($M$18:M743))),"")</f>
        <v/>
      </c>
      <c r="I752" t="str" cm="1">
        <f t="array" aca="1" ref="I752" ca="1">IF(ROWS($D$25:D746)&lt;=$O$18,INDEX('DATA FOR SUMMARY'!$I$8:$I$59,_xlfn.AGGREGATE(15,3,(('DATA FOR SUMMARY'!$I$7:$I$59=$O$16)/('DATA FOR SUMMARY'!$I$7:$I$59=$O$16)*ROW('DATA FOR SUMMARY'!$I$7:$I$59))-ROW('DATA FOR SUMMARY'!$I$7),ROWS($D$25:D746))),"")</f>
        <v/>
      </c>
      <c r="J752" s="46" t="str" cm="1">
        <f t="array" aca="1" ref="J752" ca="1">IF(ROWS($M$18:M743)&lt;=$O$18,INDEX('DATA FOR SUMMARY'!$J$8:$J$59,_xlfn.AGGREGATE(15,3,(('DATA FOR SUMMARY'!$I$7:$I$59=$O$16)/('DATA FOR SUMMARY'!$I$7:$I$59=$O$16)*ROW('DATA FOR SUMMARY'!$I$7:$I$59))-ROW('DATA FOR SUMMARY'!$I$7),ROWS($M$18:M743))),"")</f>
        <v/>
      </c>
      <c r="K752" s="46" t="str" cm="1">
        <f t="array" aca="1" ref="K752" ca="1">IF(ROWS($M$18:M743)&lt;=$O$18,INDEX('DATA FOR SUMMARY'!$K$8:$K$59,_xlfn.AGGREGATE(15,3,(('DATA FOR SUMMARY'!$I$7:$I$59=$O$16)/('DATA FOR SUMMARY'!$I$7:$I$59=$O$16)*ROW('DATA FOR SUMMARY'!$I$7:$I$59))-ROW('DATA FOR SUMMARY'!$I$7),ROWS($M$18:M743))),"")</f>
        <v/>
      </c>
    </row>
    <row r="753" spans="2:11">
      <c r="B753" t="str" cm="1">
        <f t="array" aca="1" ref="B753" ca="1">IF(ROWS($M$18:M744)&lt;=$O$18,INDEX('DATA FOR SUMMARY'!$B$8:$B$59,_xlfn.AGGREGATE(15,3,(('DATA FOR SUMMARY'!$I$7:$I$59=$O$16)/('DATA FOR SUMMARY'!$I$7:$I$59=$O$16)*ROW('DATA FOR SUMMARY'!$I$7:$I$59))-ROW('DATA FOR SUMMARY'!$I$7),ROWS($M$18:M744))),"")</f>
        <v/>
      </c>
      <c r="C753" s="102" t="str" cm="1">
        <f t="array" aca="1" ref="C753" ca="1">IF(ROWS($M$18:M744)&lt;=$O$18,INDEX('DATA FOR SUMMARY'!$C$8:$C$59,_xlfn.AGGREGATE(15,3,(('DATA FOR SUMMARY'!$I$7:$I$59=$O$16)/('DATA FOR SUMMARY'!$I$7:$I$59=$O$16)*ROW('DATA FOR SUMMARY'!$I$7:$I$59))-ROW('DATA FOR SUMMARY'!$I$7),ROWS($M$18:M744))),"")</f>
        <v/>
      </c>
      <c r="D753" s="102" t="str" cm="1">
        <f t="array" aca="1" ref="D753" ca="1">IF(ROWS($M$18:M744)&lt;=$O$18,INDEX('DATA FOR SUMMARY'!$D$8:$D$59,_xlfn.AGGREGATE(15,3,(('DATA FOR SUMMARY'!$I$7:$I$59=$O$16)/('DATA FOR SUMMARY'!$I$7:$I$59=$O$16)*ROW('DATA FOR SUMMARY'!$I$7:$I$59))-ROW('DATA FOR SUMMARY'!$I$7),ROWS($M$18:M744))),"")</f>
        <v/>
      </c>
      <c r="E753" s="107" t="str" cm="1">
        <f t="array" aca="1" ref="E753" ca="1">IF(ROWS($M$18:M744)&lt;=$O$18,INDEX('DATA FOR SUMMARY'!$E$8:$E$59,_xlfn.AGGREGATE(15,3,(('DATA FOR SUMMARY'!$I$7:$I$59=$O$16)/('DATA FOR SUMMARY'!$I$7:$I$59=$O$16)*ROW('DATA FOR SUMMARY'!$I$7:$I$59))-ROW('DATA FOR SUMMARY'!$I$7),ROWS($M$18:M744))),"")</f>
        <v/>
      </c>
      <c r="F753" s="103" t="str" cm="1">
        <f t="array" aca="1" ref="F753" ca="1">IF(ROWS($M$18:M744)&lt;=$O$18,INDEX('DATA FOR SUMMARY'!$F$8:$F$59,_xlfn.AGGREGATE(15,3,(('DATA FOR SUMMARY'!$I$7:$I$59=$O$16)/('DATA FOR SUMMARY'!$I$7:$I$59=$O$16)*ROW('DATA FOR SUMMARY'!$I$7:$I$59))-ROW('DATA FOR SUMMARY'!$I$7),ROWS($M$18:M744))),"")</f>
        <v/>
      </c>
      <c r="G753" s="102" t="str" cm="1">
        <f t="array" aca="1" ref="G753" ca="1">IF(ROWS($M$18:M744)&lt;=$O$18,INDEX('DATA FOR SUMMARY'!$G$8:$G$59,_xlfn.AGGREGATE(15,3,(('DATA FOR SUMMARY'!$I$7:$I$59=$O$16)/('DATA FOR SUMMARY'!$I$7:$I$59=$O$16)*ROW('DATA FOR SUMMARY'!$I$7:$I$59))-ROW('DATA FOR SUMMARY'!$I$7),ROWS($M$18:M744))),"")</f>
        <v/>
      </c>
      <c r="H753" s="107" t="str" cm="1">
        <f t="array" aca="1" ref="H753" ca="1">IF(ROWS($M$18:M744)&lt;=$O$18,INDEX('DATA FOR SUMMARY'!$H$8:$H$59,_xlfn.AGGREGATE(15,3,(('DATA FOR SUMMARY'!$I$7:$I$59=$O$16)/('DATA FOR SUMMARY'!$I$7:$I$59=$O$16)*ROW('DATA FOR SUMMARY'!$I$7:$I$59))-ROW('DATA FOR SUMMARY'!$I$7),ROWS($M$18:M744))),"")</f>
        <v/>
      </c>
      <c r="I753" t="str" cm="1">
        <f t="array" aca="1" ref="I753" ca="1">IF(ROWS($D$25:D747)&lt;=$O$18,INDEX('DATA FOR SUMMARY'!$I$8:$I$59,_xlfn.AGGREGATE(15,3,(('DATA FOR SUMMARY'!$I$7:$I$59=$O$16)/('DATA FOR SUMMARY'!$I$7:$I$59=$O$16)*ROW('DATA FOR SUMMARY'!$I$7:$I$59))-ROW('DATA FOR SUMMARY'!$I$7),ROWS($D$25:D747))),"")</f>
        <v/>
      </c>
      <c r="J753" s="46" t="str" cm="1">
        <f t="array" aca="1" ref="J753" ca="1">IF(ROWS($M$18:M744)&lt;=$O$18,INDEX('DATA FOR SUMMARY'!$J$8:$J$59,_xlfn.AGGREGATE(15,3,(('DATA FOR SUMMARY'!$I$7:$I$59=$O$16)/('DATA FOR SUMMARY'!$I$7:$I$59=$O$16)*ROW('DATA FOR SUMMARY'!$I$7:$I$59))-ROW('DATA FOR SUMMARY'!$I$7),ROWS($M$18:M744))),"")</f>
        <v/>
      </c>
      <c r="K753" s="46" t="str" cm="1">
        <f t="array" aca="1" ref="K753" ca="1">IF(ROWS($M$18:M744)&lt;=$O$18,INDEX('DATA FOR SUMMARY'!$K$8:$K$59,_xlfn.AGGREGATE(15,3,(('DATA FOR SUMMARY'!$I$7:$I$59=$O$16)/('DATA FOR SUMMARY'!$I$7:$I$59=$O$16)*ROW('DATA FOR SUMMARY'!$I$7:$I$59))-ROW('DATA FOR SUMMARY'!$I$7),ROWS($M$18:M744))),"")</f>
        <v/>
      </c>
    </row>
    <row r="754" spans="2:11">
      <c r="B754" t="str" cm="1">
        <f t="array" aca="1" ref="B754" ca="1">IF(ROWS($M$18:M745)&lt;=$O$18,INDEX('DATA FOR SUMMARY'!$B$8:$B$59,_xlfn.AGGREGATE(15,3,(('DATA FOR SUMMARY'!$I$7:$I$59=$O$16)/('DATA FOR SUMMARY'!$I$7:$I$59=$O$16)*ROW('DATA FOR SUMMARY'!$I$7:$I$59))-ROW('DATA FOR SUMMARY'!$I$7),ROWS($M$18:M745))),"")</f>
        <v/>
      </c>
      <c r="C754" s="102" t="str" cm="1">
        <f t="array" aca="1" ref="C754" ca="1">IF(ROWS($M$18:M745)&lt;=$O$18,INDEX('DATA FOR SUMMARY'!$C$8:$C$59,_xlfn.AGGREGATE(15,3,(('DATA FOR SUMMARY'!$I$7:$I$59=$O$16)/('DATA FOR SUMMARY'!$I$7:$I$59=$O$16)*ROW('DATA FOR SUMMARY'!$I$7:$I$59))-ROW('DATA FOR SUMMARY'!$I$7),ROWS($M$18:M745))),"")</f>
        <v/>
      </c>
      <c r="D754" s="102" t="str" cm="1">
        <f t="array" aca="1" ref="D754" ca="1">IF(ROWS($M$18:M745)&lt;=$O$18,INDEX('DATA FOR SUMMARY'!$D$8:$D$59,_xlfn.AGGREGATE(15,3,(('DATA FOR SUMMARY'!$I$7:$I$59=$O$16)/('DATA FOR SUMMARY'!$I$7:$I$59=$O$16)*ROW('DATA FOR SUMMARY'!$I$7:$I$59))-ROW('DATA FOR SUMMARY'!$I$7),ROWS($M$18:M745))),"")</f>
        <v/>
      </c>
      <c r="E754" s="107" t="str" cm="1">
        <f t="array" aca="1" ref="E754" ca="1">IF(ROWS($M$18:M745)&lt;=$O$18,INDEX('DATA FOR SUMMARY'!$E$8:$E$59,_xlfn.AGGREGATE(15,3,(('DATA FOR SUMMARY'!$I$7:$I$59=$O$16)/('DATA FOR SUMMARY'!$I$7:$I$59=$O$16)*ROW('DATA FOR SUMMARY'!$I$7:$I$59))-ROW('DATA FOR SUMMARY'!$I$7),ROWS($M$18:M745))),"")</f>
        <v/>
      </c>
      <c r="F754" s="103" t="str" cm="1">
        <f t="array" aca="1" ref="F754" ca="1">IF(ROWS($M$18:M745)&lt;=$O$18,INDEX('DATA FOR SUMMARY'!$F$8:$F$59,_xlfn.AGGREGATE(15,3,(('DATA FOR SUMMARY'!$I$7:$I$59=$O$16)/('DATA FOR SUMMARY'!$I$7:$I$59=$O$16)*ROW('DATA FOR SUMMARY'!$I$7:$I$59))-ROW('DATA FOR SUMMARY'!$I$7),ROWS($M$18:M745))),"")</f>
        <v/>
      </c>
      <c r="G754" s="102" t="str" cm="1">
        <f t="array" aca="1" ref="G754" ca="1">IF(ROWS($M$18:M745)&lt;=$O$18,INDEX('DATA FOR SUMMARY'!$G$8:$G$59,_xlfn.AGGREGATE(15,3,(('DATA FOR SUMMARY'!$I$7:$I$59=$O$16)/('DATA FOR SUMMARY'!$I$7:$I$59=$O$16)*ROW('DATA FOR SUMMARY'!$I$7:$I$59))-ROW('DATA FOR SUMMARY'!$I$7),ROWS($M$18:M745))),"")</f>
        <v/>
      </c>
      <c r="H754" s="107" t="str" cm="1">
        <f t="array" aca="1" ref="H754" ca="1">IF(ROWS($M$18:M745)&lt;=$O$18,INDEX('DATA FOR SUMMARY'!$H$8:$H$59,_xlfn.AGGREGATE(15,3,(('DATA FOR SUMMARY'!$I$7:$I$59=$O$16)/('DATA FOR SUMMARY'!$I$7:$I$59=$O$16)*ROW('DATA FOR SUMMARY'!$I$7:$I$59))-ROW('DATA FOR SUMMARY'!$I$7),ROWS($M$18:M745))),"")</f>
        <v/>
      </c>
      <c r="I754" t="str" cm="1">
        <f t="array" aca="1" ref="I754" ca="1">IF(ROWS($D$25:D748)&lt;=$O$18,INDEX('DATA FOR SUMMARY'!$I$8:$I$59,_xlfn.AGGREGATE(15,3,(('DATA FOR SUMMARY'!$I$7:$I$59=$O$16)/('DATA FOR SUMMARY'!$I$7:$I$59=$O$16)*ROW('DATA FOR SUMMARY'!$I$7:$I$59))-ROW('DATA FOR SUMMARY'!$I$7),ROWS($D$25:D748))),"")</f>
        <v/>
      </c>
      <c r="J754" s="46" t="str" cm="1">
        <f t="array" aca="1" ref="J754" ca="1">IF(ROWS($M$18:M745)&lt;=$O$18,INDEX('DATA FOR SUMMARY'!$J$8:$J$59,_xlfn.AGGREGATE(15,3,(('DATA FOR SUMMARY'!$I$7:$I$59=$O$16)/('DATA FOR SUMMARY'!$I$7:$I$59=$O$16)*ROW('DATA FOR SUMMARY'!$I$7:$I$59))-ROW('DATA FOR SUMMARY'!$I$7),ROWS($M$18:M745))),"")</f>
        <v/>
      </c>
      <c r="K754" s="46" t="str" cm="1">
        <f t="array" aca="1" ref="K754" ca="1">IF(ROWS($M$18:M745)&lt;=$O$18,INDEX('DATA FOR SUMMARY'!$K$8:$K$59,_xlfn.AGGREGATE(15,3,(('DATA FOR SUMMARY'!$I$7:$I$59=$O$16)/('DATA FOR SUMMARY'!$I$7:$I$59=$O$16)*ROW('DATA FOR SUMMARY'!$I$7:$I$59))-ROW('DATA FOR SUMMARY'!$I$7),ROWS($M$18:M745))),"")</f>
        <v/>
      </c>
    </row>
    <row r="755" spans="2:11">
      <c r="B755" t="str" cm="1">
        <f t="array" aca="1" ref="B755" ca="1">IF(ROWS($M$18:M746)&lt;=$O$18,INDEX('DATA FOR SUMMARY'!$B$8:$B$59,_xlfn.AGGREGATE(15,3,(('DATA FOR SUMMARY'!$I$7:$I$59=$O$16)/('DATA FOR SUMMARY'!$I$7:$I$59=$O$16)*ROW('DATA FOR SUMMARY'!$I$7:$I$59))-ROW('DATA FOR SUMMARY'!$I$7),ROWS($M$18:M746))),"")</f>
        <v/>
      </c>
      <c r="C755" s="102" t="str" cm="1">
        <f t="array" aca="1" ref="C755" ca="1">IF(ROWS($M$18:M746)&lt;=$O$18,INDEX('DATA FOR SUMMARY'!$C$8:$C$59,_xlfn.AGGREGATE(15,3,(('DATA FOR SUMMARY'!$I$7:$I$59=$O$16)/('DATA FOR SUMMARY'!$I$7:$I$59=$O$16)*ROW('DATA FOR SUMMARY'!$I$7:$I$59))-ROW('DATA FOR SUMMARY'!$I$7),ROWS($M$18:M746))),"")</f>
        <v/>
      </c>
      <c r="D755" s="102" t="str" cm="1">
        <f t="array" aca="1" ref="D755" ca="1">IF(ROWS($M$18:M746)&lt;=$O$18,INDEX('DATA FOR SUMMARY'!$D$8:$D$59,_xlfn.AGGREGATE(15,3,(('DATA FOR SUMMARY'!$I$7:$I$59=$O$16)/('DATA FOR SUMMARY'!$I$7:$I$59=$O$16)*ROW('DATA FOR SUMMARY'!$I$7:$I$59))-ROW('DATA FOR SUMMARY'!$I$7),ROWS($M$18:M746))),"")</f>
        <v/>
      </c>
      <c r="E755" s="107" t="str" cm="1">
        <f t="array" aca="1" ref="E755" ca="1">IF(ROWS($M$18:M746)&lt;=$O$18,INDEX('DATA FOR SUMMARY'!$E$8:$E$59,_xlfn.AGGREGATE(15,3,(('DATA FOR SUMMARY'!$I$7:$I$59=$O$16)/('DATA FOR SUMMARY'!$I$7:$I$59=$O$16)*ROW('DATA FOR SUMMARY'!$I$7:$I$59))-ROW('DATA FOR SUMMARY'!$I$7),ROWS($M$18:M746))),"")</f>
        <v/>
      </c>
      <c r="F755" s="103" t="str" cm="1">
        <f t="array" aca="1" ref="F755" ca="1">IF(ROWS($M$18:M746)&lt;=$O$18,INDEX('DATA FOR SUMMARY'!$F$8:$F$59,_xlfn.AGGREGATE(15,3,(('DATA FOR SUMMARY'!$I$7:$I$59=$O$16)/('DATA FOR SUMMARY'!$I$7:$I$59=$O$16)*ROW('DATA FOR SUMMARY'!$I$7:$I$59))-ROW('DATA FOR SUMMARY'!$I$7),ROWS($M$18:M746))),"")</f>
        <v/>
      </c>
      <c r="G755" s="102" t="str" cm="1">
        <f t="array" aca="1" ref="G755" ca="1">IF(ROWS($M$18:M746)&lt;=$O$18,INDEX('DATA FOR SUMMARY'!$G$8:$G$59,_xlfn.AGGREGATE(15,3,(('DATA FOR SUMMARY'!$I$7:$I$59=$O$16)/('DATA FOR SUMMARY'!$I$7:$I$59=$O$16)*ROW('DATA FOR SUMMARY'!$I$7:$I$59))-ROW('DATA FOR SUMMARY'!$I$7),ROWS($M$18:M746))),"")</f>
        <v/>
      </c>
      <c r="H755" s="107" t="str" cm="1">
        <f t="array" aca="1" ref="H755" ca="1">IF(ROWS($M$18:M746)&lt;=$O$18,INDEX('DATA FOR SUMMARY'!$H$8:$H$59,_xlfn.AGGREGATE(15,3,(('DATA FOR SUMMARY'!$I$7:$I$59=$O$16)/('DATA FOR SUMMARY'!$I$7:$I$59=$O$16)*ROW('DATA FOR SUMMARY'!$I$7:$I$59))-ROW('DATA FOR SUMMARY'!$I$7),ROWS($M$18:M746))),"")</f>
        <v/>
      </c>
      <c r="I755" t="str" cm="1">
        <f t="array" aca="1" ref="I755" ca="1">IF(ROWS($D$25:D749)&lt;=$O$18,INDEX('DATA FOR SUMMARY'!$I$8:$I$59,_xlfn.AGGREGATE(15,3,(('DATA FOR SUMMARY'!$I$7:$I$59=$O$16)/('DATA FOR SUMMARY'!$I$7:$I$59=$O$16)*ROW('DATA FOR SUMMARY'!$I$7:$I$59))-ROW('DATA FOR SUMMARY'!$I$7),ROWS($D$25:D749))),"")</f>
        <v/>
      </c>
      <c r="J755" s="46" t="str" cm="1">
        <f t="array" aca="1" ref="J755" ca="1">IF(ROWS($M$18:M746)&lt;=$O$18,INDEX('DATA FOR SUMMARY'!$J$8:$J$59,_xlfn.AGGREGATE(15,3,(('DATA FOR SUMMARY'!$I$7:$I$59=$O$16)/('DATA FOR SUMMARY'!$I$7:$I$59=$O$16)*ROW('DATA FOR SUMMARY'!$I$7:$I$59))-ROW('DATA FOR SUMMARY'!$I$7),ROWS($M$18:M746))),"")</f>
        <v/>
      </c>
      <c r="K755" s="46" t="str" cm="1">
        <f t="array" aca="1" ref="K755" ca="1">IF(ROWS($M$18:M746)&lt;=$O$18,INDEX('DATA FOR SUMMARY'!$K$8:$K$59,_xlfn.AGGREGATE(15,3,(('DATA FOR SUMMARY'!$I$7:$I$59=$O$16)/('DATA FOR SUMMARY'!$I$7:$I$59=$O$16)*ROW('DATA FOR SUMMARY'!$I$7:$I$59))-ROW('DATA FOR SUMMARY'!$I$7),ROWS($M$18:M746))),"")</f>
        <v/>
      </c>
    </row>
    <row r="756" spans="2:11">
      <c r="B756" t="str" cm="1">
        <f t="array" aca="1" ref="B756" ca="1">IF(ROWS($M$18:M747)&lt;=$O$18,INDEX('DATA FOR SUMMARY'!$B$8:$B$59,_xlfn.AGGREGATE(15,3,(('DATA FOR SUMMARY'!$I$7:$I$59=$O$16)/('DATA FOR SUMMARY'!$I$7:$I$59=$O$16)*ROW('DATA FOR SUMMARY'!$I$7:$I$59))-ROW('DATA FOR SUMMARY'!$I$7),ROWS($M$18:M747))),"")</f>
        <v/>
      </c>
      <c r="C756" s="102" t="str" cm="1">
        <f t="array" aca="1" ref="C756" ca="1">IF(ROWS($M$18:M747)&lt;=$O$18,INDEX('DATA FOR SUMMARY'!$C$8:$C$59,_xlfn.AGGREGATE(15,3,(('DATA FOR SUMMARY'!$I$7:$I$59=$O$16)/('DATA FOR SUMMARY'!$I$7:$I$59=$O$16)*ROW('DATA FOR SUMMARY'!$I$7:$I$59))-ROW('DATA FOR SUMMARY'!$I$7),ROWS($M$18:M747))),"")</f>
        <v/>
      </c>
      <c r="D756" s="102" t="str" cm="1">
        <f t="array" aca="1" ref="D756" ca="1">IF(ROWS($M$18:M747)&lt;=$O$18,INDEX('DATA FOR SUMMARY'!$D$8:$D$59,_xlfn.AGGREGATE(15,3,(('DATA FOR SUMMARY'!$I$7:$I$59=$O$16)/('DATA FOR SUMMARY'!$I$7:$I$59=$O$16)*ROW('DATA FOR SUMMARY'!$I$7:$I$59))-ROW('DATA FOR SUMMARY'!$I$7),ROWS($M$18:M747))),"")</f>
        <v/>
      </c>
      <c r="E756" s="107" t="str" cm="1">
        <f t="array" aca="1" ref="E756" ca="1">IF(ROWS($M$18:M747)&lt;=$O$18,INDEX('DATA FOR SUMMARY'!$E$8:$E$59,_xlfn.AGGREGATE(15,3,(('DATA FOR SUMMARY'!$I$7:$I$59=$O$16)/('DATA FOR SUMMARY'!$I$7:$I$59=$O$16)*ROW('DATA FOR SUMMARY'!$I$7:$I$59))-ROW('DATA FOR SUMMARY'!$I$7),ROWS($M$18:M747))),"")</f>
        <v/>
      </c>
      <c r="F756" s="103" t="str" cm="1">
        <f t="array" aca="1" ref="F756" ca="1">IF(ROWS($M$18:M747)&lt;=$O$18,INDEX('DATA FOR SUMMARY'!$F$8:$F$59,_xlfn.AGGREGATE(15,3,(('DATA FOR SUMMARY'!$I$7:$I$59=$O$16)/('DATA FOR SUMMARY'!$I$7:$I$59=$O$16)*ROW('DATA FOR SUMMARY'!$I$7:$I$59))-ROW('DATA FOR SUMMARY'!$I$7),ROWS($M$18:M747))),"")</f>
        <v/>
      </c>
      <c r="G756" s="102" t="str" cm="1">
        <f t="array" aca="1" ref="G756" ca="1">IF(ROWS($M$18:M747)&lt;=$O$18,INDEX('DATA FOR SUMMARY'!$G$8:$G$59,_xlfn.AGGREGATE(15,3,(('DATA FOR SUMMARY'!$I$7:$I$59=$O$16)/('DATA FOR SUMMARY'!$I$7:$I$59=$O$16)*ROW('DATA FOR SUMMARY'!$I$7:$I$59))-ROW('DATA FOR SUMMARY'!$I$7),ROWS($M$18:M747))),"")</f>
        <v/>
      </c>
      <c r="H756" s="107" t="str" cm="1">
        <f t="array" aca="1" ref="H756" ca="1">IF(ROWS($M$18:M747)&lt;=$O$18,INDEX('DATA FOR SUMMARY'!$H$8:$H$59,_xlfn.AGGREGATE(15,3,(('DATA FOR SUMMARY'!$I$7:$I$59=$O$16)/('DATA FOR SUMMARY'!$I$7:$I$59=$O$16)*ROW('DATA FOR SUMMARY'!$I$7:$I$59))-ROW('DATA FOR SUMMARY'!$I$7),ROWS($M$18:M747))),"")</f>
        <v/>
      </c>
      <c r="I756" t="str" cm="1">
        <f t="array" aca="1" ref="I756" ca="1">IF(ROWS($D$25:D750)&lt;=$O$18,INDEX('DATA FOR SUMMARY'!$I$8:$I$59,_xlfn.AGGREGATE(15,3,(('DATA FOR SUMMARY'!$I$7:$I$59=$O$16)/('DATA FOR SUMMARY'!$I$7:$I$59=$O$16)*ROW('DATA FOR SUMMARY'!$I$7:$I$59))-ROW('DATA FOR SUMMARY'!$I$7),ROWS($D$25:D750))),"")</f>
        <v/>
      </c>
      <c r="J756" s="46" t="str" cm="1">
        <f t="array" aca="1" ref="J756" ca="1">IF(ROWS($M$18:M747)&lt;=$O$18,INDEX('DATA FOR SUMMARY'!$J$8:$J$59,_xlfn.AGGREGATE(15,3,(('DATA FOR SUMMARY'!$I$7:$I$59=$O$16)/('DATA FOR SUMMARY'!$I$7:$I$59=$O$16)*ROW('DATA FOR SUMMARY'!$I$7:$I$59))-ROW('DATA FOR SUMMARY'!$I$7),ROWS($M$18:M747))),"")</f>
        <v/>
      </c>
      <c r="K756" s="46" t="str" cm="1">
        <f t="array" aca="1" ref="K756" ca="1">IF(ROWS($M$18:M747)&lt;=$O$18,INDEX('DATA FOR SUMMARY'!$K$8:$K$59,_xlfn.AGGREGATE(15,3,(('DATA FOR SUMMARY'!$I$7:$I$59=$O$16)/('DATA FOR SUMMARY'!$I$7:$I$59=$O$16)*ROW('DATA FOR SUMMARY'!$I$7:$I$59))-ROW('DATA FOR SUMMARY'!$I$7),ROWS($M$18:M747))),"")</f>
        <v/>
      </c>
    </row>
    <row r="757" spans="2:11">
      <c r="B757" t="str" cm="1">
        <f t="array" aca="1" ref="B757" ca="1">IF(ROWS($M$18:M748)&lt;=$O$18,INDEX('DATA FOR SUMMARY'!$B$8:$B$59,_xlfn.AGGREGATE(15,3,(('DATA FOR SUMMARY'!$I$7:$I$59=$O$16)/('DATA FOR SUMMARY'!$I$7:$I$59=$O$16)*ROW('DATA FOR SUMMARY'!$I$7:$I$59))-ROW('DATA FOR SUMMARY'!$I$7),ROWS($M$18:M748))),"")</f>
        <v/>
      </c>
      <c r="C757" s="102" t="str" cm="1">
        <f t="array" aca="1" ref="C757" ca="1">IF(ROWS($M$18:M748)&lt;=$O$18,INDEX('DATA FOR SUMMARY'!$C$8:$C$59,_xlfn.AGGREGATE(15,3,(('DATA FOR SUMMARY'!$I$7:$I$59=$O$16)/('DATA FOR SUMMARY'!$I$7:$I$59=$O$16)*ROW('DATA FOR SUMMARY'!$I$7:$I$59))-ROW('DATA FOR SUMMARY'!$I$7),ROWS($M$18:M748))),"")</f>
        <v/>
      </c>
      <c r="D757" s="102" t="str" cm="1">
        <f t="array" aca="1" ref="D757" ca="1">IF(ROWS($M$18:M748)&lt;=$O$18,INDEX('DATA FOR SUMMARY'!$D$8:$D$59,_xlfn.AGGREGATE(15,3,(('DATA FOR SUMMARY'!$I$7:$I$59=$O$16)/('DATA FOR SUMMARY'!$I$7:$I$59=$O$16)*ROW('DATA FOR SUMMARY'!$I$7:$I$59))-ROW('DATA FOR SUMMARY'!$I$7),ROWS($M$18:M748))),"")</f>
        <v/>
      </c>
      <c r="E757" s="107" t="str" cm="1">
        <f t="array" aca="1" ref="E757" ca="1">IF(ROWS($M$18:M748)&lt;=$O$18,INDEX('DATA FOR SUMMARY'!$E$8:$E$59,_xlfn.AGGREGATE(15,3,(('DATA FOR SUMMARY'!$I$7:$I$59=$O$16)/('DATA FOR SUMMARY'!$I$7:$I$59=$O$16)*ROW('DATA FOR SUMMARY'!$I$7:$I$59))-ROW('DATA FOR SUMMARY'!$I$7),ROWS($M$18:M748))),"")</f>
        <v/>
      </c>
      <c r="F757" s="103" t="str" cm="1">
        <f t="array" aca="1" ref="F757" ca="1">IF(ROWS($M$18:M748)&lt;=$O$18,INDEX('DATA FOR SUMMARY'!$F$8:$F$59,_xlfn.AGGREGATE(15,3,(('DATA FOR SUMMARY'!$I$7:$I$59=$O$16)/('DATA FOR SUMMARY'!$I$7:$I$59=$O$16)*ROW('DATA FOR SUMMARY'!$I$7:$I$59))-ROW('DATA FOR SUMMARY'!$I$7),ROWS($M$18:M748))),"")</f>
        <v/>
      </c>
      <c r="G757" s="102" t="str" cm="1">
        <f t="array" aca="1" ref="G757" ca="1">IF(ROWS($M$18:M748)&lt;=$O$18,INDEX('DATA FOR SUMMARY'!$G$8:$G$59,_xlfn.AGGREGATE(15,3,(('DATA FOR SUMMARY'!$I$7:$I$59=$O$16)/('DATA FOR SUMMARY'!$I$7:$I$59=$O$16)*ROW('DATA FOR SUMMARY'!$I$7:$I$59))-ROW('DATA FOR SUMMARY'!$I$7),ROWS($M$18:M748))),"")</f>
        <v/>
      </c>
      <c r="H757" s="107" t="str" cm="1">
        <f t="array" aca="1" ref="H757" ca="1">IF(ROWS($M$18:M748)&lt;=$O$18,INDEX('DATA FOR SUMMARY'!$H$8:$H$59,_xlfn.AGGREGATE(15,3,(('DATA FOR SUMMARY'!$I$7:$I$59=$O$16)/('DATA FOR SUMMARY'!$I$7:$I$59=$O$16)*ROW('DATA FOR SUMMARY'!$I$7:$I$59))-ROW('DATA FOR SUMMARY'!$I$7),ROWS($M$18:M748))),"")</f>
        <v/>
      </c>
      <c r="I757" t="str" cm="1">
        <f t="array" aca="1" ref="I757" ca="1">IF(ROWS($D$25:D751)&lt;=$O$18,INDEX('DATA FOR SUMMARY'!$I$8:$I$59,_xlfn.AGGREGATE(15,3,(('DATA FOR SUMMARY'!$I$7:$I$59=$O$16)/('DATA FOR SUMMARY'!$I$7:$I$59=$O$16)*ROW('DATA FOR SUMMARY'!$I$7:$I$59))-ROW('DATA FOR SUMMARY'!$I$7),ROWS($D$25:D751))),"")</f>
        <v/>
      </c>
      <c r="J757" s="46" t="str" cm="1">
        <f t="array" aca="1" ref="J757" ca="1">IF(ROWS($M$18:M748)&lt;=$O$18,INDEX('DATA FOR SUMMARY'!$J$8:$J$59,_xlfn.AGGREGATE(15,3,(('DATA FOR SUMMARY'!$I$7:$I$59=$O$16)/('DATA FOR SUMMARY'!$I$7:$I$59=$O$16)*ROW('DATA FOR SUMMARY'!$I$7:$I$59))-ROW('DATA FOR SUMMARY'!$I$7),ROWS($M$18:M748))),"")</f>
        <v/>
      </c>
      <c r="K757" s="46" t="str" cm="1">
        <f t="array" aca="1" ref="K757" ca="1">IF(ROWS($M$18:M748)&lt;=$O$18,INDEX('DATA FOR SUMMARY'!$K$8:$K$59,_xlfn.AGGREGATE(15,3,(('DATA FOR SUMMARY'!$I$7:$I$59=$O$16)/('DATA FOR SUMMARY'!$I$7:$I$59=$O$16)*ROW('DATA FOR SUMMARY'!$I$7:$I$59))-ROW('DATA FOR SUMMARY'!$I$7),ROWS($M$18:M748))),"")</f>
        <v/>
      </c>
    </row>
    <row r="758" spans="2:11">
      <c r="B758" t="str" cm="1">
        <f t="array" aca="1" ref="B758" ca="1">IF(ROWS($M$18:M749)&lt;=$O$18,INDEX('DATA FOR SUMMARY'!$B$8:$B$59,_xlfn.AGGREGATE(15,3,(('DATA FOR SUMMARY'!$I$7:$I$59=$O$16)/('DATA FOR SUMMARY'!$I$7:$I$59=$O$16)*ROW('DATA FOR SUMMARY'!$I$7:$I$59))-ROW('DATA FOR SUMMARY'!$I$7),ROWS($M$18:M749))),"")</f>
        <v/>
      </c>
      <c r="C758" s="102" t="str" cm="1">
        <f t="array" aca="1" ref="C758" ca="1">IF(ROWS($M$18:M749)&lt;=$O$18,INDEX('DATA FOR SUMMARY'!$C$8:$C$59,_xlfn.AGGREGATE(15,3,(('DATA FOR SUMMARY'!$I$7:$I$59=$O$16)/('DATA FOR SUMMARY'!$I$7:$I$59=$O$16)*ROW('DATA FOR SUMMARY'!$I$7:$I$59))-ROW('DATA FOR SUMMARY'!$I$7),ROWS($M$18:M749))),"")</f>
        <v/>
      </c>
      <c r="D758" s="102" t="str" cm="1">
        <f t="array" aca="1" ref="D758" ca="1">IF(ROWS($M$18:M749)&lt;=$O$18,INDEX('DATA FOR SUMMARY'!$D$8:$D$59,_xlfn.AGGREGATE(15,3,(('DATA FOR SUMMARY'!$I$7:$I$59=$O$16)/('DATA FOR SUMMARY'!$I$7:$I$59=$O$16)*ROW('DATA FOR SUMMARY'!$I$7:$I$59))-ROW('DATA FOR SUMMARY'!$I$7),ROWS($M$18:M749))),"")</f>
        <v/>
      </c>
      <c r="E758" s="107" t="str" cm="1">
        <f t="array" aca="1" ref="E758" ca="1">IF(ROWS($M$18:M749)&lt;=$O$18,INDEX('DATA FOR SUMMARY'!$E$8:$E$59,_xlfn.AGGREGATE(15,3,(('DATA FOR SUMMARY'!$I$7:$I$59=$O$16)/('DATA FOR SUMMARY'!$I$7:$I$59=$O$16)*ROW('DATA FOR SUMMARY'!$I$7:$I$59))-ROW('DATA FOR SUMMARY'!$I$7),ROWS($M$18:M749))),"")</f>
        <v/>
      </c>
      <c r="F758" s="103" t="str" cm="1">
        <f t="array" aca="1" ref="F758" ca="1">IF(ROWS($M$18:M749)&lt;=$O$18,INDEX('DATA FOR SUMMARY'!$F$8:$F$59,_xlfn.AGGREGATE(15,3,(('DATA FOR SUMMARY'!$I$7:$I$59=$O$16)/('DATA FOR SUMMARY'!$I$7:$I$59=$O$16)*ROW('DATA FOR SUMMARY'!$I$7:$I$59))-ROW('DATA FOR SUMMARY'!$I$7),ROWS($M$18:M749))),"")</f>
        <v/>
      </c>
      <c r="G758" s="102" t="str" cm="1">
        <f t="array" aca="1" ref="G758" ca="1">IF(ROWS($M$18:M749)&lt;=$O$18,INDEX('DATA FOR SUMMARY'!$G$8:$G$59,_xlfn.AGGREGATE(15,3,(('DATA FOR SUMMARY'!$I$7:$I$59=$O$16)/('DATA FOR SUMMARY'!$I$7:$I$59=$O$16)*ROW('DATA FOR SUMMARY'!$I$7:$I$59))-ROW('DATA FOR SUMMARY'!$I$7),ROWS($M$18:M749))),"")</f>
        <v/>
      </c>
      <c r="H758" s="107" t="str" cm="1">
        <f t="array" aca="1" ref="H758" ca="1">IF(ROWS($M$18:M749)&lt;=$O$18,INDEX('DATA FOR SUMMARY'!$H$8:$H$59,_xlfn.AGGREGATE(15,3,(('DATA FOR SUMMARY'!$I$7:$I$59=$O$16)/('DATA FOR SUMMARY'!$I$7:$I$59=$O$16)*ROW('DATA FOR SUMMARY'!$I$7:$I$59))-ROW('DATA FOR SUMMARY'!$I$7),ROWS($M$18:M749))),"")</f>
        <v/>
      </c>
      <c r="I758" t="str" cm="1">
        <f t="array" aca="1" ref="I758" ca="1">IF(ROWS($D$25:D752)&lt;=$O$18,INDEX('DATA FOR SUMMARY'!$I$8:$I$59,_xlfn.AGGREGATE(15,3,(('DATA FOR SUMMARY'!$I$7:$I$59=$O$16)/('DATA FOR SUMMARY'!$I$7:$I$59=$O$16)*ROW('DATA FOR SUMMARY'!$I$7:$I$59))-ROW('DATA FOR SUMMARY'!$I$7),ROWS($D$25:D752))),"")</f>
        <v/>
      </c>
      <c r="J758" s="46" t="str" cm="1">
        <f t="array" aca="1" ref="J758" ca="1">IF(ROWS($M$18:M749)&lt;=$O$18,INDEX('DATA FOR SUMMARY'!$J$8:$J$59,_xlfn.AGGREGATE(15,3,(('DATA FOR SUMMARY'!$I$7:$I$59=$O$16)/('DATA FOR SUMMARY'!$I$7:$I$59=$O$16)*ROW('DATA FOR SUMMARY'!$I$7:$I$59))-ROW('DATA FOR SUMMARY'!$I$7),ROWS($M$18:M749))),"")</f>
        <v/>
      </c>
      <c r="K758" s="46" t="str" cm="1">
        <f t="array" aca="1" ref="K758" ca="1">IF(ROWS($M$18:M749)&lt;=$O$18,INDEX('DATA FOR SUMMARY'!$K$8:$K$59,_xlfn.AGGREGATE(15,3,(('DATA FOR SUMMARY'!$I$7:$I$59=$O$16)/('DATA FOR SUMMARY'!$I$7:$I$59=$O$16)*ROW('DATA FOR SUMMARY'!$I$7:$I$59))-ROW('DATA FOR SUMMARY'!$I$7),ROWS($M$18:M749))),"")</f>
        <v/>
      </c>
    </row>
    <row r="759" spans="2:11">
      <c r="B759" t="str" cm="1">
        <f t="array" aca="1" ref="B759" ca="1">IF(ROWS($M$18:M750)&lt;=$O$18,INDEX('DATA FOR SUMMARY'!$B$8:$B$59,_xlfn.AGGREGATE(15,3,(('DATA FOR SUMMARY'!$I$7:$I$59=$O$16)/('DATA FOR SUMMARY'!$I$7:$I$59=$O$16)*ROW('DATA FOR SUMMARY'!$I$7:$I$59))-ROW('DATA FOR SUMMARY'!$I$7),ROWS($M$18:M750))),"")</f>
        <v/>
      </c>
      <c r="C759" s="102" t="str" cm="1">
        <f t="array" aca="1" ref="C759" ca="1">IF(ROWS($M$18:M750)&lt;=$O$18,INDEX('DATA FOR SUMMARY'!$C$8:$C$59,_xlfn.AGGREGATE(15,3,(('DATA FOR SUMMARY'!$I$7:$I$59=$O$16)/('DATA FOR SUMMARY'!$I$7:$I$59=$O$16)*ROW('DATA FOR SUMMARY'!$I$7:$I$59))-ROW('DATA FOR SUMMARY'!$I$7),ROWS($M$18:M750))),"")</f>
        <v/>
      </c>
      <c r="D759" s="102" t="str" cm="1">
        <f t="array" aca="1" ref="D759" ca="1">IF(ROWS($M$18:M750)&lt;=$O$18,INDEX('DATA FOR SUMMARY'!$D$8:$D$59,_xlfn.AGGREGATE(15,3,(('DATA FOR SUMMARY'!$I$7:$I$59=$O$16)/('DATA FOR SUMMARY'!$I$7:$I$59=$O$16)*ROW('DATA FOR SUMMARY'!$I$7:$I$59))-ROW('DATA FOR SUMMARY'!$I$7),ROWS($M$18:M750))),"")</f>
        <v/>
      </c>
      <c r="E759" s="107" t="str" cm="1">
        <f t="array" aca="1" ref="E759" ca="1">IF(ROWS($M$18:M750)&lt;=$O$18,INDEX('DATA FOR SUMMARY'!$E$8:$E$59,_xlfn.AGGREGATE(15,3,(('DATA FOR SUMMARY'!$I$7:$I$59=$O$16)/('DATA FOR SUMMARY'!$I$7:$I$59=$O$16)*ROW('DATA FOR SUMMARY'!$I$7:$I$59))-ROW('DATA FOR SUMMARY'!$I$7),ROWS($M$18:M750))),"")</f>
        <v/>
      </c>
      <c r="F759" s="103" t="str" cm="1">
        <f t="array" aca="1" ref="F759" ca="1">IF(ROWS($M$18:M750)&lt;=$O$18,INDEX('DATA FOR SUMMARY'!$F$8:$F$59,_xlfn.AGGREGATE(15,3,(('DATA FOR SUMMARY'!$I$7:$I$59=$O$16)/('DATA FOR SUMMARY'!$I$7:$I$59=$O$16)*ROW('DATA FOR SUMMARY'!$I$7:$I$59))-ROW('DATA FOR SUMMARY'!$I$7),ROWS($M$18:M750))),"")</f>
        <v/>
      </c>
      <c r="G759" s="102" t="str" cm="1">
        <f t="array" aca="1" ref="G759" ca="1">IF(ROWS($M$18:M750)&lt;=$O$18,INDEX('DATA FOR SUMMARY'!$G$8:$G$59,_xlfn.AGGREGATE(15,3,(('DATA FOR SUMMARY'!$I$7:$I$59=$O$16)/('DATA FOR SUMMARY'!$I$7:$I$59=$O$16)*ROW('DATA FOR SUMMARY'!$I$7:$I$59))-ROW('DATA FOR SUMMARY'!$I$7),ROWS($M$18:M750))),"")</f>
        <v/>
      </c>
      <c r="H759" s="107" t="str" cm="1">
        <f t="array" aca="1" ref="H759" ca="1">IF(ROWS($M$18:M750)&lt;=$O$18,INDEX('DATA FOR SUMMARY'!$H$8:$H$59,_xlfn.AGGREGATE(15,3,(('DATA FOR SUMMARY'!$I$7:$I$59=$O$16)/('DATA FOR SUMMARY'!$I$7:$I$59=$O$16)*ROW('DATA FOR SUMMARY'!$I$7:$I$59))-ROW('DATA FOR SUMMARY'!$I$7),ROWS($M$18:M750))),"")</f>
        <v/>
      </c>
      <c r="I759" t="str" cm="1">
        <f t="array" aca="1" ref="I759" ca="1">IF(ROWS($D$25:D753)&lt;=$O$18,INDEX('DATA FOR SUMMARY'!$I$8:$I$59,_xlfn.AGGREGATE(15,3,(('DATA FOR SUMMARY'!$I$7:$I$59=$O$16)/('DATA FOR SUMMARY'!$I$7:$I$59=$O$16)*ROW('DATA FOR SUMMARY'!$I$7:$I$59))-ROW('DATA FOR SUMMARY'!$I$7),ROWS($D$25:D753))),"")</f>
        <v/>
      </c>
      <c r="J759" s="46" t="str" cm="1">
        <f t="array" aca="1" ref="J759" ca="1">IF(ROWS($M$18:M750)&lt;=$O$18,INDEX('DATA FOR SUMMARY'!$J$8:$J$59,_xlfn.AGGREGATE(15,3,(('DATA FOR SUMMARY'!$I$7:$I$59=$O$16)/('DATA FOR SUMMARY'!$I$7:$I$59=$O$16)*ROW('DATA FOR SUMMARY'!$I$7:$I$59))-ROW('DATA FOR SUMMARY'!$I$7),ROWS($M$18:M750))),"")</f>
        <v/>
      </c>
      <c r="K759" s="46" t="str" cm="1">
        <f t="array" aca="1" ref="K759" ca="1">IF(ROWS($M$18:M750)&lt;=$O$18,INDEX('DATA FOR SUMMARY'!$K$8:$K$59,_xlfn.AGGREGATE(15,3,(('DATA FOR SUMMARY'!$I$7:$I$59=$O$16)/('DATA FOR SUMMARY'!$I$7:$I$59=$O$16)*ROW('DATA FOR SUMMARY'!$I$7:$I$59))-ROW('DATA FOR SUMMARY'!$I$7),ROWS($M$18:M750))),"")</f>
        <v/>
      </c>
    </row>
    <row r="760" spans="2:11">
      <c r="B760" t="str" cm="1">
        <f t="array" aca="1" ref="B760" ca="1">IF(ROWS($M$18:M751)&lt;=$O$18,INDEX('DATA FOR SUMMARY'!$B$8:$B$59,_xlfn.AGGREGATE(15,3,(('DATA FOR SUMMARY'!$I$7:$I$59=$O$16)/('DATA FOR SUMMARY'!$I$7:$I$59=$O$16)*ROW('DATA FOR SUMMARY'!$I$7:$I$59))-ROW('DATA FOR SUMMARY'!$I$7),ROWS($M$18:M751))),"")</f>
        <v/>
      </c>
      <c r="C760" s="102" t="str" cm="1">
        <f t="array" aca="1" ref="C760" ca="1">IF(ROWS($M$18:M751)&lt;=$O$18,INDEX('DATA FOR SUMMARY'!$C$8:$C$59,_xlfn.AGGREGATE(15,3,(('DATA FOR SUMMARY'!$I$7:$I$59=$O$16)/('DATA FOR SUMMARY'!$I$7:$I$59=$O$16)*ROW('DATA FOR SUMMARY'!$I$7:$I$59))-ROW('DATA FOR SUMMARY'!$I$7),ROWS($M$18:M751))),"")</f>
        <v/>
      </c>
      <c r="D760" s="102" t="str" cm="1">
        <f t="array" aca="1" ref="D760" ca="1">IF(ROWS($M$18:M751)&lt;=$O$18,INDEX('DATA FOR SUMMARY'!$D$8:$D$59,_xlfn.AGGREGATE(15,3,(('DATA FOR SUMMARY'!$I$7:$I$59=$O$16)/('DATA FOR SUMMARY'!$I$7:$I$59=$O$16)*ROW('DATA FOR SUMMARY'!$I$7:$I$59))-ROW('DATA FOR SUMMARY'!$I$7),ROWS($M$18:M751))),"")</f>
        <v/>
      </c>
      <c r="E760" s="107" t="str" cm="1">
        <f t="array" aca="1" ref="E760" ca="1">IF(ROWS($M$18:M751)&lt;=$O$18,INDEX('DATA FOR SUMMARY'!$E$8:$E$59,_xlfn.AGGREGATE(15,3,(('DATA FOR SUMMARY'!$I$7:$I$59=$O$16)/('DATA FOR SUMMARY'!$I$7:$I$59=$O$16)*ROW('DATA FOR SUMMARY'!$I$7:$I$59))-ROW('DATA FOR SUMMARY'!$I$7),ROWS($M$18:M751))),"")</f>
        <v/>
      </c>
      <c r="F760" s="103" t="str" cm="1">
        <f t="array" aca="1" ref="F760" ca="1">IF(ROWS($M$18:M751)&lt;=$O$18,INDEX('DATA FOR SUMMARY'!$F$8:$F$59,_xlfn.AGGREGATE(15,3,(('DATA FOR SUMMARY'!$I$7:$I$59=$O$16)/('DATA FOR SUMMARY'!$I$7:$I$59=$O$16)*ROW('DATA FOR SUMMARY'!$I$7:$I$59))-ROW('DATA FOR SUMMARY'!$I$7),ROWS($M$18:M751))),"")</f>
        <v/>
      </c>
      <c r="G760" s="102" t="str" cm="1">
        <f t="array" aca="1" ref="G760" ca="1">IF(ROWS($M$18:M751)&lt;=$O$18,INDEX('DATA FOR SUMMARY'!$G$8:$G$59,_xlfn.AGGREGATE(15,3,(('DATA FOR SUMMARY'!$I$7:$I$59=$O$16)/('DATA FOR SUMMARY'!$I$7:$I$59=$O$16)*ROW('DATA FOR SUMMARY'!$I$7:$I$59))-ROW('DATA FOR SUMMARY'!$I$7),ROWS($M$18:M751))),"")</f>
        <v/>
      </c>
      <c r="H760" s="107" t="str" cm="1">
        <f t="array" aca="1" ref="H760" ca="1">IF(ROWS($M$18:M751)&lt;=$O$18,INDEX('DATA FOR SUMMARY'!$H$8:$H$59,_xlfn.AGGREGATE(15,3,(('DATA FOR SUMMARY'!$I$7:$I$59=$O$16)/('DATA FOR SUMMARY'!$I$7:$I$59=$O$16)*ROW('DATA FOR SUMMARY'!$I$7:$I$59))-ROW('DATA FOR SUMMARY'!$I$7),ROWS($M$18:M751))),"")</f>
        <v/>
      </c>
      <c r="I760" t="str" cm="1">
        <f t="array" aca="1" ref="I760" ca="1">IF(ROWS($D$25:D754)&lt;=$O$18,INDEX('DATA FOR SUMMARY'!$I$8:$I$59,_xlfn.AGGREGATE(15,3,(('DATA FOR SUMMARY'!$I$7:$I$59=$O$16)/('DATA FOR SUMMARY'!$I$7:$I$59=$O$16)*ROW('DATA FOR SUMMARY'!$I$7:$I$59))-ROW('DATA FOR SUMMARY'!$I$7),ROWS($D$25:D754))),"")</f>
        <v/>
      </c>
      <c r="J760" s="46" t="str" cm="1">
        <f t="array" aca="1" ref="J760" ca="1">IF(ROWS($M$18:M751)&lt;=$O$18,INDEX('DATA FOR SUMMARY'!$J$8:$J$59,_xlfn.AGGREGATE(15,3,(('DATA FOR SUMMARY'!$I$7:$I$59=$O$16)/('DATA FOR SUMMARY'!$I$7:$I$59=$O$16)*ROW('DATA FOR SUMMARY'!$I$7:$I$59))-ROW('DATA FOR SUMMARY'!$I$7),ROWS($M$18:M751))),"")</f>
        <v/>
      </c>
      <c r="K760" s="46" t="str" cm="1">
        <f t="array" aca="1" ref="K760" ca="1">IF(ROWS($M$18:M751)&lt;=$O$18,INDEX('DATA FOR SUMMARY'!$K$8:$K$59,_xlfn.AGGREGATE(15,3,(('DATA FOR SUMMARY'!$I$7:$I$59=$O$16)/('DATA FOR SUMMARY'!$I$7:$I$59=$O$16)*ROW('DATA FOR SUMMARY'!$I$7:$I$59))-ROW('DATA FOR SUMMARY'!$I$7),ROWS($M$18:M751))),"")</f>
        <v/>
      </c>
    </row>
    <row r="761" spans="2:11">
      <c r="B761" t="str" cm="1">
        <f t="array" aca="1" ref="B761" ca="1">IF(ROWS($M$18:M752)&lt;=$O$18,INDEX('DATA FOR SUMMARY'!$B$8:$B$59,_xlfn.AGGREGATE(15,3,(('DATA FOR SUMMARY'!$I$7:$I$59=$O$16)/('DATA FOR SUMMARY'!$I$7:$I$59=$O$16)*ROW('DATA FOR SUMMARY'!$I$7:$I$59))-ROW('DATA FOR SUMMARY'!$I$7),ROWS($M$18:M752))),"")</f>
        <v/>
      </c>
      <c r="C761" s="102" t="str" cm="1">
        <f t="array" aca="1" ref="C761" ca="1">IF(ROWS($M$18:M752)&lt;=$O$18,INDEX('DATA FOR SUMMARY'!$C$8:$C$59,_xlfn.AGGREGATE(15,3,(('DATA FOR SUMMARY'!$I$7:$I$59=$O$16)/('DATA FOR SUMMARY'!$I$7:$I$59=$O$16)*ROW('DATA FOR SUMMARY'!$I$7:$I$59))-ROW('DATA FOR SUMMARY'!$I$7),ROWS($M$18:M752))),"")</f>
        <v/>
      </c>
      <c r="D761" s="102" t="str" cm="1">
        <f t="array" aca="1" ref="D761" ca="1">IF(ROWS($M$18:M752)&lt;=$O$18,INDEX('DATA FOR SUMMARY'!$D$8:$D$59,_xlfn.AGGREGATE(15,3,(('DATA FOR SUMMARY'!$I$7:$I$59=$O$16)/('DATA FOR SUMMARY'!$I$7:$I$59=$O$16)*ROW('DATA FOR SUMMARY'!$I$7:$I$59))-ROW('DATA FOR SUMMARY'!$I$7),ROWS($M$18:M752))),"")</f>
        <v/>
      </c>
      <c r="E761" s="107" t="str" cm="1">
        <f t="array" aca="1" ref="E761" ca="1">IF(ROWS($M$18:M752)&lt;=$O$18,INDEX('DATA FOR SUMMARY'!$E$8:$E$59,_xlfn.AGGREGATE(15,3,(('DATA FOR SUMMARY'!$I$7:$I$59=$O$16)/('DATA FOR SUMMARY'!$I$7:$I$59=$O$16)*ROW('DATA FOR SUMMARY'!$I$7:$I$59))-ROW('DATA FOR SUMMARY'!$I$7),ROWS($M$18:M752))),"")</f>
        <v/>
      </c>
      <c r="F761" s="103" t="str" cm="1">
        <f t="array" aca="1" ref="F761" ca="1">IF(ROWS($M$18:M752)&lt;=$O$18,INDEX('DATA FOR SUMMARY'!$F$8:$F$59,_xlfn.AGGREGATE(15,3,(('DATA FOR SUMMARY'!$I$7:$I$59=$O$16)/('DATA FOR SUMMARY'!$I$7:$I$59=$O$16)*ROW('DATA FOR SUMMARY'!$I$7:$I$59))-ROW('DATA FOR SUMMARY'!$I$7),ROWS($M$18:M752))),"")</f>
        <v/>
      </c>
      <c r="G761" s="102" t="str" cm="1">
        <f t="array" aca="1" ref="G761" ca="1">IF(ROWS($M$18:M752)&lt;=$O$18,INDEX('DATA FOR SUMMARY'!$G$8:$G$59,_xlfn.AGGREGATE(15,3,(('DATA FOR SUMMARY'!$I$7:$I$59=$O$16)/('DATA FOR SUMMARY'!$I$7:$I$59=$O$16)*ROW('DATA FOR SUMMARY'!$I$7:$I$59))-ROW('DATA FOR SUMMARY'!$I$7),ROWS($M$18:M752))),"")</f>
        <v/>
      </c>
      <c r="H761" s="107" t="str" cm="1">
        <f t="array" aca="1" ref="H761" ca="1">IF(ROWS($M$18:M752)&lt;=$O$18,INDEX('DATA FOR SUMMARY'!$H$8:$H$59,_xlfn.AGGREGATE(15,3,(('DATA FOR SUMMARY'!$I$7:$I$59=$O$16)/('DATA FOR SUMMARY'!$I$7:$I$59=$O$16)*ROW('DATA FOR SUMMARY'!$I$7:$I$59))-ROW('DATA FOR SUMMARY'!$I$7),ROWS($M$18:M752))),"")</f>
        <v/>
      </c>
      <c r="I761" t="str" cm="1">
        <f t="array" aca="1" ref="I761" ca="1">IF(ROWS($D$25:D755)&lt;=$O$18,INDEX('DATA FOR SUMMARY'!$I$8:$I$59,_xlfn.AGGREGATE(15,3,(('DATA FOR SUMMARY'!$I$7:$I$59=$O$16)/('DATA FOR SUMMARY'!$I$7:$I$59=$O$16)*ROW('DATA FOR SUMMARY'!$I$7:$I$59))-ROW('DATA FOR SUMMARY'!$I$7),ROWS($D$25:D755))),"")</f>
        <v/>
      </c>
      <c r="J761" s="46" t="str" cm="1">
        <f t="array" aca="1" ref="J761" ca="1">IF(ROWS($M$18:M752)&lt;=$O$18,INDEX('DATA FOR SUMMARY'!$J$8:$J$59,_xlfn.AGGREGATE(15,3,(('DATA FOR SUMMARY'!$I$7:$I$59=$O$16)/('DATA FOR SUMMARY'!$I$7:$I$59=$O$16)*ROW('DATA FOR SUMMARY'!$I$7:$I$59))-ROW('DATA FOR SUMMARY'!$I$7),ROWS($M$18:M752))),"")</f>
        <v/>
      </c>
      <c r="K761" s="46" t="str" cm="1">
        <f t="array" aca="1" ref="K761" ca="1">IF(ROWS($M$18:M752)&lt;=$O$18,INDEX('DATA FOR SUMMARY'!$K$8:$K$59,_xlfn.AGGREGATE(15,3,(('DATA FOR SUMMARY'!$I$7:$I$59=$O$16)/('DATA FOR SUMMARY'!$I$7:$I$59=$O$16)*ROW('DATA FOR SUMMARY'!$I$7:$I$59))-ROW('DATA FOR SUMMARY'!$I$7),ROWS($M$18:M752))),"")</f>
        <v/>
      </c>
    </row>
    <row r="762" spans="2:11">
      <c r="B762" t="str" cm="1">
        <f t="array" aca="1" ref="B762" ca="1">IF(ROWS($M$18:M753)&lt;=$O$18,INDEX('DATA FOR SUMMARY'!$B$8:$B$59,_xlfn.AGGREGATE(15,3,(('DATA FOR SUMMARY'!$I$7:$I$59=$O$16)/('DATA FOR SUMMARY'!$I$7:$I$59=$O$16)*ROW('DATA FOR SUMMARY'!$I$7:$I$59))-ROW('DATA FOR SUMMARY'!$I$7),ROWS($M$18:M753))),"")</f>
        <v/>
      </c>
      <c r="C762" s="102" t="str" cm="1">
        <f t="array" aca="1" ref="C762" ca="1">IF(ROWS($M$18:M753)&lt;=$O$18,INDEX('DATA FOR SUMMARY'!$C$8:$C$59,_xlfn.AGGREGATE(15,3,(('DATA FOR SUMMARY'!$I$7:$I$59=$O$16)/('DATA FOR SUMMARY'!$I$7:$I$59=$O$16)*ROW('DATA FOR SUMMARY'!$I$7:$I$59))-ROW('DATA FOR SUMMARY'!$I$7),ROWS($M$18:M753))),"")</f>
        <v/>
      </c>
      <c r="D762" s="102" t="str" cm="1">
        <f t="array" aca="1" ref="D762" ca="1">IF(ROWS($M$18:M753)&lt;=$O$18,INDEX('DATA FOR SUMMARY'!$D$8:$D$59,_xlfn.AGGREGATE(15,3,(('DATA FOR SUMMARY'!$I$7:$I$59=$O$16)/('DATA FOR SUMMARY'!$I$7:$I$59=$O$16)*ROW('DATA FOR SUMMARY'!$I$7:$I$59))-ROW('DATA FOR SUMMARY'!$I$7),ROWS($M$18:M753))),"")</f>
        <v/>
      </c>
      <c r="E762" s="107" t="str" cm="1">
        <f t="array" aca="1" ref="E762" ca="1">IF(ROWS($M$18:M753)&lt;=$O$18,INDEX('DATA FOR SUMMARY'!$E$8:$E$59,_xlfn.AGGREGATE(15,3,(('DATA FOR SUMMARY'!$I$7:$I$59=$O$16)/('DATA FOR SUMMARY'!$I$7:$I$59=$O$16)*ROW('DATA FOR SUMMARY'!$I$7:$I$59))-ROW('DATA FOR SUMMARY'!$I$7),ROWS($M$18:M753))),"")</f>
        <v/>
      </c>
      <c r="F762" s="103" t="str" cm="1">
        <f t="array" aca="1" ref="F762" ca="1">IF(ROWS($M$18:M753)&lt;=$O$18,INDEX('DATA FOR SUMMARY'!$F$8:$F$59,_xlfn.AGGREGATE(15,3,(('DATA FOR SUMMARY'!$I$7:$I$59=$O$16)/('DATA FOR SUMMARY'!$I$7:$I$59=$O$16)*ROW('DATA FOR SUMMARY'!$I$7:$I$59))-ROW('DATA FOR SUMMARY'!$I$7),ROWS($M$18:M753))),"")</f>
        <v/>
      </c>
      <c r="G762" s="102" t="str" cm="1">
        <f t="array" aca="1" ref="G762" ca="1">IF(ROWS($M$18:M753)&lt;=$O$18,INDEX('DATA FOR SUMMARY'!$G$8:$G$59,_xlfn.AGGREGATE(15,3,(('DATA FOR SUMMARY'!$I$7:$I$59=$O$16)/('DATA FOR SUMMARY'!$I$7:$I$59=$O$16)*ROW('DATA FOR SUMMARY'!$I$7:$I$59))-ROW('DATA FOR SUMMARY'!$I$7),ROWS($M$18:M753))),"")</f>
        <v/>
      </c>
      <c r="H762" s="107" t="str" cm="1">
        <f t="array" aca="1" ref="H762" ca="1">IF(ROWS($M$18:M753)&lt;=$O$18,INDEX('DATA FOR SUMMARY'!$H$8:$H$59,_xlfn.AGGREGATE(15,3,(('DATA FOR SUMMARY'!$I$7:$I$59=$O$16)/('DATA FOR SUMMARY'!$I$7:$I$59=$O$16)*ROW('DATA FOR SUMMARY'!$I$7:$I$59))-ROW('DATA FOR SUMMARY'!$I$7),ROWS($M$18:M753))),"")</f>
        <v/>
      </c>
      <c r="I762" t="str" cm="1">
        <f t="array" aca="1" ref="I762" ca="1">IF(ROWS($D$25:D756)&lt;=$O$18,INDEX('DATA FOR SUMMARY'!$I$8:$I$59,_xlfn.AGGREGATE(15,3,(('DATA FOR SUMMARY'!$I$7:$I$59=$O$16)/('DATA FOR SUMMARY'!$I$7:$I$59=$O$16)*ROW('DATA FOR SUMMARY'!$I$7:$I$59))-ROW('DATA FOR SUMMARY'!$I$7),ROWS($D$25:D756))),"")</f>
        <v/>
      </c>
      <c r="J762" s="46" t="str" cm="1">
        <f t="array" aca="1" ref="J762" ca="1">IF(ROWS($M$18:M753)&lt;=$O$18,INDEX('DATA FOR SUMMARY'!$J$8:$J$59,_xlfn.AGGREGATE(15,3,(('DATA FOR SUMMARY'!$I$7:$I$59=$O$16)/('DATA FOR SUMMARY'!$I$7:$I$59=$O$16)*ROW('DATA FOR SUMMARY'!$I$7:$I$59))-ROW('DATA FOR SUMMARY'!$I$7),ROWS($M$18:M753))),"")</f>
        <v/>
      </c>
      <c r="K762" s="46" t="str" cm="1">
        <f t="array" aca="1" ref="K762" ca="1">IF(ROWS($M$18:M753)&lt;=$O$18,INDEX('DATA FOR SUMMARY'!$K$8:$K$59,_xlfn.AGGREGATE(15,3,(('DATA FOR SUMMARY'!$I$7:$I$59=$O$16)/('DATA FOR SUMMARY'!$I$7:$I$59=$O$16)*ROW('DATA FOR SUMMARY'!$I$7:$I$59))-ROW('DATA FOR SUMMARY'!$I$7),ROWS($M$18:M753))),"")</f>
        <v/>
      </c>
    </row>
    <row r="763" spans="2:11">
      <c r="B763" t="str" cm="1">
        <f t="array" aca="1" ref="B763" ca="1">IF(ROWS($M$18:M754)&lt;=$O$18,INDEX('DATA FOR SUMMARY'!$B$8:$B$59,_xlfn.AGGREGATE(15,3,(('DATA FOR SUMMARY'!$I$7:$I$59=$O$16)/('DATA FOR SUMMARY'!$I$7:$I$59=$O$16)*ROW('DATA FOR SUMMARY'!$I$7:$I$59))-ROW('DATA FOR SUMMARY'!$I$7),ROWS($M$18:M754))),"")</f>
        <v/>
      </c>
      <c r="C763" s="102" t="str" cm="1">
        <f t="array" aca="1" ref="C763" ca="1">IF(ROWS($M$18:M754)&lt;=$O$18,INDEX('DATA FOR SUMMARY'!$C$8:$C$59,_xlfn.AGGREGATE(15,3,(('DATA FOR SUMMARY'!$I$7:$I$59=$O$16)/('DATA FOR SUMMARY'!$I$7:$I$59=$O$16)*ROW('DATA FOR SUMMARY'!$I$7:$I$59))-ROW('DATA FOR SUMMARY'!$I$7),ROWS($M$18:M754))),"")</f>
        <v/>
      </c>
      <c r="D763" s="102" t="str" cm="1">
        <f t="array" aca="1" ref="D763" ca="1">IF(ROWS($M$18:M754)&lt;=$O$18,INDEX('DATA FOR SUMMARY'!$D$8:$D$59,_xlfn.AGGREGATE(15,3,(('DATA FOR SUMMARY'!$I$7:$I$59=$O$16)/('DATA FOR SUMMARY'!$I$7:$I$59=$O$16)*ROW('DATA FOR SUMMARY'!$I$7:$I$59))-ROW('DATA FOR SUMMARY'!$I$7),ROWS($M$18:M754))),"")</f>
        <v/>
      </c>
      <c r="E763" s="107" t="str" cm="1">
        <f t="array" aca="1" ref="E763" ca="1">IF(ROWS($M$18:M754)&lt;=$O$18,INDEX('DATA FOR SUMMARY'!$E$8:$E$59,_xlfn.AGGREGATE(15,3,(('DATA FOR SUMMARY'!$I$7:$I$59=$O$16)/('DATA FOR SUMMARY'!$I$7:$I$59=$O$16)*ROW('DATA FOR SUMMARY'!$I$7:$I$59))-ROW('DATA FOR SUMMARY'!$I$7),ROWS($M$18:M754))),"")</f>
        <v/>
      </c>
      <c r="F763" s="103" t="str" cm="1">
        <f t="array" aca="1" ref="F763" ca="1">IF(ROWS($M$18:M754)&lt;=$O$18,INDEX('DATA FOR SUMMARY'!$F$8:$F$59,_xlfn.AGGREGATE(15,3,(('DATA FOR SUMMARY'!$I$7:$I$59=$O$16)/('DATA FOR SUMMARY'!$I$7:$I$59=$O$16)*ROW('DATA FOR SUMMARY'!$I$7:$I$59))-ROW('DATA FOR SUMMARY'!$I$7),ROWS($M$18:M754))),"")</f>
        <v/>
      </c>
      <c r="G763" s="102" t="str" cm="1">
        <f t="array" aca="1" ref="G763" ca="1">IF(ROWS($M$18:M754)&lt;=$O$18,INDEX('DATA FOR SUMMARY'!$G$8:$G$59,_xlfn.AGGREGATE(15,3,(('DATA FOR SUMMARY'!$I$7:$I$59=$O$16)/('DATA FOR SUMMARY'!$I$7:$I$59=$O$16)*ROW('DATA FOR SUMMARY'!$I$7:$I$59))-ROW('DATA FOR SUMMARY'!$I$7),ROWS($M$18:M754))),"")</f>
        <v/>
      </c>
      <c r="H763" s="107" t="str" cm="1">
        <f t="array" aca="1" ref="H763" ca="1">IF(ROWS($M$18:M754)&lt;=$O$18,INDEX('DATA FOR SUMMARY'!$H$8:$H$59,_xlfn.AGGREGATE(15,3,(('DATA FOR SUMMARY'!$I$7:$I$59=$O$16)/('DATA FOR SUMMARY'!$I$7:$I$59=$O$16)*ROW('DATA FOR SUMMARY'!$I$7:$I$59))-ROW('DATA FOR SUMMARY'!$I$7),ROWS($M$18:M754))),"")</f>
        <v/>
      </c>
      <c r="I763" t="str" cm="1">
        <f t="array" aca="1" ref="I763" ca="1">IF(ROWS($D$25:D757)&lt;=$O$18,INDEX('DATA FOR SUMMARY'!$I$8:$I$59,_xlfn.AGGREGATE(15,3,(('DATA FOR SUMMARY'!$I$7:$I$59=$O$16)/('DATA FOR SUMMARY'!$I$7:$I$59=$O$16)*ROW('DATA FOR SUMMARY'!$I$7:$I$59))-ROW('DATA FOR SUMMARY'!$I$7),ROWS($D$25:D757))),"")</f>
        <v/>
      </c>
      <c r="J763" s="46" t="str" cm="1">
        <f t="array" aca="1" ref="J763" ca="1">IF(ROWS($M$18:M754)&lt;=$O$18,INDEX('DATA FOR SUMMARY'!$J$8:$J$59,_xlfn.AGGREGATE(15,3,(('DATA FOR SUMMARY'!$I$7:$I$59=$O$16)/('DATA FOR SUMMARY'!$I$7:$I$59=$O$16)*ROW('DATA FOR SUMMARY'!$I$7:$I$59))-ROW('DATA FOR SUMMARY'!$I$7),ROWS($M$18:M754))),"")</f>
        <v/>
      </c>
      <c r="K763" s="46" t="str" cm="1">
        <f t="array" aca="1" ref="K763" ca="1">IF(ROWS($M$18:M754)&lt;=$O$18,INDEX('DATA FOR SUMMARY'!$K$8:$K$59,_xlfn.AGGREGATE(15,3,(('DATA FOR SUMMARY'!$I$7:$I$59=$O$16)/('DATA FOR SUMMARY'!$I$7:$I$59=$O$16)*ROW('DATA FOR SUMMARY'!$I$7:$I$59))-ROW('DATA FOR SUMMARY'!$I$7),ROWS($M$18:M754))),"")</f>
        <v/>
      </c>
    </row>
    <row r="764" spans="2:11">
      <c r="B764" t="str" cm="1">
        <f t="array" aca="1" ref="B764" ca="1">IF(ROWS($M$18:M755)&lt;=$O$18,INDEX('DATA FOR SUMMARY'!$B$8:$B$59,_xlfn.AGGREGATE(15,3,(('DATA FOR SUMMARY'!$I$7:$I$59=$O$16)/('DATA FOR SUMMARY'!$I$7:$I$59=$O$16)*ROW('DATA FOR SUMMARY'!$I$7:$I$59))-ROW('DATA FOR SUMMARY'!$I$7),ROWS($M$18:M755))),"")</f>
        <v/>
      </c>
      <c r="C764" s="102" t="str" cm="1">
        <f t="array" aca="1" ref="C764" ca="1">IF(ROWS($M$18:M755)&lt;=$O$18,INDEX('DATA FOR SUMMARY'!$C$8:$C$59,_xlfn.AGGREGATE(15,3,(('DATA FOR SUMMARY'!$I$7:$I$59=$O$16)/('DATA FOR SUMMARY'!$I$7:$I$59=$O$16)*ROW('DATA FOR SUMMARY'!$I$7:$I$59))-ROW('DATA FOR SUMMARY'!$I$7),ROWS($M$18:M755))),"")</f>
        <v/>
      </c>
      <c r="D764" s="102" t="str" cm="1">
        <f t="array" aca="1" ref="D764" ca="1">IF(ROWS($M$18:M755)&lt;=$O$18,INDEX('DATA FOR SUMMARY'!$D$8:$D$59,_xlfn.AGGREGATE(15,3,(('DATA FOR SUMMARY'!$I$7:$I$59=$O$16)/('DATA FOR SUMMARY'!$I$7:$I$59=$O$16)*ROW('DATA FOR SUMMARY'!$I$7:$I$59))-ROW('DATA FOR SUMMARY'!$I$7),ROWS($M$18:M755))),"")</f>
        <v/>
      </c>
      <c r="E764" s="107" t="str" cm="1">
        <f t="array" aca="1" ref="E764" ca="1">IF(ROWS($M$18:M755)&lt;=$O$18,INDEX('DATA FOR SUMMARY'!$E$8:$E$59,_xlfn.AGGREGATE(15,3,(('DATA FOR SUMMARY'!$I$7:$I$59=$O$16)/('DATA FOR SUMMARY'!$I$7:$I$59=$O$16)*ROW('DATA FOR SUMMARY'!$I$7:$I$59))-ROW('DATA FOR SUMMARY'!$I$7),ROWS($M$18:M755))),"")</f>
        <v/>
      </c>
      <c r="F764" s="103" t="str" cm="1">
        <f t="array" aca="1" ref="F764" ca="1">IF(ROWS($M$18:M755)&lt;=$O$18,INDEX('DATA FOR SUMMARY'!$F$8:$F$59,_xlfn.AGGREGATE(15,3,(('DATA FOR SUMMARY'!$I$7:$I$59=$O$16)/('DATA FOR SUMMARY'!$I$7:$I$59=$O$16)*ROW('DATA FOR SUMMARY'!$I$7:$I$59))-ROW('DATA FOR SUMMARY'!$I$7),ROWS($M$18:M755))),"")</f>
        <v/>
      </c>
      <c r="G764" s="102" t="str" cm="1">
        <f t="array" aca="1" ref="G764" ca="1">IF(ROWS($M$18:M755)&lt;=$O$18,INDEX('DATA FOR SUMMARY'!$G$8:$G$59,_xlfn.AGGREGATE(15,3,(('DATA FOR SUMMARY'!$I$7:$I$59=$O$16)/('DATA FOR SUMMARY'!$I$7:$I$59=$O$16)*ROW('DATA FOR SUMMARY'!$I$7:$I$59))-ROW('DATA FOR SUMMARY'!$I$7),ROWS($M$18:M755))),"")</f>
        <v/>
      </c>
      <c r="H764" s="107" t="str" cm="1">
        <f t="array" aca="1" ref="H764" ca="1">IF(ROWS($M$18:M755)&lt;=$O$18,INDEX('DATA FOR SUMMARY'!$H$8:$H$59,_xlfn.AGGREGATE(15,3,(('DATA FOR SUMMARY'!$I$7:$I$59=$O$16)/('DATA FOR SUMMARY'!$I$7:$I$59=$O$16)*ROW('DATA FOR SUMMARY'!$I$7:$I$59))-ROW('DATA FOR SUMMARY'!$I$7),ROWS($M$18:M755))),"")</f>
        <v/>
      </c>
      <c r="I764" t="str" cm="1">
        <f t="array" aca="1" ref="I764" ca="1">IF(ROWS($D$25:D758)&lt;=$O$18,INDEX('DATA FOR SUMMARY'!$I$8:$I$59,_xlfn.AGGREGATE(15,3,(('DATA FOR SUMMARY'!$I$7:$I$59=$O$16)/('DATA FOR SUMMARY'!$I$7:$I$59=$O$16)*ROW('DATA FOR SUMMARY'!$I$7:$I$59))-ROW('DATA FOR SUMMARY'!$I$7),ROWS($D$25:D758))),"")</f>
        <v/>
      </c>
      <c r="J764" s="46" t="str" cm="1">
        <f t="array" aca="1" ref="J764" ca="1">IF(ROWS($M$18:M755)&lt;=$O$18,INDEX('DATA FOR SUMMARY'!$J$8:$J$59,_xlfn.AGGREGATE(15,3,(('DATA FOR SUMMARY'!$I$7:$I$59=$O$16)/('DATA FOR SUMMARY'!$I$7:$I$59=$O$16)*ROW('DATA FOR SUMMARY'!$I$7:$I$59))-ROW('DATA FOR SUMMARY'!$I$7),ROWS($M$18:M755))),"")</f>
        <v/>
      </c>
      <c r="K764" s="46" t="str" cm="1">
        <f t="array" aca="1" ref="K764" ca="1">IF(ROWS($M$18:M755)&lt;=$O$18,INDEX('DATA FOR SUMMARY'!$K$8:$K$59,_xlfn.AGGREGATE(15,3,(('DATA FOR SUMMARY'!$I$7:$I$59=$O$16)/('DATA FOR SUMMARY'!$I$7:$I$59=$O$16)*ROW('DATA FOR SUMMARY'!$I$7:$I$59))-ROW('DATA FOR SUMMARY'!$I$7),ROWS($M$18:M755))),"")</f>
        <v/>
      </c>
    </row>
    <row r="765" spans="2:11">
      <c r="B765" t="str" cm="1">
        <f t="array" aca="1" ref="B765" ca="1">IF(ROWS($M$18:M756)&lt;=$O$18,INDEX('DATA FOR SUMMARY'!$B$8:$B$59,_xlfn.AGGREGATE(15,3,(('DATA FOR SUMMARY'!$I$7:$I$59=$O$16)/('DATA FOR SUMMARY'!$I$7:$I$59=$O$16)*ROW('DATA FOR SUMMARY'!$I$7:$I$59))-ROW('DATA FOR SUMMARY'!$I$7),ROWS($M$18:M756))),"")</f>
        <v/>
      </c>
      <c r="C765" s="102" t="str" cm="1">
        <f t="array" aca="1" ref="C765" ca="1">IF(ROWS($M$18:M756)&lt;=$O$18,INDEX('DATA FOR SUMMARY'!$C$8:$C$59,_xlfn.AGGREGATE(15,3,(('DATA FOR SUMMARY'!$I$7:$I$59=$O$16)/('DATA FOR SUMMARY'!$I$7:$I$59=$O$16)*ROW('DATA FOR SUMMARY'!$I$7:$I$59))-ROW('DATA FOR SUMMARY'!$I$7),ROWS($M$18:M756))),"")</f>
        <v/>
      </c>
      <c r="D765" s="102" t="str" cm="1">
        <f t="array" aca="1" ref="D765" ca="1">IF(ROWS($M$18:M756)&lt;=$O$18,INDEX('DATA FOR SUMMARY'!$D$8:$D$59,_xlfn.AGGREGATE(15,3,(('DATA FOR SUMMARY'!$I$7:$I$59=$O$16)/('DATA FOR SUMMARY'!$I$7:$I$59=$O$16)*ROW('DATA FOR SUMMARY'!$I$7:$I$59))-ROW('DATA FOR SUMMARY'!$I$7),ROWS($M$18:M756))),"")</f>
        <v/>
      </c>
      <c r="E765" s="107" t="str" cm="1">
        <f t="array" aca="1" ref="E765" ca="1">IF(ROWS($M$18:M756)&lt;=$O$18,INDEX('DATA FOR SUMMARY'!$E$8:$E$59,_xlfn.AGGREGATE(15,3,(('DATA FOR SUMMARY'!$I$7:$I$59=$O$16)/('DATA FOR SUMMARY'!$I$7:$I$59=$O$16)*ROW('DATA FOR SUMMARY'!$I$7:$I$59))-ROW('DATA FOR SUMMARY'!$I$7),ROWS($M$18:M756))),"")</f>
        <v/>
      </c>
      <c r="F765" s="103" t="str" cm="1">
        <f t="array" aca="1" ref="F765" ca="1">IF(ROWS($M$18:M756)&lt;=$O$18,INDEX('DATA FOR SUMMARY'!$F$8:$F$59,_xlfn.AGGREGATE(15,3,(('DATA FOR SUMMARY'!$I$7:$I$59=$O$16)/('DATA FOR SUMMARY'!$I$7:$I$59=$O$16)*ROW('DATA FOR SUMMARY'!$I$7:$I$59))-ROW('DATA FOR SUMMARY'!$I$7),ROWS($M$18:M756))),"")</f>
        <v/>
      </c>
      <c r="G765" s="102" t="str" cm="1">
        <f t="array" aca="1" ref="G765" ca="1">IF(ROWS($M$18:M756)&lt;=$O$18,INDEX('DATA FOR SUMMARY'!$G$8:$G$59,_xlfn.AGGREGATE(15,3,(('DATA FOR SUMMARY'!$I$7:$I$59=$O$16)/('DATA FOR SUMMARY'!$I$7:$I$59=$O$16)*ROW('DATA FOR SUMMARY'!$I$7:$I$59))-ROW('DATA FOR SUMMARY'!$I$7),ROWS($M$18:M756))),"")</f>
        <v/>
      </c>
      <c r="H765" s="107" t="str" cm="1">
        <f t="array" aca="1" ref="H765" ca="1">IF(ROWS($M$18:M756)&lt;=$O$18,INDEX('DATA FOR SUMMARY'!$H$8:$H$59,_xlfn.AGGREGATE(15,3,(('DATA FOR SUMMARY'!$I$7:$I$59=$O$16)/('DATA FOR SUMMARY'!$I$7:$I$59=$O$16)*ROW('DATA FOR SUMMARY'!$I$7:$I$59))-ROW('DATA FOR SUMMARY'!$I$7),ROWS($M$18:M756))),"")</f>
        <v/>
      </c>
      <c r="I765" t="str" cm="1">
        <f t="array" aca="1" ref="I765" ca="1">IF(ROWS($D$25:D759)&lt;=$O$18,INDEX('DATA FOR SUMMARY'!$I$8:$I$59,_xlfn.AGGREGATE(15,3,(('DATA FOR SUMMARY'!$I$7:$I$59=$O$16)/('DATA FOR SUMMARY'!$I$7:$I$59=$O$16)*ROW('DATA FOR SUMMARY'!$I$7:$I$59))-ROW('DATA FOR SUMMARY'!$I$7),ROWS($D$25:D759))),"")</f>
        <v/>
      </c>
      <c r="J765" s="46" t="str" cm="1">
        <f t="array" aca="1" ref="J765" ca="1">IF(ROWS($M$18:M756)&lt;=$O$18,INDEX('DATA FOR SUMMARY'!$J$8:$J$59,_xlfn.AGGREGATE(15,3,(('DATA FOR SUMMARY'!$I$7:$I$59=$O$16)/('DATA FOR SUMMARY'!$I$7:$I$59=$O$16)*ROW('DATA FOR SUMMARY'!$I$7:$I$59))-ROW('DATA FOR SUMMARY'!$I$7),ROWS($M$18:M756))),"")</f>
        <v/>
      </c>
      <c r="K765" s="46" t="str" cm="1">
        <f t="array" aca="1" ref="K765" ca="1">IF(ROWS($M$18:M756)&lt;=$O$18,INDEX('DATA FOR SUMMARY'!$K$8:$K$59,_xlfn.AGGREGATE(15,3,(('DATA FOR SUMMARY'!$I$7:$I$59=$O$16)/('DATA FOR SUMMARY'!$I$7:$I$59=$O$16)*ROW('DATA FOR SUMMARY'!$I$7:$I$59))-ROW('DATA FOR SUMMARY'!$I$7),ROWS($M$18:M756))),"")</f>
        <v/>
      </c>
    </row>
    <row r="766" spans="2:11">
      <c r="B766" t="str" cm="1">
        <f t="array" aca="1" ref="B766" ca="1">IF(ROWS($M$18:M757)&lt;=$O$18,INDEX('DATA FOR SUMMARY'!$B$8:$B$59,_xlfn.AGGREGATE(15,3,(('DATA FOR SUMMARY'!$I$7:$I$59=$O$16)/('DATA FOR SUMMARY'!$I$7:$I$59=$O$16)*ROW('DATA FOR SUMMARY'!$I$7:$I$59))-ROW('DATA FOR SUMMARY'!$I$7),ROWS($M$18:M757))),"")</f>
        <v/>
      </c>
      <c r="C766" s="102" t="str" cm="1">
        <f t="array" aca="1" ref="C766" ca="1">IF(ROWS($M$18:M757)&lt;=$O$18,INDEX('DATA FOR SUMMARY'!$C$8:$C$59,_xlfn.AGGREGATE(15,3,(('DATA FOR SUMMARY'!$I$7:$I$59=$O$16)/('DATA FOR SUMMARY'!$I$7:$I$59=$O$16)*ROW('DATA FOR SUMMARY'!$I$7:$I$59))-ROW('DATA FOR SUMMARY'!$I$7),ROWS($M$18:M757))),"")</f>
        <v/>
      </c>
      <c r="D766" s="102" t="str" cm="1">
        <f t="array" aca="1" ref="D766" ca="1">IF(ROWS($M$18:M757)&lt;=$O$18,INDEX('DATA FOR SUMMARY'!$D$8:$D$59,_xlfn.AGGREGATE(15,3,(('DATA FOR SUMMARY'!$I$7:$I$59=$O$16)/('DATA FOR SUMMARY'!$I$7:$I$59=$O$16)*ROW('DATA FOR SUMMARY'!$I$7:$I$59))-ROW('DATA FOR SUMMARY'!$I$7),ROWS($M$18:M757))),"")</f>
        <v/>
      </c>
      <c r="E766" s="107" t="str" cm="1">
        <f t="array" aca="1" ref="E766" ca="1">IF(ROWS($M$18:M757)&lt;=$O$18,INDEX('DATA FOR SUMMARY'!$E$8:$E$59,_xlfn.AGGREGATE(15,3,(('DATA FOR SUMMARY'!$I$7:$I$59=$O$16)/('DATA FOR SUMMARY'!$I$7:$I$59=$O$16)*ROW('DATA FOR SUMMARY'!$I$7:$I$59))-ROW('DATA FOR SUMMARY'!$I$7),ROWS($M$18:M757))),"")</f>
        <v/>
      </c>
      <c r="F766" s="103" t="str" cm="1">
        <f t="array" aca="1" ref="F766" ca="1">IF(ROWS($M$18:M757)&lt;=$O$18,INDEX('DATA FOR SUMMARY'!$F$8:$F$59,_xlfn.AGGREGATE(15,3,(('DATA FOR SUMMARY'!$I$7:$I$59=$O$16)/('DATA FOR SUMMARY'!$I$7:$I$59=$O$16)*ROW('DATA FOR SUMMARY'!$I$7:$I$59))-ROW('DATA FOR SUMMARY'!$I$7),ROWS($M$18:M757))),"")</f>
        <v/>
      </c>
      <c r="G766" s="102" t="str" cm="1">
        <f t="array" aca="1" ref="G766" ca="1">IF(ROWS($M$18:M757)&lt;=$O$18,INDEX('DATA FOR SUMMARY'!$G$8:$G$59,_xlfn.AGGREGATE(15,3,(('DATA FOR SUMMARY'!$I$7:$I$59=$O$16)/('DATA FOR SUMMARY'!$I$7:$I$59=$O$16)*ROW('DATA FOR SUMMARY'!$I$7:$I$59))-ROW('DATA FOR SUMMARY'!$I$7),ROWS($M$18:M757))),"")</f>
        <v/>
      </c>
      <c r="H766" s="107" t="str" cm="1">
        <f t="array" aca="1" ref="H766" ca="1">IF(ROWS($M$18:M757)&lt;=$O$18,INDEX('DATA FOR SUMMARY'!$H$8:$H$59,_xlfn.AGGREGATE(15,3,(('DATA FOR SUMMARY'!$I$7:$I$59=$O$16)/('DATA FOR SUMMARY'!$I$7:$I$59=$O$16)*ROW('DATA FOR SUMMARY'!$I$7:$I$59))-ROW('DATA FOR SUMMARY'!$I$7),ROWS($M$18:M757))),"")</f>
        <v/>
      </c>
      <c r="I766" t="str" cm="1">
        <f t="array" aca="1" ref="I766" ca="1">IF(ROWS($D$25:D760)&lt;=$O$18,INDEX('DATA FOR SUMMARY'!$I$8:$I$59,_xlfn.AGGREGATE(15,3,(('DATA FOR SUMMARY'!$I$7:$I$59=$O$16)/('DATA FOR SUMMARY'!$I$7:$I$59=$O$16)*ROW('DATA FOR SUMMARY'!$I$7:$I$59))-ROW('DATA FOR SUMMARY'!$I$7),ROWS($D$25:D760))),"")</f>
        <v/>
      </c>
      <c r="J766" s="46" t="str" cm="1">
        <f t="array" aca="1" ref="J766" ca="1">IF(ROWS($M$18:M757)&lt;=$O$18,INDEX('DATA FOR SUMMARY'!$J$8:$J$59,_xlfn.AGGREGATE(15,3,(('DATA FOR SUMMARY'!$I$7:$I$59=$O$16)/('DATA FOR SUMMARY'!$I$7:$I$59=$O$16)*ROW('DATA FOR SUMMARY'!$I$7:$I$59))-ROW('DATA FOR SUMMARY'!$I$7),ROWS($M$18:M757))),"")</f>
        <v/>
      </c>
      <c r="K766" s="46" t="str" cm="1">
        <f t="array" aca="1" ref="K766" ca="1">IF(ROWS($M$18:M757)&lt;=$O$18,INDEX('DATA FOR SUMMARY'!$K$8:$K$59,_xlfn.AGGREGATE(15,3,(('DATA FOR SUMMARY'!$I$7:$I$59=$O$16)/('DATA FOR SUMMARY'!$I$7:$I$59=$O$16)*ROW('DATA FOR SUMMARY'!$I$7:$I$59))-ROW('DATA FOR SUMMARY'!$I$7),ROWS($M$18:M757))),"")</f>
        <v/>
      </c>
    </row>
    <row r="767" spans="2:11">
      <c r="B767" t="str" cm="1">
        <f t="array" aca="1" ref="B767" ca="1">IF(ROWS($M$18:M758)&lt;=$O$18,INDEX('DATA FOR SUMMARY'!$B$8:$B$59,_xlfn.AGGREGATE(15,3,(('DATA FOR SUMMARY'!$I$7:$I$59=$O$16)/('DATA FOR SUMMARY'!$I$7:$I$59=$O$16)*ROW('DATA FOR SUMMARY'!$I$7:$I$59))-ROW('DATA FOR SUMMARY'!$I$7),ROWS($M$18:M758))),"")</f>
        <v/>
      </c>
      <c r="C767" s="102" t="str" cm="1">
        <f t="array" aca="1" ref="C767" ca="1">IF(ROWS($M$18:M758)&lt;=$O$18,INDEX('DATA FOR SUMMARY'!$C$8:$C$59,_xlfn.AGGREGATE(15,3,(('DATA FOR SUMMARY'!$I$7:$I$59=$O$16)/('DATA FOR SUMMARY'!$I$7:$I$59=$O$16)*ROW('DATA FOR SUMMARY'!$I$7:$I$59))-ROW('DATA FOR SUMMARY'!$I$7),ROWS($M$18:M758))),"")</f>
        <v/>
      </c>
      <c r="D767" s="102" t="str" cm="1">
        <f t="array" aca="1" ref="D767" ca="1">IF(ROWS($M$18:M758)&lt;=$O$18,INDEX('DATA FOR SUMMARY'!$D$8:$D$59,_xlfn.AGGREGATE(15,3,(('DATA FOR SUMMARY'!$I$7:$I$59=$O$16)/('DATA FOR SUMMARY'!$I$7:$I$59=$O$16)*ROW('DATA FOR SUMMARY'!$I$7:$I$59))-ROW('DATA FOR SUMMARY'!$I$7),ROWS($M$18:M758))),"")</f>
        <v/>
      </c>
      <c r="E767" s="107" t="str" cm="1">
        <f t="array" aca="1" ref="E767" ca="1">IF(ROWS($M$18:M758)&lt;=$O$18,INDEX('DATA FOR SUMMARY'!$E$8:$E$59,_xlfn.AGGREGATE(15,3,(('DATA FOR SUMMARY'!$I$7:$I$59=$O$16)/('DATA FOR SUMMARY'!$I$7:$I$59=$O$16)*ROW('DATA FOR SUMMARY'!$I$7:$I$59))-ROW('DATA FOR SUMMARY'!$I$7),ROWS($M$18:M758))),"")</f>
        <v/>
      </c>
      <c r="F767" s="103" t="str" cm="1">
        <f t="array" aca="1" ref="F767" ca="1">IF(ROWS($M$18:M758)&lt;=$O$18,INDEX('DATA FOR SUMMARY'!$F$8:$F$59,_xlfn.AGGREGATE(15,3,(('DATA FOR SUMMARY'!$I$7:$I$59=$O$16)/('DATA FOR SUMMARY'!$I$7:$I$59=$O$16)*ROW('DATA FOR SUMMARY'!$I$7:$I$59))-ROW('DATA FOR SUMMARY'!$I$7),ROWS($M$18:M758))),"")</f>
        <v/>
      </c>
      <c r="G767" s="102" t="str" cm="1">
        <f t="array" aca="1" ref="G767" ca="1">IF(ROWS($M$18:M758)&lt;=$O$18,INDEX('DATA FOR SUMMARY'!$G$8:$G$59,_xlfn.AGGREGATE(15,3,(('DATA FOR SUMMARY'!$I$7:$I$59=$O$16)/('DATA FOR SUMMARY'!$I$7:$I$59=$O$16)*ROW('DATA FOR SUMMARY'!$I$7:$I$59))-ROW('DATA FOR SUMMARY'!$I$7),ROWS($M$18:M758))),"")</f>
        <v/>
      </c>
      <c r="H767" s="107" t="str" cm="1">
        <f t="array" aca="1" ref="H767" ca="1">IF(ROWS($M$18:M758)&lt;=$O$18,INDEX('DATA FOR SUMMARY'!$H$8:$H$59,_xlfn.AGGREGATE(15,3,(('DATA FOR SUMMARY'!$I$7:$I$59=$O$16)/('DATA FOR SUMMARY'!$I$7:$I$59=$O$16)*ROW('DATA FOR SUMMARY'!$I$7:$I$59))-ROW('DATA FOR SUMMARY'!$I$7),ROWS($M$18:M758))),"")</f>
        <v/>
      </c>
      <c r="I767" t="str" cm="1">
        <f t="array" aca="1" ref="I767" ca="1">IF(ROWS($D$25:D761)&lt;=$O$18,INDEX('DATA FOR SUMMARY'!$I$8:$I$59,_xlfn.AGGREGATE(15,3,(('DATA FOR SUMMARY'!$I$7:$I$59=$O$16)/('DATA FOR SUMMARY'!$I$7:$I$59=$O$16)*ROW('DATA FOR SUMMARY'!$I$7:$I$59))-ROW('DATA FOR SUMMARY'!$I$7),ROWS($D$25:D761))),"")</f>
        <v/>
      </c>
      <c r="J767" s="46" t="str" cm="1">
        <f t="array" aca="1" ref="J767" ca="1">IF(ROWS($M$18:M758)&lt;=$O$18,INDEX('DATA FOR SUMMARY'!$J$8:$J$59,_xlfn.AGGREGATE(15,3,(('DATA FOR SUMMARY'!$I$7:$I$59=$O$16)/('DATA FOR SUMMARY'!$I$7:$I$59=$O$16)*ROW('DATA FOR SUMMARY'!$I$7:$I$59))-ROW('DATA FOR SUMMARY'!$I$7),ROWS($M$18:M758))),"")</f>
        <v/>
      </c>
      <c r="K767" s="46" t="str" cm="1">
        <f t="array" aca="1" ref="K767" ca="1">IF(ROWS($M$18:M758)&lt;=$O$18,INDEX('DATA FOR SUMMARY'!$K$8:$K$59,_xlfn.AGGREGATE(15,3,(('DATA FOR SUMMARY'!$I$7:$I$59=$O$16)/('DATA FOR SUMMARY'!$I$7:$I$59=$O$16)*ROW('DATA FOR SUMMARY'!$I$7:$I$59))-ROW('DATA FOR SUMMARY'!$I$7),ROWS($M$18:M758))),"")</f>
        <v/>
      </c>
    </row>
    <row r="768" spans="2:11">
      <c r="B768" t="str" cm="1">
        <f t="array" aca="1" ref="B768" ca="1">IF(ROWS($M$18:M759)&lt;=$O$18,INDEX('DATA FOR SUMMARY'!$B$8:$B$59,_xlfn.AGGREGATE(15,3,(('DATA FOR SUMMARY'!$I$7:$I$59=$O$16)/('DATA FOR SUMMARY'!$I$7:$I$59=$O$16)*ROW('DATA FOR SUMMARY'!$I$7:$I$59))-ROW('DATA FOR SUMMARY'!$I$7),ROWS($M$18:M759))),"")</f>
        <v/>
      </c>
      <c r="C768" s="102" t="str" cm="1">
        <f t="array" aca="1" ref="C768" ca="1">IF(ROWS($M$18:M759)&lt;=$O$18,INDEX('DATA FOR SUMMARY'!$C$8:$C$59,_xlfn.AGGREGATE(15,3,(('DATA FOR SUMMARY'!$I$7:$I$59=$O$16)/('DATA FOR SUMMARY'!$I$7:$I$59=$O$16)*ROW('DATA FOR SUMMARY'!$I$7:$I$59))-ROW('DATA FOR SUMMARY'!$I$7),ROWS($M$18:M759))),"")</f>
        <v/>
      </c>
      <c r="D768" s="102" t="str" cm="1">
        <f t="array" aca="1" ref="D768" ca="1">IF(ROWS($M$18:M759)&lt;=$O$18,INDEX('DATA FOR SUMMARY'!$D$8:$D$59,_xlfn.AGGREGATE(15,3,(('DATA FOR SUMMARY'!$I$7:$I$59=$O$16)/('DATA FOR SUMMARY'!$I$7:$I$59=$O$16)*ROW('DATA FOR SUMMARY'!$I$7:$I$59))-ROW('DATA FOR SUMMARY'!$I$7),ROWS($M$18:M759))),"")</f>
        <v/>
      </c>
      <c r="E768" s="107" t="str" cm="1">
        <f t="array" aca="1" ref="E768" ca="1">IF(ROWS($M$18:M759)&lt;=$O$18,INDEX('DATA FOR SUMMARY'!$E$8:$E$59,_xlfn.AGGREGATE(15,3,(('DATA FOR SUMMARY'!$I$7:$I$59=$O$16)/('DATA FOR SUMMARY'!$I$7:$I$59=$O$16)*ROW('DATA FOR SUMMARY'!$I$7:$I$59))-ROW('DATA FOR SUMMARY'!$I$7),ROWS($M$18:M759))),"")</f>
        <v/>
      </c>
      <c r="F768" s="103" t="str" cm="1">
        <f t="array" aca="1" ref="F768" ca="1">IF(ROWS($M$18:M759)&lt;=$O$18,INDEX('DATA FOR SUMMARY'!$F$8:$F$59,_xlfn.AGGREGATE(15,3,(('DATA FOR SUMMARY'!$I$7:$I$59=$O$16)/('DATA FOR SUMMARY'!$I$7:$I$59=$O$16)*ROW('DATA FOR SUMMARY'!$I$7:$I$59))-ROW('DATA FOR SUMMARY'!$I$7),ROWS($M$18:M759))),"")</f>
        <v/>
      </c>
      <c r="G768" s="102" t="str" cm="1">
        <f t="array" aca="1" ref="G768" ca="1">IF(ROWS($M$18:M759)&lt;=$O$18,INDEX('DATA FOR SUMMARY'!$G$8:$G$59,_xlfn.AGGREGATE(15,3,(('DATA FOR SUMMARY'!$I$7:$I$59=$O$16)/('DATA FOR SUMMARY'!$I$7:$I$59=$O$16)*ROW('DATA FOR SUMMARY'!$I$7:$I$59))-ROW('DATA FOR SUMMARY'!$I$7),ROWS($M$18:M759))),"")</f>
        <v/>
      </c>
      <c r="H768" s="107" t="str" cm="1">
        <f t="array" aca="1" ref="H768" ca="1">IF(ROWS($M$18:M759)&lt;=$O$18,INDEX('DATA FOR SUMMARY'!$H$8:$H$59,_xlfn.AGGREGATE(15,3,(('DATA FOR SUMMARY'!$I$7:$I$59=$O$16)/('DATA FOR SUMMARY'!$I$7:$I$59=$O$16)*ROW('DATA FOR SUMMARY'!$I$7:$I$59))-ROW('DATA FOR SUMMARY'!$I$7),ROWS($M$18:M759))),"")</f>
        <v/>
      </c>
      <c r="I768" t="str" cm="1">
        <f t="array" aca="1" ref="I768" ca="1">IF(ROWS($D$25:D762)&lt;=$O$18,INDEX('DATA FOR SUMMARY'!$I$8:$I$59,_xlfn.AGGREGATE(15,3,(('DATA FOR SUMMARY'!$I$7:$I$59=$O$16)/('DATA FOR SUMMARY'!$I$7:$I$59=$O$16)*ROW('DATA FOR SUMMARY'!$I$7:$I$59))-ROW('DATA FOR SUMMARY'!$I$7),ROWS($D$25:D762))),"")</f>
        <v/>
      </c>
      <c r="J768" s="46" t="str" cm="1">
        <f t="array" aca="1" ref="J768" ca="1">IF(ROWS($M$18:M759)&lt;=$O$18,INDEX('DATA FOR SUMMARY'!$J$8:$J$59,_xlfn.AGGREGATE(15,3,(('DATA FOR SUMMARY'!$I$7:$I$59=$O$16)/('DATA FOR SUMMARY'!$I$7:$I$59=$O$16)*ROW('DATA FOR SUMMARY'!$I$7:$I$59))-ROW('DATA FOR SUMMARY'!$I$7),ROWS($M$18:M759))),"")</f>
        <v/>
      </c>
      <c r="K768" s="46" t="str" cm="1">
        <f t="array" aca="1" ref="K768" ca="1">IF(ROWS($M$18:M759)&lt;=$O$18,INDEX('DATA FOR SUMMARY'!$K$8:$K$59,_xlfn.AGGREGATE(15,3,(('DATA FOR SUMMARY'!$I$7:$I$59=$O$16)/('DATA FOR SUMMARY'!$I$7:$I$59=$O$16)*ROW('DATA FOR SUMMARY'!$I$7:$I$59))-ROW('DATA FOR SUMMARY'!$I$7),ROWS($M$18:M759))),"")</f>
        <v/>
      </c>
    </row>
    <row r="769" spans="2:11">
      <c r="B769" t="str" cm="1">
        <f t="array" aca="1" ref="B769" ca="1">IF(ROWS($M$18:M760)&lt;=$O$18,INDEX('DATA FOR SUMMARY'!$B$8:$B$59,_xlfn.AGGREGATE(15,3,(('DATA FOR SUMMARY'!$I$7:$I$59=$O$16)/('DATA FOR SUMMARY'!$I$7:$I$59=$O$16)*ROW('DATA FOR SUMMARY'!$I$7:$I$59))-ROW('DATA FOR SUMMARY'!$I$7),ROWS($M$18:M760))),"")</f>
        <v/>
      </c>
      <c r="C769" s="102" t="str" cm="1">
        <f t="array" aca="1" ref="C769" ca="1">IF(ROWS($M$18:M760)&lt;=$O$18,INDEX('DATA FOR SUMMARY'!$C$8:$C$59,_xlfn.AGGREGATE(15,3,(('DATA FOR SUMMARY'!$I$7:$I$59=$O$16)/('DATA FOR SUMMARY'!$I$7:$I$59=$O$16)*ROW('DATA FOR SUMMARY'!$I$7:$I$59))-ROW('DATA FOR SUMMARY'!$I$7),ROWS($M$18:M760))),"")</f>
        <v/>
      </c>
      <c r="D769" s="102" t="str" cm="1">
        <f t="array" aca="1" ref="D769" ca="1">IF(ROWS($M$18:M760)&lt;=$O$18,INDEX('DATA FOR SUMMARY'!$D$8:$D$59,_xlfn.AGGREGATE(15,3,(('DATA FOR SUMMARY'!$I$7:$I$59=$O$16)/('DATA FOR SUMMARY'!$I$7:$I$59=$O$16)*ROW('DATA FOR SUMMARY'!$I$7:$I$59))-ROW('DATA FOR SUMMARY'!$I$7),ROWS($M$18:M760))),"")</f>
        <v/>
      </c>
      <c r="E769" s="107" t="str" cm="1">
        <f t="array" aca="1" ref="E769" ca="1">IF(ROWS($M$18:M760)&lt;=$O$18,INDEX('DATA FOR SUMMARY'!$E$8:$E$59,_xlfn.AGGREGATE(15,3,(('DATA FOR SUMMARY'!$I$7:$I$59=$O$16)/('DATA FOR SUMMARY'!$I$7:$I$59=$O$16)*ROW('DATA FOR SUMMARY'!$I$7:$I$59))-ROW('DATA FOR SUMMARY'!$I$7),ROWS($M$18:M760))),"")</f>
        <v/>
      </c>
      <c r="F769" s="103" t="str" cm="1">
        <f t="array" aca="1" ref="F769" ca="1">IF(ROWS($M$18:M760)&lt;=$O$18,INDEX('DATA FOR SUMMARY'!$F$8:$F$59,_xlfn.AGGREGATE(15,3,(('DATA FOR SUMMARY'!$I$7:$I$59=$O$16)/('DATA FOR SUMMARY'!$I$7:$I$59=$O$16)*ROW('DATA FOR SUMMARY'!$I$7:$I$59))-ROW('DATA FOR SUMMARY'!$I$7),ROWS($M$18:M760))),"")</f>
        <v/>
      </c>
      <c r="G769" s="102" t="str" cm="1">
        <f t="array" aca="1" ref="G769" ca="1">IF(ROWS($M$18:M760)&lt;=$O$18,INDEX('DATA FOR SUMMARY'!$G$8:$G$59,_xlfn.AGGREGATE(15,3,(('DATA FOR SUMMARY'!$I$7:$I$59=$O$16)/('DATA FOR SUMMARY'!$I$7:$I$59=$O$16)*ROW('DATA FOR SUMMARY'!$I$7:$I$59))-ROW('DATA FOR SUMMARY'!$I$7),ROWS($M$18:M760))),"")</f>
        <v/>
      </c>
      <c r="H769" s="107" t="str" cm="1">
        <f t="array" aca="1" ref="H769" ca="1">IF(ROWS($M$18:M760)&lt;=$O$18,INDEX('DATA FOR SUMMARY'!$H$8:$H$59,_xlfn.AGGREGATE(15,3,(('DATA FOR SUMMARY'!$I$7:$I$59=$O$16)/('DATA FOR SUMMARY'!$I$7:$I$59=$O$16)*ROW('DATA FOR SUMMARY'!$I$7:$I$59))-ROW('DATA FOR SUMMARY'!$I$7),ROWS($M$18:M760))),"")</f>
        <v/>
      </c>
      <c r="I769" t="str" cm="1">
        <f t="array" aca="1" ref="I769" ca="1">IF(ROWS($D$25:D763)&lt;=$O$18,INDEX('DATA FOR SUMMARY'!$I$8:$I$59,_xlfn.AGGREGATE(15,3,(('DATA FOR SUMMARY'!$I$7:$I$59=$O$16)/('DATA FOR SUMMARY'!$I$7:$I$59=$O$16)*ROW('DATA FOR SUMMARY'!$I$7:$I$59))-ROW('DATA FOR SUMMARY'!$I$7),ROWS($D$25:D763))),"")</f>
        <v/>
      </c>
      <c r="J769" s="46" t="str" cm="1">
        <f t="array" aca="1" ref="J769" ca="1">IF(ROWS($M$18:M760)&lt;=$O$18,INDEX('DATA FOR SUMMARY'!$J$8:$J$59,_xlfn.AGGREGATE(15,3,(('DATA FOR SUMMARY'!$I$7:$I$59=$O$16)/('DATA FOR SUMMARY'!$I$7:$I$59=$O$16)*ROW('DATA FOR SUMMARY'!$I$7:$I$59))-ROW('DATA FOR SUMMARY'!$I$7),ROWS($M$18:M760))),"")</f>
        <v/>
      </c>
      <c r="K769" s="46" t="str" cm="1">
        <f t="array" aca="1" ref="K769" ca="1">IF(ROWS($M$18:M760)&lt;=$O$18,INDEX('DATA FOR SUMMARY'!$K$8:$K$59,_xlfn.AGGREGATE(15,3,(('DATA FOR SUMMARY'!$I$7:$I$59=$O$16)/('DATA FOR SUMMARY'!$I$7:$I$59=$O$16)*ROW('DATA FOR SUMMARY'!$I$7:$I$59))-ROW('DATA FOR SUMMARY'!$I$7),ROWS($M$18:M760))),"")</f>
        <v/>
      </c>
    </row>
    <row r="770" spans="2:11">
      <c r="B770" t="str" cm="1">
        <f t="array" aca="1" ref="B770" ca="1">IF(ROWS($M$18:M761)&lt;=$O$18,INDEX('DATA FOR SUMMARY'!$B$8:$B$59,_xlfn.AGGREGATE(15,3,(('DATA FOR SUMMARY'!$I$7:$I$59=$O$16)/('DATA FOR SUMMARY'!$I$7:$I$59=$O$16)*ROW('DATA FOR SUMMARY'!$I$7:$I$59))-ROW('DATA FOR SUMMARY'!$I$7),ROWS($M$18:M761))),"")</f>
        <v/>
      </c>
      <c r="C770" s="102" t="str" cm="1">
        <f t="array" aca="1" ref="C770" ca="1">IF(ROWS($M$18:M761)&lt;=$O$18,INDEX('DATA FOR SUMMARY'!$C$8:$C$59,_xlfn.AGGREGATE(15,3,(('DATA FOR SUMMARY'!$I$7:$I$59=$O$16)/('DATA FOR SUMMARY'!$I$7:$I$59=$O$16)*ROW('DATA FOR SUMMARY'!$I$7:$I$59))-ROW('DATA FOR SUMMARY'!$I$7),ROWS($M$18:M761))),"")</f>
        <v/>
      </c>
      <c r="D770" s="102" t="str" cm="1">
        <f t="array" aca="1" ref="D770" ca="1">IF(ROWS($M$18:M761)&lt;=$O$18,INDEX('DATA FOR SUMMARY'!$D$8:$D$59,_xlfn.AGGREGATE(15,3,(('DATA FOR SUMMARY'!$I$7:$I$59=$O$16)/('DATA FOR SUMMARY'!$I$7:$I$59=$O$16)*ROW('DATA FOR SUMMARY'!$I$7:$I$59))-ROW('DATA FOR SUMMARY'!$I$7),ROWS($M$18:M761))),"")</f>
        <v/>
      </c>
      <c r="E770" s="107" t="str" cm="1">
        <f t="array" aca="1" ref="E770" ca="1">IF(ROWS($M$18:M761)&lt;=$O$18,INDEX('DATA FOR SUMMARY'!$E$8:$E$59,_xlfn.AGGREGATE(15,3,(('DATA FOR SUMMARY'!$I$7:$I$59=$O$16)/('DATA FOR SUMMARY'!$I$7:$I$59=$O$16)*ROW('DATA FOR SUMMARY'!$I$7:$I$59))-ROW('DATA FOR SUMMARY'!$I$7),ROWS($M$18:M761))),"")</f>
        <v/>
      </c>
      <c r="F770" s="103" t="str" cm="1">
        <f t="array" aca="1" ref="F770" ca="1">IF(ROWS($M$18:M761)&lt;=$O$18,INDEX('DATA FOR SUMMARY'!$F$8:$F$59,_xlfn.AGGREGATE(15,3,(('DATA FOR SUMMARY'!$I$7:$I$59=$O$16)/('DATA FOR SUMMARY'!$I$7:$I$59=$O$16)*ROW('DATA FOR SUMMARY'!$I$7:$I$59))-ROW('DATA FOR SUMMARY'!$I$7),ROWS($M$18:M761))),"")</f>
        <v/>
      </c>
      <c r="G770" s="102" t="str" cm="1">
        <f t="array" aca="1" ref="G770" ca="1">IF(ROWS($M$18:M761)&lt;=$O$18,INDEX('DATA FOR SUMMARY'!$G$8:$G$59,_xlfn.AGGREGATE(15,3,(('DATA FOR SUMMARY'!$I$7:$I$59=$O$16)/('DATA FOR SUMMARY'!$I$7:$I$59=$O$16)*ROW('DATA FOR SUMMARY'!$I$7:$I$59))-ROW('DATA FOR SUMMARY'!$I$7),ROWS($M$18:M761))),"")</f>
        <v/>
      </c>
      <c r="H770" s="107" t="str" cm="1">
        <f t="array" aca="1" ref="H770" ca="1">IF(ROWS($M$18:M761)&lt;=$O$18,INDEX('DATA FOR SUMMARY'!$H$8:$H$59,_xlfn.AGGREGATE(15,3,(('DATA FOR SUMMARY'!$I$7:$I$59=$O$16)/('DATA FOR SUMMARY'!$I$7:$I$59=$O$16)*ROW('DATA FOR SUMMARY'!$I$7:$I$59))-ROW('DATA FOR SUMMARY'!$I$7),ROWS($M$18:M761))),"")</f>
        <v/>
      </c>
      <c r="I770" t="str" cm="1">
        <f t="array" aca="1" ref="I770" ca="1">IF(ROWS($D$25:D764)&lt;=$O$18,INDEX('DATA FOR SUMMARY'!$I$8:$I$59,_xlfn.AGGREGATE(15,3,(('DATA FOR SUMMARY'!$I$7:$I$59=$O$16)/('DATA FOR SUMMARY'!$I$7:$I$59=$O$16)*ROW('DATA FOR SUMMARY'!$I$7:$I$59))-ROW('DATA FOR SUMMARY'!$I$7),ROWS($D$25:D764))),"")</f>
        <v/>
      </c>
      <c r="J770" s="46" t="str" cm="1">
        <f t="array" aca="1" ref="J770" ca="1">IF(ROWS($M$18:M761)&lt;=$O$18,INDEX('DATA FOR SUMMARY'!$J$8:$J$59,_xlfn.AGGREGATE(15,3,(('DATA FOR SUMMARY'!$I$7:$I$59=$O$16)/('DATA FOR SUMMARY'!$I$7:$I$59=$O$16)*ROW('DATA FOR SUMMARY'!$I$7:$I$59))-ROW('DATA FOR SUMMARY'!$I$7),ROWS($M$18:M761))),"")</f>
        <v/>
      </c>
      <c r="K770" s="46" t="str" cm="1">
        <f t="array" aca="1" ref="K770" ca="1">IF(ROWS($M$18:M761)&lt;=$O$18,INDEX('DATA FOR SUMMARY'!$K$8:$K$59,_xlfn.AGGREGATE(15,3,(('DATA FOR SUMMARY'!$I$7:$I$59=$O$16)/('DATA FOR SUMMARY'!$I$7:$I$59=$O$16)*ROW('DATA FOR SUMMARY'!$I$7:$I$59))-ROW('DATA FOR SUMMARY'!$I$7),ROWS($M$18:M761))),"")</f>
        <v/>
      </c>
    </row>
    <row r="771" spans="2:11">
      <c r="B771" t="str" cm="1">
        <f t="array" aca="1" ref="B771" ca="1">IF(ROWS($M$18:M762)&lt;=$O$18,INDEX('DATA FOR SUMMARY'!$B$8:$B$59,_xlfn.AGGREGATE(15,3,(('DATA FOR SUMMARY'!$I$7:$I$59=$O$16)/('DATA FOR SUMMARY'!$I$7:$I$59=$O$16)*ROW('DATA FOR SUMMARY'!$I$7:$I$59))-ROW('DATA FOR SUMMARY'!$I$7),ROWS($M$18:M762))),"")</f>
        <v/>
      </c>
      <c r="C771" s="102" t="str" cm="1">
        <f t="array" aca="1" ref="C771" ca="1">IF(ROWS($M$18:M762)&lt;=$O$18,INDEX('DATA FOR SUMMARY'!$C$8:$C$59,_xlfn.AGGREGATE(15,3,(('DATA FOR SUMMARY'!$I$7:$I$59=$O$16)/('DATA FOR SUMMARY'!$I$7:$I$59=$O$16)*ROW('DATA FOR SUMMARY'!$I$7:$I$59))-ROW('DATA FOR SUMMARY'!$I$7),ROWS($M$18:M762))),"")</f>
        <v/>
      </c>
      <c r="D771" s="102" t="str" cm="1">
        <f t="array" aca="1" ref="D771" ca="1">IF(ROWS($M$18:M762)&lt;=$O$18,INDEX('DATA FOR SUMMARY'!$D$8:$D$59,_xlfn.AGGREGATE(15,3,(('DATA FOR SUMMARY'!$I$7:$I$59=$O$16)/('DATA FOR SUMMARY'!$I$7:$I$59=$O$16)*ROW('DATA FOR SUMMARY'!$I$7:$I$59))-ROW('DATA FOR SUMMARY'!$I$7),ROWS($M$18:M762))),"")</f>
        <v/>
      </c>
      <c r="E771" s="107" t="str" cm="1">
        <f t="array" aca="1" ref="E771" ca="1">IF(ROWS($M$18:M762)&lt;=$O$18,INDEX('DATA FOR SUMMARY'!$E$8:$E$59,_xlfn.AGGREGATE(15,3,(('DATA FOR SUMMARY'!$I$7:$I$59=$O$16)/('DATA FOR SUMMARY'!$I$7:$I$59=$O$16)*ROW('DATA FOR SUMMARY'!$I$7:$I$59))-ROW('DATA FOR SUMMARY'!$I$7),ROWS($M$18:M762))),"")</f>
        <v/>
      </c>
      <c r="F771" s="103" t="str" cm="1">
        <f t="array" aca="1" ref="F771" ca="1">IF(ROWS($M$18:M762)&lt;=$O$18,INDEX('DATA FOR SUMMARY'!$F$8:$F$59,_xlfn.AGGREGATE(15,3,(('DATA FOR SUMMARY'!$I$7:$I$59=$O$16)/('DATA FOR SUMMARY'!$I$7:$I$59=$O$16)*ROW('DATA FOR SUMMARY'!$I$7:$I$59))-ROW('DATA FOR SUMMARY'!$I$7),ROWS($M$18:M762))),"")</f>
        <v/>
      </c>
      <c r="G771" s="102" t="str" cm="1">
        <f t="array" aca="1" ref="G771" ca="1">IF(ROWS($M$18:M762)&lt;=$O$18,INDEX('DATA FOR SUMMARY'!$G$8:$G$59,_xlfn.AGGREGATE(15,3,(('DATA FOR SUMMARY'!$I$7:$I$59=$O$16)/('DATA FOR SUMMARY'!$I$7:$I$59=$O$16)*ROW('DATA FOR SUMMARY'!$I$7:$I$59))-ROW('DATA FOR SUMMARY'!$I$7),ROWS($M$18:M762))),"")</f>
        <v/>
      </c>
      <c r="H771" s="107" t="str" cm="1">
        <f t="array" aca="1" ref="H771" ca="1">IF(ROWS($M$18:M762)&lt;=$O$18,INDEX('DATA FOR SUMMARY'!$H$8:$H$59,_xlfn.AGGREGATE(15,3,(('DATA FOR SUMMARY'!$I$7:$I$59=$O$16)/('DATA FOR SUMMARY'!$I$7:$I$59=$O$16)*ROW('DATA FOR SUMMARY'!$I$7:$I$59))-ROW('DATA FOR SUMMARY'!$I$7),ROWS($M$18:M762))),"")</f>
        <v/>
      </c>
      <c r="I771" t="str" cm="1">
        <f t="array" aca="1" ref="I771" ca="1">IF(ROWS($D$25:D765)&lt;=$O$18,INDEX('DATA FOR SUMMARY'!$I$8:$I$59,_xlfn.AGGREGATE(15,3,(('DATA FOR SUMMARY'!$I$7:$I$59=$O$16)/('DATA FOR SUMMARY'!$I$7:$I$59=$O$16)*ROW('DATA FOR SUMMARY'!$I$7:$I$59))-ROW('DATA FOR SUMMARY'!$I$7),ROWS($D$25:D765))),"")</f>
        <v/>
      </c>
      <c r="J771" s="46" t="str" cm="1">
        <f t="array" aca="1" ref="J771" ca="1">IF(ROWS($M$18:M762)&lt;=$O$18,INDEX('DATA FOR SUMMARY'!$J$8:$J$59,_xlfn.AGGREGATE(15,3,(('DATA FOR SUMMARY'!$I$7:$I$59=$O$16)/('DATA FOR SUMMARY'!$I$7:$I$59=$O$16)*ROW('DATA FOR SUMMARY'!$I$7:$I$59))-ROW('DATA FOR SUMMARY'!$I$7),ROWS($M$18:M762))),"")</f>
        <v/>
      </c>
      <c r="K771" s="46" t="str" cm="1">
        <f t="array" aca="1" ref="K771" ca="1">IF(ROWS($M$18:M762)&lt;=$O$18,INDEX('DATA FOR SUMMARY'!$K$8:$K$59,_xlfn.AGGREGATE(15,3,(('DATA FOR SUMMARY'!$I$7:$I$59=$O$16)/('DATA FOR SUMMARY'!$I$7:$I$59=$O$16)*ROW('DATA FOR SUMMARY'!$I$7:$I$59))-ROW('DATA FOR SUMMARY'!$I$7),ROWS($M$18:M762))),"")</f>
        <v/>
      </c>
    </row>
    <row r="772" spans="2:11">
      <c r="B772" t="str" cm="1">
        <f t="array" aca="1" ref="B772" ca="1">IF(ROWS($M$18:M763)&lt;=$O$18,INDEX('DATA FOR SUMMARY'!$B$8:$B$59,_xlfn.AGGREGATE(15,3,(('DATA FOR SUMMARY'!$I$7:$I$59=$O$16)/('DATA FOR SUMMARY'!$I$7:$I$59=$O$16)*ROW('DATA FOR SUMMARY'!$I$7:$I$59))-ROW('DATA FOR SUMMARY'!$I$7),ROWS($M$18:M763))),"")</f>
        <v/>
      </c>
      <c r="C772" s="102" t="str" cm="1">
        <f t="array" aca="1" ref="C772" ca="1">IF(ROWS($M$18:M763)&lt;=$O$18,INDEX('DATA FOR SUMMARY'!$C$8:$C$59,_xlfn.AGGREGATE(15,3,(('DATA FOR SUMMARY'!$I$7:$I$59=$O$16)/('DATA FOR SUMMARY'!$I$7:$I$59=$O$16)*ROW('DATA FOR SUMMARY'!$I$7:$I$59))-ROW('DATA FOR SUMMARY'!$I$7),ROWS($M$18:M763))),"")</f>
        <v/>
      </c>
      <c r="D772" s="102" t="str" cm="1">
        <f t="array" aca="1" ref="D772" ca="1">IF(ROWS($M$18:M763)&lt;=$O$18,INDEX('DATA FOR SUMMARY'!$D$8:$D$59,_xlfn.AGGREGATE(15,3,(('DATA FOR SUMMARY'!$I$7:$I$59=$O$16)/('DATA FOR SUMMARY'!$I$7:$I$59=$O$16)*ROW('DATA FOR SUMMARY'!$I$7:$I$59))-ROW('DATA FOR SUMMARY'!$I$7),ROWS($M$18:M763))),"")</f>
        <v/>
      </c>
      <c r="E772" s="107" t="str" cm="1">
        <f t="array" aca="1" ref="E772" ca="1">IF(ROWS($M$18:M763)&lt;=$O$18,INDEX('DATA FOR SUMMARY'!$E$8:$E$59,_xlfn.AGGREGATE(15,3,(('DATA FOR SUMMARY'!$I$7:$I$59=$O$16)/('DATA FOR SUMMARY'!$I$7:$I$59=$O$16)*ROW('DATA FOR SUMMARY'!$I$7:$I$59))-ROW('DATA FOR SUMMARY'!$I$7),ROWS($M$18:M763))),"")</f>
        <v/>
      </c>
      <c r="F772" s="103" t="str" cm="1">
        <f t="array" aca="1" ref="F772" ca="1">IF(ROWS($M$18:M763)&lt;=$O$18,INDEX('DATA FOR SUMMARY'!$F$8:$F$59,_xlfn.AGGREGATE(15,3,(('DATA FOR SUMMARY'!$I$7:$I$59=$O$16)/('DATA FOR SUMMARY'!$I$7:$I$59=$O$16)*ROW('DATA FOR SUMMARY'!$I$7:$I$59))-ROW('DATA FOR SUMMARY'!$I$7),ROWS($M$18:M763))),"")</f>
        <v/>
      </c>
      <c r="G772" s="102" t="str" cm="1">
        <f t="array" aca="1" ref="G772" ca="1">IF(ROWS($M$18:M763)&lt;=$O$18,INDEX('DATA FOR SUMMARY'!$G$8:$G$59,_xlfn.AGGREGATE(15,3,(('DATA FOR SUMMARY'!$I$7:$I$59=$O$16)/('DATA FOR SUMMARY'!$I$7:$I$59=$O$16)*ROW('DATA FOR SUMMARY'!$I$7:$I$59))-ROW('DATA FOR SUMMARY'!$I$7),ROWS($M$18:M763))),"")</f>
        <v/>
      </c>
      <c r="H772" s="107" t="str" cm="1">
        <f t="array" aca="1" ref="H772" ca="1">IF(ROWS($M$18:M763)&lt;=$O$18,INDEX('DATA FOR SUMMARY'!$H$8:$H$59,_xlfn.AGGREGATE(15,3,(('DATA FOR SUMMARY'!$I$7:$I$59=$O$16)/('DATA FOR SUMMARY'!$I$7:$I$59=$O$16)*ROW('DATA FOR SUMMARY'!$I$7:$I$59))-ROW('DATA FOR SUMMARY'!$I$7),ROWS($M$18:M763))),"")</f>
        <v/>
      </c>
      <c r="I772" t="str" cm="1">
        <f t="array" aca="1" ref="I772" ca="1">IF(ROWS($D$25:D766)&lt;=$O$18,INDEX('DATA FOR SUMMARY'!$I$8:$I$59,_xlfn.AGGREGATE(15,3,(('DATA FOR SUMMARY'!$I$7:$I$59=$O$16)/('DATA FOR SUMMARY'!$I$7:$I$59=$O$16)*ROW('DATA FOR SUMMARY'!$I$7:$I$59))-ROW('DATA FOR SUMMARY'!$I$7),ROWS($D$25:D766))),"")</f>
        <v/>
      </c>
      <c r="J772" s="46" t="str" cm="1">
        <f t="array" aca="1" ref="J772" ca="1">IF(ROWS($M$18:M763)&lt;=$O$18,INDEX('DATA FOR SUMMARY'!$J$8:$J$59,_xlfn.AGGREGATE(15,3,(('DATA FOR SUMMARY'!$I$7:$I$59=$O$16)/('DATA FOR SUMMARY'!$I$7:$I$59=$O$16)*ROW('DATA FOR SUMMARY'!$I$7:$I$59))-ROW('DATA FOR SUMMARY'!$I$7),ROWS($M$18:M763))),"")</f>
        <v/>
      </c>
      <c r="K772" s="46" t="str" cm="1">
        <f t="array" aca="1" ref="K772" ca="1">IF(ROWS($M$18:M763)&lt;=$O$18,INDEX('DATA FOR SUMMARY'!$K$8:$K$59,_xlfn.AGGREGATE(15,3,(('DATA FOR SUMMARY'!$I$7:$I$59=$O$16)/('DATA FOR SUMMARY'!$I$7:$I$59=$O$16)*ROW('DATA FOR SUMMARY'!$I$7:$I$59))-ROW('DATA FOR SUMMARY'!$I$7),ROWS($M$18:M763))),"")</f>
        <v/>
      </c>
    </row>
    <row r="773" spans="2:11">
      <c r="B773" t="str" cm="1">
        <f t="array" aca="1" ref="B773" ca="1">IF(ROWS($M$18:M764)&lt;=$O$18,INDEX('DATA FOR SUMMARY'!$B$8:$B$59,_xlfn.AGGREGATE(15,3,(('DATA FOR SUMMARY'!$I$7:$I$59=$O$16)/('DATA FOR SUMMARY'!$I$7:$I$59=$O$16)*ROW('DATA FOR SUMMARY'!$I$7:$I$59))-ROW('DATA FOR SUMMARY'!$I$7),ROWS($M$18:M764))),"")</f>
        <v/>
      </c>
      <c r="C773" s="102" t="str" cm="1">
        <f t="array" aca="1" ref="C773" ca="1">IF(ROWS($M$18:M764)&lt;=$O$18,INDEX('DATA FOR SUMMARY'!$C$8:$C$59,_xlfn.AGGREGATE(15,3,(('DATA FOR SUMMARY'!$I$7:$I$59=$O$16)/('DATA FOR SUMMARY'!$I$7:$I$59=$O$16)*ROW('DATA FOR SUMMARY'!$I$7:$I$59))-ROW('DATA FOR SUMMARY'!$I$7),ROWS($M$18:M764))),"")</f>
        <v/>
      </c>
      <c r="D773" s="102" t="str" cm="1">
        <f t="array" aca="1" ref="D773" ca="1">IF(ROWS($M$18:M764)&lt;=$O$18,INDEX('DATA FOR SUMMARY'!$D$8:$D$59,_xlfn.AGGREGATE(15,3,(('DATA FOR SUMMARY'!$I$7:$I$59=$O$16)/('DATA FOR SUMMARY'!$I$7:$I$59=$O$16)*ROW('DATA FOR SUMMARY'!$I$7:$I$59))-ROW('DATA FOR SUMMARY'!$I$7),ROWS($M$18:M764))),"")</f>
        <v/>
      </c>
      <c r="E773" s="107" t="str" cm="1">
        <f t="array" aca="1" ref="E773" ca="1">IF(ROWS($M$18:M764)&lt;=$O$18,INDEX('DATA FOR SUMMARY'!$E$8:$E$59,_xlfn.AGGREGATE(15,3,(('DATA FOR SUMMARY'!$I$7:$I$59=$O$16)/('DATA FOR SUMMARY'!$I$7:$I$59=$O$16)*ROW('DATA FOR SUMMARY'!$I$7:$I$59))-ROW('DATA FOR SUMMARY'!$I$7),ROWS($M$18:M764))),"")</f>
        <v/>
      </c>
      <c r="F773" s="103" t="str" cm="1">
        <f t="array" aca="1" ref="F773" ca="1">IF(ROWS($M$18:M764)&lt;=$O$18,INDEX('DATA FOR SUMMARY'!$F$8:$F$59,_xlfn.AGGREGATE(15,3,(('DATA FOR SUMMARY'!$I$7:$I$59=$O$16)/('DATA FOR SUMMARY'!$I$7:$I$59=$O$16)*ROW('DATA FOR SUMMARY'!$I$7:$I$59))-ROW('DATA FOR SUMMARY'!$I$7),ROWS($M$18:M764))),"")</f>
        <v/>
      </c>
      <c r="G773" s="102" t="str" cm="1">
        <f t="array" aca="1" ref="G773" ca="1">IF(ROWS($M$18:M764)&lt;=$O$18,INDEX('DATA FOR SUMMARY'!$G$8:$G$59,_xlfn.AGGREGATE(15,3,(('DATA FOR SUMMARY'!$I$7:$I$59=$O$16)/('DATA FOR SUMMARY'!$I$7:$I$59=$O$16)*ROW('DATA FOR SUMMARY'!$I$7:$I$59))-ROW('DATA FOR SUMMARY'!$I$7),ROWS($M$18:M764))),"")</f>
        <v/>
      </c>
      <c r="H773" s="107" t="str" cm="1">
        <f t="array" aca="1" ref="H773" ca="1">IF(ROWS($M$18:M764)&lt;=$O$18,INDEX('DATA FOR SUMMARY'!$H$8:$H$59,_xlfn.AGGREGATE(15,3,(('DATA FOR SUMMARY'!$I$7:$I$59=$O$16)/('DATA FOR SUMMARY'!$I$7:$I$59=$O$16)*ROW('DATA FOR SUMMARY'!$I$7:$I$59))-ROW('DATA FOR SUMMARY'!$I$7),ROWS($M$18:M764))),"")</f>
        <v/>
      </c>
      <c r="I773" t="str" cm="1">
        <f t="array" aca="1" ref="I773" ca="1">IF(ROWS($D$25:D767)&lt;=$O$18,INDEX('DATA FOR SUMMARY'!$I$8:$I$59,_xlfn.AGGREGATE(15,3,(('DATA FOR SUMMARY'!$I$7:$I$59=$O$16)/('DATA FOR SUMMARY'!$I$7:$I$59=$O$16)*ROW('DATA FOR SUMMARY'!$I$7:$I$59))-ROW('DATA FOR SUMMARY'!$I$7),ROWS($D$25:D767))),"")</f>
        <v/>
      </c>
      <c r="J773" s="46" t="str" cm="1">
        <f t="array" aca="1" ref="J773" ca="1">IF(ROWS($M$18:M764)&lt;=$O$18,INDEX('DATA FOR SUMMARY'!$J$8:$J$59,_xlfn.AGGREGATE(15,3,(('DATA FOR SUMMARY'!$I$7:$I$59=$O$16)/('DATA FOR SUMMARY'!$I$7:$I$59=$O$16)*ROW('DATA FOR SUMMARY'!$I$7:$I$59))-ROW('DATA FOR SUMMARY'!$I$7),ROWS($M$18:M764))),"")</f>
        <v/>
      </c>
      <c r="K773" s="46" t="str" cm="1">
        <f t="array" aca="1" ref="K773" ca="1">IF(ROWS($M$18:M764)&lt;=$O$18,INDEX('DATA FOR SUMMARY'!$K$8:$K$59,_xlfn.AGGREGATE(15,3,(('DATA FOR SUMMARY'!$I$7:$I$59=$O$16)/('DATA FOR SUMMARY'!$I$7:$I$59=$O$16)*ROW('DATA FOR SUMMARY'!$I$7:$I$59))-ROW('DATA FOR SUMMARY'!$I$7),ROWS($M$18:M764))),"")</f>
        <v/>
      </c>
    </row>
    <row r="774" spans="2:11">
      <c r="B774" t="str" cm="1">
        <f t="array" aca="1" ref="B774" ca="1">IF(ROWS($M$18:M765)&lt;=$O$18,INDEX('DATA FOR SUMMARY'!$B$8:$B$59,_xlfn.AGGREGATE(15,3,(('DATA FOR SUMMARY'!$I$7:$I$59=$O$16)/('DATA FOR SUMMARY'!$I$7:$I$59=$O$16)*ROW('DATA FOR SUMMARY'!$I$7:$I$59))-ROW('DATA FOR SUMMARY'!$I$7),ROWS($M$18:M765))),"")</f>
        <v/>
      </c>
      <c r="C774" s="102" t="str" cm="1">
        <f t="array" aca="1" ref="C774" ca="1">IF(ROWS($M$18:M765)&lt;=$O$18,INDEX('DATA FOR SUMMARY'!$C$8:$C$59,_xlfn.AGGREGATE(15,3,(('DATA FOR SUMMARY'!$I$7:$I$59=$O$16)/('DATA FOR SUMMARY'!$I$7:$I$59=$O$16)*ROW('DATA FOR SUMMARY'!$I$7:$I$59))-ROW('DATA FOR SUMMARY'!$I$7),ROWS($M$18:M765))),"")</f>
        <v/>
      </c>
      <c r="D774" s="102" t="str" cm="1">
        <f t="array" aca="1" ref="D774" ca="1">IF(ROWS($M$18:M765)&lt;=$O$18,INDEX('DATA FOR SUMMARY'!$D$8:$D$59,_xlfn.AGGREGATE(15,3,(('DATA FOR SUMMARY'!$I$7:$I$59=$O$16)/('DATA FOR SUMMARY'!$I$7:$I$59=$O$16)*ROW('DATA FOR SUMMARY'!$I$7:$I$59))-ROW('DATA FOR SUMMARY'!$I$7),ROWS($M$18:M765))),"")</f>
        <v/>
      </c>
      <c r="E774" s="107" t="str" cm="1">
        <f t="array" aca="1" ref="E774" ca="1">IF(ROWS($M$18:M765)&lt;=$O$18,INDEX('DATA FOR SUMMARY'!$E$8:$E$59,_xlfn.AGGREGATE(15,3,(('DATA FOR SUMMARY'!$I$7:$I$59=$O$16)/('DATA FOR SUMMARY'!$I$7:$I$59=$O$16)*ROW('DATA FOR SUMMARY'!$I$7:$I$59))-ROW('DATA FOR SUMMARY'!$I$7),ROWS($M$18:M765))),"")</f>
        <v/>
      </c>
      <c r="F774" s="103" t="str" cm="1">
        <f t="array" aca="1" ref="F774" ca="1">IF(ROWS($M$18:M765)&lt;=$O$18,INDEX('DATA FOR SUMMARY'!$F$8:$F$59,_xlfn.AGGREGATE(15,3,(('DATA FOR SUMMARY'!$I$7:$I$59=$O$16)/('DATA FOR SUMMARY'!$I$7:$I$59=$O$16)*ROW('DATA FOR SUMMARY'!$I$7:$I$59))-ROW('DATA FOR SUMMARY'!$I$7),ROWS($M$18:M765))),"")</f>
        <v/>
      </c>
      <c r="G774" s="102" t="str" cm="1">
        <f t="array" aca="1" ref="G774" ca="1">IF(ROWS($M$18:M765)&lt;=$O$18,INDEX('DATA FOR SUMMARY'!$G$8:$G$59,_xlfn.AGGREGATE(15,3,(('DATA FOR SUMMARY'!$I$7:$I$59=$O$16)/('DATA FOR SUMMARY'!$I$7:$I$59=$O$16)*ROW('DATA FOR SUMMARY'!$I$7:$I$59))-ROW('DATA FOR SUMMARY'!$I$7),ROWS($M$18:M765))),"")</f>
        <v/>
      </c>
      <c r="H774" s="107" t="str" cm="1">
        <f t="array" aca="1" ref="H774" ca="1">IF(ROWS($M$18:M765)&lt;=$O$18,INDEX('DATA FOR SUMMARY'!$H$8:$H$59,_xlfn.AGGREGATE(15,3,(('DATA FOR SUMMARY'!$I$7:$I$59=$O$16)/('DATA FOR SUMMARY'!$I$7:$I$59=$O$16)*ROW('DATA FOR SUMMARY'!$I$7:$I$59))-ROW('DATA FOR SUMMARY'!$I$7),ROWS($M$18:M765))),"")</f>
        <v/>
      </c>
      <c r="I774" t="str" cm="1">
        <f t="array" aca="1" ref="I774" ca="1">IF(ROWS($D$25:D768)&lt;=$O$18,INDEX('DATA FOR SUMMARY'!$I$8:$I$59,_xlfn.AGGREGATE(15,3,(('DATA FOR SUMMARY'!$I$7:$I$59=$O$16)/('DATA FOR SUMMARY'!$I$7:$I$59=$O$16)*ROW('DATA FOR SUMMARY'!$I$7:$I$59))-ROW('DATA FOR SUMMARY'!$I$7),ROWS($D$25:D768))),"")</f>
        <v/>
      </c>
      <c r="J774" s="46" t="str" cm="1">
        <f t="array" aca="1" ref="J774" ca="1">IF(ROWS($M$18:M765)&lt;=$O$18,INDEX('DATA FOR SUMMARY'!$J$8:$J$59,_xlfn.AGGREGATE(15,3,(('DATA FOR SUMMARY'!$I$7:$I$59=$O$16)/('DATA FOR SUMMARY'!$I$7:$I$59=$O$16)*ROW('DATA FOR SUMMARY'!$I$7:$I$59))-ROW('DATA FOR SUMMARY'!$I$7),ROWS($M$18:M765))),"")</f>
        <v/>
      </c>
      <c r="K774" s="46" t="str" cm="1">
        <f t="array" aca="1" ref="K774" ca="1">IF(ROWS($M$18:M765)&lt;=$O$18,INDEX('DATA FOR SUMMARY'!$K$8:$K$59,_xlfn.AGGREGATE(15,3,(('DATA FOR SUMMARY'!$I$7:$I$59=$O$16)/('DATA FOR SUMMARY'!$I$7:$I$59=$O$16)*ROW('DATA FOR SUMMARY'!$I$7:$I$59))-ROW('DATA FOR SUMMARY'!$I$7),ROWS($M$18:M765))),"")</f>
        <v/>
      </c>
    </row>
    <row r="775" spans="2:11">
      <c r="B775" t="str" cm="1">
        <f t="array" aca="1" ref="B775" ca="1">IF(ROWS($M$18:M766)&lt;=$O$18,INDEX('DATA FOR SUMMARY'!$B$8:$B$59,_xlfn.AGGREGATE(15,3,(('DATA FOR SUMMARY'!$I$7:$I$59=$O$16)/('DATA FOR SUMMARY'!$I$7:$I$59=$O$16)*ROW('DATA FOR SUMMARY'!$I$7:$I$59))-ROW('DATA FOR SUMMARY'!$I$7),ROWS($M$18:M766))),"")</f>
        <v/>
      </c>
      <c r="C775" s="102" t="str" cm="1">
        <f t="array" aca="1" ref="C775" ca="1">IF(ROWS($M$18:M766)&lt;=$O$18,INDEX('DATA FOR SUMMARY'!$C$8:$C$59,_xlfn.AGGREGATE(15,3,(('DATA FOR SUMMARY'!$I$7:$I$59=$O$16)/('DATA FOR SUMMARY'!$I$7:$I$59=$O$16)*ROW('DATA FOR SUMMARY'!$I$7:$I$59))-ROW('DATA FOR SUMMARY'!$I$7),ROWS($M$18:M766))),"")</f>
        <v/>
      </c>
      <c r="D775" s="102" t="str" cm="1">
        <f t="array" aca="1" ref="D775" ca="1">IF(ROWS($M$18:M766)&lt;=$O$18,INDEX('DATA FOR SUMMARY'!$D$8:$D$59,_xlfn.AGGREGATE(15,3,(('DATA FOR SUMMARY'!$I$7:$I$59=$O$16)/('DATA FOR SUMMARY'!$I$7:$I$59=$O$16)*ROW('DATA FOR SUMMARY'!$I$7:$I$59))-ROW('DATA FOR SUMMARY'!$I$7),ROWS($M$18:M766))),"")</f>
        <v/>
      </c>
      <c r="E775" s="107" t="str" cm="1">
        <f t="array" aca="1" ref="E775" ca="1">IF(ROWS($M$18:M766)&lt;=$O$18,INDEX('DATA FOR SUMMARY'!$E$8:$E$59,_xlfn.AGGREGATE(15,3,(('DATA FOR SUMMARY'!$I$7:$I$59=$O$16)/('DATA FOR SUMMARY'!$I$7:$I$59=$O$16)*ROW('DATA FOR SUMMARY'!$I$7:$I$59))-ROW('DATA FOR SUMMARY'!$I$7),ROWS($M$18:M766))),"")</f>
        <v/>
      </c>
      <c r="F775" s="103" t="str" cm="1">
        <f t="array" aca="1" ref="F775" ca="1">IF(ROWS($M$18:M766)&lt;=$O$18,INDEX('DATA FOR SUMMARY'!$F$8:$F$59,_xlfn.AGGREGATE(15,3,(('DATA FOR SUMMARY'!$I$7:$I$59=$O$16)/('DATA FOR SUMMARY'!$I$7:$I$59=$O$16)*ROW('DATA FOR SUMMARY'!$I$7:$I$59))-ROW('DATA FOR SUMMARY'!$I$7),ROWS($M$18:M766))),"")</f>
        <v/>
      </c>
      <c r="G775" s="102" t="str" cm="1">
        <f t="array" aca="1" ref="G775" ca="1">IF(ROWS($M$18:M766)&lt;=$O$18,INDEX('DATA FOR SUMMARY'!$G$8:$G$59,_xlfn.AGGREGATE(15,3,(('DATA FOR SUMMARY'!$I$7:$I$59=$O$16)/('DATA FOR SUMMARY'!$I$7:$I$59=$O$16)*ROW('DATA FOR SUMMARY'!$I$7:$I$59))-ROW('DATA FOR SUMMARY'!$I$7),ROWS($M$18:M766))),"")</f>
        <v/>
      </c>
      <c r="H775" s="107" t="str" cm="1">
        <f t="array" aca="1" ref="H775" ca="1">IF(ROWS($M$18:M766)&lt;=$O$18,INDEX('DATA FOR SUMMARY'!$H$8:$H$59,_xlfn.AGGREGATE(15,3,(('DATA FOR SUMMARY'!$I$7:$I$59=$O$16)/('DATA FOR SUMMARY'!$I$7:$I$59=$O$16)*ROW('DATA FOR SUMMARY'!$I$7:$I$59))-ROW('DATA FOR SUMMARY'!$I$7),ROWS($M$18:M766))),"")</f>
        <v/>
      </c>
      <c r="I775" t="str" cm="1">
        <f t="array" aca="1" ref="I775" ca="1">IF(ROWS($D$25:D769)&lt;=$O$18,INDEX('DATA FOR SUMMARY'!$I$8:$I$59,_xlfn.AGGREGATE(15,3,(('DATA FOR SUMMARY'!$I$7:$I$59=$O$16)/('DATA FOR SUMMARY'!$I$7:$I$59=$O$16)*ROW('DATA FOR SUMMARY'!$I$7:$I$59))-ROW('DATA FOR SUMMARY'!$I$7),ROWS($D$25:D769))),"")</f>
        <v/>
      </c>
      <c r="J775" s="46" t="str" cm="1">
        <f t="array" aca="1" ref="J775" ca="1">IF(ROWS($M$18:M766)&lt;=$O$18,INDEX('DATA FOR SUMMARY'!$J$8:$J$59,_xlfn.AGGREGATE(15,3,(('DATA FOR SUMMARY'!$I$7:$I$59=$O$16)/('DATA FOR SUMMARY'!$I$7:$I$59=$O$16)*ROW('DATA FOR SUMMARY'!$I$7:$I$59))-ROW('DATA FOR SUMMARY'!$I$7),ROWS($M$18:M766))),"")</f>
        <v/>
      </c>
      <c r="K775" s="46" t="str" cm="1">
        <f t="array" aca="1" ref="K775" ca="1">IF(ROWS($M$18:M766)&lt;=$O$18,INDEX('DATA FOR SUMMARY'!$K$8:$K$59,_xlfn.AGGREGATE(15,3,(('DATA FOR SUMMARY'!$I$7:$I$59=$O$16)/('DATA FOR SUMMARY'!$I$7:$I$59=$O$16)*ROW('DATA FOR SUMMARY'!$I$7:$I$59))-ROW('DATA FOR SUMMARY'!$I$7),ROWS($M$18:M766))),"")</f>
        <v/>
      </c>
    </row>
    <row r="776" spans="2:11">
      <c r="B776" t="str" cm="1">
        <f t="array" aca="1" ref="B776" ca="1">IF(ROWS($M$18:M767)&lt;=$O$18,INDEX('DATA FOR SUMMARY'!$B$8:$B$59,_xlfn.AGGREGATE(15,3,(('DATA FOR SUMMARY'!$I$7:$I$59=$O$16)/('DATA FOR SUMMARY'!$I$7:$I$59=$O$16)*ROW('DATA FOR SUMMARY'!$I$7:$I$59))-ROW('DATA FOR SUMMARY'!$I$7),ROWS($M$18:M767))),"")</f>
        <v/>
      </c>
      <c r="C776" s="102" t="str" cm="1">
        <f t="array" aca="1" ref="C776" ca="1">IF(ROWS($M$18:M767)&lt;=$O$18,INDEX('DATA FOR SUMMARY'!$C$8:$C$59,_xlfn.AGGREGATE(15,3,(('DATA FOR SUMMARY'!$I$7:$I$59=$O$16)/('DATA FOR SUMMARY'!$I$7:$I$59=$O$16)*ROW('DATA FOR SUMMARY'!$I$7:$I$59))-ROW('DATA FOR SUMMARY'!$I$7),ROWS($M$18:M767))),"")</f>
        <v/>
      </c>
      <c r="D776" s="102" t="str" cm="1">
        <f t="array" aca="1" ref="D776" ca="1">IF(ROWS($M$18:M767)&lt;=$O$18,INDEX('DATA FOR SUMMARY'!$D$8:$D$59,_xlfn.AGGREGATE(15,3,(('DATA FOR SUMMARY'!$I$7:$I$59=$O$16)/('DATA FOR SUMMARY'!$I$7:$I$59=$O$16)*ROW('DATA FOR SUMMARY'!$I$7:$I$59))-ROW('DATA FOR SUMMARY'!$I$7),ROWS($M$18:M767))),"")</f>
        <v/>
      </c>
      <c r="E776" s="107" t="str" cm="1">
        <f t="array" aca="1" ref="E776" ca="1">IF(ROWS($M$18:M767)&lt;=$O$18,INDEX('DATA FOR SUMMARY'!$E$8:$E$59,_xlfn.AGGREGATE(15,3,(('DATA FOR SUMMARY'!$I$7:$I$59=$O$16)/('DATA FOR SUMMARY'!$I$7:$I$59=$O$16)*ROW('DATA FOR SUMMARY'!$I$7:$I$59))-ROW('DATA FOR SUMMARY'!$I$7),ROWS($M$18:M767))),"")</f>
        <v/>
      </c>
      <c r="F776" s="103" t="str" cm="1">
        <f t="array" aca="1" ref="F776" ca="1">IF(ROWS($M$18:M767)&lt;=$O$18,INDEX('DATA FOR SUMMARY'!$F$8:$F$59,_xlfn.AGGREGATE(15,3,(('DATA FOR SUMMARY'!$I$7:$I$59=$O$16)/('DATA FOR SUMMARY'!$I$7:$I$59=$O$16)*ROW('DATA FOR SUMMARY'!$I$7:$I$59))-ROW('DATA FOR SUMMARY'!$I$7),ROWS($M$18:M767))),"")</f>
        <v/>
      </c>
      <c r="G776" s="102" t="str" cm="1">
        <f t="array" aca="1" ref="G776" ca="1">IF(ROWS($M$18:M767)&lt;=$O$18,INDEX('DATA FOR SUMMARY'!$G$8:$G$59,_xlfn.AGGREGATE(15,3,(('DATA FOR SUMMARY'!$I$7:$I$59=$O$16)/('DATA FOR SUMMARY'!$I$7:$I$59=$O$16)*ROW('DATA FOR SUMMARY'!$I$7:$I$59))-ROW('DATA FOR SUMMARY'!$I$7),ROWS($M$18:M767))),"")</f>
        <v/>
      </c>
      <c r="H776" s="107" t="str" cm="1">
        <f t="array" aca="1" ref="H776" ca="1">IF(ROWS($M$18:M767)&lt;=$O$18,INDEX('DATA FOR SUMMARY'!$H$8:$H$59,_xlfn.AGGREGATE(15,3,(('DATA FOR SUMMARY'!$I$7:$I$59=$O$16)/('DATA FOR SUMMARY'!$I$7:$I$59=$O$16)*ROW('DATA FOR SUMMARY'!$I$7:$I$59))-ROW('DATA FOR SUMMARY'!$I$7),ROWS($M$18:M767))),"")</f>
        <v/>
      </c>
      <c r="I776" t="str" cm="1">
        <f t="array" aca="1" ref="I776" ca="1">IF(ROWS($D$25:D770)&lt;=$O$18,INDEX('DATA FOR SUMMARY'!$I$8:$I$59,_xlfn.AGGREGATE(15,3,(('DATA FOR SUMMARY'!$I$7:$I$59=$O$16)/('DATA FOR SUMMARY'!$I$7:$I$59=$O$16)*ROW('DATA FOR SUMMARY'!$I$7:$I$59))-ROW('DATA FOR SUMMARY'!$I$7),ROWS($D$25:D770))),"")</f>
        <v/>
      </c>
      <c r="J776" s="46" t="str" cm="1">
        <f t="array" aca="1" ref="J776" ca="1">IF(ROWS($M$18:M767)&lt;=$O$18,INDEX('DATA FOR SUMMARY'!$J$8:$J$59,_xlfn.AGGREGATE(15,3,(('DATA FOR SUMMARY'!$I$7:$I$59=$O$16)/('DATA FOR SUMMARY'!$I$7:$I$59=$O$16)*ROW('DATA FOR SUMMARY'!$I$7:$I$59))-ROW('DATA FOR SUMMARY'!$I$7),ROWS($M$18:M767))),"")</f>
        <v/>
      </c>
      <c r="K776" s="46" t="str" cm="1">
        <f t="array" aca="1" ref="K776" ca="1">IF(ROWS($M$18:M767)&lt;=$O$18,INDEX('DATA FOR SUMMARY'!$K$8:$K$59,_xlfn.AGGREGATE(15,3,(('DATA FOR SUMMARY'!$I$7:$I$59=$O$16)/('DATA FOR SUMMARY'!$I$7:$I$59=$O$16)*ROW('DATA FOR SUMMARY'!$I$7:$I$59))-ROW('DATA FOR SUMMARY'!$I$7),ROWS($M$18:M767))),"")</f>
        <v/>
      </c>
    </row>
    <row r="777" spans="2:11">
      <c r="B777" t="str" cm="1">
        <f t="array" aca="1" ref="B777" ca="1">IF(ROWS($M$18:M768)&lt;=$O$18,INDEX('DATA FOR SUMMARY'!$B$8:$B$59,_xlfn.AGGREGATE(15,3,(('DATA FOR SUMMARY'!$I$7:$I$59=$O$16)/('DATA FOR SUMMARY'!$I$7:$I$59=$O$16)*ROW('DATA FOR SUMMARY'!$I$7:$I$59))-ROW('DATA FOR SUMMARY'!$I$7),ROWS($M$18:M768))),"")</f>
        <v/>
      </c>
      <c r="C777" s="102" t="str" cm="1">
        <f t="array" aca="1" ref="C777" ca="1">IF(ROWS($M$18:M768)&lt;=$O$18,INDEX('DATA FOR SUMMARY'!$C$8:$C$59,_xlfn.AGGREGATE(15,3,(('DATA FOR SUMMARY'!$I$7:$I$59=$O$16)/('DATA FOR SUMMARY'!$I$7:$I$59=$O$16)*ROW('DATA FOR SUMMARY'!$I$7:$I$59))-ROW('DATA FOR SUMMARY'!$I$7),ROWS($M$18:M768))),"")</f>
        <v/>
      </c>
      <c r="D777" s="102" t="str" cm="1">
        <f t="array" aca="1" ref="D777" ca="1">IF(ROWS($M$18:M768)&lt;=$O$18,INDEX('DATA FOR SUMMARY'!$D$8:$D$59,_xlfn.AGGREGATE(15,3,(('DATA FOR SUMMARY'!$I$7:$I$59=$O$16)/('DATA FOR SUMMARY'!$I$7:$I$59=$O$16)*ROW('DATA FOR SUMMARY'!$I$7:$I$59))-ROW('DATA FOR SUMMARY'!$I$7),ROWS($M$18:M768))),"")</f>
        <v/>
      </c>
      <c r="E777" s="107" t="str" cm="1">
        <f t="array" aca="1" ref="E777" ca="1">IF(ROWS($M$18:M768)&lt;=$O$18,INDEX('DATA FOR SUMMARY'!$E$8:$E$59,_xlfn.AGGREGATE(15,3,(('DATA FOR SUMMARY'!$I$7:$I$59=$O$16)/('DATA FOR SUMMARY'!$I$7:$I$59=$O$16)*ROW('DATA FOR SUMMARY'!$I$7:$I$59))-ROW('DATA FOR SUMMARY'!$I$7),ROWS($M$18:M768))),"")</f>
        <v/>
      </c>
      <c r="F777" s="103" t="str" cm="1">
        <f t="array" aca="1" ref="F777" ca="1">IF(ROWS($M$18:M768)&lt;=$O$18,INDEX('DATA FOR SUMMARY'!$F$8:$F$59,_xlfn.AGGREGATE(15,3,(('DATA FOR SUMMARY'!$I$7:$I$59=$O$16)/('DATA FOR SUMMARY'!$I$7:$I$59=$O$16)*ROW('DATA FOR SUMMARY'!$I$7:$I$59))-ROW('DATA FOR SUMMARY'!$I$7),ROWS($M$18:M768))),"")</f>
        <v/>
      </c>
      <c r="G777" s="102" t="str" cm="1">
        <f t="array" aca="1" ref="G777" ca="1">IF(ROWS($M$18:M768)&lt;=$O$18,INDEX('DATA FOR SUMMARY'!$G$8:$G$59,_xlfn.AGGREGATE(15,3,(('DATA FOR SUMMARY'!$I$7:$I$59=$O$16)/('DATA FOR SUMMARY'!$I$7:$I$59=$O$16)*ROW('DATA FOR SUMMARY'!$I$7:$I$59))-ROW('DATA FOR SUMMARY'!$I$7),ROWS($M$18:M768))),"")</f>
        <v/>
      </c>
      <c r="H777" s="107" t="str" cm="1">
        <f t="array" aca="1" ref="H777" ca="1">IF(ROWS($M$18:M768)&lt;=$O$18,INDEX('DATA FOR SUMMARY'!$H$8:$H$59,_xlfn.AGGREGATE(15,3,(('DATA FOR SUMMARY'!$I$7:$I$59=$O$16)/('DATA FOR SUMMARY'!$I$7:$I$59=$O$16)*ROW('DATA FOR SUMMARY'!$I$7:$I$59))-ROW('DATA FOR SUMMARY'!$I$7),ROWS($M$18:M768))),"")</f>
        <v/>
      </c>
      <c r="I777" t="str" cm="1">
        <f t="array" aca="1" ref="I777" ca="1">IF(ROWS($D$25:D771)&lt;=$O$18,INDEX('DATA FOR SUMMARY'!$I$8:$I$59,_xlfn.AGGREGATE(15,3,(('DATA FOR SUMMARY'!$I$7:$I$59=$O$16)/('DATA FOR SUMMARY'!$I$7:$I$59=$O$16)*ROW('DATA FOR SUMMARY'!$I$7:$I$59))-ROW('DATA FOR SUMMARY'!$I$7),ROWS($D$25:D771))),"")</f>
        <v/>
      </c>
      <c r="J777" s="46" t="str" cm="1">
        <f t="array" aca="1" ref="J777" ca="1">IF(ROWS($M$18:M768)&lt;=$O$18,INDEX('DATA FOR SUMMARY'!$J$8:$J$59,_xlfn.AGGREGATE(15,3,(('DATA FOR SUMMARY'!$I$7:$I$59=$O$16)/('DATA FOR SUMMARY'!$I$7:$I$59=$O$16)*ROW('DATA FOR SUMMARY'!$I$7:$I$59))-ROW('DATA FOR SUMMARY'!$I$7),ROWS($M$18:M768))),"")</f>
        <v/>
      </c>
      <c r="K777" s="46" t="str" cm="1">
        <f t="array" aca="1" ref="K777" ca="1">IF(ROWS($M$18:M768)&lt;=$O$18,INDEX('DATA FOR SUMMARY'!$K$8:$K$59,_xlfn.AGGREGATE(15,3,(('DATA FOR SUMMARY'!$I$7:$I$59=$O$16)/('DATA FOR SUMMARY'!$I$7:$I$59=$O$16)*ROW('DATA FOR SUMMARY'!$I$7:$I$59))-ROW('DATA FOR SUMMARY'!$I$7),ROWS($M$18:M768))),"")</f>
        <v/>
      </c>
    </row>
    <row r="778" spans="2:11">
      <c r="B778" t="str" cm="1">
        <f t="array" aca="1" ref="B778" ca="1">IF(ROWS($M$18:M769)&lt;=$O$18,INDEX('DATA FOR SUMMARY'!$B$8:$B$59,_xlfn.AGGREGATE(15,3,(('DATA FOR SUMMARY'!$I$7:$I$59=$O$16)/('DATA FOR SUMMARY'!$I$7:$I$59=$O$16)*ROW('DATA FOR SUMMARY'!$I$7:$I$59))-ROW('DATA FOR SUMMARY'!$I$7),ROWS($M$18:M769))),"")</f>
        <v/>
      </c>
      <c r="C778" s="102" t="str" cm="1">
        <f t="array" aca="1" ref="C778" ca="1">IF(ROWS($M$18:M769)&lt;=$O$18,INDEX('DATA FOR SUMMARY'!$C$8:$C$59,_xlfn.AGGREGATE(15,3,(('DATA FOR SUMMARY'!$I$7:$I$59=$O$16)/('DATA FOR SUMMARY'!$I$7:$I$59=$O$16)*ROW('DATA FOR SUMMARY'!$I$7:$I$59))-ROW('DATA FOR SUMMARY'!$I$7),ROWS($M$18:M769))),"")</f>
        <v/>
      </c>
      <c r="D778" s="102" t="str" cm="1">
        <f t="array" aca="1" ref="D778" ca="1">IF(ROWS($M$18:M769)&lt;=$O$18,INDEX('DATA FOR SUMMARY'!$D$8:$D$59,_xlfn.AGGREGATE(15,3,(('DATA FOR SUMMARY'!$I$7:$I$59=$O$16)/('DATA FOR SUMMARY'!$I$7:$I$59=$O$16)*ROW('DATA FOR SUMMARY'!$I$7:$I$59))-ROW('DATA FOR SUMMARY'!$I$7),ROWS($M$18:M769))),"")</f>
        <v/>
      </c>
      <c r="E778" s="107" t="str" cm="1">
        <f t="array" aca="1" ref="E778" ca="1">IF(ROWS($M$18:M769)&lt;=$O$18,INDEX('DATA FOR SUMMARY'!$E$8:$E$59,_xlfn.AGGREGATE(15,3,(('DATA FOR SUMMARY'!$I$7:$I$59=$O$16)/('DATA FOR SUMMARY'!$I$7:$I$59=$O$16)*ROW('DATA FOR SUMMARY'!$I$7:$I$59))-ROW('DATA FOR SUMMARY'!$I$7),ROWS($M$18:M769))),"")</f>
        <v/>
      </c>
      <c r="F778" s="103" t="str" cm="1">
        <f t="array" aca="1" ref="F778" ca="1">IF(ROWS($M$18:M769)&lt;=$O$18,INDEX('DATA FOR SUMMARY'!$F$8:$F$59,_xlfn.AGGREGATE(15,3,(('DATA FOR SUMMARY'!$I$7:$I$59=$O$16)/('DATA FOR SUMMARY'!$I$7:$I$59=$O$16)*ROW('DATA FOR SUMMARY'!$I$7:$I$59))-ROW('DATA FOR SUMMARY'!$I$7),ROWS($M$18:M769))),"")</f>
        <v/>
      </c>
      <c r="G778" s="102" t="str" cm="1">
        <f t="array" aca="1" ref="G778" ca="1">IF(ROWS($M$18:M769)&lt;=$O$18,INDEX('DATA FOR SUMMARY'!$G$8:$G$59,_xlfn.AGGREGATE(15,3,(('DATA FOR SUMMARY'!$I$7:$I$59=$O$16)/('DATA FOR SUMMARY'!$I$7:$I$59=$O$16)*ROW('DATA FOR SUMMARY'!$I$7:$I$59))-ROW('DATA FOR SUMMARY'!$I$7),ROWS($M$18:M769))),"")</f>
        <v/>
      </c>
      <c r="H778" s="107" t="str" cm="1">
        <f t="array" aca="1" ref="H778" ca="1">IF(ROWS($M$18:M769)&lt;=$O$18,INDEX('DATA FOR SUMMARY'!$H$8:$H$59,_xlfn.AGGREGATE(15,3,(('DATA FOR SUMMARY'!$I$7:$I$59=$O$16)/('DATA FOR SUMMARY'!$I$7:$I$59=$O$16)*ROW('DATA FOR SUMMARY'!$I$7:$I$59))-ROW('DATA FOR SUMMARY'!$I$7),ROWS($M$18:M769))),"")</f>
        <v/>
      </c>
      <c r="I778" t="str" cm="1">
        <f t="array" aca="1" ref="I778" ca="1">IF(ROWS($D$25:D772)&lt;=$O$18,INDEX('DATA FOR SUMMARY'!$I$8:$I$59,_xlfn.AGGREGATE(15,3,(('DATA FOR SUMMARY'!$I$7:$I$59=$O$16)/('DATA FOR SUMMARY'!$I$7:$I$59=$O$16)*ROW('DATA FOR SUMMARY'!$I$7:$I$59))-ROW('DATA FOR SUMMARY'!$I$7),ROWS($D$25:D772))),"")</f>
        <v/>
      </c>
      <c r="J778" s="46" t="str" cm="1">
        <f t="array" aca="1" ref="J778" ca="1">IF(ROWS($M$18:M769)&lt;=$O$18,INDEX('DATA FOR SUMMARY'!$J$8:$J$59,_xlfn.AGGREGATE(15,3,(('DATA FOR SUMMARY'!$I$7:$I$59=$O$16)/('DATA FOR SUMMARY'!$I$7:$I$59=$O$16)*ROW('DATA FOR SUMMARY'!$I$7:$I$59))-ROW('DATA FOR SUMMARY'!$I$7),ROWS($M$18:M769))),"")</f>
        <v/>
      </c>
      <c r="K778" s="46" t="str" cm="1">
        <f t="array" aca="1" ref="K778" ca="1">IF(ROWS($M$18:M769)&lt;=$O$18,INDEX('DATA FOR SUMMARY'!$K$8:$K$59,_xlfn.AGGREGATE(15,3,(('DATA FOR SUMMARY'!$I$7:$I$59=$O$16)/('DATA FOR SUMMARY'!$I$7:$I$59=$O$16)*ROW('DATA FOR SUMMARY'!$I$7:$I$59))-ROW('DATA FOR SUMMARY'!$I$7),ROWS($M$18:M769))),"")</f>
        <v/>
      </c>
    </row>
    <row r="779" spans="2:11">
      <c r="B779" t="str" cm="1">
        <f t="array" aca="1" ref="B779" ca="1">IF(ROWS($M$18:M770)&lt;=$O$18,INDEX('DATA FOR SUMMARY'!$B$8:$B$59,_xlfn.AGGREGATE(15,3,(('DATA FOR SUMMARY'!$I$7:$I$59=$O$16)/('DATA FOR SUMMARY'!$I$7:$I$59=$O$16)*ROW('DATA FOR SUMMARY'!$I$7:$I$59))-ROW('DATA FOR SUMMARY'!$I$7),ROWS($M$18:M770))),"")</f>
        <v/>
      </c>
      <c r="C779" s="102" t="str" cm="1">
        <f t="array" aca="1" ref="C779" ca="1">IF(ROWS($M$18:M770)&lt;=$O$18,INDEX('DATA FOR SUMMARY'!$C$8:$C$59,_xlfn.AGGREGATE(15,3,(('DATA FOR SUMMARY'!$I$7:$I$59=$O$16)/('DATA FOR SUMMARY'!$I$7:$I$59=$O$16)*ROW('DATA FOR SUMMARY'!$I$7:$I$59))-ROW('DATA FOR SUMMARY'!$I$7),ROWS($M$18:M770))),"")</f>
        <v/>
      </c>
      <c r="D779" s="102" t="str" cm="1">
        <f t="array" aca="1" ref="D779" ca="1">IF(ROWS($M$18:M770)&lt;=$O$18,INDEX('DATA FOR SUMMARY'!$D$8:$D$59,_xlfn.AGGREGATE(15,3,(('DATA FOR SUMMARY'!$I$7:$I$59=$O$16)/('DATA FOR SUMMARY'!$I$7:$I$59=$O$16)*ROW('DATA FOR SUMMARY'!$I$7:$I$59))-ROW('DATA FOR SUMMARY'!$I$7),ROWS($M$18:M770))),"")</f>
        <v/>
      </c>
      <c r="E779" s="107" t="str" cm="1">
        <f t="array" aca="1" ref="E779" ca="1">IF(ROWS($M$18:M770)&lt;=$O$18,INDEX('DATA FOR SUMMARY'!$E$8:$E$59,_xlfn.AGGREGATE(15,3,(('DATA FOR SUMMARY'!$I$7:$I$59=$O$16)/('DATA FOR SUMMARY'!$I$7:$I$59=$O$16)*ROW('DATA FOR SUMMARY'!$I$7:$I$59))-ROW('DATA FOR SUMMARY'!$I$7),ROWS($M$18:M770))),"")</f>
        <v/>
      </c>
      <c r="F779" s="103" t="str" cm="1">
        <f t="array" aca="1" ref="F779" ca="1">IF(ROWS($M$18:M770)&lt;=$O$18,INDEX('DATA FOR SUMMARY'!$F$8:$F$59,_xlfn.AGGREGATE(15,3,(('DATA FOR SUMMARY'!$I$7:$I$59=$O$16)/('DATA FOR SUMMARY'!$I$7:$I$59=$O$16)*ROW('DATA FOR SUMMARY'!$I$7:$I$59))-ROW('DATA FOR SUMMARY'!$I$7),ROWS($M$18:M770))),"")</f>
        <v/>
      </c>
      <c r="G779" s="102" t="str" cm="1">
        <f t="array" aca="1" ref="G779" ca="1">IF(ROWS($M$18:M770)&lt;=$O$18,INDEX('DATA FOR SUMMARY'!$G$8:$G$59,_xlfn.AGGREGATE(15,3,(('DATA FOR SUMMARY'!$I$7:$I$59=$O$16)/('DATA FOR SUMMARY'!$I$7:$I$59=$O$16)*ROW('DATA FOR SUMMARY'!$I$7:$I$59))-ROW('DATA FOR SUMMARY'!$I$7),ROWS($M$18:M770))),"")</f>
        <v/>
      </c>
      <c r="H779" s="107" t="str" cm="1">
        <f t="array" aca="1" ref="H779" ca="1">IF(ROWS($M$18:M770)&lt;=$O$18,INDEX('DATA FOR SUMMARY'!$H$8:$H$59,_xlfn.AGGREGATE(15,3,(('DATA FOR SUMMARY'!$I$7:$I$59=$O$16)/('DATA FOR SUMMARY'!$I$7:$I$59=$O$16)*ROW('DATA FOR SUMMARY'!$I$7:$I$59))-ROW('DATA FOR SUMMARY'!$I$7),ROWS($M$18:M770))),"")</f>
        <v/>
      </c>
      <c r="I779" t="str" cm="1">
        <f t="array" aca="1" ref="I779" ca="1">IF(ROWS($D$25:D773)&lt;=$O$18,INDEX('DATA FOR SUMMARY'!$I$8:$I$59,_xlfn.AGGREGATE(15,3,(('DATA FOR SUMMARY'!$I$7:$I$59=$O$16)/('DATA FOR SUMMARY'!$I$7:$I$59=$O$16)*ROW('DATA FOR SUMMARY'!$I$7:$I$59))-ROW('DATA FOR SUMMARY'!$I$7),ROWS($D$25:D773))),"")</f>
        <v/>
      </c>
      <c r="J779" s="46" t="str" cm="1">
        <f t="array" aca="1" ref="J779" ca="1">IF(ROWS($M$18:M770)&lt;=$O$18,INDEX('DATA FOR SUMMARY'!$J$8:$J$59,_xlfn.AGGREGATE(15,3,(('DATA FOR SUMMARY'!$I$7:$I$59=$O$16)/('DATA FOR SUMMARY'!$I$7:$I$59=$O$16)*ROW('DATA FOR SUMMARY'!$I$7:$I$59))-ROW('DATA FOR SUMMARY'!$I$7),ROWS($M$18:M770))),"")</f>
        <v/>
      </c>
      <c r="K779" s="46" t="str" cm="1">
        <f t="array" aca="1" ref="K779" ca="1">IF(ROWS($M$18:M770)&lt;=$O$18,INDEX('DATA FOR SUMMARY'!$K$8:$K$59,_xlfn.AGGREGATE(15,3,(('DATA FOR SUMMARY'!$I$7:$I$59=$O$16)/('DATA FOR SUMMARY'!$I$7:$I$59=$O$16)*ROW('DATA FOR SUMMARY'!$I$7:$I$59))-ROW('DATA FOR SUMMARY'!$I$7),ROWS($M$18:M770))),"")</f>
        <v/>
      </c>
    </row>
    <row r="780" spans="2:11">
      <c r="B780" t="str" cm="1">
        <f t="array" aca="1" ref="B780" ca="1">IF(ROWS($M$18:M771)&lt;=$O$18,INDEX('DATA FOR SUMMARY'!$B$8:$B$59,_xlfn.AGGREGATE(15,3,(('DATA FOR SUMMARY'!$I$7:$I$59=$O$16)/('DATA FOR SUMMARY'!$I$7:$I$59=$O$16)*ROW('DATA FOR SUMMARY'!$I$7:$I$59))-ROW('DATA FOR SUMMARY'!$I$7),ROWS($M$18:M771))),"")</f>
        <v/>
      </c>
      <c r="C780" s="102" t="str" cm="1">
        <f t="array" aca="1" ref="C780" ca="1">IF(ROWS($M$18:M771)&lt;=$O$18,INDEX('DATA FOR SUMMARY'!$C$8:$C$59,_xlfn.AGGREGATE(15,3,(('DATA FOR SUMMARY'!$I$7:$I$59=$O$16)/('DATA FOR SUMMARY'!$I$7:$I$59=$O$16)*ROW('DATA FOR SUMMARY'!$I$7:$I$59))-ROW('DATA FOR SUMMARY'!$I$7),ROWS($M$18:M771))),"")</f>
        <v/>
      </c>
      <c r="D780" s="102" t="str" cm="1">
        <f t="array" aca="1" ref="D780" ca="1">IF(ROWS($M$18:M771)&lt;=$O$18,INDEX('DATA FOR SUMMARY'!$D$8:$D$59,_xlfn.AGGREGATE(15,3,(('DATA FOR SUMMARY'!$I$7:$I$59=$O$16)/('DATA FOR SUMMARY'!$I$7:$I$59=$O$16)*ROW('DATA FOR SUMMARY'!$I$7:$I$59))-ROW('DATA FOR SUMMARY'!$I$7),ROWS($M$18:M771))),"")</f>
        <v/>
      </c>
      <c r="E780" s="107" t="str" cm="1">
        <f t="array" aca="1" ref="E780" ca="1">IF(ROWS($M$18:M771)&lt;=$O$18,INDEX('DATA FOR SUMMARY'!$E$8:$E$59,_xlfn.AGGREGATE(15,3,(('DATA FOR SUMMARY'!$I$7:$I$59=$O$16)/('DATA FOR SUMMARY'!$I$7:$I$59=$O$16)*ROW('DATA FOR SUMMARY'!$I$7:$I$59))-ROW('DATA FOR SUMMARY'!$I$7),ROWS($M$18:M771))),"")</f>
        <v/>
      </c>
      <c r="F780" s="103" t="str" cm="1">
        <f t="array" aca="1" ref="F780" ca="1">IF(ROWS($M$18:M771)&lt;=$O$18,INDEX('DATA FOR SUMMARY'!$F$8:$F$59,_xlfn.AGGREGATE(15,3,(('DATA FOR SUMMARY'!$I$7:$I$59=$O$16)/('DATA FOR SUMMARY'!$I$7:$I$59=$O$16)*ROW('DATA FOR SUMMARY'!$I$7:$I$59))-ROW('DATA FOR SUMMARY'!$I$7),ROWS($M$18:M771))),"")</f>
        <v/>
      </c>
      <c r="G780" s="102" t="str" cm="1">
        <f t="array" aca="1" ref="G780" ca="1">IF(ROWS($M$18:M771)&lt;=$O$18,INDEX('DATA FOR SUMMARY'!$G$8:$G$59,_xlfn.AGGREGATE(15,3,(('DATA FOR SUMMARY'!$I$7:$I$59=$O$16)/('DATA FOR SUMMARY'!$I$7:$I$59=$O$16)*ROW('DATA FOR SUMMARY'!$I$7:$I$59))-ROW('DATA FOR SUMMARY'!$I$7),ROWS($M$18:M771))),"")</f>
        <v/>
      </c>
      <c r="H780" s="107" t="str" cm="1">
        <f t="array" aca="1" ref="H780" ca="1">IF(ROWS($M$18:M771)&lt;=$O$18,INDEX('DATA FOR SUMMARY'!$H$8:$H$59,_xlfn.AGGREGATE(15,3,(('DATA FOR SUMMARY'!$I$7:$I$59=$O$16)/('DATA FOR SUMMARY'!$I$7:$I$59=$O$16)*ROW('DATA FOR SUMMARY'!$I$7:$I$59))-ROW('DATA FOR SUMMARY'!$I$7),ROWS($M$18:M771))),"")</f>
        <v/>
      </c>
      <c r="J780" s="46" t="str" cm="1">
        <f t="array" aca="1" ref="J780" ca="1">IF(ROWS($M$18:M771)&lt;=$O$18,INDEX('DATA FOR SUMMARY'!$J$8:$J$59,_xlfn.AGGREGATE(15,3,(('DATA FOR SUMMARY'!$I$7:$I$59=$O$16)/('DATA FOR SUMMARY'!$I$7:$I$59=$O$16)*ROW('DATA FOR SUMMARY'!$I$7:$I$59))-ROW('DATA FOR SUMMARY'!$I$7),ROWS($M$18:M771))),"")</f>
        <v/>
      </c>
      <c r="K780" s="46" t="str" cm="1">
        <f t="array" aca="1" ref="K780" ca="1">IF(ROWS($M$18:M771)&lt;=$O$18,INDEX('DATA FOR SUMMARY'!$K$8:$K$59,_xlfn.AGGREGATE(15,3,(('DATA FOR SUMMARY'!$I$7:$I$59=$O$16)/('DATA FOR SUMMARY'!$I$7:$I$59=$O$16)*ROW('DATA FOR SUMMARY'!$I$7:$I$59))-ROW('DATA FOR SUMMARY'!$I$7),ROWS($M$18:M771))),"")</f>
        <v/>
      </c>
    </row>
    <row r="781" spans="2:11">
      <c r="B781" t="str" cm="1">
        <f t="array" aca="1" ref="B781" ca="1">IF(ROWS($M$18:M772)&lt;=$O$18,INDEX('DATA FOR SUMMARY'!$B$8:$B$59,_xlfn.AGGREGATE(15,3,(('DATA FOR SUMMARY'!$I$7:$I$59=$O$16)/('DATA FOR SUMMARY'!$I$7:$I$59=$O$16)*ROW('DATA FOR SUMMARY'!$I$7:$I$59))-ROW('DATA FOR SUMMARY'!$I$7),ROWS($M$18:M772))),"")</f>
        <v/>
      </c>
      <c r="C781" s="102" t="str" cm="1">
        <f t="array" aca="1" ref="C781" ca="1">IF(ROWS($M$18:M772)&lt;=$O$18,INDEX('DATA FOR SUMMARY'!$C$8:$C$59,_xlfn.AGGREGATE(15,3,(('DATA FOR SUMMARY'!$I$7:$I$59=$O$16)/('DATA FOR SUMMARY'!$I$7:$I$59=$O$16)*ROW('DATA FOR SUMMARY'!$I$7:$I$59))-ROW('DATA FOR SUMMARY'!$I$7),ROWS($M$18:M772))),"")</f>
        <v/>
      </c>
      <c r="D781" s="102" t="str" cm="1">
        <f t="array" aca="1" ref="D781" ca="1">IF(ROWS($M$18:M772)&lt;=$O$18,INDEX('DATA FOR SUMMARY'!$D$8:$D$59,_xlfn.AGGREGATE(15,3,(('DATA FOR SUMMARY'!$I$7:$I$59=$O$16)/('DATA FOR SUMMARY'!$I$7:$I$59=$O$16)*ROW('DATA FOR SUMMARY'!$I$7:$I$59))-ROW('DATA FOR SUMMARY'!$I$7),ROWS($M$18:M772))),"")</f>
        <v/>
      </c>
      <c r="E781" s="107" t="str" cm="1">
        <f t="array" aca="1" ref="E781" ca="1">IF(ROWS($M$18:M772)&lt;=$O$18,INDEX('DATA FOR SUMMARY'!$E$8:$E$59,_xlfn.AGGREGATE(15,3,(('DATA FOR SUMMARY'!$I$7:$I$59=$O$16)/('DATA FOR SUMMARY'!$I$7:$I$59=$O$16)*ROW('DATA FOR SUMMARY'!$I$7:$I$59))-ROW('DATA FOR SUMMARY'!$I$7),ROWS($M$18:M772))),"")</f>
        <v/>
      </c>
      <c r="F781" s="103" t="str" cm="1">
        <f t="array" aca="1" ref="F781" ca="1">IF(ROWS($M$18:M772)&lt;=$O$18,INDEX('DATA FOR SUMMARY'!$F$8:$F$59,_xlfn.AGGREGATE(15,3,(('DATA FOR SUMMARY'!$I$7:$I$59=$O$16)/('DATA FOR SUMMARY'!$I$7:$I$59=$O$16)*ROW('DATA FOR SUMMARY'!$I$7:$I$59))-ROW('DATA FOR SUMMARY'!$I$7),ROWS($M$18:M772))),"")</f>
        <v/>
      </c>
      <c r="G781" s="102" t="str" cm="1">
        <f t="array" aca="1" ref="G781" ca="1">IF(ROWS($M$18:M772)&lt;=$O$18,INDEX('DATA FOR SUMMARY'!$G$8:$G$59,_xlfn.AGGREGATE(15,3,(('DATA FOR SUMMARY'!$I$7:$I$59=$O$16)/('DATA FOR SUMMARY'!$I$7:$I$59=$O$16)*ROW('DATA FOR SUMMARY'!$I$7:$I$59))-ROW('DATA FOR SUMMARY'!$I$7),ROWS($M$18:M772))),"")</f>
        <v/>
      </c>
      <c r="H781" s="107" t="str" cm="1">
        <f t="array" aca="1" ref="H781" ca="1">IF(ROWS($M$18:M772)&lt;=$O$18,INDEX('DATA FOR SUMMARY'!$H$8:$H$59,_xlfn.AGGREGATE(15,3,(('DATA FOR SUMMARY'!$I$7:$I$59=$O$16)/('DATA FOR SUMMARY'!$I$7:$I$59=$O$16)*ROW('DATA FOR SUMMARY'!$I$7:$I$59))-ROW('DATA FOR SUMMARY'!$I$7),ROWS($M$18:M772))),"")</f>
        <v/>
      </c>
      <c r="J781" s="46" t="str" cm="1">
        <f t="array" aca="1" ref="J781" ca="1">IF(ROWS($M$18:M772)&lt;=$O$18,INDEX('DATA FOR SUMMARY'!$J$8:$J$59,_xlfn.AGGREGATE(15,3,(('DATA FOR SUMMARY'!$I$7:$I$59=$O$16)/('DATA FOR SUMMARY'!$I$7:$I$59=$O$16)*ROW('DATA FOR SUMMARY'!$I$7:$I$59))-ROW('DATA FOR SUMMARY'!$I$7),ROWS($M$18:M772))),"")</f>
        <v/>
      </c>
      <c r="K781" s="46" t="str" cm="1">
        <f t="array" aca="1" ref="K781" ca="1">IF(ROWS($M$18:M772)&lt;=$O$18,INDEX('DATA FOR SUMMARY'!$K$8:$K$59,_xlfn.AGGREGATE(15,3,(('DATA FOR SUMMARY'!$I$7:$I$59=$O$16)/('DATA FOR SUMMARY'!$I$7:$I$59=$O$16)*ROW('DATA FOR SUMMARY'!$I$7:$I$59))-ROW('DATA FOR SUMMARY'!$I$7),ROWS($M$18:M772))),"")</f>
        <v/>
      </c>
    </row>
    <row r="782" spans="2:11">
      <c r="B782" t="str" cm="1">
        <f t="array" aca="1" ref="B782" ca="1">IF(ROWS($M$18:M773)&lt;=$O$18,INDEX('DATA FOR SUMMARY'!$B$8:$B$59,_xlfn.AGGREGATE(15,3,(('DATA FOR SUMMARY'!$I$7:$I$59=$O$16)/('DATA FOR SUMMARY'!$I$7:$I$59=$O$16)*ROW('DATA FOR SUMMARY'!$I$7:$I$59))-ROW('DATA FOR SUMMARY'!$I$7),ROWS($M$18:M773))),"")</f>
        <v/>
      </c>
      <c r="C782" s="102" t="str" cm="1">
        <f t="array" aca="1" ref="C782" ca="1">IF(ROWS($M$18:M773)&lt;=$O$18,INDEX('DATA FOR SUMMARY'!$C$8:$C$59,_xlfn.AGGREGATE(15,3,(('DATA FOR SUMMARY'!$I$7:$I$59=$O$16)/('DATA FOR SUMMARY'!$I$7:$I$59=$O$16)*ROW('DATA FOR SUMMARY'!$I$7:$I$59))-ROW('DATA FOR SUMMARY'!$I$7),ROWS($M$18:M773))),"")</f>
        <v/>
      </c>
      <c r="D782" s="102" t="str" cm="1">
        <f t="array" aca="1" ref="D782" ca="1">IF(ROWS($M$18:M773)&lt;=$O$18,INDEX('DATA FOR SUMMARY'!$D$8:$D$59,_xlfn.AGGREGATE(15,3,(('DATA FOR SUMMARY'!$I$7:$I$59=$O$16)/('DATA FOR SUMMARY'!$I$7:$I$59=$O$16)*ROW('DATA FOR SUMMARY'!$I$7:$I$59))-ROW('DATA FOR SUMMARY'!$I$7),ROWS($M$18:M773))),"")</f>
        <v/>
      </c>
      <c r="E782" s="107" t="str" cm="1">
        <f t="array" aca="1" ref="E782" ca="1">IF(ROWS($M$18:M773)&lt;=$O$18,INDEX('DATA FOR SUMMARY'!$E$8:$E$59,_xlfn.AGGREGATE(15,3,(('DATA FOR SUMMARY'!$I$7:$I$59=$O$16)/('DATA FOR SUMMARY'!$I$7:$I$59=$O$16)*ROW('DATA FOR SUMMARY'!$I$7:$I$59))-ROW('DATA FOR SUMMARY'!$I$7),ROWS($M$18:M773))),"")</f>
        <v/>
      </c>
      <c r="F782" s="103" t="str" cm="1">
        <f t="array" aca="1" ref="F782" ca="1">IF(ROWS($M$18:M773)&lt;=$O$18,INDEX('DATA FOR SUMMARY'!$F$8:$F$59,_xlfn.AGGREGATE(15,3,(('DATA FOR SUMMARY'!$I$7:$I$59=$O$16)/('DATA FOR SUMMARY'!$I$7:$I$59=$O$16)*ROW('DATA FOR SUMMARY'!$I$7:$I$59))-ROW('DATA FOR SUMMARY'!$I$7),ROWS($M$18:M773))),"")</f>
        <v/>
      </c>
      <c r="G782" s="102" t="str" cm="1">
        <f t="array" aca="1" ref="G782" ca="1">IF(ROWS($M$18:M773)&lt;=$O$18,INDEX('DATA FOR SUMMARY'!$G$8:$G$59,_xlfn.AGGREGATE(15,3,(('DATA FOR SUMMARY'!$I$7:$I$59=$O$16)/('DATA FOR SUMMARY'!$I$7:$I$59=$O$16)*ROW('DATA FOR SUMMARY'!$I$7:$I$59))-ROW('DATA FOR SUMMARY'!$I$7),ROWS($M$18:M773))),"")</f>
        <v/>
      </c>
      <c r="H782" s="107" t="str" cm="1">
        <f t="array" aca="1" ref="H782" ca="1">IF(ROWS($M$18:M773)&lt;=$O$18,INDEX('DATA FOR SUMMARY'!$H$8:$H$59,_xlfn.AGGREGATE(15,3,(('DATA FOR SUMMARY'!$I$7:$I$59=$O$16)/('DATA FOR SUMMARY'!$I$7:$I$59=$O$16)*ROW('DATA FOR SUMMARY'!$I$7:$I$59))-ROW('DATA FOR SUMMARY'!$I$7),ROWS($M$18:M773))),"")</f>
        <v/>
      </c>
      <c r="J782" s="46" t="str" cm="1">
        <f t="array" aca="1" ref="J782" ca="1">IF(ROWS($M$18:M773)&lt;=$O$18,INDEX('DATA FOR SUMMARY'!$J$8:$J$59,_xlfn.AGGREGATE(15,3,(('DATA FOR SUMMARY'!$I$7:$I$59=$O$16)/('DATA FOR SUMMARY'!$I$7:$I$59=$O$16)*ROW('DATA FOR SUMMARY'!$I$7:$I$59))-ROW('DATA FOR SUMMARY'!$I$7),ROWS($M$18:M773))),"")</f>
        <v/>
      </c>
      <c r="K782" s="46" t="str" cm="1">
        <f t="array" aca="1" ref="K782" ca="1">IF(ROWS($M$18:M773)&lt;=$O$18,INDEX('DATA FOR SUMMARY'!$K$8:$K$59,_xlfn.AGGREGATE(15,3,(('DATA FOR SUMMARY'!$I$7:$I$59=$O$16)/('DATA FOR SUMMARY'!$I$7:$I$59=$O$16)*ROW('DATA FOR SUMMARY'!$I$7:$I$59))-ROW('DATA FOR SUMMARY'!$I$7),ROWS($M$18:M773))),"")</f>
        <v/>
      </c>
    </row>
    <row r="783" spans="2:11">
      <c r="B783" t="str" cm="1">
        <f t="array" aca="1" ref="B783" ca="1">IF(ROWS($M$18:M774)&lt;=$O$18,INDEX('DATA FOR SUMMARY'!$B$8:$B$59,_xlfn.AGGREGATE(15,3,(('DATA FOR SUMMARY'!$I$7:$I$59=$O$16)/('DATA FOR SUMMARY'!$I$7:$I$59=$O$16)*ROW('DATA FOR SUMMARY'!$I$7:$I$59))-ROW('DATA FOR SUMMARY'!$I$7),ROWS($M$18:M774))),"")</f>
        <v/>
      </c>
      <c r="C783" s="102" t="str" cm="1">
        <f t="array" aca="1" ref="C783" ca="1">IF(ROWS($M$18:M774)&lt;=$O$18,INDEX('DATA FOR SUMMARY'!$C$8:$C$59,_xlfn.AGGREGATE(15,3,(('DATA FOR SUMMARY'!$I$7:$I$59=$O$16)/('DATA FOR SUMMARY'!$I$7:$I$59=$O$16)*ROW('DATA FOR SUMMARY'!$I$7:$I$59))-ROW('DATA FOR SUMMARY'!$I$7),ROWS($M$18:M774))),"")</f>
        <v/>
      </c>
      <c r="D783" s="102" t="str" cm="1">
        <f t="array" aca="1" ref="D783" ca="1">IF(ROWS($M$18:M774)&lt;=$O$18,INDEX('DATA FOR SUMMARY'!$D$8:$D$59,_xlfn.AGGREGATE(15,3,(('DATA FOR SUMMARY'!$I$7:$I$59=$O$16)/('DATA FOR SUMMARY'!$I$7:$I$59=$O$16)*ROW('DATA FOR SUMMARY'!$I$7:$I$59))-ROW('DATA FOR SUMMARY'!$I$7),ROWS($M$18:M774))),"")</f>
        <v/>
      </c>
      <c r="E783" s="107" t="str" cm="1">
        <f t="array" aca="1" ref="E783" ca="1">IF(ROWS($M$18:M774)&lt;=$O$18,INDEX('DATA FOR SUMMARY'!$E$8:$E$59,_xlfn.AGGREGATE(15,3,(('DATA FOR SUMMARY'!$I$7:$I$59=$O$16)/('DATA FOR SUMMARY'!$I$7:$I$59=$O$16)*ROW('DATA FOR SUMMARY'!$I$7:$I$59))-ROW('DATA FOR SUMMARY'!$I$7),ROWS($M$18:M774))),"")</f>
        <v/>
      </c>
      <c r="F783" s="103" t="str" cm="1">
        <f t="array" aca="1" ref="F783" ca="1">IF(ROWS($M$18:M774)&lt;=$O$18,INDEX('DATA FOR SUMMARY'!$F$8:$F$59,_xlfn.AGGREGATE(15,3,(('DATA FOR SUMMARY'!$I$7:$I$59=$O$16)/('DATA FOR SUMMARY'!$I$7:$I$59=$O$16)*ROW('DATA FOR SUMMARY'!$I$7:$I$59))-ROW('DATA FOR SUMMARY'!$I$7),ROWS($M$18:M774))),"")</f>
        <v/>
      </c>
      <c r="G783" s="102" t="str" cm="1">
        <f t="array" aca="1" ref="G783" ca="1">IF(ROWS($M$18:M774)&lt;=$O$18,INDEX('DATA FOR SUMMARY'!$G$8:$G$59,_xlfn.AGGREGATE(15,3,(('DATA FOR SUMMARY'!$I$7:$I$59=$O$16)/('DATA FOR SUMMARY'!$I$7:$I$59=$O$16)*ROW('DATA FOR SUMMARY'!$I$7:$I$59))-ROW('DATA FOR SUMMARY'!$I$7),ROWS($M$18:M774))),"")</f>
        <v/>
      </c>
      <c r="H783" s="107" t="str" cm="1">
        <f t="array" aca="1" ref="H783" ca="1">IF(ROWS($M$18:M774)&lt;=$O$18,INDEX('DATA FOR SUMMARY'!$H$8:$H$59,_xlfn.AGGREGATE(15,3,(('DATA FOR SUMMARY'!$I$7:$I$59=$O$16)/('DATA FOR SUMMARY'!$I$7:$I$59=$O$16)*ROW('DATA FOR SUMMARY'!$I$7:$I$59))-ROW('DATA FOR SUMMARY'!$I$7),ROWS($M$18:M774))),"")</f>
        <v/>
      </c>
      <c r="J783" s="46" t="str" cm="1">
        <f t="array" aca="1" ref="J783" ca="1">IF(ROWS($M$18:M774)&lt;=$O$18,INDEX('DATA FOR SUMMARY'!$J$8:$J$59,_xlfn.AGGREGATE(15,3,(('DATA FOR SUMMARY'!$I$7:$I$59=$O$16)/('DATA FOR SUMMARY'!$I$7:$I$59=$O$16)*ROW('DATA FOR SUMMARY'!$I$7:$I$59))-ROW('DATA FOR SUMMARY'!$I$7),ROWS($M$18:M774))),"")</f>
        <v/>
      </c>
      <c r="K783" s="46" t="str" cm="1">
        <f t="array" aca="1" ref="K783" ca="1">IF(ROWS($M$18:M774)&lt;=$O$18,INDEX('DATA FOR SUMMARY'!$K$8:$K$59,_xlfn.AGGREGATE(15,3,(('DATA FOR SUMMARY'!$I$7:$I$59=$O$16)/('DATA FOR SUMMARY'!$I$7:$I$59=$O$16)*ROW('DATA FOR SUMMARY'!$I$7:$I$59))-ROW('DATA FOR SUMMARY'!$I$7),ROWS($M$18:M774))),"")</f>
        <v/>
      </c>
    </row>
    <row r="784" spans="2:11">
      <c r="B784" t="str" cm="1">
        <f t="array" aca="1" ref="B784" ca="1">IF(ROWS($M$18:M775)&lt;=$O$18,INDEX('DATA FOR SUMMARY'!$B$8:$B$59,_xlfn.AGGREGATE(15,3,(('DATA FOR SUMMARY'!$I$7:$I$59=$O$16)/('DATA FOR SUMMARY'!$I$7:$I$59=$O$16)*ROW('DATA FOR SUMMARY'!$I$7:$I$59))-ROW('DATA FOR SUMMARY'!$I$7),ROWS($M$18:M775))),"")</f>
        <v/>
      </c>
      <c r="C784" s="102" t="str" cm="1">
        <f t="array" aca="1" ref="C784" ca="1">IF(ROWS($M$18:M775)&lt;=$O$18,INDEX('DATA FOR SUMMARY'!$C$8:$C$59,_xlfn.AGGREGATE(15,3,(('DATA FOR SUMMARY'!$I$7:$I$59=$O$16)/('DATA FOR SUMMARY'!$I$7:$I$59=$O$16)*ROW('DATA FOR SUMMARY'!$I$7:$I$59))-ROW('DATA FOR SUMMARY'!$I$7),ROWS($M$18:M775))),"")</f>
        <v/>
      </c>
      <c r="D784" s="102" t="str" cm="1">
        <f t="array" aca="1" ref="D784" ca="1">IF(ROWS($M$18:M775)&lt;=$O$18,INDEX('DATA FOR SUMMARY'!$D$8:$D$59,_xlfn.AGGREGATE(15,3,(('DATA FOR SUMMARY'!$I$7:$I$59=$O$16)/('DATA FOR SUMMARY'!$I$7:$I$59=$O$16)*ROW('DATA FOR SUMMARY'!$I$7:$I$59))-ROW('DATA FOR SUMMARY'!$I$7),ROWS($M$18:M775))),"")</f>
        <v/>
      </c>
      <c r="E784" s="107" t="str" cm="1">
        <f t="array" aca="1" ref="E784" ca="1">IF(ROWS($M$18:M775)&lt;=$O$18,INDEX('DATA FOR SUMMARY'!$E$8:$E$59,_xlfn.AGGREGATE(15,3,(('DATA FOR SUMMARY'!$I$7:$I$59=$O$16)/('DATA FOR SUMMARY'!$I$7:$I$59=$O$16)*ROW('DATA FOR SUMMARY'!$I$7:$I$59))-ROW('DATA FOR SUMMARY'!$I$7),ROWS($M$18:M775))),"")</f>
        <v/>
      </c>
      <c r="F784" s="103" t="str" cm="1">
        <f t="array" aca="1" ref="F784" ca="1">IF(ROWS($M$18:M775)&lt;=$O$18,INDEX('DATA FOR SUMMARY'!$F$8:$F$59,_xlfn.AGGREGATE(15,3,(('DATA FOR SUMMARY'!$I$7:$I$59=$O$16)/('DATA FOR SUMMARY'!$I$7:$I$59=$O$16)*ROW('DATA FOR SUMMARY'!$I$7:$I$59))-ROW('DATA FOR SUMMARY'!$I$7),ROWS($M$18:M775))),"")</f>
        <v/>
      </c>
      <c r="G784" s="102" t="str" cm="1">
        <f t="array" aca="1" ref="G784" ca="1">IF(ROWS($M$18:M775)&lt;=$O$18,INDEX('DATA FOR SUMMARY'!$G$8:$G$59,_xlfn.AGGREGATE(15,3,(('DATA FOR SUMMARY'!$I$7:$I$59=$O$16)/('DATA FOR SUMMARY'!$I$7:$I$59=$O$16)*ROW('DATA FOR SUMMARY'!$I$7:$I$59))-ROW('DATA FOR SUMMARY'!$I$7),ROWS($M$18:M775))),"")</f>
        <v/>
      </c>
      <c r="H784" s="107" t="str" cm="1">
        <f t="array" aca="1" ref="H784" ca="1">IF(ROWS($M$18:M775)&lt;=$O$18,INDEX('DATA FOR SUMMARY'!$H$8:$H$59,_xlfn.AGGREGATE(15,3,(('DATA FOR SUMMARY'!$I$7:$I$59=$O$16)/('DATA FOR SUMMARY'!$I$7:$I$59=$O$16)*ROW('DATA FOR SUMMARY'!$I$7:$I$59))-ROW('DATA FOR SUMMARY'!$I$7),ROWS($M$18:M775))),"")</f>
        <v/>
      </c>
      <c r="J784" s="46" t="str" cm="1">
        <f t="array" aca="1" ref="J784" ca="1">IF(ROWS($M$18:M775)&lt;=$O$18,INDEX('DATA FOR SUMMARY'!$J$8:$J$59,_xlfn.AGGREGATE(15,3,(('DATA FOR SUMMARY'!$I$7:$I$59=$O$16)/('DATA FOR SUMMARY'!$I$7:$I$59=$O$16)*ROW('DATA FOR SUMMARY'!$I$7:$I$59))-ROW('DATA FOR SUMMARY'!$I$7),ROWS($M$18:M775))),"")</f>
        <v/>
      </c>
      <c r="K784" s="46" t="str" cm="1">
        <f t="array" aca="1" ref="K784" ca="1">IF(ROWS($M$18:M775)&lt;=$O$18,INDEX('DATA FOR SUMMARY'!$K$8:$K$59,_xlfn.AGGREGATE(15,3,(('DATA FOR SUMMARY'!$I$7:$I$59=$O$16)/('DATA FOR SUMMARY'!$I$7:$I$59=$O$16)*ROW('DATA FOR SUMMARY'!$I$7:$I$59))-ROW('DATA FOR SUMMARY'!$I$7),ROWS($M$18:M775))),"")</f>
        <v/>
      </c>
    </row>
    <row r="785" spans="2:11">
      <c r="B785" t="str" cm="1">
        <f t="array" aca="1" ref="B785" ca="1">IF(ROWS($M$18:M776)&lt;=$O$18,INDEX('DATA FOR SUMMARY'!$B$8:$B$59,_xlfn.AGGREGATE(15,3,(('DATA FOR SUMMARY'!$I$7:$I$59=$O$16)/('DATA FOR SUMMARY'!$I$7:$I$59=$O$16)*ROW('DATA FOR SUMMARY'!$I$7:$I$59))-ROW('DATA FOR SUMMARY'!$I$7),ROWS($M$18:M776))),"")</f>
        <v/>
      </c>
      <c r="C785" s="102" t="str" cm="1">
        <f t="array" aca="1" ref="C785" ca="1">IF(ROWS($M$18:M776)&lt;=$O$18,INDEX('DATA FOR SUMMARY'!$C$8:$C$59,_xlfn.AGGREGATE(15,3,(('DATA FOR SUMMARY'!$I$7:$I$59=$O$16)/('DATA FOR SUMMARY'!$I$7:$I$59=$O$16)*ROW('DATA FOR SUMMARY'!$I$7:$I$59))-ROW('DATA FOR SUMMARY'!$I$7),ROWS($M$18:M776))),"")</f>
        <v/>
      </c>
      <c r="D785" s="102" t="str" cm="1">
        <f t="array" aca="1" ref="D785" ca="1">IF(ROWS($M$18:M776)&lt;=$O$18,INDEX('DATA FOR SUMMARY'!$D$8:$D$59,_xlfn.AGGREGATE(15,3,(('DATA FOR SUMMARY'!$I$7:$I$59=$O$16)/('DATA FOR SUMMARY'!$I$7:$I$59=$O$16)*ROW('DATA FOR SUMMARY'!$I$7:$I$59))-ROW('DATA FOR SUMMARY'!$I$7),ROWS($M$18:M776))),"")</f>
        <v/>
      </c>
      <c r="E785" s="107" t="str" cm="1">
        <f t="array" aca="1" ref="E785" ca="1">IF(ROWS($M$18:M776)&lt;=$O$18,INDEX('DATA FOR SUMMARY'!$E$8:$E$59,_xlfn.AGGREGATE(15,3,(('DATA FOR SUMMARY'!$I$7:$I$59=$O$16)/('DATA FOR SUMMARY'!$I$7:$I$59=$O$16)*ROW('DATA FOR SUMMARY'!$I$7:$I$59))-ROW('DATA FOR SUMMARY'!$I$7),ROWS($M$18:M776))),"")</f>
        <v/>
      </c>
      <c r="F785" s="103" t="str" cm="1">
        <f t="array" aca="1" ref="F785" ca="1">IF(ROWS($M$18:M776)&lt;=$O$18,INDEX('DATA FOR SUMMARY'!$F$8:$F$59,_xlfn.AGGREGATE(15,3,(('DATA FOR SUMMARY'!$I$7:$I$59=$O$16)/('DATA FOR SUMMARY'!$I$7:$I$59=$O$16)*ROW('DATA FOR SUMMARY'!$I$7:$I$59))-ROW('DATA FOR SUMMARY'!$I$7),ROWS($M$18:M776))),"")</f>
        <v/>
      </c>
      <c r="G785" s="102" t="str" cm="1">
        <f t="array" aca="1" ref="G785" ca="1">IF(ROWS($M$18:M776)&lt;=$O$18,INDEX('DATA FOR SUMMARY'!$G$8:$G$59,_xlfn.AGGREGATE(15,3,(('DATA FOR SUMMARY'!$I$7:$I$59=$O$16)/('DATA FOR SUMMARY'!$I$7:$I$59=$O$16)*ROW('DATA FOR SUMMARY'!$I$7:$I$59))-ROW('DATA FOR SUMMARY'!$I$7),ROWS($M$18:M776))),"")</f>
        <v/>
      </c>
      <c r="H785" s="107" t="str" cm="1">
        <f t="array" aca="1" ref="H785" ca="1">IF(ROWS($M$18:M776)&lt;=$O$18,INDEX('DATA FOR SUMMARY'!$H$8:$H$59,_xlfn.AGGREGATE(15,3,(('DATA FOR SUMMARY'!$I$7:$I$59=$O$16)/('DATA FOR SUMMARY'!$I$7:$I$59=$O$16)*ROW('DATA FOR SUMMARY'!$I$7:$I$59))-ROW('DATA FOR SUMMARY'!$I$7),ROWS($M$18:M776))),"")</f>
        <v/>
      </c>
      <c r="J785" s="46" t="str" cm="1">
        <f t="array" aca="1" ref="J785" ca="1">IF(ROWS($M$18:M776)&lt;=$O$18,INDEX('DATA FOR SUMMARY'!$J$8:$J$59,_xlfn.AGGREGATE(15,3,(('DATA FOR SUMMARY'!$I$7:$I$59=$O$16)/('DATA FOR SUMMARY'!$I$7:$I$59=$O$16)*ROW('DATA FOR SUMMARY'!$I$7:$I$59))-ROW('DATA FOR SUMMARY'!$I$7),ROWS($M$18:M776))),"")</f>
        <v/>
      </c>
      <c r="K785" s="46" t="str" cm="1">
        <f t="array" aca="1" ref="K785" ca="1">IF(ROWS($M$18:M776)&lt;=$O$18,INDEX('DATA FOR SUMMARY'!$K$8:$K$59,_xlfn.AGGREGATE(15,3,(('DATA FOR SUMMARY'!$I$7:$I$59=$O$16)/('DATA FOR SUMMARY'!$I$7:$I$59=$O$16)*ROW('DATA FOR SUMMARY'!$I$7:$I$59))-ROW('DATA FOR SUMMARY'!$I$7),ROWS($M$18:M776))),"")</f>
        <v/>
      </c>
    </row>
    <row r="786" spans="2:11">
      <c r="B786" t="str" cm="1">
        <f t="array" aca="1" ref="B786" ca="1">IF(ROWS($M$18:M777)&lt;=$O$18,INDEX('DATA FOR SUMMARY'!$B$8:$B$59,_xlfn.AGGREGATE(15,3,(('DATA FOR SUMMARY'!$I$7:$I$59=$O$16)/('DATA FOR SUMMARY'!$I$7:$I$59=$O$16)*ROW('DATA FOR SUMMARY'!$I$7:$I$59))-ROW('DATA FOR SUMMARY'!$I$7),ROWS($M$18:M777))),"")</f>
        <v/>
      </c>
      <c r="C786" s="102" t="str" cm="1">
        <f t="array" aca="1" ref="C786" ca="1">IF(ROWS($M$18:M777)&lt;=$O$18,INDEX('DATA FOR SUMMARY'!$C$8:$C$59,_xlfn.AGGREGATE(15,3,(('DATA FOR SUMMARY'!$I$7:$I$59=$O$16)/('DATA FOR SUMMARY'!$I$7:$I$59=$O$16)*ROW('DATA FOR SUMMARY'!$I$7:$I$59))-ROW('DATA FOR SUMMARY'!$I$7),ROWS($M$18:M777))),"")</f>
        <v/>
      </c>
      <c r="D786" s="102" t="str" cm="1">
        <f t="array" aca="1" ref="D786" ca="1">IF(ROWS($M$18:M777)&lt;=$O$18,INDEX('DATA FOR SUMMARY'!$D$8:$D$59,_xlfn.AGGREGATE(15,3,(('DATA FOR SUMMARY'!$I$7:$I$59=$O$16)/('DATA FOR SUMMARY'!$I$7:$I$59=$O$16)*ROW('DATA FOR SUMMARY'!$I$7:$I$59))-ROW('DATA FOR SUMMARY'!$I$7),ROWS($M$18:M777))),"")</f>
        <v/>
      </c>
      <c r="E786" s="107" t="str" cm="1">
        <f t="array" aca="1" ref="E786" ca="1">IF(ROWS($M$18:M777)&lt;=$O$18,INDEX('DATA FOR SUMMARY'!$E$8:$E$59,_xlfn.AGGREGATE(15,3,(('DATA FOR SUMMARY'!$I$7:$I$59=$O$16)/('DATA FOR SUMMARY'!$I$7:$I$59=$O$16)*ROW('DATA FOR SUMMARY'!$I$7:$I$59))-ROW('DATA FOR SUMMARY'!$I$7),ROWS($M$18:M777))),"")</f>
        <v/>
      </c>
      <c r="F786" s="103" t="str" cm="1">
        <f t="array" aca="1" ref="F786" ca="1">IF(ROWS($M$18:M777)&lt;=$O$18,INDEX('DATA FOR SUMMARY'!$F$8:$F$59,_xlfn.AGGREGATE(15,3,(('DATA FOR SUMMARY'!$I$7:$I$59=$O$16)/('DATA FOR SUMMARY'!$I$7:$I$59=$O$16)*ROW('DATA FOR SUMMARY'!$I$7:$I$59))-ROW('DATA FOR SUMMARY'!$I$7),ROWS($M$18:M777))),"")</f>
        <v/>
      </c>
      <c r="G786" s="102" t="str" cm="1">
        <f t="array" aca="1" ref="G786" ca="1">IF(ROWS($M$18:M777)&lt;=$O$18,INDEX('DATA FOR SUMMARY'!$G$8:$G$59,_xlfn.AGGREGATE(15,3,(('DATA FOR SUMMARY'!$I$7:$I$59=$O$16)/('DATA FOR SUMMARY'!$I$7:$I$59=$O$16)*ROW('DATA FOR SUMMARY'!$I$7:$I$59))-ROW('DATA FOR SUMMARY'!$I$7),ROWS($M$18:M777))),"")</f>
        <v/>
      </c>
      <c r="H786" s="107" t="str" cm="1">
        <f t="array" aca="1" ref="H786" ca="1">IF(ROWS($M$18:M777)&lt;=$O$18,INDEX('DATA FOR SUMMARY'!$H$8:$H$59,_xlfn.AGGREGATE(15,3,(('DATA FOR SUMMARY'!$I$7:$I$59=$O$16)/('DATA FOR SUMMARY'!$I$7:$I$59=$O$16)*ROW('DATA FOR SUMMARY'!$I$7:$I$59))-ROW('DATA FOR SUMMARY'!$I$7),ROWS($M$18:M777))),"")</f>
        <v/>
      </c>
      <c r="J786" s="46" t="str" cm="1">
        <f t="array" aca="1" ref="J786" ca="1">IF(ROWS($M$18:M777)&lt;=$O$18,INDEX('DATA FOR SUMMARY'!$J$8:$J$59,_xlfn.AGGREGATE(15,3,(('DATA FOR SUMMARY'!$I$7:$I$59=$O$16)/('DATA FOR SUMMARY'!$I$7:$I$59=$O$16)*ROW('DATA FOR SUMMARY'!$I$7:$I$59))-ROW('DATA FOR SUMMARY'!$I$7),ROWS($M$18:M777))),"")</f>
        <v/>
      </c>
      <c r="K786" s="46" t="str" cm="1">
        <f t="array" aca="1" ref="K786" ca="1">IF(ROWS($M$18:M777)&lt;=$O$18,INDEX('DATA FOR SUMMARY'!$K$8:$K$59,_xlfn.AGGREGATE(15,3,(('DATA FOR SUMMARY'!$I$7:$I$59=$O$16)/('DATA FOR SUMMARY'!$I$7:$I$59=$O$16)*ROW('DATA FOR SUMMARY'!$I$7:$I$59))-ROW('DATA FOR SUMMARY'!$I$7),ROWS($M$18:M777))),"")</f>
        <v/>
      </c>
    </row>
    <row r="787" spans="2:11">
      <c r="B787" t="str" cm="1">
        <f t="array" aca="1" ref="B787" ca="1">IF(ROWS($M$18:M778)&lt;=$O$18,INDEX('DATA FOR SUMMARY'!$B$8:$B$59,_xlfn.AGGREGATE(15,3,(('DATA FOR SUMMARY'!$I$7:$I$59=$O$16)/('DATA FOR SUMMARY'!$I$7:$I$59=$O$16)*ROW('DATA FOR SUMMARY'!$I$7:$I$59))-ROW('DATA FOR SUMMARY'!$I$7),ROWS($M$18:M778))),"")</f>
        <v/>
      </c>
      <c r="C787" s="102" t="str" cm="1">
        <f t="array" aca="1" ref="C787" ca="1">IF(ROWS($M$18:M778)&lt;=$O$18,INDEX('DATA FOR SUMMARY'!$C$8:$C$59,_xlfn.AGGREGATE(15,3,(('DATA FOR SUMMARY'!$I$7:$I$59=$O$16)/('DATA FOR SUMMARY'!$I$7:$I$59=$O$16)*ROW('DATA FOR SUMMARY'!$I$7:$I$59))-ROW('DATA FOR SUMMARY'!$I$7),ROWS($M$18:M778))),"")</f>
        <v/>
      </c>
      <c r="D787" s="102" t="str" cm="1">
        <f t="array" aca="1" ref="D787" ca="1">IF(ROWS($M$18:M778)&lt;=$O$18,INDEX('DATA FOR SUMMARY'!$D$8:$D$59,_xlfn.AGGREGATE(15,3,(('DATA FOR SUMMARY'!$I$7:$I$59=$O$16)/('DATA FOR SUMMARY'!$I$7:$I$59=$O$16)*ROW('DATA FOR SUMMARY'!$I$7:$I$59))-ROW('DATA FOR SUMMARY'!$I$7),ROWS($M$18:M778))),"")</f>
        <v/>
      </c>
      <c r="E787" s="107" t="str" cm="1">
        <f t="array" aca="1" ref="E787" ca="1">IF(ROWS($M$18:M778)&lt;=$O$18,INDEX('DATA FOR SUMMARY'!$E$8:$E$59,_xlfn.AGGREGATE(15,3,(('DATA FOR SUMMARY'!$I$7:$I$59=$O$16)/('DATA FOR SUMMARY'!$I$7:$I$59=$O$16)*ROW('DATA FOR SUMMARY'!$I$7:$I$59))-ROW('DATA FOR SUMMARY'!$I$7),ROWS($M$18:M778))),"")</f>
        <v/>
      </c>
      <c r="F787" s="103" t="str" cm="1">
        <f t="array" aca="1" ref="F787" ca="1">IF(ROWS($M$18:M778)&lt;=$O$18,INDEX('DATA FOR SUMMARY'!$F$8:$F$59,_xlfn.AGGREGATE(15,3,(('DATA FOR SUMMARY'!$I$7:$I$59=$O$16)/('DATA FOR SUMMARY'!$I$7:$I$59=$O$16)*ROW('DATA FOR SUMMARY'!$I$7:$I$59))-ROW('DATA FOR SUMMARY'!$I$7),ROWS($M$18:M778))),"")</f>
        <v/>
      </c>
      <c r="G787" s="102" t="str" cm="1">
        <f t="array" aca="1" ref="G787" ca="1">IF(ROWS($M$18:M778)&lt;=$O$18,INDEX('DATA FOR SUMMARY'!$G$8:$G$59,_xlfn.AGGREGATE(15,3,(('DATA FOR SUMMARY'!$I$7:$I$59=$O$16)/('DATA FOR SUMMARY'!$I$7:$I$59=$O$16)*ROW('DATA FOR SUMMARY'!$I$7:$I$59))-ROW('DATA FOR SUMMARY'!$I$7),ROWS($M$18:M778))),"")</f>
        <v/>
      </c>
      <c r="H787" s="107" t="str" cm="1">
        <f t="array" aca="1" ref="H787" ca="1">IF(ROWS($M$18:M778)&lt;=$O$18,INDEX('DATA FOR SUMMARY'!$H$8:$H$59,_xlfn.AGGREGATE(15,3,(('DATA FOR SUMMARY'!$I$7:$I$59=$O$16)/('DATA FOR SUMMARY'!$I$7:$I$59=$O$16)*ROW('DATA FOR SUMMARY'!$I$7:$I$59))-ROW('DATA FOR SUMMARY'!$I$7),ROWS($M$18:M778))),"")</f>
        <v/>
      </c>
      <c r="J787" s="46" t="str" cm="1">
        <f t="array" aca="1" ref="J787" ca="1">IF(ROWS($M$18:M778)&lt;=$O$18,INDEX('DATA FOR SUMMARY'!$J$8:$J$59,_xlfn.AGGREGATE(15,3,(('DATA FOR SUMMARY'!$I$7:$I$59=$O$16)/('DATA FOR SUMMARY'!$I$7:$I$59=$O$16)*ROW('DATA FOR SUMMARY'!$I$7:$I$59))-ROW('DATA FOR SUMMARY'!$I$7),ROWS($M$18:M778))),"")</f>
        <v/>
      </c>
      <c r="K787" s="46" t="str" cm="1">
        <f t="array" aca="1" ref="K787" ca="1">IF(ROWS($M$18:M778)&lt;=$O$18,INDEX('DATA FOR SUMMARY'!$K$8:$K$59,_xlfn.AGGREGATE(15,3,(('DATA FOR SUMMARY'!$I$7:$I$59=$O$16)/('DATA FOR SUMMARY'!$I$7:$I$59=$O$16)*ROW('DATA FOR SUMMARY'!$I$7:$I$59))-ROW('DATA FOR SUMMARY'!$I$7),ROWS($M$18:M778))),"")</f>
        <v/>
      </c>
    </row>
    <row r="788" spans="2:11">
      <c r="B788" t="str" cm="1">
        <f t="array" aca="1" ref="B788" ca="1">IF(ROWS($M$18:M779)&lt;=$O$18,INDEX('DATA FOR SUMMARY'!$B$8:$B$59,_xlfn.AGGREGATE(15,3,(('DATA FOR SUMMARY'!$I$7:$I$59=$O$16)/('DATA FOR SUMMARY'!$I$7:$I$59=$O$16)*ROW('DATA FOR SUMMARY'!$I$7:$I$59))-ROW('DATA FOR SUMMARY'!$I$7),ROWS($M$18:M779))),"")</f>
        <v/>
      </c>
      <c r="C788" s="102" t="str" cm="1">
        <f t="array" aca="1" ref="C788" ca="1">IF(ROWS($M$18:M779)&lt;=$O$18,INDEX('DATA FOR SUMMARY'!$C$8:$C$59,_xlfn.AGGREGATE(15,3,(('DATA FOR SUMMARY'!$I$7:$I$59=$O$16)/('DATA FOR SUMMARY'!$I$7:$I$59=$O$16)*ROW('DATA FOR SUMMARY'!$I$7:$I$59))-ROW('DATA FOR SUMMARY'!$I$7),ROWS($M$18:M779))),"")</f>
        <v/>
      </c>
      <c r="D788" s="102" t="str" cm="1">
        <f t="array" aca="1" ref="D788" ca="1">IF(ROWS($M$18:M779)&lt;=$O$18,INDEX('DATA FOR SUMMARY'!$D$8:$D$59,_xlfn.AGGREGATE(15,3,(('DATA FOR SUMMARY'!$I$7:$I$59=$O$16)/('DATA FOR SUMMARY'!$I$7:$I$59=$O$16)*ROW('DATA FOR SUMMARY'!$I$7:$I$59))-ROW('DATA FOR SUMMARY'!$I$7),ROWS($M$18:M779))),"")</f>
        <v/>
      </c>
      <c r="E788" s="107" t="str" cm="1">
        <f t="array" aca="1" ref="E788" ca="1">IF(ROWS($M$18:M779)&lt;=$O$18,INDEX('DATA FOR SUMMARY'!$E$8:$E$59,_xlfn.AGGREGATE(15,3,(('DATA FOR SUMMARY'!$I$7:$I$59=$O$16)/('DATA FOR SUMMARY'!$I$7:$I$59=$O$16)*ROW('DATA FOR SUMMARY'!$I$7:$I$59))-ROW('DATA FOR SUMMARY'!$I$7),ROWS($M$18:M779))),"")</f>
        <v/>
      </c>
      <c r="F788" s="103" t="str" cm="1">
        <f t="array" aca="1" ref="F788" ca="1">IF(ROWS($M$18:M779)&lt;=$O$18,INDEX('DATA FOR SUMMARY'!$F$8:$F$59,_xlfn.AGGREGATE(15,3,(('DATA FOR SUMMARY'!$I$7:$I$59=$O$16)/('DATA FOR SUMMARY'!$I$7:$I$59=$O$16)*ROW('DATA FOR SUMMARY'!$I$7:$I$59))-ROW('DATA FOR SUMMARY'!$I$7),ROWS($M$18:M779))),"")</f>
        <v/>
      </c>
      <c r="G788" s="102" t="str" cm="1">
        <f t="array" aca="1" ref="G788" ca="1">IF(ROWS($M$18:M779)&lt;=$O$18,INDEX('DATA FOR SUMMARY'!$G$8:$G$59,_xlfn.AGGREGATE(15,3,(('DATA FOR SUMMARY'!$I$7:$I$59=$O$16)/('DATA FOR SUMMARY'!$I$7:$I$59=$O$16)*ROW('DATA FOR SUMMARY'!$I$7:$I$59))-ROW('DATA FOR SUMMARY'!$I$7),ROWS($M$18:M779))),"")</f>
        <v/>
      </c>
      <c r="H788" s="107" t="str" cm="1">
        <f t="array" aca="1" ref="H788" ca="1">IF(ROWS($M$18:M779)&lt;=$O$18,INDEX('DATA FOR SUMMARY'!$H$8:$H$59,_xlfn.AGGREGATE(15,3,(('DATA FOR SUMMARY'!$I$7:$I$59=$O$16)/('DATA FOR SUMMARY'!$I$7:$I$59=$O$16)*ROW('DATA FOR SUMMARY'!$I$7:$I$59))-ROW('DATA FOR SUMMARY'!$I$7),ROWS($M$18:M779))),"")</f>
        <v/>
      </c>
      <c r="J788" s="46" t="str" cm="1">
        <f t="array" aca="1" ref="J788" ca="1">IF(ROWS($M$18:M779)&lt;=$O$18,INDEX('DATA FOR SUMMARY'!$J$8:$J$59,_xlfn.AGGREGATE(15,3,(('DATA FOR SUMMARY'!$I$7:$I$59=$O$16)/('DATA FOR SUMMARY'!$I$7:$I$59=$O$16)*ROW('DATA FOR SUMMARY'!$I$7:$I$59))-ROW('DATA FOR SUMMARY'!$I$7),ROWS($M$18:M779))),"")</f>
        <v/>
      </c>
      <c r="K788" s="46" t="str" cm="1">
        <f t="array" aca="1" ref="K788" ca="1">IF(ROWS($M$18:M779)&lt;=$O$18,INDEX('DATA FOR SUMMARY'!$K$8:$K$59,_xlfn.AGGREGATE(15,3,(('DATA FOR SUMMARY'!$I$7:$I$59=$O$16)/('DATA FOR SUMMARY'!$I$7:$I$59=$O$16)*ROW('DATA FOR SUMMARY'!$I$7:$I$59))-ROW('DATA FOR SUMMARY'!$I$7),ROWS($M$18:M779))),"")</f>
        <v/>
      </c>
    </row>
    <row r="789" spans="2:11">
      <c r="B789" t="str" cm="1">
        <f t="array" aca="1" ref="B789" ca="1">IF(ROWS($M$18:M780)&lt;=$O$18,INDEX('DATA FOR SUMMARY'!$B$8:$B$59,_xlfn.AGGREGATE(15,3,(('DATA FOR SUMMARY'!$I$7:$I$59=$O$16)/('DATA FOR SUMMARY'!$I$7:$I$59=$O$16)*ROW('DATA FOR SUMMARY'!$I$7:$I$59))-ROW('DATA FOR SUMMARY'!$I$7),ROWS($M$18:M780))),"")</f>
        <v/>
      </c>
      <c r="C789" s="102" t="str" cm="1">
        <f t="array" aca="1" ref="C789" ca="1">IF(ROWS($M$18:M780)&lt;=$O$18,INDEX('DATA FOR SUMMARY'!$C$8:$C$59,_xlfn.AGGREGATE(15,3,(('DATA FOR SUMMARY'!$I$7:$I$59=$O$16)/('DATA FOR SUMMARY'!$I$7:$I$59=$O$16)*ROW('DATA FOR SUMMARY'!$I$7:$I$59))-ROW('DATA FOR SUMMARY'!$I$7),ROWS($M$18:M780))),"")</f>
        <v/>
      </c>
      <c r="D789" s="102" t="str" cm="1">
        <f t="array" aca="1" ref="D789" ca="1">IF(ROWS($M$18:M780)&lt;=$O$18,INDEX('DATA FOR SUMMARY'!$D$8:$D$59,_xlfn.AGGREGATE(15,3,(('DATA FOR SUMMARY'!$I$7:$I$59=$O$16)/('DATA FOR SUMMARY'!$I$7:$I$59=$O$16)*ROW('DATA FOR SUMMARY'!$I$7:$I$59))-ROW('DATA FOR SUMMARY'!$I$7),ROWS($M$18:M780))),"")</f>
        <v/>
      </c>
      <c r="E789" s="107" t="str" cm="1">
        <f t="array" aca="1" ref="E789" ca="1">IF(ROWS($M$18:M780)&lt;=$O$18,INDEX('DATA FOR SUMMARY'!$E$8:$E$59,_xlfn.AGGREGATE(15,3,(('DATA FOR SUMMARY'!$I$7:$I$59=$O$16)/('DATA FOR SUMMARY'!$I$7:$I$59=$O$16)*ROW('DATA FOR SUMMARY'!$I$7:$I$59))-ROW('DATA FOR SUMMARY'!$I$7),ROWS($M$18:M780))),"")</f>
        <v/>
      </c>
      <c r="F789" s="103" t="str" cm="1">
        <f t="array" aca="1" ref="F789" ca="1">IF(ROWS($M$18:M780)&lt;=$O$18,INDEX('DATA FOR SUMMARY'!$F$8:$F$59,_xlfn.AGGREGATE(15,3,(('DATA FOR SUMMARY'!$I$7:$I$59=$O$16)/('DATA FOR SUMMARY'!$I$7:$I$59=$O$16)*ROW('DATA FOR SUMMARY'!$I$7:$I$59))-ROW('DATA FOR SUMMARY'!$I$7),ROWS($M$18:M780))),"")</f>
        <v/>
      </c>
      <c r="G789" s="102" t="str" cm="1">
        <f t="array" aca="1" ref="G789" ca="1">IF(ROWS($M$18:M780)&lt;=$O$18,INDEX('DATA FOR SUMMARY'!$G$8:$G$59,_xlfn.AGGREGATE(15,3,(('DATA FOR SUMMARY'!$I$7:$I$59=$O$16)/('DATA FOR SUMMARY'!$I$7:$I$59=$O$16)*ROW('DATA FOR SUMMARY'!$I$7:$I$59))-ROW('DATA FOR SUMMARY'!$I$7),ROWS($M$18:M780))),"")</f>
        <v/>
      </c>
      <c r="H789" s="107" t="str" cm="1">
        <f t="array" aca="1" ref="H789" ca="1">IF(ROWS($M$18:M780)&lt;=$O$18,INDEX('DATA FOR SUMMARY'!$H$8:$H$59,_xlfn.AGGREGATE(15,3,(('DATA FOR SUMMARY'!$I$7:$I$59=$O$16)/('DATA FOR SUMMARY'!$I$7:$I$59=$O$16)*ROW('DATA FOR SUMMARY'!$I$7:$I$59))-ROW('DATA FOR SUMMARY'!$I$7),ROWS($M$18:M780))),"")</f>
        <v/>
      </c>
      <c r="J789" s="46" t="str" cm="1">
        <f t="array" aca="1" ref="J789" ca="1">IF(ROWS($M$18:M780)&lt;=$O$18,INDEX('DATA FOR SUMMARY'!$J$8:$J$59,_xlfn.AGGREGATE(15,3,(('DATA FOR SUMMARY'!$I$7:$I$59=$O$16)/('DATA FOR SUMMARY'!$I$7:$I$59=$O$16)*ROW('DATA FOR SUMMARY'!$I$7:$I$59))-ROW('DATA FOR SUMMARY'!$I$7),ROWS($M$18:M780))),"")</f>
        <v/>
      </c>
      <c r="K789" s="46" t="str" cm="1">
        <f t="array" aca="1" ref="K789" ca="1">IF(ROWS($M$18:M780)&lt;=$O$18,INDEX('DATA FOR SUMMARY'!$K$8:$K$59,_xlfn.AGGREGATE(15,3,(('DATA FOR SUMMARY'!$I$7:$I$59=$O$16)/('DATA FOR SUMMARY'!$I$7:$I$59=$O$16)*ROW('DATA FOR SUMMARY'!$I$7:$I$59))-ROW('DATA FOR SUMMARY'!$I$7),ROWS($M$18:M780))),"")</f>
        <v/>
      </c>
    </row>
    <row r="790" spans="2:11">
      <c r="B790" t="str" cm="1">
        <f t="array" aca="1" ref="B790" ca="1">IF(ROWS($M$18:M781)&lt;=$O$18,INDEX('DATA FOR SUMMARY'!$B$8:$B$59,_xlfn.AGGREGATE(15,3,(('DATA FOR SUMMARY'!$I$7:$I$59=$O$16)/('DATA FOR SUMMARY'!$I$7:$I$59=$O$16)*ROW('DATA FOR SUMMARY'!$I$7:$I$59))-ROW('DATA FOR SUMMARY'!$I$7),ROWS($M$18:M781))),"")</f>
        <v/>
      </c>
      <c r="C790" s="102" t="str" cm="1">
        <f t="array" aca="1" ref="C790" ca="1">IF(ROWS($M$18:M781)&lt;=$O$18,INDEX('DATA FOR SUMMARY'!$C$8:$C$59,_xlfn.AGGREGATE(15,3,(('DATA FOR SUMMARY'!$I$7:$I$59=$O$16)/('DATA FOR SUMMARY'!$I$7:$I$59=$O$16)*ROW('DATA FOR SUMMARY'!$I$7:$I$59))-ROW('DATA FOR SUMMARY'!$I$7),ROWS($M$18:M781))),"")</f>
        <v/>
      </c>
      <c r="D790" s="102" t="str" cm="1">
        <f t="array" aca="1" ref="D790" ca="1">IF(ROWS($M$18:M781)&lt;=$O$18,INDEX('DATA FOR SUMMARY'!$D$8:$D$59,_xlfn.AGGREGATE(15,3,(('DATA FOR SUMMARY'!$I$7:$I$59=$O$16)/('DATA FOR SUMMARY'!$I$7:$I$59=$O$16)*ROW('DATA FOR SUMMARY'!$I$7:$I$59))-ROW('DATA FOR SUMMARY'!$I$7),ROWS($M$18:M781))),"")</f>
        <v/>
      </c>
      <c r="E790" s="107" t="str" cm="1">
        <f t="array" aca="1" ref="E790" ca="1">IF(ROWS($M$18:M781)&lt;=$O$18,INDEX('DATA FOR SUMMARY'!$E$8:$E$59,_xlfn.AGGREGATE(15,3,(('DATA FOR SUMMARY'!$I$7:$I$59=$O$16)/('DATA FOR SUMMARY'!$I$7:$I$59=$O$16)*ROW('DATA FOR SUMMARY'!$I$7:$I$59))-ROW('DATA FOR SUMMARY'!$I$7),ROWS($M$18:M781))),"")</f>
        <v/>
      </c>
      <c r="F790" s="103" t="str" cm="1">
        <f t="array" aca="1" ref="F790" ca="1">IF(ROWS($M$18:M781)&lt;=$O$18,INDEX('DATA FOR SUMMARY'!$F$8:$F$59,_xlfn.AGGREGATE(15,3,(('DATA FOR SUMMARY'!$I$7:$I$59=$O$16)/('DATA FOR SUMMARY'!$I$7:$I$59=$O$16)*ROW('DATA FOR SUMMARY'!$I$7:$I$59))-ROW('DATA FOR SUMMARY'!$I$7),ROWS($M$18:M781))),"")</f>
        <v/>
      </c>
      <c r="G790" s="102" t="str" cm="1">
        <f t="array" aca="1" ref="G790" ca="1">IF(ROWS($M$18:M781)&lt;=$O$18,INDEX('DATA FOR SUMMARY'!$G$8:$G$59,_xlfn.AGGREGATE(15,3,(('DATA FOR SUMMARY'!$I$7:$I$59=$O$16)/('DATA FOR SUMMARY'!$I$7:$I$59=$O$16)*ROW('DATA FOR SUMMARY'!$I$7:$I$59))-ROW('DATA FOR SUMMARY'!$I$7),ROWS($M$18:M781))),"")</f>
        <v/>
      </c>
      <c r="H790" s="107" t="str" cm="1">
        <f t="array" aca="1" ref="H790" ca="1">IF(ROWS($M$18:M781)&lt;=$O$18,INDEX('DATA FOR SUMMARY'!$H$8:$H$59,_xlfn.AGGREGATE(15,3,(('DATA FOR SUMMARY'!$I$7:$I$59=$O$16)/('DATA FOR SUMMARY'!$I$7:$I$59=$O$16)*ROW('DATA FOR SUMMARY'!$I$7:$I$59))-ROW('DATA FOR SUMMARY'!$I$7),ROWS($M$18:M781))),"")</f>
        <v/>
      </c>
      <c r="J790" s="46" t="str" cm="1">
        <f t="array" aca="1" ref="J790" ca="1">IF(ROWS($M$18:M781)&lt;=$O$18,INDEX('DATA FOR SUMMARY'!$J$8:$J$59,_xlfn.AGGREGATE(15,3,(('DATA FOR SUMMARY'!$I$7:$I$59=$O$16)/('DATA FOR SUMMARY'!$I$7:$I$59=$O$16)*ROW('DATA FOR SUMMARY'!$I$7:$I$59))-ROW('DATA FOR SUMMARY'!$I$7),ROWS($M$18:M781))),"")</f>
        <v/>
      </c>
      <c r="K790" s="46" t="str" cm="1">
        <f t="array" aca="1" ref="K790" ca="1">IF(ROWS($M$18:M781)&lt;=$O$18,INDEX('DATA FOR SUMMARY'!$K$8:$K$59,_xlfn.AGGREGATE(15,3,(('DATA FOR SUMMARY'!$I$7:$I$59=$O$16)/('DATA FOR SUMMARY'!$I$7:$I$59=$O$16)*ROW('DATA FOR SUMMARY'!$I$7:$I$59))-ROW('DATA FOR SUMMARY'!$I$7),ROWS($M$18:M781))),"")</f>
        <v/>
      </c>
    </row>
    <row r="791" spans="2:11">
      <c r="B791" t="str" cm="1">
        <f t="array" aca="1" ref="B791" ca="1">IF(ROWS($M$18:M782)&lt;=$O$18,INDEX('DATA FOR SUMMARY'!$B$8:$B$59,_xlfn.AGGREGATE(15,3,(('DATA FOR SUMMARY'!$I$7:$I$59=$O$16)/('DATA FOR SUMMARY'!$I$7:$I$59=$O$16)*ROW('DATA FOR SUMMARY'!$I$7:$I$59))-ROW('DATA FOR SUMMARY'!$I$7),ROWS($M$18:M782))),"")</f>
        <v/>
      </c>
      <c r="C791" s="102" t="str" cm="1">
        <f t="array" aca="1" ref="C791" ca="1">IF(ROWS($M$18:M782)&lt;=$O$18,INDEX('DATA FOR SUMMARY'!$C$8:$C$59,_xlfn.AGGREGATE(15,3,(('DATA FOR SUMMARY'!$I$7:$I$59=$O$16)/('DATA FOR SUMMARY'!$I$7:$I$59=$O$16)*ROW('DATA FOR SUMMARY'!$I$7:$I$59))-ROW('DATA FOR SUMMARY'!$I$7),ROWS($M$18:M782))),"")</f>
        <v/>
      </c>
      <c r="D791" s="102" t="str" cm="1">
        <f t="array" aca="1" ref="D791" ca="1">IF(ROWS($M$18:M782)&lt;=$O$18,INDEX('DATA FOR SUMMARY'!$D$8:$D$59,_xlfn.AGGREGATE(15,3,(('DATA FOR SUMMARY'!$I$7:$I$59=$O$16)/('DATA FOR SUMMARY'!$I$7:$I$59=$O$16)*ROW('DATA FOR SUMMARY'!$I$7:$I$59))-ROW('DATA FOR SUMMARY'!$I$7),ROWS($M$18:M782))),"")</f>
        <v/>
      </c>
      <c r="E791" s="107" t="str" cm="1">
        <f t="array" aca="1" ref="E791" ca="1">IF(ROWS($M$18:M782)&lt;=$O$18,INDEX('DATA FOR SUMMARY'!$E$8:$E$59,_xlfn.AGGREGATE(15,3,(('DATA FOR SUMMARY'!$I$7:$I$59=$O$16)/('DATA FOR SUMMARY'!$I$7:$I$59=$O$16)*ROW('DATA FOR SUMMARY'!$I$7:$I$59))-ROW('DATA FOR SUMMARY'!$I$7),ROWS($M$18:M782))),"")</f>
        <v/>
      </c>
      <c r="F791" s="103" t="str" cm="1">
        <f t="array" aca="1" ref="F791" ca="1">IF(ROWS($M$18:M782)&lt;=$O$18,INDEX('DATA FOR SUMMARY'!$F$8:$F$59,_xlfn.AGGREGATE(15,3,(('DATA FOR SUMMARY'!$I$7:$I$59=$O$16)/('DATA FOR SUMMARY'!$I$7:$I$59=$O$16)*ROW('DATA FOR SUMMARY'!$I$7:$I$59))-ROW('DATA FOR SUMMARY'!$I$7),ROWS($M$18:M782))),"")</f>
        <v/>
      </c>
      <c r="G791" s="102" t="str" cm="1">
        <f t="array" aca="1" ref="G791" ca="1">IF(ROWS($M$18:M782)&lt;=$O$18,INDEX('DATA FOR SUMMARY'!$G$8:$G$59,_xlfn.AGGREGATE(15,3,(('DATA FOR SUMMARY'!$I$7:$I$59=$O$16)/('DATA FOR SUMMARY'!$I$7:$I$59=$O$16)*ROW('DATA FOR SUMMARY'!$I$7:$I$59))-ROW('DATA FOR SUMMARY'!$I$7),ROWS($M$18:M782))),"")</f>
        <v/>
      </c>
      <c r="H791" s="107" t="str" cm="1">
        <f t="array" aca="1" ref="H791" ca="1">IF(ROWS($M$18:M782)&lt;=$O$18,INDEX('DATA FOR SUMMARY'!$H$8:$H$59,_xlfn.AGGREGATE(15,3,(('DATA FOR SUMMARY'!$I$7:$I$59=$O$16)/('DATA FOR SUMMARY'!$I$7:$I$59=$O$16)*ROW('DATA FOR SUMMARY'!$I$7:$I$59))-ROW('DATA FOR SUMMARY'!$I$7),ROWS($M$18:M782))),"")</f>
        <v/>
      </c>
      <c r="J791" s="46" t="str" cm="1">
        <f t="array" aca="1" ref="J791" ca="1">IF(ROWS($M$18:M782)&lt;=$O$18,INDEX('DATA FOR SUMMARY'!$J$8:$J$59,_xlfn.AGGREGATE(15,3,(('DATA FOR SUMMARY'!$I$7:$I$59=$O$16)/('DATA FOR SUMMARY'!$I$7:$I$59=$O$16)*ROW('DATA FOR SUMMARY'!$I$7:$I$59))-ROW('DATA FOR SUMMARY'!$I$7),ROWS($M$18:M782))),"")</f>
        <v/>
      </c>
      <c r="K791" s="46" t="str" cm="1">
        <f t="array" aca="1" ref="K791" ca="1">IF(ROWS($M$18:M782)&lt;=$O$18,INDEX('DATA FOR SUMMARY'!$K$8:$K$59,_xlfn.AGGREGATE(15,3,(('DATA FOR SUMMARY'!$I$7:$I$59=$O$16)/('DATA FOR SUMMARY'!$I$7:$I$59=$O$16)*ROW('DATA FOR SUMMARY'!$I$7:$I$59))-ROW('DATA FOR SUMMARY'!$I$7),ROWS($M$18:M782))),"")</f>
        <v/>
      </c>
    </row>
    <row r="792" spans="2:11">
      <c r="B792" t="str" cm="1">
        <f t="array" aca="1" ref="B792" ca="1">IF(ROWS($M$18:M783)&lt;=$O$18,INDEX('DATA FOR SUMMARY'!$B$8:$B$59,_xlfn.AGGREGATE(15,3,(('DATA FOR SUMMARY'!$I$7:$I$59=$O$16)/('DATA FOR SUMMARY'!$I$7:$I$59=$O$16)*ROW('DATA FOR SUMMARY'!$I$7:$I$59))-ROW('DATA FOR SUMMARY'!$I$7),ROWS($M$18:M783))),"")</f>
        <v/>
      </c>
      <c r="C792" s="102" t="str" cm="1">
        <f t="array" aca="1" ref="C792" ca="1">IF(ROWS($M$18:M783)&lt;=$O$18,INDEX('DATA FOR SUMMARY'!$C$8:$C$59,_xlfn.AGGREGATE(15,3,(('DATA FOR SUMMARY'!$I$7:$I$59=$O$16)/('DATA FOR SUMMARY'!$I$7:$I$59=$O$16)*ROW('DATA FOR SUMMARY'!$I$7:$I$59))-ROW('DATA FOR SUMMARY'!$I$7),ROWS($M$18:M783))),"")</f>
        <v/>
      </c>
      <c r="D792" s="102" t="str" cm="1">
        <f t="array" aca="1" ref="D792" ca="1">IF(ROWS($M$18:M783)&lt;=$O$18,INDEX('DATA FOR SUMMARY'!$D$8:$D$59,_xlfn.AGGREGATE(15,3,(('DATA FOR SUMMARY'!$I$7:$I$59=$O$16)/('DATA FOR SUMMARY'!$I$7:$I$59=$O$16)*ROW('DATA FOR SUMMARY'!$I$7:$I$59))-ROW('DATA FOR SUMMARY'!$I$7),ROWS($M$18:M783))),"")</f>
        <v/>
      </c>
      <c r="E792" s="107" t="str" cm="1">
        <f t="array" aca="1" ref="E792" ca="1">IF(ROWS($M$18:M783)&lt;=$O$18,INDEX('DATA FOR SUMMARY'!$E$8:$E$59,_xlfn.AGGREGATE(15,3,(('DATA FOR SUMMARY'!$I$7:$I$59=$O$16)/('DATA FOR SUMMARY'!$I$7:$I$59=$O$16)*ROW('DATA FOR SUMMARY'!$I$7:$I$59))-ROW('DATA FOR SUMMARY'!$I$7),ROWS($M$18:M783))),"")</f>
        <v/>
      </c>
      <c r="F792" s="103" t="str" cm="1">
        <f t="array" aca="1" ref="F792" ca="1">IF(ROWS($M$18:M783)&lt;=$O$18,INDEX('DATA FOR SUMMARY'!$F$8:$F$59,_xlfn.AGGREGATE(15,3,(('DATA FOR SUMMARY'!$I$7:$I$59=$O$16)/('DATA FOR SUMMARY'!$I$7:$I$59=$O$16)*ROW('DATA FOR SUMMARY'!$I$7:$I$59))-ROW('DATA FOR SUMMARY'!$I$7),ROWS($M$18:M783))),"")</f>
        <v/>
      </c>
      <c r="G792" s="102" t="str" cm="1">
        <f t="array" aca="1" ref="G792" ca="1">IF(ROWS($M$18:M783)&lt;=$O$18,INDEX('DATA FOR SUMMARY'!$G$8:$G$59,_xlfn.AGGREGATE(15,3,(('DATA FOR SUMMARY'!$I$7:$I$59=$O$16)/('DATA FOR SUMMARY'!$I$7:$I$59=$O$16)*ROW('DATA FOR SUMMARY'!$I$7:$I$59))-ROW('DATA FOR SUMMARY'!$I$7),ROWS($M$18:M783))),"")</f>
        <v/>
      </c>
      <c r="H792" s="107" t="str" cm="1">
        <f t="array" aca="1" ref="H792" ca="1">IF(ROWS($M$18:M783)&lt;=$O$18,INDEX('DATA FOR SUMMARY'!$H$8:$H$59,_xlfn.AGGREGATE(15,3,(('DATA FOR SUMMARY'!$I$7:$I$59=$O$16)/('DATA FOR SUMMARY'!$I$7:$I$59=$O$16)*ROW('DATA FOR SUMMARY'!$I$7:$I$59))-ROW('DATA FOR SUMMARY'!$I$7),ROWS($M$18:M783))),"")</f>
        <v/>
      </c>
      <c r="J792" s="46" t="str" cm="1">
        <f t="array" aca="1" ref="J792" ca="1">IF(ROWS($M$18:M783)&lt;=$O$18,INDEX('DATA FOR SUMMARY'!$J$8:$J$59,_xlfn.AGGREGATE(15,3,(('DATA FOR SUMMARY'!$I$7:$I$59=$O$16)/('DATA FOR SUMMARY'!$I$7:$I$59=$O$16)*ROW('DATA FOR SUMMARY'!$I$7:$I$59))-ROW('DATA FOR SUMMARY'!$I$7),ROWS($M$18:M783))),"")</f>
        <v/>
      </c>
      <c r="K792" s="46" t="str" cm="1">
        <f t="array" aca="1" ref="K792" ca="1">IF(ROWS($M$18:M783)&lt;=$O$18,INDEX('DATA FOR SUMMARY'!$K$8:$K$59,_xlfn.AGGREGATE(15,3,(('DATA FOR SUMMARY'!$I$7:$I$59=$O$16)/('DATA FOR SUMMARY'!$I$7:$I$59=$O$16)*ROW('DATA FOR SUMMARY'!$I$7:$I$59))-ROW('DATA FOR SUMMARY'!$I$7),ROWS($M$18:M783))),"")</f>
        <v/>
      </c>
    </row>
    <row r="793" spans="2:11">
      <c r="B793" t="str" cm="1">
        <f t="array" aca="1" ref="B793" ca="1">IF(ROWS($M$18:M784)&lt;=$O$18,INDEX('DATA FOR SUMMARY'!$B$8:$B$59,_xlfn.AGGREGATE(15,3,(('DATA FOR SUMMARY'!$I$7:$I$59=$O$16)/('DATA FOR SUMMARY'!$I$7:$I$59=$O$16)*ROW('DATA FOR SUMMARY'!$I$7:$I$59))-ROW('DATA FOR SUMMARY'!$I$7),ROWS($M$18:M784))),"")</f>
        <v/>
      </c>
      <c r="C793" s="102" t="str" cm="1">
        <f t="array" aca="1" ref="C793" ca="1">IF(ROWS($M$18:M784)&lt;=$O$18,INDEX('DATA FOR SUMMARY'!$C$8:$C$59,_xlfn.AGGREGATE(15,3,(('DATA FOR SUMMARY'!$I$7:$I$59=$O$16)/('DATA FOR SUMMARY'!$I$7:$I$59=$O$16)*ROW('DATA FOR SUMMARY'!$I$7:$I$59))-ROW('DATA FOR SUMMARY'!$I$7),ROWS($M$18:M784))),"")</f>
        <v/>
      </c>
      <c r="D793" s="102" t="str" cm="1">
        <f t="array" aca="1" ref="D793" ca="1">IF(ROWS($M$18:M784)&lt;=$O$18,INDEX('DATA FOR SUMMARY'!$D$8:$D$59,_xlfn.AGGREGATE(15,3,(('DATA FOR SUMMARY'!$I$7:$I$59=$O$16)/('DATA FOR SUMMARY'!$I$7:$I$59=$O$16)*ROW('DATA FOR SUMMARY'!$I$7:$I$59))-ROW('DATA FOR SUMMARY'!$I$7),ROWS($M$18:M784))),"")</f>
        <v/>
      </c>
      <c r="E793" s="107" t="str" cm="1">
        <f t="array" aca="1" ref="E793" ca="1">IF(ROWS($M$18:M784)&lt;=$O$18,INDEX('DATA FOR SUMMARY'!$E$8:$E$59,_xlfn.AGGREGATE(15,3,(('DATA FOR SUMMARY'!$I$7:$I$59=$O$16)/('DATA FOR SUMMARY'!$I$7:$I$59=$O$16)*ROW('DATA FOR SUMMARY'!$I$7:$I$59))-ROW('DATA FOR SUMMARY'!$I$7),ROWS($M$18:M784))),"")</f>
        <v/>
      </c>
      <c r="F793" s="103" t="str" cm="1">
        <f t="array" aca="1" ref="F793" ca="1">IF(ROWS($M$18:M784)&lt;=$O$18,INDEX('DATA FOR SUMMARY'!$F$8:$F$59,_xlfn.AGGREGATE(15,3,(('DATA FOR SUMMARY'!$I$7:$I$59=$O$16)/('DATA FOR SUMMARY'!$I$7:$I$59=$O$16)*ROW('DATA FOR SUMMARY'!$I$7:$I$59))-ROW('DATA FOR SUMMARY'!$I$7),ROWS($M$18:M784))),"")</f>
        <v/>
      </c>
      <c r="G793" s="102" t="str" cm="1">
        <f t="array" aca="1" ref="G793" ca="1">IF(ROWS($M$18:M784)&lt;=$O$18,INDEX('DATA FOR SUMMARY'!$G$8:$G$59,_xlfn.AGGREGATE(15,3,(('DATA FOR SUMMARY'!$I$7:$I$59=$O$16)/('DATA FOR SUMMARY'!$I$7:$I$59=$O$16)*ROW('DATA FOR SUMMARY'!$I$7:$I$59))-ROW('DATA FOR SUMMARY'!$I$7),ROWS($M$18:M784))),"")</f>
        <v/>
      </c>
      <c r="H793" s="107" t="str" cm="1">
        <f t="array" aca="1" ref="H793" ca="1">IF(ROWS($M$18:M784)&lt;=$O$18,INDEX('DATA FOR SUMMARY'!$H$8:$H$59,_xlfn.AGGREGATE(15,3,(('DATA FOR SUMMARY'!$I$7:$I$59=$O$16)/('DATA FOR SUMMARY'!$I$7:$I$59=$O$16)*ROW('DATA FOR SUMMARY'!$I$7:$I$59))-ROW('DATA FOR SUMMARY'!$I$7),ROWS($M$18:M784))),"")</f>
        <v/>
      </c>
      <c r="J793" s="46" t="str" cm="1">
        <f t="array" aca="1" ref="J793" ca="1">IF(ROWS($M$18:M784)&lt;=$O$18,INDEX('DATA FOR SUMMARY'!$J$8:$J$59,_xlfn.AGGREGATE(15,3,(('DATA FOR SUMMARY'!$I$7:$I$59=$O$16)/('DATA FOR SUMMARY'!$I$7:$I$59=$O$16)*ROW('DATA FOR SUMMARY'!$I$7:$I$59))-ROW('DATA FOR SUMMARY'!$I$7),ROWS($M$18:M784))),"")</f>
        <v/>
      </c>
      <c r="K793" s="46" t="str" cm="1">
        <f t="array" aca="1" ref="K793" ca="1">IF(ROWS($M$18:M784)&lt;=$O$18,INDEX('DATA FOR SUMMARY'!$K$8:$K$59,_xlfn.AGGREGATE(15,3,(('DATA FOR SUMMARY'!$I$7:$I$59=$O$16)/('DATA FOR SUMMARY'!$I$7:$I$59=$O$16)*ROW('DATA FOR SUMMARY'!$I$7:$I$59))-ROW('DATA FOR SUMMARY'!$I$7),ROWS($M$18:M784))),"")</f>
        <v/>
      </c>
    </row>
    <row r="794" spans="2:11">
      <c r="B794" t="str" cm="1">
        <f t="array" aca="1" ref="B794" ca="1">IF(ROWS($M$18:M785)&lt;=$O$18,INDEX('DATA FOR SUMMARY'!$B$8:$B$59,_xlfn.AGGREGATE(15,3,(('DATA FOR SUMMARY'!$I$7:$I$59=$O$16)/('DATA FOR SUMMARY'!$I$7:$I$59=$O$16)*ROW('DATA FOR SUMMARY'!$I$7:$I$59))-ROW('DATA FOR SUMMARY'!$I$7),ROWS($M$18:M785))),"")</f>
        <v/>
      </c>
      <c r="C794" s="102" t="str" cm="1">
        <f t="array" aca="1" ref="C794" ca="1">IF(ROWS($M$18:M785)&lt;=$O$18,INDEX('DATA FOR SUMMARY'!$C$8:$C$59,_xlfn.AGGREGATE(15,3,(('DATA FOR SUMMARY'!$I$7:$I$59=$O$16)/('DATA FOR SUMMARY'!$I$7:$I$59=$O$16)*ROW('DATA FOR SUMMARY'!$I$7:$I$59))-ROW('DATA FOR SUMMARY'!$I$7),ROWS($M$18:M785))),"")</f>
        <v/>
      </c>
      <c r="D794" s="102" t="str" cm="1">
        <f t="array" aca="1" ref="D794" ca="1">IF(ROWS($M$18:M785)&lt;=$O$18,INDEX('DATA FOR SUMMARY'!$D$8:$D$59,_xlfn.AGGREGATE(15,3,(('DATA FOR SUMMARY'!$I$7:$I$59=$O$16)/('DATA FOR SUMMARY'!$I$7:$I$59=$O$16)*ROW('DATA FOR SUMMARY'!$I$7:$I$59))-ROW('DATA FOR SUMMARY'!$I$7),ROWS($M$18:M785))),"")</f>
        <v/>
      </c>
      <c r="E794" s="107" t="str" cm="1">
        <f t="array" aca="1" ref="E794" ca="1">IF(ROWS($M$18:M785)&lt;=$O$18,INDEX('DATA FOR SUMMARY'!$E$8:$E$59,_xlfn.AGGREGATE(15,3,(('DATA FOR SUMMARY'!$I$7:$I$59=$O$16)/('DATA FOR SUMMARY'!$I$7:$I$59=$O$16)*ROW('DATA FOR SUMMARY'!$I$7:$I$59))-ROW('DATA FOR SUMMARY'!$I$7),ROWS($M$18:M785))),"")</f>
        <v/>
      </c>
      <c r="F794" s="103" t="str" cm="1">
        <f t="array" aca="1" ref="F794" ca="1">IF(ROWS($M$18:M785)&lt;=$O$18,INDEX('DATA FOR SUMMARY'!$F$8:$F$59,_xlfn.AGGREGATE(15,3,(('DATA FOR SUMMARY'!$I$7:$I$59=$O$16)/('DATA FOR SUMMARY'!$I$7:$I$59=$O$16)*ROW('DATA FOR SUMMARY'!$I$7:$I$59))-ROW('DATA FOR SUMMARY'!$I$7),ROWS($M$18:M785))),"")</f>
        <v/>
      </c>
      <c r="G794" s="102" t="str" cm="1">
        <f t="array" aca="1" ref="G794" ca="1">IF(ROWS($M$18:M785)&lt;=$O$18,INDEX('DATA FOR SUMMARY'!$G$8:$G$59,_xlfn.AGGREGATE(15,3,(('DATA FOR SUMMARY'!$I$7:$I$59=$O$16)/('DATA FOR SUMMARY'!$I$7:$I$59=$O$16)*ROW('DATA FOR SUMMARY'!$I$7:$I$59))-ROW('DATA FOR SUMMARY'!$I$7),ROWS($M$18:M785))),"")</f>
        <v/>
      </c>
      <c r="H794" s="107" t="str" cm="1">
        <f t="array" aca="1" ref="H794" ca="1">IF(ROWS($M$18:M785)&lt;=$O$18,INDEX('DATA FOR SUMMARY'!$H$8:$H$59,_xlfn.AGGREGATE(15,3,(('DATA FOR SUMMARY'!$I$7:$I$59=$O$16)/('DATA FOR SUMMARY'!$I$7:$I$59=$O$16)*ROW('DATA FOR SUMMARY'!$I$7:$I$59))-ROW('DATA FOR SUMMARY'!$I$7),ROWS($M$18:M785))),"")</f>
        <v/>
      </c>
      <c r="J794" s="46" t="str" cm="1">
        <f t="array" aca="1" ref="J794" ca="1">IF(ROWS($M$18:M785)&lt;=$O$18,INDEX('DATA FOR SUMMARY'!$J$8:$J$59,_xlfn.AGGREGATE(15,3,(('DATA FOR SUMMARY'!$I$7:$I$59=$O$16)/('DATA FOR SUMMARY'!$I$7:$I$59=$O$16)*ROW('DATA FOR SUMMARY'!$I$7:$I$59))-ROW('DATA FOR SUMMARY'!$I$7),ROWS($M$18:M785))),"")</f>
        <v/>
      </c>
      <c r="K794" s="46" t="str" cm="1">
        <f t="array" aca="1" ref="K794" ca="1">IF(ROWS($M$18:M785)&lt;=$O$18,INDEX('DATA FOR SUMMARY'!$K$8:$K$59,_xlfn.AGGREGATE(15,3,(('DATA FOR SUMMARY'!$I$7:$I$59=$O$16)/('DATA FOR SUMMARY'!$I$7:$I$59=$O$16)*ROW('DATA FOR SUMMARY'!$I$7:$I$59))-ROW('DATA FOR SUMMARY'!$I$7),ROWS($M$18:M785))),"")</f>
        <v/>
      </c>
    </row>
    <row r="795" spans="2:11">
      <c r="B795" t="str" cm="1">
        <f t="array" aca="1" ref="B795" ca="1">IF(ROWS($M$18:M786)&lt;=$O$18,INDEX('DATA FOR SUMMARY'!$B$8:$B$59,_xlfn.AGGREGATE(15,3,(('DATA FOR SUMMARY'!$I$7:$I$59=$O$16)/('DATA FOR SUMMARY'!$I$7:$I$59=$O$16)*ROW('DATA FOR SUMMARY'!$I$7:$I$59))-ROW('DATA FOR SUMMARY'!$I$7),ROWS($M$18:M786))),"")</f>
        <v/>
      </c>
      <c r="C795" s="102" t="str" cm="1">
        <f t="array" aca="1" ref="C795" ca="1">IF(ROWS($M$18:M786)&lt;=$O$18,INDEX('DATA FOR SUMMARY'!$C$8:$C$59,_xlfn.AGGREGATE(15,3,(('DATA FOR SUMMARY'!$I$7:$I$59=$O$16)/('DATA FOR SUMMARY'!$I$7:$I$59=$O$16)*ROW('DATA FOR SUMMARY'!$I$7:$I$59))-ROW('DATA FOR SUMMARY'!$I$7),ROWS($M$18:M786))),"")</f>
        <v/>
      </c>
      <c r="D795" s="102" t="str" cm="1">
        <f t="array" aca="1" ref="D795" ca="1">IF(ROWS($M$18:M786)&lt;=$O$18,INDEX('DATA FOR SUMMARY'!$D$8:$D$59,_xlfn.AGGREGATE(15,3,(('DATA FOR SUMMARY'!$I$7:$I$59=$O$16)/('DATA FOR SUMMARY'!$I$7:$I$59=$O$16)*ROW('DATA FOR SUMMARY'!$I$7:$I$59))-ROW('DATA FOR SUMMARY'!$I$7),ROWS($M$18:M786))),"")</f>
        <v/>
      </c>
      <c r="E795" s="107" t="str" cm="1">
        <f t="array" aca="1" ref="E795" ca="1">IF(ROWS($M$18:M786)&lt;=$O$18,INDEX('DATA FOR SUMMARY'!$E$8:$E$59,_xlfn.AGGREGATE(15,3,(('DATA FOR SUMMARY'!$I$7:$I$59=$O$16)/('DATA FOR SUMMARY'!$I$7:$I$59=$O$16)*ROW('DATA FOR SUMMARY'!$I$7:$I$59))-ROW('DATA FOR SUMMARY'!$I$7),ROWS($M$18:M786))),"")</f>
        <v/>
      </c>
      <c r="F795" s="103" t="str" cm="1">
        <f t="array" aca="1" ref="F795" ca="1">IF(ROWS($M$18:M786)&lt;=$O$18,INDEX('DATA FOR SUMMARY'!$F$8:$F$59,_xlfn.AGGREGATE(15,3,(('DATA FOR SUMMARY'!$I$7:$I$59=$O$16)/('DATA FOR SUMMARY'!$I$7:$I$59=$O$16)*ROW('DATA FOR SUMMARY'!$I$7:$I$59))-ROW('DATA FOR SUMMARY'!$I$7),ROWS($M$18:M786))),"")</f>
        <v/>
      </c>
      <c r="G795" s="102" t="str" cm="1">
        <f t="array" aca="1" ref="G795" ca="1">IF(ROWS($M$18:M786)&lt;=$O$18,INDEX('DATA FOR SUMMARY'!$G$8:$G$59,_xlfn.AGGREGATE(15,3,(('DATA FOR SUMMARY'!$I$7:$I$59=$O$16)/('DATA FOR SUMMARY'!$I$7:$I$59=$O$16)*ROW('DATA FOR SUMMARY'!$I$7:$I$59))-ROW('DATA FOR SUMMARY'!$I$7),ROWS($M$18:M786))),"")</f>
        <v/>
      </c>
      <c r="H795" s="107" t="str" cm="1">
        <f t="array" aca="1" ref="H795" ca="1">IF(ROWS($M$18:M786)&lt;=$O$18,INDEX('DATA FOR SUMMARY'!$H$8:$H$59,_xlfn.AGGREGATE(15,3,(('DATA FOR SUMMARY'!$I$7:$I$59=$O$16)/('DATA FOR SUMMARY'!$I$7:$I$59=$O$16)*ROW('DATA FOR SUMMARY'!$I$7:$I$59))-ROW('DATA FOR SUMMARY'!$I$7),ROWS($M$18:M786))),"")</f>
        <v/>
      </c>
      <c r="J795" s="46" t="str" cm="1">
        <f t="array" aca="1" ref="J795" ca="1">IF(ROWS($M$18:M786)&lt;=$O$18,INDEX('DATA FOR SUMMARY'!$J$8:$J$59,_xlfn.AGGREGATE(15,3,(('DATA FOR SUMMARY'!$I$7:$I$59=$O$16)/('DATA FOR SUMMARY'!$I$7:$I$59=$O$16)*ROW('DATA FOR SUMMARY'!$I$7:$I$59))-ROW('DATA FOR SUMMARY'!$I$7),ROWS($M$18:M786))),"")</f>
        <v/>
      </c>
      <c r="K795" s="46" t="str" cm="1">
        <f t="array" aca="1" ref="K795" ca="1">IF(ROWS($M$18:M786)&lt;=$O$18,INDEX('DATA FOR SUMMARY'!$K$8:$K$59,_xlfn.AGGREGATE(15,3,(('DATA FOR SUMMARY'!$I$7:$I$59=$O$16)/('DATA FOR SUMMARY'!$I$7:$I$59=$O$16)*ROW('DATA FOR SUMMARY'!$I$7:$I$59))-ROW('DATA FOR SUMMARY'!$I$7),ROWS($M$18:M786))),"")</f>
        <v/>
      </c>
    </row>
    <row r="796" spans="2:11">
      <c r="B796" t="str" cm="1">
        <f t="array" aca="1" ref="B796" ca="1">IF(ROWS($M$18:M787)&lt;=$O$18,INDEX('DATA FOR SUMMARY'!$B$8:$B$59,_xlfn.AGGREGATE(15,3,(('DATA FOR SUMMARY'!$I$7:$I$59=$O$16)/('DATA FOR SUMMARY'!$I$7:$I$59=$O$16)*ROW('DATA FOR SUMMARY'!$I$7:$I$59))-ROW('DATA FOR SUMMARY'!$I$7),ROWS($M$18:M787))),"")</f>
        <v/>
      </c>
      <c r="C796" s="102" t="str" cm="1">
        <f t="array" aca="1" ref="C796" ca="1">IF(ROWS($M$18:M787)&lt;=$O$18,INDEX('DATA FOR SUMMARY'!$C$8:$C$59,_xlfn.AGGREGATE(15,3,(('DATA FOR SUMMARY'!$I$7:$I$59=$O$16)/('DATA FOR SUMMARY'!$I$7:$I$59=$O$16)*ROW('DATA FOR SUMMARY'!$I$7:$I$59))-ROW('DATA FOR SUMMARY'!$I$7),ROWS($M$18:M787))),"")</f>
        <v/>
      </c>
      <c r="D796" s="102" t="str" cm="1">
        <f t="array" aca="1" ref="D796" ca="1">IF(ROWS($M$18:M787)&lt;=$O$18,INDEX('DATA FOR SUMMARY'!$D$8:$D$59,_xlfn.AGGREGATE(15,3,(('DATA FOR SUMMARY'!$I$7:$I$59=$O$16)/('DATA FOR SUMMARY'!$I$7:$I$59=$O$16)*ROW('DATA FOR SUMMARY'!$I$7:$I$59))-ROW('DATA FOR SUMMARY'!$I$7),ROWS($M$18:M787))),"")</f>
        <v/>
      </c>
      <c r="E796" s="107" t="str" cm="1">
        <f t="array" aca="1" ref="E796" ca="1">IF(ROWS($M$18:M787)&lt;=$O$18,INDEX('DATA FOR SUMMARY'!$E$8:$E$59,_xlfn.AGGREGATE(15,3,(('DATA FOR SUMMARY'!$I$7:$I$59=$O$16)/('DATA FOR SUMMARY'!$I$7:$I$59=$O$16)*ROW('DATA FOR SUMMARY'!$I$7:$I$59))-ROW('DATA FOR SUMMARY'!$I$7),ROWS($M$18:M787))),"")</f>
        <v/>
      </c>
      <c r="F796" s="103" t="str" cm="1">
        <f t="array" aca="1" ref="F796" ca="1">IF(ROWS($M$18:M787)&lt;=$O$18,INDEX('DATA FOR SUMMARY'!$F$8:$F$59,_xlfn.AGGREGATE(15,3,(('DATA FOR SUMMARY'!$I$7:$I$59=$O$16)/('DATA FOR SUMMARY'!$I$7:$I$59=$O$16)*ROW('DATA FOR SUMMARY'!$I$7:$I$59))-ROW('DATA FOR SUMMARY'!$I$7),ROWS($M$18:M787))),"")</f>
        <v/>
      </c>
      <c r="G796" s="102" t="str" cm="1">
        <f t="array" aca="1" ref="G796" ca="1">IF(ROWS($M$18:M787)&lt;=$O$18,INDEX('DATA FOR SUMMARY'!$G$8:$G$59,_xlfn.AGGREGATE(15,3,(('DATA FOR SUMMARY'!$I$7:$I$59=$O$16)/('DATA FOR SUMMARY'!$I$7:$I$59=$O$16)*ROW('DATA FOR SUMMARY'!$I$7:$I$59))-ROW('DATA FOR SUMMARY'!$I$7),ROWS($M$18:M787))),"")</f>
        <v/>
      </c>
      <c r="H796" s="107" t="str" cm="1">
        <f t="array" aca="1" ref="H796" ca="1">IF(ROWS($M$18:M787)&lt;=$O$18,INDEX('DATA FOR SUMMARY'!$H$8:$H$59,_xlfn.AGGREGATE(15,3,(('DATA FOR SUMMARY'!$I$7:$I$59=$O$16)/('DATA FOR SUMMARY'!$I$7:$I$59=$O$16)*ROW('DATA FOR SUMMARY'!$I$7:$I$59))-ROW('DATA FOR SUMMARY'!$I$7),ROWS($M$18:M787))),"")</f>
        <v/>
      </c>
      <c r="J796" s="46" t="str" cm="1">
        <f t="array" aca="1" ref="J796" ca="1">IF(ROWS($M$18:M787)&lt;=$O$18,INDEX('DATA FOR SUMMARY'!$J$8:$J$59,_xlfn.AGGREGATE(15,3,(('DATA FOR SUMMARY'!$I$7:$I$59=$O$16)/('DATA FOR SUMMARY'!$I$7:$I$59=$O$16)*ROW('DATA FOR SUMMARY'!$I$7:$I$59))-ROW('DATA FOR SUMMARY'!$I$7),ROWS($M$18:M787))),"")</f>
        <v/>
      </c>
      <c r="K796" s="46" t="str" cm="1">
        <f t="array" aca="1" ref="K796" ca="1">IF(ROWS($M$18:M787)&lt;=$O$18,INDEX('DATA FOR SUMMARY'!$K$8:$K$59,_xlfn.AGGREGATE(15,3,(('DATA FOR SUMMARY'!$I$7:$I$59=$O$16)/('DATA FOR SUMMARY'!$I$7:$I$59=$O$16)*ROW('DATA FOR SUMMARY'!$I$7:$I$59))-ROW('DATA FOR SUMMARY'!$I$7),ROWS($M$18:M787))),"")</f>
        <v/>
      </c>
    </row>
    <row r="797" spans="2:11">
      <c r="B797" t="str" cm="1">
        <f t="array" aca="1" ref="B797" ca="1">IF(ROWS($M$18:M788)&lt;=$O$18,INDEX('DATA FOR SUMMARY'!$B$8:$B$59,_xlfn.AGGREGATE(15,3,(('DATA FOR SUMMARY'!$I$7:$I$59=$O$16)/('DATA FOR SUMMARY'!$I$7:$I$59=$O$16)*ROW('DATA FOR SUMMARY'!$I$7:$I$59))-ROW('DATA FOR SUMMARY'!$I$7),ROWS($M$18:M788))),"")</f>
        <v/>
      </c>
      <c r="C797" s="102" t="str" cm="1">
        <f t="array" aca="1" ref="C797" ca="1">IF(ROWS($M$18:M788)&lt;=$O$18,INDEX('DATA FOR SUMMARY'!$C$8:$C$59,_xlfn.AGGREGATE(15,3,(('DATA FOR SUMMARY'!$I$7:$I$59=$O$16)/('DATA FOR SUMMARY'!$I$7:$I$59=$O$16)*ROW('DATA FOR SUMMARY'!$I$7:$I$59))-ROW('DATA FOR SUMMARY'!$I$7),ROWS($M$18:M788))),"")</f>
        <v/>
      </c>
      <c r="D797" s="102" t="str" cm="1">
        <f t="array" aca="1" ref="D797" ca="1">IF(ROWS($M$18:M788)&lt;=$O$18,INDEX('DATA FOR SUMMARY'!$D$8:$D$59,_xlfn.AGGREGATE(15,3,(('DATA FOR SUMMARY'!$I$7:$I$59=$O$16)/('DATA FOR SUMMARY'!$I$7:$I$59=$O$16)*ROW('DATA FOR SUMMARY'!$I$7:$I$59))-ROW('DATA FOR SUMMARY'!$I$7),ROWS($M$18:M788))),"")</f>
        <v/>
      </c>
      <c r="E797" s="107" t="str" cm="1">
        <f t="array" aca="1" ref="E797" ca="1">IF(ROWS($M$18:M788)&lt;=$O$18,INDEX('DATA FOR SUMMARY'!$E$8:$E$59,_xlfn.AGGREGATE(15,3,(('DATA FOR SUMMARY'!$I$7:$I$59=$O$16)/('DATA FOR SUMMARY'!$I$7:$I$59=$O$16)*ROW('DATA FOR SUMMARY'!$I$7:$I$59))-ROW('DATA FOR SUMMARY'!$I$7),ROWS($M$18:M788))),"")</f>
        <v/>
      </c>
      <c r="F797" s="103" t="str" cm="1">
        <f t="array" aca="1" ref="F797" ca="1">IF(ROWS($M$18:M788)&lt;=$O$18,INDEX('DATA FOR SUMMARY'!$F$8:$F$59,_xlfn.AGGREGATE(15,3,(('DATA FOR SUMMARY'!$I$7:$I$59=$O$16)/('DATA FOR SUMMARY'!$I$7:$I$59=$O$16)*ROW('DATA FOR SUMMARY'!$I$7:$I$59))-ROW('DATA FOR SUMMARY'!$I$7),ROWS($M$18:M788))),"")</f>
        <v/>
      </c>
      <c r="G797" s="102" t="str" cm="1">
        <f t="array" aca="1" ref="G797" ca="1">IF(ROWS($M$18:M788)&lt;=$O$18,INDEX('DATA FOR SUMMARY'!$G$8:$G$59,_xlfn.AGGREGATE(15,3,(('DATA FOR SUMMARY'!$I$7:$I$59=$O$16)/('DATA FOR SUMMARY'!$I$7:$I$59=$O$16)*ROW('DATA FOR SUMMARY'!$I$7:$I$59))-ROW('DATA FOR SUMMARY'!$I$7),ROWS($M$18:M788))),"")</f>
        <v/>
      </c>
      <c r="H797" s="107" t="str" cm="1">
        <f t="array" aca="1" ref="H797" ca="1">IF(ROWS($M$18:M788)&lt;=$O$18,INDEX('DATA FOR SUMMARY'!$H$8:$H$59,_xlfn.AGGREGATE(15,3,(('DATA FOR SUMMARY'!$I$7:$I$59=$O$16)/('DATA FOR SUMMARY'!$I$7:$I$59=$O$16)*ROW('DATA FOR SUMMARY'!$I$7:$I$59))-ROW('DATA FOR SUMMARY'!$I$7),ROWS($M$18:M788))),"")</f>
        <v/>
      </c>
      <c r="J797" s="46" t="str" cm="1">
        <f t="array" aca="1" ref="J797" ca="1">IF(ROWS($M$18:M788)&lt;=$O$18,INDEX('DATA FOR SUMMARY'!$J$8:$J$59,_xlfn.AGGREGATE(15,3,(('DATA FOR SUMMARY'!$I$7:$I$59=$O$16)/('DATA FOR SUMMARY'!$I$7:$I$59=$O$16)*ROW('DATA FOR SUMMARY'!$I$7:$I$59))-ROW('DATA FOR SUMMARY'!$I$7),ROWS($M$18:M788))),"")</f>
        <v/>
      </c>
      <c r="K797" s="46" t="str" cm="1">
        <f t="array" aca="1" ref="K797" ca="1">IF(ROWS($M$18:M788)&lt;=$O$18,INDEX('DATA FOR SUMMARY'!$K$8:$K$59,_xlfn.AGGREGATE(15,3,(('DATA FOR SUMMARY'!$I$7:$I$59=$O$16)/('DATA FOR SUMMARY'!$I$7:$I$59=$O$16)*ROW('DATA FOR SUMMARY'!$I$7:$I$59))-ROW('DATA FOR SUMMARY'!$I$7),ROWS($M$18:M788))),"")</f>
        <v/>
      </c>
    </row>
    <row r="798" spans="2:11">
      <c r="B798" t="str" cm="1">
        <f t="array" aca="1" ref="B798" ca="1">IF(ROWS($M$18:M789)&lt;=$O$18,INDEX('DATA FOR SUMMARY'!$B$8:$B$59,_xlfn.AGGREGATE(15,3,(('DATA FOR SUMMARY'!$I$7:$I$59=$O$16)/('DATA FOR SUMMARY'!$I$7:$I$59=$O$16)*ROW('DATA FOR SUMMARY'!$I$7:$I$59))-ROW('DATA FOR SUMMARY'!$I$7),ROWS($M$18:M789))),"")</f>
        <v/>
      </c>
      <c r="C798" s="102" t="str" cm="1">
        <f t="array" aca="1" ref="C798" ca="1">IF(ROWS($M$18:M789)&lt;=$O$18,INDEX('DATA FOR SUMMARY'!$C$8:$C$59,_xlfn.AGGREGATE(15,3,(('DATA FOR SUMMARY'!$I$7:$I$59=$O$16)/('DATA FOR SUMMARY'!$I$7:$I$59=$O$16)*ROW('DATA FOR SUMMARY'!$I$7:$I$59))-ROW('DATA FOR SUMMARY'!$I$7),ROWS($M$18:M789))),"")</f>
        <v/>
      </c>
      <c r="D798" s="102" t="str" cm="1">
        <f t="array" aca="1" ref="D798" ca="1">IF(ROWS($M$18:M789)&lt;=$O$18,INDEX('DATA FOR SUMMARY'!$D$8:$D$59,_xlfn.AGGREGATE(15,3,(('DATA FOR SUMMARY'!$I$7:$I$59=$O$16)/('DATA FOR SUMMARY'!$I$7:$I$59=$O$16)*ROW('DATA FOR SUMMARY'!$I$7:$I$59))-ROW('DATA FOR SUMMARY'!$I$7),ROWS($M$18:M789))),"")</f>
        <v/>
      </c>
      <c r="E798" s="107" t="str" cm="1">
        <f t="array" aca="1" ref="E798" ca="1">IF(ROWS($M$18:M789)&lt;=$O$18,INDEX('DATA FOR SUMMARY'!$E$8:$E$59,_xlfn.AGGREGATE(15,3,(('DATA FOR SUMMARY'!$I$7:$I$59=$O$16)/('DATA FOR SUMMARY'!$I$7:$I$59=$O$16)*ROW('DATA FOR SUMMARY'!$I$7:$I$59))-ROW('DATA FOR SUMMARY'!$I$7),ROWS($M$18:M789))),"")</f>
        <v/>
      </c>
      <c r="F798" s="103" t="str" cm="1">
        <f t="array" aca="1" ref="F798" ca="1">IF(ROWS($M$18:M789)&lt;=$O$18,INDEX('DATA FOR SUMMARY'!$F$8:$F$59,_xlfn.AGGREGATE(15,3,(('DATA FOR SUMMARY'!$I$7:$I$59=$O$16)/('DATA FOR SUMMARY'!$I$7:$I$59=$O$16)*ROW('DATA FOR SUMMARY'!$I$7:$I$59))-ROW('DATA FOR SUMMARY'!$I$7),ROWS($M$18:M789))),"")</f>
        <v/>
      </c>
      <c r="G798" s="102" t="str" cm="1">
        <f t="array" aca="1" ref="G798" ca="1">IF(ROWS($M$18:M789)&lt;=$O$18,INDEX('DATA FOR SUMMARY'!$G$8:$G$59,_xlfn.AGGREGATE(15,3,(('DATA FOR SUMMARY'!$I$7:$I$59=$O$16)/('DATA FOR SUMMARY'!$I$7:$I$59=$O$16)*ROW('DATA FOR SUMMARY'!$I$7:$I$59))-ROW('DATA FOR SUMMARY'!$I$7),ROWS($M$18:M789))),"")</f>
        <v/>
      </c>
      <c r="H798" s="107" t="str" cm="1">
        <f t="array" aca="1" ref="H798" ca="1">IF(ROWS($M$18:M789)&lt;=$O$18,INDEX('DATA FOR SUMMARY'!$H$8:$H$59,_xlfn.AGGREGATE(15,3,(('DATA FOR SUMMARY'!$I$7:$I$59=$O$16)/('DATA FOR SUMMARY'!$I$7:$I$59=$O$16)*ROW('DATA FOR SUMMARY'!$I$7:$I$59))-ROW('DATA FOR SUMMARY'!$I$7),ROWS($M$18:M789))),"")</f>
        <v/>
      </c>
      <c r="J798" s="46" t="str" cm="1">
        <f t="array" aca="1" ref="J798" ca="1">IF(ROWS($M$18:M789)&lt;=$O$18,INDEX('DATA FOR SUMMARY'!$J$8:$J$59,_xlfn.AGGREGATE(15,3,(('DATA FOR SUMMARY'!$I$7:$I$59=$O$16)/('DATA FOR SUMMARY'!$I$7:$I$59=$O$16)*ROW('DATA FOR SUMMARY'!$I$7:$I$59))-ROW('DATA FOR SUMMARY'!$I$7),ROWS($M$18:M789))),"")</f>
        <v/>
      </c>
      <c r="K798" s="46" t="str" cm="1">
        <f t="array" aca="1" ref="K798" ca="1">IF(ROWS($M$18:M789)&lt;=$O$18,INDEX('DATA FOR SUMMARY'!$K$8:$K$59,_xlfn.AGGREGATE(15,3,(('DATA FOR SUMMARY'!$I$7:$I$59=$O$16)/('DATA FOR SUMMARY'!$I$7:$I$59=$O$16)*ROW('DATA FOR SUMMARY'!$I$7:$I$59))-ROW('DATA FOR SUMMARY'!$I$7),ROWS($M$18:M789))),"")</f>
        <v/>
      </c>
    </row>
    <row r="799" spans="2:11">
      <c r="B799" t="str" cm="1">
        <f t="array" aca="1" ref="B799" ca="1">IF(ROWS($M$18:M790)&lt;=$O$18,INDEX('DATA FOR SUMMARY'!$B$8:$B$59,_xlfn.AGGREGATE(15,3,(('DATA FOR SUMMARY'!$I$7:$I$59=$O$16)/('DATA FOR SUMMARY'!$I$7:$I$59=$O$16)*ROW('DATA FOR SUMMARY'!$I$7:$I$59))-ROW('DATA FOR SUMMARY'!$I$7),ROWS($M$18:M790))),"")</f>
        <v/>
      </c>
      <c r="C799" s="102" t="str" cm="1">
        <f t="array" aca="1" ref="C799" ca="1">IF(ROWS($M$18:M790)&lt;=$O$18,INDEX('DATA FOR SUMMARY'!$C$8:$C$59,_xlfn.AGGREGATE(15,3,(('DATA FOR SUMMARY'!$I$7:$I$59=$O$16)/('DATA FOR SUMMARY'!$I$7:$I$59=$O$16)*ROW('DATA FOR SUMMARY'!$I$7:$I$59))-ROW('DATA FOR SUMMARY'!$I$7),ROWS($M$18:M790))),"")</f>
        <v/>
      </c>
      <c r="D799" s="102" t="str" cm="1">
        <f t="array" aca="1" ref="D799" ca="1">IF(ROWS($M$18:M790)&lt;=$O$18,INDEX('DATA FOR SUMMARY'!$D$8:$D$59,_xlfn.AGGREGATE(15,3,(('DATA FOR SUMMARY'!$I$7:$I$59=$O$16)/('DATA FOR SUMMARY'!$I$7:$I$59=$O$16)*ROW('DATA FOR SUMMARY'!$I$7:$I$59))-ROW('DATA FOR SUMMARY'!$I$7),ROWS($M$18:M790))),"")</f>
        <v/>
      </c>
      <c r="E799" s="107" t="str" cm="1">
        <f t="array" aca="1" ref="E799" ca="1">IF(ROWS($M$18:M790)&lt;=$O$18,INDEX('DATA FOR SUMMARY'!$E$8:$E$59,_xlfn.AGGREGATE(15,3,(('DATA FOR SUMMARY'!$I$7:$I$59=$O$16)/('DATA FOR SUMMARY'!$I$7:$I$59=$O$16)*ROW('DATA FOR SUMMARY'!$I$7:$I$59))-ROW('DATA FOR SUMMARY'!$I$7),ROWS($M$18:M790))),"")</f>
        <v/>
      </c>
      <c r="F799" s="103" t="str" cm="1">
        <f t="array" aca="1" ref="F799" ca="1">IF(ROWS($M$18:M790)&lt;=$O$18,INDEX('DATA FOR SUMMARY'!$F$8:$F$59,_xlfn.AGGREGATE(15,3,(('DATA FOR SUMMARY'!$I$7:$I$59=$O$16)/('DATA FOR SUMMARY'!$I$7:$I$59=$O$16)*ROW('DATA FOR SUMMARY'!$I$7:$I$59))-ROW('DATA FOR SUMMARY'!$I$7),ROWS($M$18:M790))),"")</f>
        <v/>
      </c>
      <c r="G799" s="102" t="str" cm="1">
        <f t="array" aca="1" ref="G799" ca="1">IF(ROWS($M$18:M790)&lt;=$O$18,INDEX('DATA FOR SUMMARY'!$G$8:$G$59,_xlfn.AGGREGATE(15,3,(('DATA FOR SUMMARY'!$I$7:$I$59=$O$16)/('DATA FOR SUMMARY'!$I$7:$I$59=$O$16)*ROW('DATA FOR SUMMARY'!$I$7:$I$59))-ROW('DATA FOR SUMMARY'!$I$7),ROWS($M$18:M790))),"")</f>
        <v/>
      </c>
      <c r="H799" s="107" t="str" cm="1">
        <f t="array" aca="1" ref="H799" ca="1">IF(ROWS($M$18:M790)&lt;=$O$18,INDEX('DATA FOR SUMMARY'!$H$8:$H$59,_xlfn.AGGREGATE(15,3,(('DATA FOR SUMMARY'!$I$7:$I$59=$O$16)/('DATA FOR SUMMARY'!$I$7:$I$59=$O$16)*ROW('DATA FOR SUMMARY'!$I$7:$I$59))-ROW('DATA FOR SUMMARY'!$I$7),ROWS($M$18:M790))),"")</f>
        <v/>
      </c>
      <c r="J799" s="46" t="str" cm="1">
        <f t="array" aca="1" ref="J799" ca="1">IF(ROWS($M$18:M790)&lt;=$O$18,INDEX('DATA FOR SUMMARY'!$J$8:$J$59,_xlfn.AGGREGATE(15,3,(('DATA FOR SUMMARY'!$I$7:$I$59=$O$16)/('DATA FOR SUMMARY'!$I$7:$I$59=$O$16)*ROW('DATA FOR SUMMARY'!$I$7:$I$59))-ROW('DATA FOR SUMMARY'!$I$7),ROWS($M$18:M790))),"")</f>
        <v/>
      </c>
      <c r="K799" s="46" t="str" cm="1">
        <f t="array" aca="1" ref="K799" ca="1">IF(ROWS($M$18:M790)&lt;=$O$18,INDEX('DATA FOR SUMMARY'!$K$8:$K$59,_xlfn.AGGREGATE(15,3,(('DATA FOR SUMMARY'!$I$7:$I$59=$O$16)/('DATA FOR SUMMARY'!$I$7:$I$59=$O$16)*ROW('DATA FOR SUMMARY'!$I$7:$I$59))-ROW('DATA FOR SUMMARY'!$I$7),ROWS($M$18:M790))),"")</f>
        <v/>
      </c>
    </row>
    <row r="800" spans="2:11">
      <c r="B800" t="str" cm="1">
        <f t="array" aca="1" ref="B800" ca="1">IF(ROWS($M$18:M791)&lt;=$O$18,INDEX('DATA FOR SUMMARY'!$B$8:$B$59,_xlfn.AGGREGATE(15,3,(('DATA FOR SUMMARY'!$I$7:$I$59=$O$16)/('DATA FOR SUMMARY'!$I$7:$I$59=$O$16)*ROW('DATA FOR SUMMARY'!$I$7:$I$59))-ROW('DATA FOR SUMMARY'!$I$7),ROWS($M$18:M791))),"")</f>
        <v/>
      </c>
      <c r="C800" s="102" t="str" cm="1">
        <f t="array" aca="1" ref="C800" ca="1">IF(ROWS($M$18:M791)&lt;=$O$18,INDEX('DATA FOR SUMMARY'!$C$8:$C$59,_xlfn.AGGREGATE(15,3,(('DATA FOR SUMMARY'!$I$7:$I$59=$O$16)/('DATA FOR SUMMARY'!$I$7:$I$59=$O$16)*ROW('DATA FOR SUMMARY'!$I$7:$I$59))-ROW('DATA FOR SUMMARY'!$I$7),ROWS($M$18:M791))),"")</f>
        <v/>
      </c>
      <c r="D800" s="102" t="str" cm="1">
        <f t="array" aca="1" ref="D800" ca="1">IF(ROWS($M$18:M791)&lt;=$O$18,INDEX('DATA FOR SUMMARY'!$D$8:$D$59,_xlfn.AGGREGATE(15,3,(('DATA FOR SUMMARY'!$I$7:$I$59=$O$16)/('DATA FOR SUMMARY'!$I$7:$I$59=$O$16)*ROW('DATA FOR SUMMARY'!$I$7:$I$59))-ROW('DATA FOR SUMMARY'!$I$7),ROWS($M$18:M791))),"")</f>
        <v/>
      </c>
      <c r="E800" s="107" t="str" cm="1">
        <f t="array" aca="1" ref="E800" ca="1">IF(ROWS($M$18:M791)&lt;=$O$18,INDEX('DATA FOR SUMMARY'!$E$8:$E$59,_xlfn.AGGREGATE(15,3,(('DATA FOR SUMMARY'!$I$7:$I$59=$O$16)/('DATA FOR SUMMARY'!$I$7:$I$59=$O$16)*ROW('DATA FOR SUMMARY'!$I$7:$I$59))-ROW('DATA FOR SUMMARY'!$I$7),ROWS($M$18:M791))),"")</f>
        <v/>
      </c>
      <c r="F800" s="103" t="str" cm="1">
        <f t="array" aca="1" ref="F800" ca="1">IF(ROWS($M$18:M791)&lt;=$O$18,INDEX('DATA FOR SUMMARY'!$F$8:$F$59,_xlfn.AGGREGATE(15,3,(('DATA FOR SUMMARY'!$I$7:$I$59=$O$16)/('DATA FOR SUMMARY'!$I$7:$I$59=$O$16)*ROW('DATA FOR SUMMARY'!$I$7:$I$59))-ROW('DATA FOR SUMMARY'!$I$7),ROWS($M$18:M791))),"")</f>
        <v/>
      </c>
      <c r="G800" s="102" t="str" cm="1">
        <f t="array" aca="1" ref="G800" ca="1">IF(ROWS($M$18:M791)&lt;=$O$18,INDEX('DATA FOR SUMMARY'!$G$8:$G$59,_xlfn.AGGREGATE(15,3,(('DATA FOR SUMMARY'!$I$7:$I$59=$O$16)/('DATA FOR SUMMARY'!$I$7:$I$59=$O$16)*ROW('DATA FOR SUMMARY'!$I$7:$I$59))-ROW('DATA FOR SUMMARY'!$I$7),ROWS($M$18:M791))),"")</f>
        <v/>
      </c>
      <c r="H800" s="107" t="str" cm="1">
        <f t="array" aca="1" ref="H800" ca="1">IF(ROWS($M$18:M791)&lt;=$O$18,INDEX('DATA FOR SUMMARY'!$H$8:$H$59,_xlfn.AGGREGATE(15,3,(('DATA FOR SUMMARY'!$I$7:$I$59=$O$16)/('DATA FOR SUMMARY'!$I$7:$I$59=$O$16)*ROW('DATA FOR SUMMARY'!$I$7:$I$59))-ROW('DATA FOR SUMMARY'!$I$7),ROWS($M$18:M791))),"")</f>
        <v/>
      </c>
      <c r="J800" s="46" t="str" cm="1">
        <f t="array" aca="1" ref="J800" ca="1">IF(ROWS($M$18:M791)&lt;=$O$18,INDEX('DATA FOR SUMMARY'!$J$8:$J$59,_xlfn.AGGREGATE(15,3,(('DATA FOR SUMMARY'!$I$7:$I$59=$O$16)/('DATA FOR SUMMARY'!$I$7:$I$59=$O$16)*ROW('DATA FOR SUMMARY'!$I$7:$I$59))-ROW('DATA FOR SUMMARY'!$I$7),ROWS($M$18:M791))),"")</f>
        <v/>
      </c>
      <c r="K800" s="46" t="str" cm="1">
        <f t="array" aca="1" ref="K800" ca="1">IF(ROWS($M$18:M791)&lt;=$O$18,INDEX('DATA FOR SUMMARY'!$K$8:$K$59,_xlfn.AGGREGATE(15,3,(('DATA FOR SUMMARY'!$I$7:$I$59=$O$16)/('DATA FOR SUMMARY'!$I$7:$I$59=$O$16)*ROW('DATA FOR SUMMARY'!$I$7:$I$59))-ROW('DATA FOR SUMMARY'!$I$7),ROWS($M$18:M791))),"")</f>
        <v/>
      </c>
    </row>
    <row r="801" spans="2:11">
      <c r="B801" t="str" cm="1">
        <f t="array" aca="1" ref="B801" ca="1">IF(ROWS($M$18:M792)&lt;=$O$18,INDEX('DATA FOR SUMMARY'!$B$8:$B$59,_xlfn.AGGREGATE(15,3,(('DATA FOR SUMMARY'!$I$7:$I$59=$O$16)/('DATA FOR SUMMARY'!$I$7:$I$59=$O$16)*ROW('DATA FOR SUMMARY'!$I$7:$I$59))-ROW('DATA FOR SUMMARY'!$I$7),ROWS($M$18:M792))),"")</f>
        <v/>
      </c>
      <c r="C801" s="102" t="str" cm="1">
        <f t="array" aca="1" ref="C801" ca="1">IF(ROWS($M$18:M792)&lt;=$O$18,INDEX('DATA FOR SUMMARY'!$C$8:$C$59,_xlfn.AGGREGATE(15,3,(('DATA FOR SUMMARY'!$I$7:$I$59=$O$16)/('DATA FOR SUMMARY'!$I$7:$I$59=$O$16)*ROW('DATA FOR SUMMARY'!$I$7:$I$59))-ROW('DATA FOR SUMMARY'!$I$7),ROWS($M$18:M792))),"")</f>
        <v/>
      </c>
      <c r="D801" s="102" t="str" cm="1">
        <f t="array" aca="1" ref="D801" ca="1">IF(ROWS($M$18:M792)&lt;=$O$18,INDEX('DATA FOR SUMMARY'!$D$8:$D$59,_xlfn.AGGREGATE(15,3,(('DATA FOR SUMMARY'!$I$7:$I$59=$O$16)/('DATA FOR SUMMARY'!$I$7:$I$59=$O$16)*ROW('DATA FOR SUMMARY'!$I$7:$I$59))-ROW('DATA FOR SUMMARY'!$I$7),ROWS($M$18:M792))),"")</f>
        <v/>
      </c>
      <c r="E801" s="107" t="str" cm="1">
        <f t="array" aca="1" ref="E801" ca="1">IF(ROWS($M$18:M792)&lt;=$O$18,INDEX('DATA FOR SUMMARY'!$E$8:$E$59,_xlfn.AGGREGATE(15,3,(('DATA FOR SUMMARY'!$I$7:$I$59=$O$16)/('DATA FOR SUMMARY'!$I$7:$I$59=$O$16)*ROW('DATA FOR SUMMARY'!$I$7:$I$59))-ROW('DATA FOR SUMMARY'!$I$7),ROWS($M$18:M792))),"")</f>
        <v/>
      </c>
      <c r="F801" s="103" t="str" cm="1">
        <f t="array" aca="1" ref="F801" ca="1">IF(ROWS($M$18:M792)&lt;=$O$18,INDEX('DATA FOR SUMMARY'!$F$8:$F$59,_xlfn.AGGREGATE(15,3,(('DATA FOR SUMMARY'!$I$7:$I$59=$O$16)/('DATA FOR SUMMARY'!$I$7:$I$59=$O$16)*ROW('DATA FOR SUMMARY'!$I$7:$I$59))-ROW('DATA FOR SUMMARY'!$I$7),ROWS($M$18:M792))),"")</f>
        <v/>
      </c>
      <c r="G801" s="102" t="str" cm="1">
        <f t="array" aca="1" ref="G801" ca="1">IF(ROWS($M$18:M792)&lt;=$O$18,INDEX('DATA FOR SUMMARY'!$G$8:$G$59,_xlfn.AGGREGATE(15,3,(('DATA FOR SUMMARY'!$I$7:$I$59=$O$16)/('DATA FOR SUMMARY'!$I$7:$I$59=$O$16)*ROW('DATA FOR SUMMARY'!$I$7:$I$59))-ROW('DATA FOR SUMMARY'!$I$7),ROWS($M$18:M792))),"")</f>
        <v/>
      </c>
      <c r="H801" s="107" t="str" cm="1">
        <f t="array" aca="1" ref="H801" ca="1">IF(ROWS($M$18:M792)&lt;=$O$18,INDEX('DATA FOR SUMMARY'!$H$8:$H$59,_xlfn.AGGREGATE(15,3,(('DATA FOR SUMMARY'!$I$7:$I$59=$O$16)/('DATA FOR SUMMARY'!$I$7:$I$59=$O$16)*ROW('DATA FOR SUMMARY'!$I$7:$I$59))-ROW('DATA FOR SUMMARY'!$I$7),ROWS($M$18:M792))),"")</f>
        <v/>
      </c>
      <c r="J801" s="46" t="str" cm="1">
        <f t="array" aca="1" ref="J801" ca="1">IF(ROWS($M$18:M792)&lt;=$O$18,INDEX('DATA FOR SUMMARY'!$J$8:$J$59,_xlfn.AGGREGATE(15,3,(('DATA FOR SUMMARY'!$I$7:$I$59=$O$16)/('DATA FOR SUMMARY'!$I$7:$I$59=$O$16)*ROW('DATA FOR SUMMARY'!$I$7:$I$59))-ROW('DATA FOR SUMMARY'!$I$7),ROWS($M$18:M792))),"")</f>
        <v/>
      </c>
      <c r="K801" s="46" t="str" cm="1">
        <f t="array" aca="1" ref="K801" ca="1">IF(ROWS($M$18:M792)&lt;=$O$18,INDEX('DATA FOR SUMMARY'!$K$8:$K$59,_xlfn.AGGREGATE(15,3,(('DATA FOR SUMMARY'!$I$7:$I$59=$O$16)/('DATA FOR SUMMARY'!$I$7:$I$59=$O$16)*ROW('DATA FOR SUMMARY'!$I$7:$I$59))-ROW('DATA FOR SUMMARY'!$I$7),ROWS($M$18:M792))),"")</f>
        <v/>
      </c>
    </row>
    <row r="802" spans="2:11">
      <c r="B802" t="str" cm="1">
        <f t="array" aca="1" ref="B802" ca="1">IF(ROWS($M$18:M793)&lt;=$O$18,INDEX('DATA FOR SUMMARY'!$B$8:$B$59,_xlfn.AGGREGATE(15,3,(('DATA FOR SUMMARY'!$I$7:$I$59=$O$16)/('DATA FOR SUMMARY'!$I$7:$I$59=$O$16)*ROW('DATA FOR SUMMARY'!$I$7:$I$59))-ROW('DATA FOR SUMMARY'!$I$7),ROWS($M$18:M793))),"")</f>
        <v/>
      </c>
      <c r="C802" s="102" t="str" cm="1">
        <f t="array" aca="1" ref="C802" ca="1">IF(ROWS($M$18:M793)&lt;=$O$18,INDEX('DATA FOR SUMMARY'!$C$8:$C$59,_xlfn.AGGREGATE(15,3,(('DATA FOR SUMMARY'!$I$7:$I$59=$O$16)/('DATA FOR SUMMARY'!$I$7:$I$59=$O$16)*ROW('DATA FOR SUMMARY'!$I$7:$I$59))-ROW('DATA FOR SUMMARY'!$I$7),ROWS($M$18:M793))),"")</f>
        <v/>
      </c>
      <c r="D802" s="102" t="str" cm="1">
        <f t="array" aca="1" ref="D802" ca="1">IF(ROWS($M$18:M793)&lt;=$O$18,INDEX('DATA FOR SUMMARY'!$D$8:$D$59,_xlfn.AGGREGATE(15,3,(('DATA FOR SUMMARY'!$I$7:$I$59=$O$16)/('DATA FOR SUMMARY'!$I$7:$I$59=$O$16)*ROW('DATA FOR SUMMARY'!$I$7:$I$59))-ROW('DATA FOR SUMMARY'!$I$7),ROWS($M$18:M793))),"")</f>
        <v/>
      </c>
      <c r="E802" s="107" t="str" cm="1">
        <f t="array" aca="1" ref="E802" ca="1">IF(ROWS($M$18:M793)&lt;=$O$18,INDEX('DATA FOR SUMMARY'!$E$8:$E$59,_xlfn.AGGREGATE(15,3,(('DATA FOR SUMMARY'!$I$7:$I$59=$O$16)/('DATA FOR SUMMARY'!$I$7:$I$59=$O$16)*ROW('DATA FOR SUMMARY'!$I$7:$I$59))-ROW('DATA FOR SUMMARY'!$I$7),ROWS($M$18:M793))),"")</f>
        <v/>
      </c>
      <c r="F802" s="103" t="str" cm="1">
        <f t="array" aca="1" ref="F802" ca="1">IF(ROWS($M$18:M793)&lt;=$O$18,INDEX('DATA FOR SUMMARY'!$F$8:$F$59,_xlfn.AGGREGATE(15,3,(('DATA FOR SUMMARY'!$I$7:$I$59=$O$16)/('DATA FOR SUMMARY'!$I$7:$I$59=$O$16)*ROW('DATA FOR SUMMARY'!$I$7:$I$59))-ROW('DATA FOR SUMMARY'!$I$7),ROWS($M$18:M793))),"")</f>
        <v/>
      </c>
      <c r="G802" s="102" t="str" cm="1">
        <f t="array" aca="1" ref="G802" ca="1">IF(ROWS($M$18:M793)&lt;=$O$18,INDEX('DATA FOR SUMMARY'!$G$8:$G$59,_xlfn.AGGREGATE(15,3,(('DATA FOR SUMMARY'!$I$7:$I$59=$O$16)/('DATA FOR SUMMARY'!$I$7:$I$59=$O$16)*ROW('DATA FOR SUMMARY'!$I$7:$I$59))-ROW('DATA FOR SUMMARY'!$I$7),ROWS($M$18:M793))),"")</f>
        <v/>
      </c>
      <c r="H802" s="107" t="str" cm="1">
        <f t="array" aca="1" ref="H802" ca="1">IF(ROWS($M$18:M793)&lt;=$O$18,INDEX('DATA FOR SUMMARY'!$H$8:$H$59,_xlfn.AGGREGATE(15,3,(('DATA FOR SUMMARY'!$I$7:$I$59=$O$16)/('DATA FOR SUMMARY'!$I$7:$I$59=$O$16)*ROW('DATA FOR SUMMARY'!$I$7:$I$59))-ROW('DATA FOR SUMMARY'!$I$7),ROWS($M$18:M793))),"")</f>
        <v/>
      </c>
      <c r="J802" s="46" t="str" cm="1">
        <f t="array" aca="1" ref="J802" ca="1">IF(ROWS($M$18:M793)&lt;=$O$18,INDEX('DATA FOR SUMMARY'!$J$8:$J$59,_xlfn.AGGREGATE(15,3,(('DATA FOR SUMMARY'!$I$7:$I$59=$O$16)/('DATA FOR SUMMARY'!$I$7:$I$59=$O$16)*ROW('DATA FOR SUMMARY'!$I$7:$I$59))-ROW('DATA FOR SUMMARY'!$I$7),ROWS($M$18:M793))),"")</f>
        <v/>
      </c>
      <c r="K802" s="46" t="str" cm="1">
        <f t="array" aca="1" ref="K802" ca="1">IF(ROWS($M$18:M793)&lt;=$O$18,INDEX('DATA FOR SUMMARY'!$K$8:$K$59,_xlfn.AGGREGATE(15,3,(('DATA FOR SUMMARY'!$I$7:$I$59=$O$16)/('DATA FOR SUMMARY'!$I$7:$I$59=$O$16)*ROW('DATA FOR SUMMARY'!$I$7:$I$59))-ROW('DATA FOR SUMMARY'!$I$7),ROWS($M$18:M793))),"")</f>
        <v/>
      </c>
    </row>
    <row r="803" spans="2:11">
      <c r="B803" t="str" cm="1">
        <f t="array" aca="1" ref="B803" ca="1">IF(ROWS($M$18:M794)&lt;=$O$18,INDEX('DATA FOR SUMMARY'!$B$8:$B$59,_xlfn.AGGREGATE(15,3,(('DATA FOR SUMMARY'!$I$7:$I$59=$O$16)/('DATA FOR SUMMARY'!$I$7:$I$59=$O$16)*ROW('DATA FOR SUMMARY'!$I$7:$I$59))-ROW('DATA FOR SUMMARY'!$I$7),ROWS($M$18:M794))),"")</f>
        <v/>
      </c>
      <c r="C803" s="102" t="str" cm="1">
        <f t="array" aca="1" ref="C803" ca="1">IF(ROWS($M$18:M794)&lt;=$O$18,INDEX('DATA FOR SUMMARY'!$C$8:$C$59,_xlfn.AGGREGATE(15,3,(('DATA FOR SUMMARY'!$I$7:$I$59=$O$16)/('DATA FOR SUMMARY'!$I$7:$I$59=$O$16)*ROW('DATA FOR SUMMARY'!$I$7:$I$59))-ROW('DATA FOR SUMMARY'!$I$7),ROWS($M$18:M794))),"")</f>
        <v/>
      </c>
      <c r="D803" s="102" t="str" cm="1">
        <f t="array" aca="1" ref="D803" ca="1">IF(ROWS($M$18:M794)&lt;=$O$18,INDEX('DATA FOR SUMMARY'!$D$8:$D$59,_xlfn.AGGREGATE(15,3,(('DATA FOR SUMMARY'!$I$7:$I$59=$O$16)/('DATA FOR SUMMARY'!$I$7:$I$59=$O$16)*ROW('DATA FOR SUMMARY'!$I$7:$I$59))-ROW('DATA FOR SUMMARY'!$I$7),ROWS($M$18:M794))),"")</f>
        <v/>
      </c>
      <c r="E803" s="107" t="str" cm="1">
        <f t="array" aca="1" ref="E803" ca="1">IF(ROWS($M$18:M794)&lt;=$O$18,INDEX('DATA FOR SUMMARY'!$E$8:$E$59,_xlfn.AGGREGATE(15,3,(('DATA FOR SUMMARY'!$I$7:$I$59=$O$16)/('DATA FOR SUMMARY'!$I$7:$I$59=$O$16)*ROW('DATA FOR SUMMARY'!$I$7:$I$59))-ROW('DATA FOR SUMMARY'!$I$7),ROWS($M$18:M794))),"")</f>
        <v/>
      </c>
      <c r="F803" s="103" t="str" cm="1">
        <f t="array" aca="1" ref="F803" ca="1">IF(ROWS($M$18:M794)&lt;=$O$18,INDEX('DATA FOR SUMMARY'!$F$8:$F$59,_xlfn.AGGREGATE(15,3,(('DATA FOR SUMMARY'!$I$7:$I$59=$O$16)/('DATA FOR SUMMARY'!$I$7:$I$59=$O$16)*ROW('DATA FOR SUMMARY'!$I$7:$I$59))-ROW('DATA FOR SUMMARY'!$I$7),ROWS($M$18:M794))),"")</f>
        <v/>
      </c>
      <c r="G803" s="102" t="str" cm="1">
        <f t="array" aca="1" ref="G803" ca="1">IF(ROWS($M$18:M794)&lt;=$O$18,INDEX('DATA FOR SUMMARY'!$G$8:$G$59,_xlfn.AGGREGATE(15,3,(('DATA FOR SUMMARY'!$I$7:$I$59=$O$16)/('DATA FOR SUMMARY'!$I$7:$I$59=$O$16)*ROW('DATA FOR SUMMARY'!$I$7:$I$59))-ROW('DATA FOR SUMMARY'!$I$7),ROWS($M$18:M794))),"")</f>
        <v/>
      </c>
      <c r="H803" s="107" t="str" cm="1">
        <f t="array" aca="1" ref="H803" ca="1">IF(ROWS($M$18:M794)&lt;=$O$18,INDEX('DATA FOR SUMMARY'!$H$8:$H$59,_xlfn.AGGREGATE(15,3,(('DATA FOR SUMMARY'!$I$7:$I$59=$O$16)/('DATA FOR SUMMARY'!$I$7:$I$59=$O$16)*ROW('DATA FOR SUMMARY'!$I$7:$I$59))-ROW('DATA FOR SUMMARY'!$I$7),ROWS($M$18:M794))),"")</f>
        <v/>
      </c>
      <c r="J803" s="46" t="str" cm="1">
        <f t="array" aca="1" ref="J803" ca="1">IF(ROWS($M$18:M794)&lt;=$O$18,INDEX('DATA FOR SUMMARY'!$J$8:$J$59,_xlfn.AGGREGATE(15,3,(('DATA FOR SUMMARY'!$I$7:$I$59=$O$16)/('DATA FOR SUMMARY'!$I$7:$I$59=$O$16)*ROW('DATA FOR SUMMARY'!$I$7:$I$59))-ROW('DATA FOR SUMMARY'!$I$7),ROWS($M$18:M794))),"")</f>
        <v/>
      </c>
      <c r="K803" s="46" t="str" cm="1">
        <f t="array" aca="1" ref="K803" ca="1">IF(ROWS($M$18:M794)&lt;=$O$18,INDEX('DATA FOR SUMMARY'!$K$8:$K$59,_xlfn.AGGREGATE(15,3,(('DATA FOR SUMMARY'!$I$7:$I$59=$O$16)/('DATA FOR SUMMARY'!$I$7:$I$59=$O$16)*ROW('DATA FOR SUMMARY'!$I$7:$I$59))-ROW('DATA FOR SUMMARY'!$I$7),ROWS($M$18:M794))),"")</f>
        <v/>
      </c>
    </row>
    <row r="804" spans="2:11">
      <c r="B804" t="str" cm="1">
        <f t="array" aca="1" ref="B804" ca="1">IF(ROWS($M$18:M795)&lt;=$O$18,INDEX('DATA FOR SUMMARY'!$B$8:$B$59,_xlfn.AGGREGATE(15,3,(('DATA FOR SUMMARY'!$I$7:$I$59=$O$16)/('DATA FOR SUMMARY'!$I$7:$I$59=$O$16)*ROW('DATA FOR SUMMARY'!$I$7:$I$59))-ROW('DATA FOR SUMMARY'!$I$7),ROWS($M$18:M795))),"")</f>
        <v/>
      </c>
      <c r="C804" s="102" t="str" cm="1">
        <f t="array" aca="1" ref="C804" ca="1">IF(ROWS($M$18:M795)&lt;=$O$18,INDEX('DATA FOR SUMMARY'!$C$8:$C$59,_xlfn.AGGREGATE(15,3,(('DATA FOR SUMMARY'!$I$7:$I$59=$O$16)/('DATA FOR SUMMARY'!$I$7:$I$59=$O$16)*ROW('DATA FOR SUMMARY'!$I$7:$I$59))-ROW('DATA FOR SUMMARY'!$I$7),ROWS($M$18:M795))),"")</f>
        <v/>
      </c>
      <c r="D804" s="102" t="str" cm="1">
        <f t="array" aca="1" ref="D804" ca="1">IF(ROWS($M$18:M795)&lt;=$O$18,INDEX('DATA FOR SUMMARY'!$D$8:$D$59,_xlfn.AGGREGATE(15,3,(('DATA FOR SUMMARY'!$I$7:$I$59=$O$16)/('DATA FOR SUMMARY'!$I$7:$I$59=$O$16)*ROW('DATA FOR SUMMARY'!$I$7:$I$59))-ROW('DATA FOR SUMMARY'!$I$7),ROWS($M$18:M795))),"")</f>
        <v/>
      </c>
      <c r="E804" s="107" t="str" cm="1">
        <f t="array" aca="1" ref="E804" ca="1">IF(ROWS($M$18:M795)&lt;=$O$18,INDEX('DATA FOR SUMMARY'!$E$8:$E$59,_xlfn.AGGREGATE(15,3,(('DATA FOR SUMMARY'!$I$7:$I$59=$O$16)/('DATA FOR SUMMARY'!$I$7:$I$59=$O$16)*ROW('DATA FOR SUMMARY'!$I$7:$I$59))-ROW('DATA FOR SUMMARY'!$I$7),ROWS($M$18:M795))),"")</f>
        <v/>
      </c>
      <c r="F804" s="103" t="str" cm="1">
        <f t="array" aca="1" ref="F804" ca="1">IF(ROWS($M$18:M795)&lt;=$O$18,INDEX('DATA FOR SUMMARY'!$F$8:$F$59,_xlfn.AGGREGATE(15,3,(('DATA FOR SUMMARY'!$I$7:$I$59=$O$16)/('DATA FOR SUMMARY'!$I$7:$I$59=$O$16)*ROW('DATA FOR SUMMARY'!$I$7:$I$59))-ROW('DATA FOR SUMMARY'!$I$7),ROWS($M$18:M795))),"")</f>
        <v/>
      </c>
      <c r="G804" s="102" t="str" cm="1">
        <f t="array" aca="1" ref="G804" ca="1">IF(ROWS($M$18:M795)&lt;=$O$18,INDEX('DATA FOR SUMMARY'!$G$8:$G$59,_xlfn.AGGREGATE(15,3,(('DATA FOR SUMMARY'!$I$7:$I$59=$O$16)/('DATA FOR SUMMARY'!$I$7:$I$59=$O$16)*ROW('DATA FOR SUMMARY'!$I$7:$I$59))-ROW('DATA FOR SUMMARY'!$I$7),ROWS($M$18:M795))),"")</f>
        <v/>
      </c>
      <c r="H804" s="107" t="str" cm="1">
        <f t="array" aca="1" ref="H804" ca="1">IF(ROWS($M$18:M795)&lt;=$O$18,INDEX('DATA FOR SUMMARY'!$H$8:$H$59,_xlfn.AGGREGATE(15,3,(('DATA FOR SUMMARY'!$I$7:$I$59=$O$16)/('DATA FOR SUMMARY'!$I$7:$I$59=$O$16)*ROW('DATA FOR SUMMARY'!$I$7:$I$59))-ROW('DATA FOR SUMMARY'!$I$7),ROWS($M$18:M795))),"")</f>
        <v/>
      </c>
      <c r="J804" s="46" t="str" cm="1">
        <f t="array" aca="1" ref="J804" ca="1">IF(ROWS($M$18:M795)&lt;=$O$18,INDEX('DATA FOR SUMMARY'!$J$8:$J$59,_xlfn.AGGREGATE(15,3,(('DATA FOR SUMMARY'!$I$7:$I$59=$O$16)/('DATA FOR SUMMARY'!$I$7:$I$59=$O$16)*ROW('DATA FOR SUMMARY'!$I$7:$I$59))-ROW('DATA FOR SUMMARY'!$I$7),ROWS($M$18:M795))),"")</f>
        <v/>
      </c>
      <c r="K804" s="46" t="str" cm="1">
        <f t="array" aca="1" ref="K804" ca="1">IF(ROWS($M$18:M795)&lt;=$O$18,INDEX('DATA FOR SUMMARY'!$K$8:$K$59,_xlfn.AGGREGATE(15,3,(('DATA FOR SUMMARY'!$I$7:$I$59=$O$16)/('DATA FOR SUMMARY'!$I$7:$I$59=$O$16)*ROW('DATA FOR SUMMARY'!$I$7:$I$59))-ROW('DATA FOR SUMMARY'!$I$7),ROWS($M$18:M795))),"")</f>
        <v/>
      </c>
    </row>
    <row r="805" spans="2:11">
      <c r="B805" t="str" cm="1">
        <f t="array" aca="1" ref="B805" ca="1">IF(ROWS($M$18:M796)&lt;=$O$18,INDEX('DATA FOR SUMMARY'!$B$8:$B$59,_xlfn.AGGREGATE(15,3,(('DATA FOR SUMMARY'!$I$7:$I$59=$O$16)/('DATA FOR SUMMARY'!$I$7:$I$59=$O$16)*ROW('DATA FOR SUMMARY'!$I$7:$I$59))-ROW('DATA FOR SUMMARY'!$I$7),ROWS($M$18:M796))),"")</f>
        <v/>
      </c>
      <c r="C805" s="102" t="str" cm="1">
        <f t="array" aca="1" ref="C805" ca="1">IF(ROWS($M$18:M796)&lt;=$O$18,INDEX('DATA FOR SUMMARY'!$C$8:$C$59,_xlfn.AGGREGATE(15,3,(('DATA FOR SUMMARY'!$I$7:$I$59=$O$16)/('DATA FOR SUMMARY'!$I$7:$I$59=$O$16)*ROW('DATA FOR SUMMARY'!$I$7:$I$59))-ROW('DATA FOR SUMMARY'!$I$7),ROWS($M$18:M796))),"")</f>
        <v/>
      </c>
      <c r="D805" s="102" t="str" cm="1">
        <f t="array" aca="1" ref="D805" ca="1">IF(ROWS($M$18:M796)&lt;=$O$18,INDEX('DATA FOR SUMMARY'!$D$8:$D$59,_xlfn.AGGREGATE(15,3,(('DATA FOR SUMMARY'!$I$7:$I$59=$O$16)/('DATA FOR SUMMARY'!$I$7:$I$59=$O$16)*ROW('DATA FOR SUMMARY'!$I$7:$I$59))-ROW('DATA FOR SUMMARY'!$I$7),ROWS($M$18:M796))),"")</f>
        <v/>
      </c>
      <c r="E805" s="107" t="str" cm="1">
        <f t="array" aca="1" ref="E805" ca="1">IF(ROWS($M$18:M796)&lt;=$O$18,INDEX('DATA FOR SUMMARY'!$E$8:$E$59,_xlfn.AGGREGATE(15,3,(('DATA FOR SUMMARY'!$I$7:$I$59=$O$16)/('DATA FOR SUMMARY'!$I$7:$I$59=$O$16)*ROW('DATA FOR SUMMARY'!$I$7:$I$59))-ROW('DATA FOR SUMMARY'!$I$7),ROWS($M$18:M796))),"")</f>
        <v/>
      </c>
      <c r="F805" s="103" t="str" cm="1">
        <f t="array" aca="1" ref="F805" ca="1">IF(ROWS($M$18:M796)&lt;=$O$18,INDEX('DATA FOR SUMMARY'!$F$8:$F$59,_xlfn.AGGREGATE(15,3,(('DATA FOR SUMMARY'!$I$7:$I$59=$O$16)/('DATA FOR SUMMARY'!$I$7:$I$59=$O$16)*ROW('DATA FOR SUMMARY'!$I$7:$I$59))-ROW('DATA FOR SUMMARY'!$I$7),ROWS($M$18:M796))),"")</f>
        <v/>
      </c>
      <c r="G805" s="102" t="str" cm="1">
        <f t="array" aca="1" ref="G805" ca="1">IF(ROWS($M$18:M796)&lt;=$O$18,INDEX('DATA FOR SUMMARY'!$G$8:$G$59,_xlfn.AGGREGATE(15,3,(('DATA FOR SUMMARY'!$I$7:$I$59=$O$16)/('DATA FOR SUMMARY'!$I$7:$I$59=$O$16)*ROW('DATA FOR SUMMARY'!$I$7:$I$59))-ROW('DATA FOR SUMMARY'!$I$7),ROWS($M$18:M796))),"")</f>
        <v/>
      </c>
      <c r="H805" s="107" t="str" cm="1">
        <f t="array" aca="1" ref="H805" ca="1">IF(ROWS($M$18:M796)&lt;=$O$18,INDEX('DATA FOR SUMMARY'!$H$8:$H$59,_xlfn.AGGREGATE(15,3,(('DATA FOR SUMMARY'!$I$7:$I$59=$O$16)/('DATA FOR SUMMARY'!$I$7:$I$59=$O$16)*ROW('DATA FOR SUMMARY'!$I$7:$I$59))-ROW('DATA FOR SUMMARY'!$I$7),ROWS($M$18:M796))),"")</f>
        <v/>
      </c>
      <c r="J805" s="46" t="str" cm="1">
        <f t="array" aca="1" ref="J805" ca="1">IF(ROWS($M$18:M796)&lt;=$O$18,INDEX('DATA FOR SUMMARY'!$J$8:$J$59,_xlfn.AGGREGATE(15,3,(('DATA FOR SUMMARY'!$I$7:$I$59=$O$16)/('DATA FOR SUMMARY'!$I$7:$I$59=$O$16)*ROW('DATA FOR SUMMARY'!$I$7:$I$59))-ROW('DATA FOR SUMMARY'!$I$7),ROWS($M$18:M796))),"")</f>
        <v/>
      </c>
      <c r="K805" s="46" t="str" cm="1">
        <f t="array" aca="1" ref="K805" ca="1">IF(ROWS($M$18:M796)&lt;=$O$18,INDEX('DATA FOR SUMMARY'!$K$8:$K$59,_xlfn.AGGREGATE(15,3,(('DATA FOR SUMMARY'!$I$7:$I$59=$O$16)/('DATA FOR SUMMARY'!$I$7:$I$59=$O$16)*ROW('DATA FOR SUMMARY'!$I$7:$I$59))-ROW('DATA FOR SUMMARY'!$I$7),ROWS($M$18:M796))),"")</f>
        <v/>
      </c>
    </row>
    <row r="806" spans="2:11">
      <c r="B806" t="str" cm="1">
        <f t="array" aca="1" ref="B806" ca="1">IF(ROWS($M$18:M797)&lt;=$O$18,INDEX('DATA FOR SUMMARY'!$B$8:$B$59,_xlfn.AGGREGATE(15,3,(('DATA FOR SUMMARY'!$I$7:$I$59=$O$16)/('DATA FOR SUMMARY'!$I$7:$I$59=$O$16)*ROW('DATA FOR SUMMARY'!$I$7:$I$59))-ROW('DATA FOR SUMMARY'!$I$7),ROWS($M$18:M797))),"")</f>
        <v/>
      </c>
      <c r="C806" s="102" t="str" cm="1">
        <f t="array" aca="1" ref="C806" ca="1">IF(ROWS($M$18:M797)&lt;=$O$18,INDEX('DATA FOR SUMMARY'!$C$8:$C$59,_xlfn.AGGREGATE(15,3,(('DATA FOR SUMMARY'!$I$7:$I$59=$O$16)/('DATA FOR SUMMARY'!$I$7:$I$59=$O$16)*ROW('DATA FOR SUMMARY'!$I$7:$I$59))-ROW('DATA FOR SUMMARY'!$I$7),ROWS($M$18:M797))),"")</f>
        <v/>
      </c>
      <c r="D806" s="102" t="str" cm="1">
        <f t="array" aca="1" ref="D806" ca="1">IF(ROWS($M$18:M797)&lt;=$O$18,INDEX('DATA FOR SUMMARY'!$D$8:$D$59,_xlfn.AGGREGATE(15,3,(('DATA FOR SUMMARY'!$I$7:$I$59=$O$16)/('DATA FOR SUMMARY'!$I$7:$I$59=$O$16)*ROW('DATA FOR SUMMARY'!$I$7:$I$59))-ROW('DATA FOR SUMMARY'!$I$7),ROWS($M$18:M797))),"")</f>
        <v/>
      </c>
      <c r="E806" s="107" t="str" cm="1">
        <f t="array" aca="1" ref="E806" ca="1">IF(ROWS($M$18:M797)&lt;=$O$18,INDEX('DATA FOR SUMMARY'!$E$8:$E$59,_xlfn.AGGREGATE(15,3,(('DATA FOR SUMMARY'!$I$7:$I$59=$O$16)/('DATA FOR SUMMARY'!$I$7:$I$59=$O$16)*ROW('DATA FOR SUMMARY'!$I$7:$I$59))-ROW('DATA FOR SUMMARY'!$I$7),ROWS($M$18:M797))),"")</f>
        <v/>
      </c>
      <c r="F806" s="103" t="str" cm="1">
        <f t="array" aca="1" ref="F806" ca="1">IF(ROWS($M$18:M797)&lt;=$O$18,INDEX('DATA FOR SUMMARY'!$F$8:$F$59,_xlfn.AGGREGATE(15,3,(('DATA FOR SUMMARY'!$I$7:$I$59=$O$16)/('DATA FOR SUMMARY'!$I$7:$I$59=$O$16)*ROW('DATA FOR SUMMARY'!$I$7:$I$59))-ROW('DATA FOR SUMMARY'!$I$7),ROWS($M$18:M797))),"")</f>
        <v/>
      </c>
      <c r="G806" s="102" t="str" cm="1">
        <f t="array" aca="1" ref="G806" ca="1">IF(ROWS($M$18:M797)&lt;=$O$18,INDEX('DATA FOR SUMMARY'!$G$8:$G$59,_xlfn.AGGREGATE(15,3,(('DATA FOR SUMMARY'!$I$7:$I$59=$O$16)/('DATA FOR SUMMARY'!$I$7:$I$59=$O$16)*ROW('DATA FOR SUMMARY'!$I$7:$I$59))-ROW('DATA FOR SUMMARY'!$I$7),ROWS($M$18:M797))),"")</f>
        <v/>
      </c>
      <c r="H806" s="107" t="str" cm="1">
        <f t="array" aca="1" ref="H806" ca="1">IF(ROWS($M$18:M797)&lt;=$O$18,INDEX('DATA FOR SUMMARY'!$H$8:$H$59,_xlfn.AGGREGATE(15,3,(('DATA FOR SUMMARY'!$I$7:$I$59=$O$16)/('DATA FOR SUMMARY'!$I$7:$I$59=$O$16)*ROW('DATA FOR SUMMARY'!$I$7:$I$59))-ROW('DATA FOR SUMMARY'!$I$7),ROWS($M$18:M797))),"")</f>
        <v/>
      </c>
      <c r="J806" s="46" t="str" cm="1">
        <f t="array" aca="1" ref="J806" ca="1">IF(ROWS($M$18:M797)&lt;=$O$18,INDEX('DATA FOR SUMMARY'!$J$8:$J$59,_xlfn.AGGREGATE(15,3,(('DATA FOR SUMMARY'!$I$7:$I$59=$O$16)/('DATA FOR SUMMARY'!$I$7:$I$59=$O$16)*ROW('DATA FOR SUMMARY'!$I$7:$I$59))-ROW('DATA FOR SUMMARY'!$I$7),ROWS($M$18:M797))),"")</f>
        <v/>
      </c>
      <c r="K806" s="46" t="str" cm="1">
        <f t="array" aca="1" ref="K806" ca="1">IF(ROWS($M$18:M797)&lt;=$O$18,INDEX('DATA FOR SUMMARY'!$K$8:$K$59,_xlfn.AGGREGATE(15,3,(('DATA FOR SUMMARY'!$I$7:$I$59=$O$16)/('DATA FOR SUMMARY'!$I$7:$I$59=$O$16)*ROW('DATA FOR SUMMARY'!$I$7:$I$59))-ROW('DATA FOR SUMMARY'!$I$7),ROWS($M$18:M797))),"")</f>
        <v/>
      </c>
    </row>
    <row r="807" spans="2:11">
      <c r="B807" t="str" cm="1">
        <f t="array" aca="1" ref="B807" ca="1">IF(ROWS($M$18:M798)&lt;=$O$18,INDEX('DATA FOR SUMMARY'!$B$8:$B$59,_xlfn.AGGREGATE(15,3,(('DATA FOR SUMMARY'!$I$7:$I$59=$O$16)/('DATA FOR SUMMARY'!$I$7:$I$59=$O$16)*ROW('DATA FOR SUMMARY'!$I$7:$I$59))-ROW('DATA FOR SUMMARY'!$I$7),ROWS($M$18:M798))),"")</f>
        <v/>
      </c>
      <c r="C807" s="102" t="str" cm="1">
        <f t="array" aca="1" ref="C807" ca="1">IF(ROWS($M$18:M798)&lt;=$O$18,INDEX('DATA FOR SUMMARY'!$C$8:$C$59,_xlfn.AGGREGATE(15,3,(('DATA FOR SUMMARY'!$I$7:$I$59=$O$16)/('DATA FOR SUMMARY'!$I$7:$I$59=$O$16)*ROW('DATA FOR SUMMARY'!$I$7:$I$59))-ROW('DATA FOR SUMMARY'!$I$7),ROWS($M$18:M798))),"")</f>
        <v/>
      </c>
      <c r="D807" s="102" t="str" cm="1">
        <f t="array" aca="1" ref="D807" ca="1">IF(ROWS($M$18:M798)&lt;=$O$18,INDEX('DATA FOR SUMMARY'!$D$8:$D$59,_xlfn.AGGREGATE(15,3,(('DATA FOR SUMMARY'!$I$7:$I$59=$O$16)/('DATA FOR SUMMARY'!$I$7:$I$59=$O$16)*ROW('DATA FOR SUMMARY'!$I$7:$I$59))-ROW('DATA FOR SUMMARY'!$I$7),ROWS($M$18:M798))),"")</f>
        <v/>
      </c>
      <c r="E807" s="107" t="str" cm="1">
        <f t="array" aca="1" ref="E807" ca="1">IF(ROWS($M$18:M798)&lt;=$O$18,INDEX('DATA FOR SUMMARY'!$E$8:$E$59,_xlfn.AGGREGATE(15,3,(('DATA FOR SUMMARY'!$I$7:$I$59=$O$16)/('DATA FOR SUMMARY'!$I$7:$I$59=$O$16)*ROW('DATA FOR SUMMARY'!$I$7:$I$59))-ROW('DATA FOR SUMMARY'!$I$7),ROWS($M$18:M798))),"")</f>
        <v/>
      </c>
      <c r="F807" s="103" t="str" cm="1">
        <f t="array" aca="1" ref="F807" ca="1">IF(ROWS($M$18:M798)&lt;=$O$18,INDEX('DATA FOR SUMMARY'!$F$8:$F$59,_xlfn.AGGREGATE(15,3,(('DATA FOR SUMMARY'!$I$7:$I$59=$O$16)/('DATA FOR SUMMARY'!$I$7:$I$59=$O$16)*ROW('DATA FOR SUMMARY'!$I$7:$I$59))-ROW('DATA FOR SUMMARY'!$I$7),ROWS($M$18:M798))),"")</f>
        <v/>
      </c>
      <c r="G807" s="102" t="str" cm="1">
        <f t="array" aca="1" ref="G807" ca="1">IF(ROWS($M$18:M798)&lt;=$O$18,INDEX('DATA FOR SUMMARY'!$G$8:$G$59,_xlfn.AGGREGATE(15,3,(('DATA FOR SUMMARY'!$I$7:$I$59=$O$16)/('DATA FOR SUMMARY'!$I$7:$I$59=$O$16)*ROW('DATA FOR SUMMARY'!$I$7:$I$59))-ROW('DATA FOR SUMMARY'!$I$7),ROWS($M$18:M798))),"")</f>
        <v/>
      </c>
      <c r="H807" s="107" t="str" cm="1">
        <f t="array" aca="1" ref="H807" ca="1">IF(ROWS($M$18:M798)&lt;=$O$18,INDEX('DATA FOR SUMMARY'!$H$8:$H$59,_xlfn.AGGREGATE(15,3,(('DATA FOR SUMMARY'!$I$7:$I$59=$O$16)/('DATA FOR SUMMARY'!$I$7:$I$59=$O$16)*ROW('DATA FOR SUMMARY'!$I$7:$I$59))-ROW('DATA FOR SUMMARY'!$I$7),ROWS($M$18:M798))),"")</f>
        <v/>
      </c>
      <c r="J807" s="46" t="str" cm="1">
        <f t="array" aca="1" ref="J807" ca="1">IF(ROWS($M$18:M798)&lt;=$O$18,INDEX('DATA FOR SUMMARY'!$J$8:$J$59,_xlfn.AGGREGATE(15,3,(('DATA FOR SUMMARY'!$I$7:$I$59=$O$16)/('DATA FOR SUMMARY'!$I$7:$I$59=$O$16)*ROW('DATA FOR SUMMARY'!$I$7:$I$59))-ROW('DATA FOR SUMMARY'!$I$7),ROWS($M$18:M798))),"")</f>
        <v/>
      </c>
      <c r="K807" s="46" t="str" cm="1">
        <f t="array" aca="1" ref="K807" ca="1">IF(ROWS($M$18:M798)&lt;=$O$18,INDEX('DATA FOR SUMMARY'!$K$8:$K$59,_xlfn.AGGREGATE(15,3,(('DATA FOR SUMMARY'!$I$7:$I$59=$O$16)/('DATA FOR SUMMARY'!$I$7:$I$59=$O$16)*ROW('DATA FOR SUMMARY'!$I$7:$I$59))-ROW('DATA FOR SUMMARY'!$I$7),ROWS($M$18:M798))),"")</f>
        <v/>
      </c>
    </row>
    <row r="808" spans="2:11">
      <c r="B808" t="str" cm="1">
        <f t="array" aca="1" ref="B808" ca="1">IF(ROWS($M$18:M799)&lt;=$O$18,INDEX('DATA FOR SUMMARY'!$B$8:$B$59,_xlfn.AGGREGATE(15,3,(('DATA FOR SUMMARY'!$I$7:$I$59=$O$16)/('DATA FOR SUMMARY'!$I$7:$I$59=$O$16)*ROW('DATA FOR SUMMARY'!$I$7:$I$59))-ROW('DATA FOR SUMMARY'!$I$7),ROWS($M$18:M799))),"")</f>
        <v/>
      </c>
      <c r="C808" s="102" t="str" cm="1">
        <f t="array" aca="1" ref="C808" ca="1">IF(ROWS($M$18:M799)&lt;=$O$18,INDEX('DATA FOR SUMMARY'!$C$8:$C$59,_xlfn.AGGREGATE(15,3,(('DATA FOR SUMMARY'!$I$7:$I$59=$O$16)/('DATA FOR SUMMARY'!$I$7:$I$59=$O$16)*ROW('DATA FOR SUMMARY'!$I$7:$I$59))-ROW('DATA FOR SUMMARY'!$I$7),ROWS($M$18:M799))),"")</f>
        <v/>
      </c>
      <c r="D808" s="102" t="str" cm="1">
        <f t="array" aca="1" ref="D808" ca="1">IF(ROWS($M$18:M799)&lt;=$O$18,INDEX('DATA FOR SUMMARY'!$D$8:$D$59,_xlfn.AGGREGATE(15,3,(('DATA FOR SUMMARY'!$I$7:$I$59=$O$16)/('DATA FOR SUMMARY'!$I$7:$I$59=$O$16)*ROW('DATA FOR SUMMARY'!$I$7:$I$59))-ROW('DATA FOR SUMMARY'!$I$7),ROWS($M$18:M799))),"")</f>
        <v/>
      </c>
      <c r="E808" s="107" t="str" cm="1">
        <f t="array" aca="1" ref="E808" ca="1">IF(ROWS($M$18:M799)&lt;=$O$18,INDEX('DATA FOR SUMMARY'!$E$8:$E$59,_xlfn.AGGREGATE(15,3,(('DATA FOR SUMMARY'!$I$7:$I$59=$O$16)/('DATA FOR SUMMARY'!$I$7:$I$59=$O$16)*ROW('DATA FOR SUMMARY'!$I$7:$I$59))-ROW('DATA FOR SUMMARY'!$I$7),ROWS($M$18:M799))),"")</f>
        <v/>
      </c>
      <c r="F808" s="103" t="str" cm="1">
        <f t="array" aca="1" ref="F808" ca="1">IF(ROWS($M$18:M799)&lt;=$O$18,INDEX('DATA FOR SUMMARY'!$F$8:$F$59,_xlfn.AGGREGATE(15,3,(('DATA FOR SUMMARY'!$I$7:$I$59=$O$16)/('DATA FOR SUMMARY'!$I$7:$I$59=$O$16)*ROW('DATA FOR SUMMARY'!$I$7:$I$59))-ROW('DATA FOR SUMMARY'!$I$7),ROWS($M$18:M799))),"")</f>
        <v/>
      </c>
      <c r="G808" s="102" t="str" cm="1">
        <f t="array" aca="1" ref="G808" ca="1">IF(ROWS($M$18:M799)&lt;=$O$18,INDEX('DATA FOR SUMMARY'!$G$8:$G$59,_xlfn.AGGREGATE(15,3,(('DATA FOR SUMMARY'!$I$7:$I$59=$O$16)/('DATA FOR SUMMARY'!$I$7:$I$59=$O$16)*ROW('DATA FOR SUMMARY'!$I$7:$I$59))-ROW('DATA FOR SUMMARY'!$I$7),ROWS($M$18:M799))),"")</f>
        <v/>
      </c>
      <c r="H808" s="107" t="str" cm="1">
        <f t="array" aca="1" ref="H808" ca="1">IF(ROWS($M$18:M799)&lt;=$O$18,INDEX('DATA FOR SUMMARY'!$H$8:$H$59,_xlfn.AGGREGATE(15,3,(('DATA FOR SUMMARY'!$I$7:$I$59=$O$16)/('DATA FOR SUMMARY'!$I$7:$I$59=$O$16)*ROW('DATA FOR SUMMARY'!$I$7:$I$59))-ROW('DATA FOR SUMMARY'!$I$7),ROWS($M$18:M799))),"")</f>
        <v/>
      </c>
      <c r="J808" s="46" t="str" cm="1">
        <f t="array" aca="1" ref="J808" ca="1">IF(ROWS($M$18:M799)&lt;=$O$18,INDEX('DATA FOR SUMMARY'!$J$8:$J$59,_xlfn.AGGREGATE(15,3,(('DATA FOR SUMMARY'!$I$7:$I$59=$O$16)/('DATA FOR SUMMARY'!$I$7:$I$59=$O$16)*ROW('DATA FOR SUMMARY'!$I$7:$I$59))-ROW('DATA FOR SUMMARY'!$I$7),ROWS($M$18:M799))),"")</f>
        <v/>
      </c>
      <c r="K808" s="46" t="str" cm="1">
        <f t="array" aca="1" ref="K808" ca="1">IF(ROWS($M$18:M799)&lt;=$O$18,INDEX('DATA FOR SUMMARY'!$K$8:$K$59,_xlfn.AGGREGATE(15,3,(('DATA FOR SUMMARY'!$I$7:$I$59=$O$16)/('DATA FOR SUMMARY'!$I$7:$I$59=$O$16)*ROW('DATA FOR SUMMARY'!$I$7:$I$59))-ROW('DATA FOR SUMMARY'!$I$7),ROWS($M$18:M799))),"")</f>
        <v/>
      </c>
    </row>
    <row r="809" spans="2:11">
      <c r="B809" t="str" cm="1">
        <f t="array" aca="1" ref="B809" ca="1">IF(ROWS($M$18:M800)&lt;=$O$18,INDEX('DATA FOR SUMMARY'!$B$8:$B$59,_xlfn.AGGREGATE(15,3,(('DATA FOR SUMMARY'!$I$7:$I$59=$O$16)/('DATA FOR SUMMARY'!$I$7:$I$59=$O$16)*ROW('DATA FOR SUMMARY'!$I$7:$I$59))-ROW('DATA FOR SUMMARY'!$I$7),ROWS($M$18:M800))),"")</f>
        <v/>
      </c>
      <c r="C809" s="102" t="str" cm="1">
        <f t="array" aca="1" ref="C809" ca="1">IF(ROWS($M$18:M800)&lt;=$O$18,INDEX('DATA FOR SUMMARY'!$C$8:$C$59,_xlfn.AGGREGATE(15,3,(('DATA FOR SUMMARY'!$I$7:$I$59=$O$16)/('DATA FOR SUMMARY'!$I$7:$I$59=$O$16)*ROW('DATA FOR SUMMARY'!$I$7:$I$59))-ROW('DATA FOR SUMMARY'!$I$7),ROWS($M$18:M800))),"")</f>
        <v/>
      </c>
      <c r="D809" s="102" t="str" cm="1">
        <f t="array" aca="1" ref="D809" ca="1">IF(ROWS($M$18:M800)&lt;=$O$18,INDEX('DATA FOR SUMMARY'!$D$8:$D$59,_xlfn.AGGREGATE(15,3,(('DATA FOR SUMMARY'!$I$7:$I$59=$O$16)/('DATA FOR SUMMARY'!$I$7:$I$59=$O$16)*ROW('DATA FOR SUMMARY'!$I$7:$I$59))-ROW('DATA FOR SUMMARY'!$I$7),ROWS($M$18:M800))),"")</f>
        <v/>
      </c>
      <c r="E809" s="107" t="str" cm="1">
        <f t="array" aca="1" ref="E809" ca="1">IF(ROWS($M$18:M800)&lt;=$O$18,INDEX('DATA FOR SUMMARY'!$E$8:$E$59,_xlfn.AGGREGATE(15,3,(('DATA FOR SUMMARY'!$I$7:$I$59=$O$16)/('DATA FOR SUMMARY'!$I$7:$I$59=$O$16)*ROW('DATA FOR SUMMARY'!$I$7:$I$59))-ROW('DATA FOR SUMMARY'!$I$7),ROWS($M$18:M800))),"")</f>
        <v/>
      </c>
      <c r="F809" s="103" t="str" cm="1">
        <f t="array" aca="1" ref="F809" ca="1">IF(ROWS($M$18:M800)&lt;=$O$18,INDEX('DATA FOR SUMMARY'!$F$8:$F$59,_xlfn.AGGREGATE(15,3,(('DATA FOR SUMMARY'!$I$7:$I$59=$O$16)/('DATA FOR SUMMARY'!$I$7:$I$59=$O$16)*ROW('DATA FOR SUMMARY'!$I$7:$I$59))-ROW('DATA FOR SUMMARY'!$I$7),ROWS($M$18:M800))),"")</f>
        <v/>
      </c>
      <c r="G809" s="102" t="str" cm="1">
        <f t="array" aca="1" ref="G809" ca="1">IF(ROWS($M$18:M800)&lt;=$O$18,INDEX('DATA FOR SUMMARY'!$G$8:$G$59,_xlfn.AGGREGATE(15,3,(('DATA FOR SUMMARY'!$I$7:$I$59=$O$16)/('DATA FOR SUMMARY'!$I$7:$I$59=$O$16)*ROW('DATA FOR SUMMARY'!$I$7:$I$59))-ROW('DATA FOR SUMMARY'!$I$7),ROWS($M$18:M800))),"")</f>
        <v/>
      </c>
      <c r="H809" s="107" t="str" cm="1">
        <f t="array" aca="1" ref="H809" ca="1">IF(ROWS($M$18:M800)&lt;=$O$18,INDEX('DATA FOR SUMMARY'!$H$8:$H$59,_xlfn.AGGREGATE(15,3,(('DATA FOR SUMMARY'!$I$7:$I$59=$O$16)/('DATA FOR SUMMARY'!$I$7:$I$59=$O$16)*ROW('DATA FOR SUMMARY'!$I$7:$I$59))-ROW('DATA FOR SUMMARY'!$I$7),ROWS($M$18:M800))),"")</f>
        <v/>
      </c>
      <c r="J809" s="46" t="str" cm="1">
        <f t="array" aca="1" ref="J809" ca="1">IF(ROWS($M$18:M800)&lt;=$O$18,INDEX('DATA FOR SUMMARY'!$J$8:$J$59,_xlfn.AGGREGATE(15,3,(('DATA FOR SUMMARY'!$I$7:$I$59=$O$16)/('DATA FOR SUMMARY'!$I$7:$I$59=$O$16)*ROW('DATA FOR SUMMARY'!$I$7:$I$59))-ROW('DATA FOR SUMMARY'!$I$7),ROWS($M$18:M800))),"")</f>
        <v/>
      </c>
      <c r="K809" s="46" t="str" cm="1">
        <f t="array" aca="1" ref="K809" ca="1">IF(ROWS($M$18:M800)&lt;=$O$18,INDEX('DATA FOR SUMMARY'!$K$8:$K$59,_xlfn.AGGREGATE(15,3,(('DATA FOR SUMMARY'!$I$7:$I$59=$O$16)/('DATA FOR SUMMARY'!$I$7:$I$59=$O$16)*ROW('DATA FOR SUMMARY'!$I$7:$I$59))-ROW('DATA FOR SUMMARY'!$I$7),ROWS($M$18:M800))),"")</f>
        <v/>
      </c>
    </row>
    <row r="810" spans="2:11">
      <c r="B810" t="str" cm="1">
        <f t="array" aca="1" ref="B810" ca="1">IF(ROWS($M$18:M801)&lt;=$O$18,INDEX('DATA FOR SUMMARY'!$B$8:$B$59,_xlfn.AGGREGATE(15,3,(('DATA FOR SUMMARY'!$I$7:$I$59=$O$16)/('DATA FOR SUMMARY'!$I$7:$I$59=$O$16)*ROW('DATA FOR SUMMARY'!$I$7:$I$59))-ROW('DATA FOR SUMMARY'!$I$7),ROWS($M$18:M801))),"")</f>
        <v/>
      </c>
      <c r="C810" s="102" t="str" cm="1">
        <f t="array" aca="1" ref="C810" ca="1">IF(ROWS($M$18:M801)&lt;=$O$18,INDEX('DATA FOR SUMMARY'!$C$8:$C$59,_xlfn.AGGREGATE(15,3,(('DATA FOR SUMMARY'!$I$7:$I$59=$O$16)/('DATA FOR SUMMARY'!$I$7:$I$59=$O$16)*ROW('DATA FOR SUMMARY'!$I$7:$I$59))-ROW('DATA FOR SUMMARY'!$I$7),ROWS($M$18:M801))),"")</f>
        <v/>
      </c>
      <c r="D810" s="102" t="str" cm="1">
        <f t="array" aca="1" ref="D810" ca="1">IF(ROWS($M$18:M801)&lt;=$O$18,INDEX('DATA FOR SUMMARY'!$D$8:$D$59,_xlfn.AGGREGATE(15,3,(('DATA FOR SUMMARY'!$I$7:$I$59=$O$16)/('DATA FOR SUMMARY'!$I$7:$I$59=$O$16)*ROW('DATA FOR SUMMARY'!$I$7:$I$59))-ROW('DATA FOR SUMMARY'!$I$7),ROWS($M$18:M801))),"")</f>
        <v/>
      </c>
      <c r="E810" s="107" t="str" cm="1">
        <f t="array" aca="1" ref="E810" ca="1">IF(ROWS($M$18:M801)&lt;=$O$18,INDEX('DATA FOR SUMMARY'!$E$8:$E$59,_xlfn.AGGREGATE(15,3,(('DATA FOR SUMMARY'!$I$7:$I$59=$O$16)/('DATA FOR SUMMARY'!$I$7:$I$59=$O$16)*ROW('DATA FOR SUMMARY'!$I$7:$I$59))-ROW('DATA FOR SUMMARY'!$I$7),ROWS($M$18:M801))),"")</f>
        <v/>
      </c>
      <c r="F810" s="103" t="str" cm="1">
        <f t="array" aca="1" ref="F810" ca="1">IF(ROWS($M$18:M801)&lt;=$O$18,INDEX('DATA FOR SUMMARY'!$F$8:$F$59,_xlfn.AGGREGATE(15,3,(('DATA FOR SUMMARY'!$I$7:$I$59=$O$16)/('DATA FOR SUMMARY'!$I$7:$I$59=$O$16)*ROW('DATA FOR SUMMARY'!$I$7:$I$59))-ROW('DATA FOR SUMMARY'!$I$7),ROWS($M$18:M801))),"")</f>
        <v/>
      </c>
      <c r="G810" s="102" t="str" cm="1">
        <f t="array" aca="1" ref="G810" ca="1">IF(ROWS($M$18:M801)&lt;=$O$18,INDEX('DATA FOR SUMMARY'!$G$8:$G$59,_xlfn.AGGREGATE(15,3,(('DATA FOR SUMMARY'!$I$7:$I$59=$O$16)/('DATA FOR SUMMARY'!$I$7:$I$59=$O$16)*ROW('DATA FOR SUMMARY'!$I$7:$I$59))-ROW('DATA FOR SUMMARY'!$I$7),ROWS($M$18:M801))),"")</f>
        <v/>
      </c>
      <c r="H810" s="107" t="str" cm="1">
        <f t="array" aca="1" ref="H810" ca="1">IF(ROWS($M$18:M801)&lt;=$O$18,INDEX('DATA FOR SUMMARY'!$H$8:$H$59,_xlfn.AGGREGATE(15,3,(('DATA FOR SUMMARY'!$I$7:$I$59=$O$16)/('DATA FOR SUMMARY'!$I$7:$I$59=$O$16)*ROW('DATA FOR SUMMARY'!$I$7:$I$59))-ROW('DATA FOR SUMMARY'!$I$7),ROWS($M$18:M801))),"")</f>
        <v/>
      </c>
      <c r="J810" s="46" t="str" cm="1">
        <f t="array" aca="1" ref="J810" ca="1">IF(ROWS($M$18:M801)&lt;=$O$18,INDEX('DATA FOR SUMMARY'!$J$8:$J$59,_xlfn.AGGREGATE(15,3,(('DATA FOR SUMMARY'!$I$7:$I$59=$O$16)/('DATA FOR SUMMARY'!$I$7:$I$59=$O$16)*ROW('DATA FOR SUMMARY'!$I$7:$I$59))-ROW('DATA FOR SUMMARY'!$I$7),ROWS($M$18:M801))),"")</f>
        <v/>
      </c>
      <c r="K810" s="46" t="str" cm="1">
        <f t="array" aca="1" ref="K810" ca="1">IF(ROWS($M$18:M801)&lt;=$O$18,INDEX('DATA FOR SUMMARY'!$K$8:$K$59,_xlfn.AGGREGATE(15,3,(('DATA FOR SUMMARY'!$I$7:$I$59=$O$16)/('DATA FOR SUMMARY'!$I$7:$I$59=$O$16)*ROW('DATA FOR SUMMARY'!$I$7:$I$59))-ROW('DATA FOR SUMMARY'!$I$7),ROWS($M$18:M801))),"")</f>
        <v/>
      </c>
    </row>
    <row r="811" spans="2:11">
      <c r="B811" t="str" cm="1">
        <f t="array" aca="1" ref="B811" ca="1">IF(ROWS($M$18:M802)&lt;=$O$18,INDEX('DATA FOR SUMMARY'!$B$8:$B$59,_xlfn.AGGREGATE(15,3,(('DATA FOR SUMMARY'!$I$7:$I$59=$O$16)/('DATA FOR SUMMARY'!$I$7:$I$59=$O$16)*ROW('DATA FOR SUMMARY'!$I$7:$I$59))-ROW('DATA FOR SUMMARY'!$I$7),ROWS($M$18:M802))),"")</f>
        <v/>
      </c>
      <c r="C811" s="102" t="str" cm="1">
        <f t="array" aca="1" ref="C811" ca="1">IF(ROWS($M$18:M802)&lt;=$O$18,INDEX('DATA FOR SUMMARY'!$C$8:$C$59,_xlfn.AGGREGATE(15,3,(('DATA FOR SUMMARY'!$I$7:$I$59=$O$16)/('DATA FOR SUMMARY'!$I$7:$I$59=$O$16)*ROW('DATA FOR SUMMARY'!$I$7:$I$59))-ROW('DATA FOR SUMMARY'!$I$7),ROWS($M$18:M802))),"")</f>
        <v/>
      </c>
      <c r="D811" s="102" t="str" cm="1">
        <f t="array" aca="1" ref="D811" ca="1">IF(ROWS($M$18:M802)&lt;=$O$18,INDEX('DATA FOR SUMMARY'!$D$8:$D$59,_xlfn.AGGREGATE(15,3,(('DATA FOR SUMMARY'!$I$7:$I$59=$O$16)/('DATA FOR SUMMARY'!$I$7:$I$59=$O$16)*ROW('DATA FOR SUMMARY'!$I$7:$I$59))-ROW('DATA FOR SUMMARY'!$I$7),ROWS($M$18:M802))),"")</f>
        <v/>
      </c>
      <c r="E811" s="107" t="str" cm="1">
        <f t="array" aca="1" ref="E811" ca="1">IF(ROWS($M$18:M802)&lt;=$O$18,INDEX('DATA FOR SUMMARY'!$E$8:$E$59,_xlfn.AGGREGATE(15,3,(('DATA FOR SUMMARY'!$I$7:$I$59=$O$16)/('DATA FOR SUMMARY'!$I$7:$I$59=$O$16)*ROW('DATA FOR SUMMARY'!$I$7:$I$59))-ROW('DATA FOR SUMMARY'!$I$7),ROWS($M$18:M802))),"")</f>
        <v/>
      </c>
      <c r="F811" s="103" t="str" cm="1">
        <f t="array" aca="1" ref="F811" ca="1">IF(ROWS($M$18:M802)&lt;=$O$18,INDEX('DATA FOR SUMMARY'!$F$8:$F$59,_xlfn.AGGREGATE(15,3,(('DATA FOR SUMMARY'!$I$7:$I$59=$O$16)/('DATA FOR SUMMARY'!$I$7:$I$59=$O$16)*ROW('DATA FOR SUMMARY'!$I$7:$I$59))-ROW('DATA FOR SUMMARY'!$I$7),ROWS($M$18:M802))),"")</f>
        <v/>
      </c>
      <c r="G811" s="102" t="str" cm="1">
        <f t="array" aca="1" ref="G811" ca="1">IF(ROWS($M$18:M802)&lt;=$O$18,INDEX('DATA FOR SUMMARY'!$G$8:$G$59,_xlfn.AGGREGATE(15,3,(('DATA FOR SUMMARY'!$I$7:$I$59=$O$16)/('DATA FOR SUMMARY'!$I$7:$I$59=$O$16)*ROW('DATA FOR SUMMARY'!$I$7:$I$59))-ROW('DATA FOR SUMMARY'!$I$7),ROWS($M$18:M802))),"")</f>
        <v/>
      </c>
      <c r="H811" s="107" t="str" cm="1">
        <f t="array" aca="1" ref="H811" ca="1">IF(ROWS($M$18:M802)&lt;=$O$18,INDEX('DATA FOR SUMMARY'!$H$8:$H$59,_xlfn.AGGREGATE(15,3,(('DATA FOR SUMMARY'!$I$7:$I$59=$O$16)/('DATA FOR SUMMARY'!$I$7:$I$59=$O$16)*ROW('DATA FOR SUMMARY'!$I$7:$I$59))-ROW('DATA FOR SUMMARY'!$I$7),ROWS($M$18:M802))),"")</f>
        <v/>
      </c>
      <c r="J811" s="46" t="str" cm="1">
        <f t="array" aca="1" ref="J811" ca="1">IF(ROWS($M$18:M802)&lt;=$O$18,INDEX('DATA FOR SUMMARY'!$J$8:$J$59,_xlfn.AGGREGATE(15,3,(('DATA FOR SUMMARY'!$I$7:$I$59=$O$16)/('DATA FOR SUMMARY'!$I$7:$I$59=$O$16)*ROW('DATA FOR SUMMARY'!$I$7:$I$59))-ROW('DATA FOR SUMMARY'!$I$7),ROWS($M$18:M802))),"")</f>
        <v/>
      </c>
      <c r="K811" s="46" t="str" cm="1">
        <f t="array" aca="1" ref="K811" ca="1">IF(ROWS($M$18:M802)&lt;=$O$18,INDEX('DATA FOR SUMMARY'!$K$8:$K$59,_xlfn.AGGREGATE(15,3,(('DATA FOR SUMMARY'!$I$7:$I$59=$O$16)/('DATA FOR SUMMARY'!$I$7:$I$59=$O$16)*ROW('DATA FOR SUMMARY'!$I$7:$I$59))-ROW('DATA FOR SUMMARY'!$I$7),ROWS($M$18:M802))),"")</f>
        <v/>
      </c>
    </row>
    <row r="812" spans="2:11">
      <c r="B812" t="str" cm="1">
        <f t="array" aca="1" ref="B812" ca="1">IF(ROWS($M$18:M803)&lt;=$O$18,INDEX('DATA FOR SUMMARY'!$B$8:$B$59,_xlfn.AGGREGATE(15,3,(('DATA FOR SUMMARY'!$I$7:$I$59=$O$16)/('DATA FOR SUMMARY'!$I$7:$I$59=$O$16)*ROW('DATA FOR SUMMARY'!$I$7:$I$59))-ROW('DATA FOR SUMMARY'!$I$7),ROWS($M$18:M803))),"")</f>
        <v/>
      </c>
      <c r="C812" s="102" t="str" cm="1">
        <f t="array" aca="1" ref="C812" ca="1">IF(ROWS($M$18:M803)&lt;=$O$18,INDEX('DATA FOR SUMMARY'!$C$8:$C$59,_xlfn.AGGREGATE(15,3,(('DATA FOR SUMMARY'!$I$7:$I$59=$O$16)/('DATA FOR SUMMARY'!$I$7:$I$59=$O$16)*ROW('DATA FOR SUMMARY'!$I$7:$I$59))-ROW('DATA FOR SUMMARY'!$I$7),ROWS($M$18:M803))),"")</f>
        <v/>
      </c>
      <c r="D812" s="102" t="str" cm="1">
        <f t="array" aca="1" ref="D812" ca="1">IF(ROWS($M$18:M803)&lt;=$O$18,INDEX('DATA FOR SUMMARY'!$D$8:$D$59,_xlfn.AGGREGATE(15,3,(('DATA FOR SUMMARY'!$I$7:$I$59=$O$16)/('DATA FOR SUMMARY'!$I$7:$I$59=$O$16)*ROW('DATA FOR SUMMARY'!$I$7:$I$59))-ROW('DATA FOR SUMMARY'!$I$7),ROWS($M$18:M803))),"")</f>
        <v/>
      </c>
      <c r="E812" s="107" t="str" cm="1">
        <f t="array" aca="1" ref="E812" ca="1">IF(ROWS($M$18:M803)&lt;=$O$18,INDEX('DATA FOR SUMMARY'!$E$8:$E$59,_xlfn.AGGREGATE(15,3,(('DATA FOR SUMMARY'!$I$7:$I$59=$O$16)/('DATA FOR SUMMARY'!$I$7:$I$59=$O$16)*ROW('DATA FOR SUMMARY'!$I$7:$I$59))-ROW('DATA FOR SUMMARY'!$I$7),ROWS($M$18:M803))),"")</f>
        <v/>
      </c>
      <c r="F812" s="103" t="str" cm="1">
        <f t="array" aca="1" ref="F812" ca="1">IF(ROWS($M$18:M803)&lt;=$O$18,INDEX('DATA FOR SUMMARY'!$F$8:$F$59,_xlfn.AGGREGATE(15,3,(('DATA FOR SUMMARY'!$I$7:$I$59=$O$16)/('DATA FOR SUMMARY'!$I$7:$I$59=$O$16)*ROW('DATA FOR SUMMARY'!$I$7:$I$59))-ROW('DATA FOR SUMMARY'!$I$7),ROWS($M$18:M803))),"")</f>
        <v/>
      </c>
      <c r="G812" s="102" t="str" cm="1">
        <f t="array" aca="1" ref="G812" ca="1">IF(ROWS($M$18:M803)&lt;=$O$18,INDEX('DATA FOR SUMMARY'!$G$8:$G$59,_xlfn.AGGREGATE(15,3,(('DATA FOR SUMMARY'!$I$7:$I$59=$O$16)/('DATA FOR SUMMARY'!$I$7:$I$59=$O$16)*ROW('DATA FOR SUMMARY'!$I$7:$I$59))-ROW('DATA FOR SUMMARY'!$I$7),ROWS($M$18:M803))),"")</f>
        <v/>
      </c>
      <c r="H812" s="107" t="str" cm="1">
        <f t="array" aca="1" ref="H812" ca="1">IF(ROWS($M$18:M803)&lt;=$O$18,INDEX('DATA FOR SUMMARY'!$H$8:$H$59,_xlfn.AGGREGATE(15,3,(('DATA FOR SUMMARY'!$I$7:$I$59=$O$16)/('DATA FOR SUMMARY'!$I$7:$I$59=$O$16)*ROW('DATA FOR SUMMARY'!$I$7:$I$59))-ROW('DATA FOR SUMMARY'!$I$7),ROWS($M$18:M803))),"")</f>
        <v/>
      </c>
      <c r="J812" s="46" t="str" cm="1">
        <f t="array" aca="1" ref="J812" ca="1">IF(ROWS($M$18:M803)&lt;=$O$18,INDEX('DATA FOR SUMMARY'!$J$8:$J$59,_xlfn.AGGREGATE(15,3,(('DATA FOR SUMMARY'!$I$7:$I$59=$O$16)/('DATA FOR SUMMARY'!$I$7:$I$59=$O$16)*ROW('DATA FOR SUMMARY'!$I$7:$I$59))-ROW('DATA FOR SUMMARY'!$I$7),ROWS($M$18:M803))),"")</f>
        <v/>
      </c>
      <c r="K812" s="46" t="str" cm="1">
        <f t="array" aca="1" ref="K812" ca="1">IF(ROWS($M$18:M803)&lt;=$O$18,INDEX('DATA FOR SUMMARY'!$K$8:$K$59,_xlfn.AGGREGATE(15,3,(('DATA FOR SUMMARY'!$I$7:$I$59=$O$16)/('DATA FOR SUMMARY'!$I$7:$I$59=$O$16)*ROW('DATA FOR SUMMARY'!$I$7:$I$59))-ROW('DATA FOR SUMMARY'!$I$7),ROWS($M$18:M803))),"")</f>
        <v/>
      </c>
    </row>
    <row r="813" spans="2:11">
      <c r="B813" t="str" cm="1">
        <f t="array" aca="1" ref="B813" ca="1">IF(ROWS($M$18:M804)&lt;=$O$18,INDEX('DATA FOR SUMMARY'!$B$8:$B$59,_xlfn.AGGREGATE(15,3,(('DATA FOR SUMMARY'!$I$7:$I$59=$O$16)/('DATA FOR SUMMARY'!$I$7:$I$59=$O$16)*ROW('DATA FOR SUMMARY'!$I$7:$I$59))-ROW('DATA FOR SUMMARY'!$I$7),ROWS($M$18:M804))),"")</f>
        <v/>
      </c>
      <c r="C813" s="102" t="str" cm="1">
        <f t="array" aca="1" ref="C813" ca="1">IF(ROWS($M$18:M804)&lt;=$O$18,INDEX('DATA FOR SUMMARY'!$C$8:$C$59,_xlfn.AGGREGATE(15,3,(('DATA FOR SUMMARY'!$I$7:$I$59=$O$16)/('DATA FOR SUMMARY'!$I$7:$I$59=$O$16)*ROW('DATA FOR SUMMARY'!$I$7:$I$59))-ROW('DATA FOR SUMMARY'!$I$7),ROWS($M$18:M804))),"")</f>
        <v/>
      </c>
      <c r="D813" s="102" t="str" cm="1">
        <f t="array" aca="1" ref="D813" ca="1">IF(ROWS($M$18:M804)&lt;=$O$18,INDEX('DATA FOR SUMMARY'!$D$8:$D$59,_xlfn.AGGREGATE(15,3,(('DATA FOR SUMMARY'!$I$7:$I$59=$O$16)/('DATA FOR SUMMARY'!$I$7:$I$59=$O$16)*ROW('DATA FOR SUMMARY'!$I$7:$I$59))-ROW('DATA FOR SUMMARY'!$I$7),ROWS($M$18:M804))),"")</f>
        <v/>
      </c>
      <c r="E813" s="107" t="str" cm="1">
        <f t="array" aca="1" ref="E813" ca="1">IF(ROWS($M$18:M804)&lt;=$O$18,INDEX('DATA FOR SUMMARY'!$E$8:$E$59,_xlfn.AGGREGATE(15,3,(('DATA FOR SUMMARY'!$I$7:$I$59=$O$16)/('DATA FOR SUMMARY'!$I$7:$I$59=$O$16)*ROW('DATA FOR SUMMARY'!$I$7:$I$59))-ROW('DATA FOR SUMMARY'!$I$7),ROWS($M$18:M804))),"")</f>
        <v/>
      </c>
      <c r="F813" s="103" t="str" cm="1">
        <f t="array" aca="1" ref="F813" ca="1">IF(ROWS($M$18:M804)&lt;=$O$18,INDEX('DATA FOR SUMMARY'!$F$8:$F$59,_xlfn.AGGREGATE(15,3,(('DATA FOR SUMMARY'!$I$7:$I$59=$O$16)/('DATA FOR SUMMARY'!$I$7:$I$59=$O$16)*ROW('DATA FOR SUMMARY'!$I$7:$I$59))-ROW('DATA FOR SUMMARY'!$I$7),ROWS($M$18:M804))),"")</f>
        <v/>
      </c>
      <c r="G813" s="102" t="str" cm="1">
        <f t="array" aca="1" ref="G813" ca="1">IF(ROWS($M$18:M804)&lt;=$O$18,INDEX('DATA FOR SUMMARY'!$G$8:$G$59,_xlfn.AGGREGATE(15,3,(('DATA FOR SUMMARY'!$I$7:$I$59=$O$16)/('DATA FOR SUMMARY'!$I$7:$I$59=$O$16)*ROW('DATA FOR SUMMARY'!$I$7:$I$59))-ROW('DATA FOR SUMMARY'!$I$7),ROWS($M$18:M804))),"")</f>
        <v/>
      </c>
      <c r="H813" s="107" t="str" cm="1">
        <f t="array" aca="1" ref="H813" ca="1">IF(ROWS($M$18:M804)&lt;=$O$18,INDEX('DATA FOR SUMMARY'!$H$8:$H$59,_xlfn.AGGREGATE(15,3,(('DATA FOR SUMMARY'!$I$7:$I$59=$O$16)/('DATA FOR SUMMARY'!$I$7:$I$59=$O$16)*ROW('DATA FOR SUMMARY'!$I$7:$I$59))-ROW('DATA FOR SUMMARY'!$I$7),ROWS($M$18:M804))),"")</f>
        <v/>
      </c>
      <c r="J813" s="46" t="str" cm="1">
        <f t="array" aca="1" ref="J813" ca="1">IF(ROWS($M$18:M804)&lt;=$O$18,INDEX('DATA FOR SUMMARY'!$J$8:$J$59,_xlfn.AGGREGATE(15,3,(('DATA FOR SUMMARY'!$I$7:$I$59=$O$16)/('DATA FOR SUMMARY'!$I$7:$I$59=$O$16)*ROW('DATA FOR SUMMARY'!$I$7:$I$59))-ROW('DATA FOR SUMMARY'!$I$7),ROWS($M$18:M804))),"")</f>
        <v/>
      </c>
      <c r="K813" s="46" t="str" cm="1">
        <f t="array" aca="1" ref="K813" ca="1">IF(ROWS($M$18:M804)&lt;=$O$18,INDEX('DATA FOR SUMMARY'!$K$8:$K$59,_xlfn.AGGREGATE(15,3,(('DATA FOR SUMMARY'!$I$7:$I$59=$O$16)/('DATA FOR SUMMARY'!$I$7:$I$59=$O$16)*ROW('DATA FOR SUMMARY'!$I$7:$I$59))-ROW('DATA FOR SUMMARY'!$I$7),ROWS($M$18:M804))),"")</f>
        <v/>
      </c>
    </row>
    <row r="814" spans="2:11">
      <c r="B814" t="str" cm="1">
        <f t="array" aca="1" ref="B814" ca="1">IF(ROWS($M$18:M805)&lt;=$O$18,INDEX('DATA FOR SUMMARY'!$B$8:$B$59,_xlfn.AGGREGATE(15,3,(('DATA FOR SUMMARY'!$I$7:$I$59=$O$16)/('DATA FOR SUMMARY'!$I$7:$I$59=$O$16)*ROW('DATA FOR SUMMARY'!$I$7:$I$59))-ROW('DATA FOR SUMMARY'!$I$7),ROWS($M$18:M805))),"")</f>
        <v/>
      </c>
      <c r="C814" s="102" t="str" cm="1">
        <f t="array" aca="1" ref="C814" ca="1">IF(ROWS($M$18:M805)&lt;=$O$18,INDEX('DATA FOR SUMMARY'!$C$8:$C$59,_xlfn.AGGREGATE(15,3,(('DATA FOR SUMMARY'!$I$7:$I$59=$O$16)/('DATA FOR SUMMARY'!$I$7:$I$59=$O$16)*ROW('DATA FOR SUMMARY'!$I$7:$I$59))-ROW('DATA FOR SUMMARY'!$I$7),ROWS($M$18:M805))),"")</f>
        <v/>
      </c>
      <c r="D814" s="102" t="str" cm="1">
        <f t="array" aca="1" ref="D814" ca="1">IF(ROWS($M$18:M805)&lt;=$O$18,INDEX('DATA FOR SUMMARY'!$D$8:$D$59,_xlfn.AGGREGATE(15,3,(('DATA FOR SUMMARY'!$I$7:$I$59=$O$16)/('DATA FOR SUMMARY'!$I$7:$I$59=$O$16)*ROW('DATA FOR SUMMARY'!$I$7:$I$59))-ROW('DATA FOR SUMMARY'!$I$7),ROWS($M$18:M805))),"")</f>
        <v/>
      </c>
      <c r="E814" s="107" t="str" cm="1">
        <f t="array" aca="1" ref="E814" ca="1">IF(ROWS($M$18:M805)&lt;=$O$18,INDEX('DATA FOR SUMMARY'!$E$8:$E$59,_xlfn.AGGREGATE(15,3,(('DATA FOR SUMMARY'!$I$7:$I$59=$O$16)/('DATA FOR SUMMARY'!$I$7:$I$59=$O$16)*ROW('DATA FOR SUMMARY'!$I$7:$I$59))-ROW('DATA FOR SUMMARY'!$I$7),ROWS($M$18:M805))),"")</f>
        <v/>
      </c>
      <c r="F814" s="103" t="str" cm="1">
        <f t="array" aca="1" ref="F814" ca="1">IF(ROWS($M$18:M805)&lt;=$O$18,INDEX('DATA FOR SUMMARY'!$F$8:$F$59,_xlfn.AGGREGATE(15,3,(('DATA FOR SUMMARY'!$I$7:$I$59=$O$16)/('DATA FOR SUMMARY'!$I$7:$I$59=$O$16)*ROW('DATA FOR SUMMARY'!$I$7:$I$59))-ROW('DATA FOR SUMMARY'!$I$7),ROWS($M$18:M805))),"")</f>
        <v/>
      </c>
      <c r="G814" s="102" t="str" cm="1">
        <f t="array" aca="1" ref="G814" ca="1">IF(ROWS($M$18:M805)&lt;=$O$18,INDEX('DATA FOR SUMMARY'!$G$8:$G$59,_xlfn.AGGREGATE(15,3,(('DATA FOR SUMMARY'!$I$7:$I$59=$O$16)/('DATA FOR SUMMARY'!$I$7:$I$59=$O$16)*ROW('DATA FOR SUMMARY'!$I$7:$I$59))-ROW('DATA FOR SUMMARY'!$I$7),ROWS($M$18:M805))),"")</f>
        <v/>
      </c>
      <c r="H814" s="107" t="str" cm="1">
        <f t="array" aca="1" ref="H814" ca="1">IF(ROWS($M$18:M805)&lt;=$O$18,INDEX('DATA FOR SUMMARY'!$H$8:$H$59,_xlfn.AGGREGATE(15,3,(('DATA FOR SUMMARY'!$I$7:$I$59=$O$16)/('DATA FOR SUMMARY'!$I$7:$I$59=$O$16)*ROW('DATA FOR SUMMARY'!$I$7:$I$59))-ROW('DATA FOR SUMMARY'!$I$7),ROWS($M$18:M805))),"")</f>
        <v/>
      </c>
      <c r="J814" s="46" t="str" cm="1">
        <f t="array" aca="1" ref="J814" ca="1">IF(ROWS($M$18:M805)&lt;=$O$18,INDEX('DATA FOR SUMMARY'!$J$8:$J$59,_xlfn.AGGREGATE(15,3,(('DATA FOR SUMMARY'!$I$7:$I$59=$O$16)/('DATA FOR SUMMARY'!$I$7:$I$59=$O$16)*ROW('DATA FOR SUMMARY'!$I$7:$I$59))-ROW('DATA FOR SUMMARY'!$I$7),ROWS($M$18:M805))),"")</f>
        <v/>
      </c>
      <c r="K814" s="46" t="str" cm="1">
        <f t="array" aca="1" ref="K814" ca="1">IF(ROWS($M$18:M805)&lt;=$O$18,INDEX('DATA FOR SUMMARY'!$K$8:$K$59,_xlfn.AGGREGATE(15,3,(('DATA FOR SUMMARY'!$I$7:$I$59=$O$16)/('DATA FOR SUMMARY'!$I$7:$I$59=$O$16)*ROW('DATA FOR SUMMARY'!$I$7:$I$59))-ROW('DATA FOR SUMMARY'!$I$7),ROWS($M$18:M805))),"")</f>
        <v/>
      </c>
    </row>
    <row r="815" spans="2:11">
      <c r="B815" t="str" cm="1">
        <f t="array" aca="1" ref="B815" ca="1">IF(ROWS($M$18:M806)&lt;=$O$18,INDEX('DATA FOR SUMMARY'!$B$8:$B$59,_xlfn.AGGREGATE(15,3,(('DATA FOR SUMMARY'!$I$7:$I$59=$O$16)/('DATA FOR SUMMARY'!$I$7:$I$59=$O$16)*ROW('DATA FOR SUMMARY'!$I$7:$I$59))-ROW('DATA FOR SUMMARY'!$I$7),ROWS($M$18:M806))),"")</f>
        <v/>
      </c>
      <c r="C815" s="102" t="str" cm="1">
        <f t="array" aca="1" ref="C815" ca="1">IF(ROWS($M$18:M806)&lt;=$O$18,INDEX('DATA FOR SUMMARY'!$C$8:$C$59,_xlfn.AGGREGATE(15,3,(('DATA FOR SUMMARY'!$I$7:$I$59=$O$16)/('DATA FOR SUMMARY'!$I$7:$I$59=$O$16)*ROW('DATA FOR SUMMARY'!$I$7:$I$59))-ROW('DATA FOR SUMMARY'!$I$7),ROWS($M$18:M806))),"")</f>
        <v/>
      </c>
      <c r="D815" s="102" t="str" cm="1">
        <f t="array" aca="1" ref="D815" ca="1">IF(ROWS($M$18:M806)&lt;=$O$18,INDEX('DATA FOR SUMMARY'!$D$8:$D$59,_xlfn.AGGREGATE(15,3,(('DATA FOR SUMMARY'!$I$7:$I$59=$O$16)/('DATA FOR SUMMARY'!$I$7:$I$59=$O$16)*ROW('DATA FOR SUMMARY'!$I$7:$I$59))-ROW('DATA FOR SUMMARY'!$I$7),ROWS($M$18:M806))),"")</f>
        <v/>
      </c>
      <c r="E815" s="107" t="str" cm="1">
        <f t="array" aca="1" ref="E815" ca="1">IF(ROWS($M$18:M806)&lt;=$O$18,INDEX('DATA FOR SUMMARY'!$E$8:$E$59,_xlfn.AGGREGATE(15,3,(('DATA FOR SUMMARY'!$I$7:$I$59=$O$16)/('DATA FOR SUMMARY'!$I$7:$I$59=$O$16)*ROW('DATA FOR SUMMARY'!$I$7:$I$59))-ROW('DATA FOR SUMMARY'!$I$7),ROWS($M$18:M806))),"")</f>
        <v/>
      </c>
      <c r="F815" s="103" t="str" cm="1">
        <f t="array" aca="1" ref="F815" ca="1">IF(ROWS($M$18:M806)&lt;=$O$18,INDEX('DATA FOR SUMMARY'!$F$8:$F$59,_xlfn.AGGREGATE(15,3,(('DATA FOR SUMMARY'!$I$7:$I$59=$O$16)/('DATA FOR SUMMARY'!$I$7:$I$59=$O$16)*ROW('DATA FOR SUMMARY'!$I$7:$I$59))-ROW('DATA FOR SUMMARY'!$I$7),ROWS($M$18:M806))),"")</f>
        <v/>
      </c>
      <c r="G815" s="102" t="str" cm="1">
        <f t="array" aca="1" ref="G815" ca="1">IF(ROWS($M$18:M806)&lt;=$O$18,INDEX('DATA FOR SUMMARY'!$G$8:$G$59,_xlfn.AGGREGATE(15,3,(('DATA FOR SUMMARY'!$I$7:$I$59=$O$16)/('DATA FOR SUMMARY'!$I$7:$I$59=$O$16)*ROW('DATA FOR SUMMARY'!$I$7:$I$59))-ROW('DATA FOR SUMMARY'!$I$7),ROWS($M$18:M806))),"")</f>
        <v/>
      </c>
      <c r="H815" s="107" t="str" cm="1">
        <f t="array" aca="1" ref="H815" ca="1">IF(ROWS($M$18:M806)&lt;=$O$18,INDEX('DATA FOR SUMMARY'!$H$8:$H$59,_xlfn.AGGREGATE(15,3,(('DATA FOR SUMMARY'!$I$7:$I$59=$O$16)/('DATA FOR SUMMARY'!$I$7:$I$59=$O$16)*ROW('DATA FOR SUMMARY'!$I$7:$I$59))-ROW('DATA FOR SUMMARY'!$I$7),ROWS($M$18:M806))),"")</f>
        <v/>
      </c>
      <c r="J815" s="46" t="str" cm="1">
        <f t="array" aca="1" ref="J815" ca="1">IF(ROWS($M$18:M806)&lt;=$O$18,INDEX('DATA FOR SUMMARY'!$J$8:$J$59,_xlfn.AGGREGATE(15,3,(('DATA FOR SUMMARY'!$I$7:$I$59=$O$16)/('DATA FOR SUMMARY'!$I$7:$I$59=$O$16)*ROW('DATA FOR SUMMARY'!$I$7:$I$59))-ROW('DATA FOR SUMMARY'!$I$7),ROWS($M$18:M806))),"")</f>
        <v/>
      </c>
      <c r="K815" s="46" t="str" cm="1">
        <f t="array" aca="1" ref="K815" ca="1">IF(ROWS($M$18:M806)&lt;=$O$18,INDEX('DATA FOR SUMMARY'!$K$8:$K$59,_xlfn.AGGREGATE(15,3,(('DATA FOR SUMMARY'!$I$7:$I$59=$O$16)/('DATA FOR SUMMARY'!$I$7:$I$59=$O$16)*ROW('DATA FOR SUMMARY'!$I$7:$I$59))-ROW('DATA FOR SUMMARY'!$I$7),ROWS($M$18:M806))),"")</f>
        <v/>
      </c>
    </row>
    <row r="816" spans="2:11">
      <c r="B816" t="str" cm="1">
        <f t="array" aca="1" ref="B816" ca="1">IF(ROWS($M$18:M807)&lt;=$O$18,INDEX('DATA FOR SUMMARY'!$B$8:$B$59,_xlfn.AGGREGATE(15,3,(('DATA FOR SUMMARY'!$I$7:$I$59=$O$16)/('DATA FOR SUMMARY'!$I$7:$I$59=$O$16)*ROW('DATA FOR SUMMARY'!$I$7:$I$59))-ROW('DATA FOR SUMMARY'!$I$7),ROWS($M$18:M807))),"")</f>
        <v/>
      </c>
      <c r="C816" s="102" t="str" cm="1">
        <f t="array" aca="1" ref="C816" ca="1">IF(ROWS($M$18:M807)&lt;=$O$18,INDEX('DATA FOR SUMMARY'!$C$8:$C$59,_xlfn.AGGREGATE(15,3,(('DATA FOR SUMMARY'!$I$7:$I$59=$O$16)/('DATA FOR SUMMARY'!$I$7:$I$59=$O$16)*ROW('DATA FOR SUMMARY'!$I$7:$I$59))-ROW('DATA FOR SUMMARY'!$I$7),ROWS($M$18:M807))),"")</f>
        <v/>
      </c>
      <c r="D816" s="102" t="str" cm="1">
        <f t="array" aca="1" ref="D816" ca="1">IF(ROWS($M$18:M807)&lt;=$O$18,INDEX('DATA FOR SUMMARY'!$D$8:$D$59,_xlfn.AGGREGATE(15,3,(('DATA FOR SUMMARY'!$I$7:$I$59=$O$16)/('DATA FOR SUMMARY'!$I$7:$I$59=$O$16)*ROW('DATA FOR SUMMARY'!$I$7:$I$59))-ROW('DATA FOR SUMMARY'!$I$7),ROWS($M$18:M807))),"")</f>
        <v/>
      </c>
      <c r="E816" s="107" t="str" cm="1">
        <f t="array" aca="1" ref="E816" ca="1">IF(ROWS($M$18:M807)&lt;=$O$18,INDEX('DATA FOR SUMMARY'!$E$8:$E$59,_xlfn.AGGREGATE(15,3,(('DATA FOR SUMMARY'!$I$7:$I$59=$O$16)/('DATA FOR SUMMARY'!$I$7:$I$59=$O$16)*ROW('DATA FOR SUMMARY'!$I$7:$I$59))-ROW('DATA FOR SUMMARY'!$I$7),ROWS($M$18:M807))),"")</f>
        <v/>
      </c>
      <c r="F816" s="103" t="str" cm="1">
        <f t="array" aca="1" ref="F816" ca="1">IF(ROWS($M$18:M807)&lt;=$O$18,INDEX('DATA FOR SUMMARY'!$F$8:$F$59,_xlfn.AGGREGATE(15,3,(('DATA FOR SUMMARY'!$I$7:$I$59=$O$16)/('DATA FOR SUMMARY'!$I$7:$I$59=$O$16)*ROW('DATA FOR SUMMARY'!$I$7:$I$59))-ROW('DATA FOR SUMMARY'!$I$7),ROWS($M$18:M807))),"")</f>
        <v/>
      </c>
      <c r="G816" s="102" t="str" cm="1">
        <f t="array" aca="1" ref="G816" ca="1">IF(ROWS($M$18:M807)&lt;=$O$18,INDEX('DATA FOR SUMMARY'!$G$8:$G$59,_xlfn.AGGREGATE(15,3,(('DATA FOR SUMMARY'!$I$7:$I$59=$O$16)/('DATA FOR SUMMARY'!$I$7:$I$59=$O$16)*ROW('DATA FOR SUMMARY'!$I$7:$I$59))-ROW('DATA FOR SUMMARY'!$I$7),ROWS($M$18:M807))),"")</f>
        <v/>
      </c>
      <c r="H816" s="107" t="str" cm="1">
        <f t="array" aca="1" ref="H816" ca="1">IF(ROWS($M$18:M807)&lt;=$O$18,INDEX('DATA FOR SUMMARY'!$H$8:$H$59,_xlfn.AGGREGATE(15,3,(('DATA FOR SUMMARY'!$I$7:$I$59=$O$16)/('DATA FOR SUMMARY'!$I$7:$I$59=$O$16)*ROW('DATA FOR SUMMARY'!$I$7:$I$59))-ROW('DATA FOR SUMMARY'!$I$7),ROWS($M$18:M807))),"")</f>
        <v/>
      </c>
      <c r="J816" s="46" t="str" cm="1">
        <f t="array" aca="1" ref="J816" ca="1">IF(ROWS($M$18:M807)&lt;=$O$18,INDEX('DATA FOR SUMMARY'!$J$8:$J$59,_xlfn.AGGREGATE(15,3,(('DATA FOR SUMMARY'!$I$7:$I$59=$O$16)/('DATA FOR SUMMARY'!$I$7:$I$59=$O$16)*ROW('DATA FOR SUMMARY'!$I$7:$I$59))-ROW('DATA FOR SUMMARY'!$I$7),ROWS($M$18:M807))),"")</f>
        <v/>
      </c>
      <c r="K816" s="46" t="str" cm="1">
        <f t="array" aca="1" ref="K816" ca="1">IF(ROWS($M$18:M807)&lt;=$O$18,INDEX('DATA FOR SUMMARY'!$K$8:$K$59,_xlfn.AGGREGATE(15,3,(('DATA FOR SUMMARY'!$I$7:$I$59=$O$16)/('DATA FOR SUMMARY'!$I$7:$I$59=$O$16)*ROW('DATA FOR SUMMARY'!$I$7:$I$59))-ROW('DATA FOR SUMMARY'!$I$7),ROWS($M$18:M807))),"")</f>
        <v/>
      </c>
    </row>
    <row r="817" spans="2:11">
      <c r="B817" t="str" cm="1">
        <f t="array" aca="1" ref="B817" ca="1">IF(ROWS($M$18:M808)&lt;=$O$18,INDEX('DATA FOR SUMMARY'!$B$8:$B$59,_xlfn.AGGREGATE(15,3,(('DATA FOR SUMMARY'!$I$7:$I$59=$O$16)/('DATA FOR SUMMARY'!$I$7:$I$59=$O$16)*ROW('DATA FOR SUMMARY'!$I$7:$I$59))-ROW('DATA FOR SUMMARY'!$I$7),ROWS($M$18:M808))),"")</f>
        <v/>
      </c>
      <c r="C817" s="102" t="str" cm="1">
        <f t="array" aca="1" ref="C817" ca="1">IF(ROWS($M$18:M808)&lt;=$O$18,INDEX('DATA FOR SUMMARY'!$C$8:$C$59,_xlfn.AGGREGATE(15,3,(('DATA FOR SUMMARY'!$I$7:$I$59=$O$16)/('DATA FOR SUMMARY'!$I$7:$I$59=$O$16)*ROW('DATA FOR SUMMARY'!$I$7:$I$59))-ROW('DATA FOR SUMMARY'!$I$7),ROWS($M$18:M808))),"")</f>
        <v/>
      </c>
      <c r="D817" s="102" t="str" cm="1">
        <f t="array" aca="1" ref="D817" ca="1">IF(ROWS($M$18:M808)&lt;=$O$18,INDEX('DATA FOR SUMMARY'!$D$8:$D$59,_xlfn.AGGREGATE(15,3,(('DATA FOR SUMMARY'!$I$7:$I$59=$O$16)/('DATA FOR SUMMARY'!$I$7:$I$59=$O$16)*ROW('DATA FOR SUMMARY'!$I$7:$I$59))-ROW('DATA FOR SUMMARY'!$I$7),ROWS($M$18:M808))),"")</f>
        <v/>
      </c>
      <c r="E817" s="107" t="str" cm="1">
        <f t="array" aca="1" ref="E817" ca="1">IF(ROWS($M$18:M808)&lt;=$O$18,INDEX('DATA FOR SUMMARY'!$E$8:$E$59,_xlfn.AGGREGATE(15,3,(('DATA FOR SUMMARY'!$I$7:$I$59=$O$16)/('DATA FOR SUMMARY'!$I$7:$I$59=$O$16)*ROW('DATA FOR SUMMARY'!$I$7:$I$59))-ROW('DATA FOR SUMMARY'!$I$7),ROWS($M$18:M808))),"")</f>
        <v/>
      </c>
      <c r="F817" s="103" t="str" cm="1">
        <f t="array" aca="1" ref="F817" ca="1">IF(ROWS($M$18:M808)&lt;=$O$18,INDEX('DATA FOR SUMMARY'!$F$8:$F$59,_xlfn.AGGREGATE(15,3,(('DATA FOR SUMMARY'!$I$7:$I$59=$O$16)/('DATA FOR SUMMARY'!$I$7:$I$59=$O$16)*ROW('DATA FOR SUMMARY'!$I$7:$I$59))-ROW('DATA FOR SUMMARY'!$I$7),ROWS($M$18:M808))),"")</f>
        <v/>
      </c>
      <c r="G817" s="102" t="str" cm="1">
        <f t="array" aca="1" ref="G817" ca="1">IF(ROWS($M$18:M808)&lt;=$O$18,INDEX('DATA FOR SUMMARY'!$G$8:$G$59,_xlfn.AGGREGATE(15,3,(('DATA FOR SUMMARY'!$I$7:$I$59=$O$16)/('DATA FOR SUMMARY'!$I$7:$I$59=$O$16)*ROW('DATA FOR SUMMARY'!$I$7:$I$59))-ROW('DATA FOR SUMMARY'!$I$7),ROWS($M$18:M808))),"")</f>
        <v/>
      </c>
      <c r="H817" s="107" t="str" cm="1">
        <f t="array" aca="1" ref="H817" ca="1">IF(ROWS($M$18:M808)&lt;=$O$18,INDEX('DATA FOR SUMMARY'!$H$8:$H$59,_xlfn.AGGREGATE(15,3,(('DATA FOR SUMMARY'!$I$7:$I$59=$O$16)/('DATA FOR SUMMARY'!$I$7:$I$59=$O$16)*ROW('DATA FOR SUMMARY'!$I$7:$I$59))-ROW('DATA FOR SUMMARY'!$I$7),ROWS($M$18:M808))),"")</f>
        <v/>
      </c>
      <c r="J817" s="46" t="str" cm="1">
        <f t="array" aca="1" ref="J817" ca="1">IF(ROWS($M$18:M808)&lt;=$O$18,INDEX('DATA FOR SUMMARY'!$J$8:$J$59,_xlfn.AGGREGATE(15,3,(('DATA FOR SUMMARY'!$I$7:$I$59=$O$16)/('DATA FOR SUMMARY'!$I$7:$I$59=$O$16)*ROW('DATA FOR SUMMARY'!$I$7:$I$59))-ROW('DATA FOR SUMMARY'!$I$7),ROWS($M$18:M808))),"")</f>
        <v/>
      </c>
      <c r="K817" s="46" t="str" cm="1">
        <f t="array" aca="1" ref="K817" ca="1">IF(ROWS($M$18:M808)&lt;=$O$18,INDEX('DATA FOR SUMMARY'!$K$8:$K$59,_xlfn.AGGREGATE(15,3,(('DATA FOR SUMMARY'!$I$7:$I$59=$O$16)/('DATA FOR SUMMARY'!$I$7:$I$59=$O$16)*ROW('DATA FOR SUMMARY'!$I$7:$I$59))-ROW('DATA FOR SUMMARY'!$I$7),ROWS($M$18:M808))),"")</f>
        <v/>
      </c>
    </row>
    <row r="818" spans="2:11">
      <c r="B818" t="str" cm="1">
        <f t="array" aca="1" ref="B818" ca="1">IF(ROWS($M$18:M809)&lt;=$O$18,INDEX('DATA FOR SUMMARY'!$B$8:$B$59,_xlfn.AGGREGATE(15,3,(('DATA FOR SUMMARY'!$I$7:$I$59=$O$16)/('DATA FOR SUMMARY'!$I$7:$I$59=$O$16)*ROW('DATA FOR SUMMARY'!$I$7:$I$59))-ROW('DATA FOR SUMMARY'!$I$7),ROWS($M$18:M809))),"")</f>
        <v/>
      </c>
      <c r="C818" s="102" t="str" cm="1">
        <f t="array" aca="1" ref="C818" ca="1">IF(ROWS($M$18:M809)&lt;=$O$18,INDEX('DATA FOR SUMMARY'!$C$8:$C$59,_xlfn.AGGREGATE(15,3,(('DATA FOR SUMMARY'!$I$7:$I$59=$O$16)/('DATA FOR SUMMARY'!$I$7:$I$59=$O$16)*ROW('DATA FOR SUMMARY'!$I$7:$I$59))-ROW('DATA FOR SUMMARY'!$I$7),ROWS($M$18:M809))),"")</f>
        <v/>
      </c>
      <c r="D818" s="102" t="str" cm="1">
        <f t="array" aca="1" ref="D818" ca="1">IF(ROWS($M$18:M809)&lt;=$O$18,INDEX('DATA FOR SUMMARY'!$D$8:$D$59,_xlfn.AGGREGATE(15,3,(('DATA FOR SUMMARY'!$I$7:$I$59=$O$16)/('DATA FOR SUMMARY'!$I$7:$I$59=$O$16)*ROW('DATA FOR SUMMARY'!$I$7:$I$59))-ROW('DATA FOR SUMMARY'!$I$7),ROWS($M$18:M809))),"")</f>
        <v/>
      </c>
      <c r="E818" s="107" t="str" cm="1">
        <f t="array" aca="1" ref="E818" ca="1">IF(ROWS($M$18:M809)&lt;=$O$18,INDEX('DATA FOR SUMMARY'!$E$8:$E$59,_xlfn.AGGREGATE(15,3,(('DATA FOR SUMMARY'!$I$7:$I$59=$O$16)/('DATA FOR SUMMARY'!$I$7:$I$59=$O$16)*ROW('DATA FOR SUMMARY'!$I$7:$I$59))-ROW('DATA FOR SUMMARY'!$I$7),ROWS($M$18:M809))),"")</f>
        <v/>
      </c>
      <c r="F818" s="103" t="str" cm="1">
        <f t="array" aca="1" ref="F818" ca="1">IF(ROWS($M$18:M809)&lt;=$O$18,INDEX('DATA FOR SUMMARY'!$F$8:$F$59,_xlfn.AGGREGATE(15,3,(('DATA FOR SUMMARY'!$I$7:$I$59=$O$16)/('DATA FOR SUMMARY'!$I$7:$I$59=$O$16)*ROW('DATA FOR SUMMARY'!$I$7:$I$59))-ROW('DATA FOR SUMMARY'!$I$7),ROWS($M$18:M809))),"")</f>
        <v/>
      </c>
      <c r="G818" s="102" t="str" cm="1">
        <f t="array" aca="1" ref="G818" ca="1">IF(ROWS($M$18:M809)&lt;=$O$18,INDEX('DATA FOR SUMMARY'!$G$8:$G$59,_xlfn.AGGREGATE(15,3,(('DATA FOR SUMMARY'!$I$7:$I$59=$O$16)/('DATA FOR SUMMARY'!$I$7:$I$59=$O$16)*ROW('DATA FOR SUMMARY'!$I$7:$I$59))-ROW('DATA FOR SUMMARY'!$I$7),ROWS($M$18:M809))),"")</f>
        <v/>
      </c>
      <c r="H818" s="107" t="str" cm="1">
        <f t="array" aca="1" ref="H818" ca="1">IF(ROWS($M$18:M809)&lt;=$O$18,INDEX('DATA FOR SUMMARY'!$H$8:$H$59,_xlfn.AGGREGATE(15,3,(('DATA FOR SUMMARY'!$I$7:$I$59=$O$16)/('DATA FOR SUMMARY'!$I$7:$I$59=$O$16)*ROW('DATA FOR SUMMARY'!$I$7:$I$59))-ROW('DATA FOR SUMMARY'!$I$7),ROWS($M$18:M809))),"")</f>
        <v/>
      </c>
      <c r="J818" s="46" t="str" cm="1">
        <f t="array" aca="1" ref="J818" ca="1">IF(ROWS($M$18:M809)&lt;=$O$18,INDEX('DATA FOR SUMMARY'!$J$8:$J$59,_xlfn.AGGREGATE(15,3,(('DATA FOR SUMMARY'!$I$7:$I$59=$O$16)/('DATA FOR SUMMARY'!$I$7:$I$59=$O$16)*ROW('DATA FOR SUMMARY'!$I$7:$I$59))-ROW('DATA FOR SUMMARY'!$I$7),ROWS($M$18:M809))),"")</f>
        <v/>
      </c>
      <c r="K818" s="46" t="str" cm="1">
        <f t="array" aca="1" ref="K818" ca="1">IF(ROWS($M$18:M809)&lt;=$O$18,INDEX('DATA FOR SUMMARY'!$K$8:$K$59,_xlfn.AGGREGATE(15,3,(('DATA FOR SUMMARY'!$I$7:$I$59=$O$16)/('DATA FOR SUMMARY'!$I$7:$I$59=$O$16)*ROW('DATA FOR SUMMARY'!$I$7:$I$59))-ROW('DATA FOR SUMMARY'!$I$7),ROWS($M$18:M809))),"")</f>
        <v/>
      </c>
    </row>
    <row r="819" spans="2:11">
      <c r="B819" t="str" cm="1">
        <f t="array" aca="1" ref="B819" ca="1">IF(ROWS($M$18:M810)&lt;=$O$18,INDEX('DATA FOR SUMMARY'!$B$8:$B$59,_xlfn.AGGREGATE(15,3,(('DATA FOR SUMMARY'!$I$7:$I$59=$O$16)/('DATA FOR SUMMARY'!$I$7:$I$59=$O$16)*ROW('DATA FOR SUMMARY'!$I$7:$I$59))-ROW('DATA FOR SUMMARY'!$I$7),ROWS($M$18:M810))),"")</f>
        <v/>
      </c>
      <c r="C819" s="102" t="str" cm="1">
        <f t="array" aca="1" ref="C819" ca="1">IF(ROWS($M$18:M810)&lt;=$O$18,INDEX('DATA FOR SUMMARY'!$C$8:$C$59,_xlfn.AGGREGATE(15,3,(('DATA FOR SUMMARY'!$I$7:$I$59=$O$16)/('DATA FOR SUMMARY'!$I$7:$I$59=$O$16)*ROW('DATA FOR SUMMARY'!$I$7:$I$59))-ROW('DATA FOR SUMMARY'!$I$7),ROWS($M$18:M810))),"")</f>
        <v/>
      </c>
      <c r="D819" s="102" t="str" cm="1">
        <f t="array" aca="1" ref="D819" ca="1">IF(ROWS($M$18:M810)&lt;=$O$18,INDEX('DATA FOR SUMMARY'!$D$8:$D$59,_xlfn.AGGREGATE(15,3,(('DATA FOR SUMMARY'!$I$7:$I$59=$O$16)/('DATA FOR SUMMARY'!$I$7:$I$59=$O$16)*ROW('DATA FOR SUMMARY'!$I$7:$I$59))-ROW('DATA FOR SUMMARY'!$I$7),ROWS($M$18:M810))),"")</f>
        <v/>
      </c>
      <c r="E819" s="107" t="str" cm="1">
        <f t="array" aca="1" ref="E819" ca="1">IF(ROWS($M$18:M810)&lt;=$O$18,INDEX('DATA FOR SUMMARY'!$E$8:$E$59,_xlfn.AGGREGATE(15,3,(('DATA FOR SUMMARY'!$I$7:$I$59=$O$16)/('DATA FOR SUMMARY'!$I$7:$I$59=$O$16)*ROW('DATA FOR SUMMARY'!$I$7:$I$59))-ROW('DATA FOR SUMMARY'!$I$7),ROWS($M$18:M810))),"")</f>
        <v/>
      </c>
      <c r="F819" s="103" t="str" cm="1">
        <f t="array" aca="1" ref="F819" ca="1">IF(ROWS($M$18:M810)&lt;=$O$18,INDEX('DATA FOR SUMMARY'!$F$8:$F$59,_xlfn.AGGREGATE(15,3,(('DATA FOR SUMMARY'!$I$7:$I$59=$O$16)/('DATA FOR SUMMARY'!$I$7:$I$59=$O$16)*ROW('DATA FOR SUMMARY'!$I$7:$I$59))-ROW('DATA FOR SUMMARY'!$I$7),ROWS($M$18:M810))),"")</f>
        <v/>
      </c>
      <c r="G819" s="102" t="str" cm="1">
        <f t="array" aca="1" ref="G819" ca="1">IF(ROWS($M$18:M810)&lt;=$O$18,INDEX('DATA FOR SUMMARY'!$G$8:$G$59,_xlfn.AGGREGATE(15,3,(('DATA FOR SUMMARY'!$I$7:$I$59=$O$16)/('DATA FOR SUMMARY'!$I$7:$I$59=$O$16)*ROW('DATA FOR SUMMARY'!$I$7:$I$59))-ROW('DATA FOR SUMMARY'!$I$7),ROWS($M$18:M810))),"")</f>
        <v/>
      </c>
      <c r="H819" s="107" t="str" cm="1">
        <f t="array" aca="1" ref="H819" ca="1">IF(ROWS($M$18:M810)&lt;=$O$18,INDEX('DATA FOR SUMMARY'!$H$8:$H$59,_xlfn.AGGREGATE(15,3,(('DATA FOR SUMMARY'!$I$7:$I$59=$O$16)/('DATA FOR SUMMARY'!$I$7:$I$59=$O$16)*ROW('DATA FOR SUMMARY'!$I$7:$I$59))-ROW('DATA FOR SUMMARY'!$I$7),ROWS($M$18:M810))),"")</f>
        <v/>
      </c>
      <c r="J819" s="46" t="str" cm="1">
        <f t="array" aca="1" ref="J819" ca="1">IF(ROWS($M$18:M810)&lt;=$O$18,INDEX('DATA FOR SUMMARY'!$J$8:$J$59,_xlfn.AGGREGATE(15,3,(('DATA FOR SUMMARY'!$I$7:$I$59=$O$16)/('DATA FOR SUMMARY'!$I$7:$I$59=$O$16)*ROW('DATA FOR SUMMARY'!$I$7:$I$59))-ROW('DATA FOR SUMMARY'!$I$7),ROWS($M$18:M810))),"")</f>
        <v/>
      </c>
      <c r="K819" s="46" t="str" cm="1">
        <f t="array" aca="1" ref="K819" ca="1">IF(ROWS($M$18:M810)&lt;=$O$18,INDEX('DATA FOR SUMMARY'!$K$8:$K$59,_xlfn.AGGREGATE(15,3,(('DATA FOR SUMMARY'!$I$7:$I$59=$O$16)/('DATA FOR SUMMARY'!$I$7:$I$59=$O$16)*ROW('DATA FOR SUMMARY'!$I$7:$I$59))-ROW('DATA FOR SUMMARY'!$I$7),ROWS($M$18:M810))),"")</f>
        <v/>
      </c>
    </row>
    <row r="820" spans="2:11">
      <c r="B820" t="str" cm="1">
        <f t="array" aca="1" ref="B820" ca="1">IF(ROWS($M$18:M811)&lt;=$O$18,INDEX('DATA FOR SUMMARY'!$B$8:$B$59,_xlfn.AGGREGATE(15,3,(('DATA FOR SUMMARY'!$I$7:$I$59=$O$16)/('DATA FOR SUMMARY'!$I$7:$I$59=$O$16)*ROW('DATA FOR SUMMARY'!$I$7:$I$59))-ROW('DATA FOR SUMMARY'!$I$7),ROWS($M$18:M811))),"")</f>
        <v/>
      </c>
      <c r="C820" s="102" t="str" cm="1">
        <f t="array" aca="1" ref="C820" ca="1">IF(ROWS($M$18:M811)&lt;=$O$18,INDEX('DATA FOR SUMMARY'!$C$8:$C$59,_xlfn.AGGREGATE(15,3,(('DATA FOR SUMMARY'!$I$7:$I$59=$O$16)/('DATA FOR SUMMARY'!$I$7:$I$59=$O$16)*ROW('DATA FOR SUMMARY'!$I$7:$I$59))-ROW('DATA FOR SUMMARY'!$I$7),ROWS($M$18:M811))),"")</f>
        <v/>
      </c>
      <c r="D820" s="102" t="str" cm="1">
        <f t="array" aca="1" ref="D820" ca="1">IF(ROWS($M$18:M811)&lt;=$O$18,INDEX('DATA FOR SUMMARY'!$D$8:$D$59,_xlfn.AGGREGATE(15,3,(('DATA FOR SUMMARY'!$I$7:$I$59=$O$16)/('DATA FOR SUMMARY'!$I$7:$I$59=$O$16)*ROW('DATA FOR SUMMARY'!$I$7:$I$59))-ROW('DATA FOR SUMMARY'!$I$7),ROWS($M$18:M811))),"")</f>
        <v/>
      </c>
      <c r="E820" s="107" t="str" cm="1">
        <f t="array" aca="1" ref="E820" ca="1">IF(ROWS($M$18:M811)&lt;=$O$18,INDEX('DATA FOR SUMMARY'!$E$8:$E$59,_xlfn.AGGREGATE(15,3,(('DATA FOR SUMMARY'!$I$7:$I$59=$O$16)/('DATA FOR SUMMARY'!$I$7:$I$59=$O$16)*ROW('DATA FOR SUMMARY'!$I$7:$I$59))-ROW('DATA FOR SUMMARY'!$I$7),ROWS($M$18:M811))),"")</f>
        <v/>
      </c>
      <c r="F820" s="103" t="str" cm="1">
        <f t="array" aca="1" ref="F820" ca="1">IF(ROWS($M$18:M811)&lt;=$O$18,INDEX('DATA FOR SUMMARY'!$F$8:$F$59,_xlfn.AGGREGATE(15,3,(('DATA FOR SUMMARY'!$I$7:$I$59=$O$16)/('DATA FOR SUMMARY'!$I$7:$I$59=$O$16)*ROW('DATA FOR SUMMARY'!$I$7:$I$59))-ROW('DATA FOR SUMMARY'!$I$7),ROWS($M$18:M811))),"")</f>
        <v/>
      </c>
      <c r="G820" s="102" t="str" cm="1">
        <f t="array" aca="1" ref="G820" ca="1">IF(ROWS($M$18:M811)&lt;=$O$18,INDEX('DATA FOR SUMMARY'!$G$8:$G$59,_xlfn.AGGREGATE(15,3,(('DATA FOR SUMMARY'!$I$7:$I$59=$O$16)/('DATA FOR SUMMARY'!$I$7:$I$59=$O$16)*ROW('DATA FOR SUMMARY'!$I$7:$I$59))-ROW('DATA FOR SUMMARY'!$I$7),ROWS($M$18:M811))),"")</f>
        <v/>
      </c>
      <c r="H820" s="107" t="str" cm="1">
        <f t="array" aca="1" ref="H820" ca="1">IF(ROWS($M$18:M811)&lt;=$O$18,INDEX('DATA FOR SUMMARY'!$H$8:$H$59,_xlfn.AGGREGATE(15,3,(('DATA FOR SUMMARY'!$I$7:$I$59=$O$16)/('DATA FOR SUMMARY'!$I$7:$I$59=$O$16)*ROW('DATA FOR SUMMARY'!$I$7:$I$59))-ROW('DATA FOR SUMMARY'!$I$7),ROWS($M$18:M811))),"")</f>
        <v/>
      </c>
      <c r="J820" s="46" t="str" cm="1">
        <f t="array" aca="1" ref="J820" ca="1">IF(ROWS($M$18:M811)&lt;=$O$18,INDEX('DATA FOR SUMMARY'!$J$8:$J$59,_xlfn.AGGREGATE(15,3,(('DATA FOR SUMMARY'!$I$7:$I$59=$O$16)/('DATA FOR SUMMARY'!$I$7:$I$59=$O$16)*ROW('DATA FOR SUMMARY'!$I$7:$I$59))-ROW('DATA FOR SUMMARY'!$I$7),ROWS($M$18:M811))),"")</f>
        <v/>
      </c>
      <c r="K820" s="46" t="str" cm="1">
        <f t="array" aca="1" ref="K820" ca="1">IF(ROWS($M$18:M811)&lt;=$O$18,INDEX('DATA FOR SUMMARY'!$K$8:$K$59,_xlfn.AGGREGATE(15,3,(('DATA FOR SUMMARY'!$I$7:$I$59=$O$16)/('DATA FOR SUMMARY'!$I$7:$I$59=$O$16)*ROW('DATA FOR SUMMARY'!$I$7:$I$59))-ROW('DATA FOR SUMMARY'!$I$7),ROWS($M$18:M811))),"")</f>
        <v/>
      </c>
    </row>
    <row r="821" spans="2:11">
      <c r="B821" t="str" cm="1">
        <f t="array" aca="1" ref="B821" ca="1">IF(ROWS($M$18:M812)&lt;=$O$18,INDEX('DATA FOR SUMMARY'!$B$8:$B$59,_xlfn.AGGREGATE(15,3,(('DATA FOR SUMMARY'!$I$7:$I$59=$O$16)/('DATA FOR SUMMARY'!$I$7:$I$59=$O$16)*ROW('DATA FOR SUMMARY'!$I$7:$I$59))-ROW('DATA FOR SUMMARY'!$I$7),ROWS($M$18:M812))),"")</f>
        <v/>
      </c>
      <c r="C821" s="102" t="str" cm="1">
        <f t="array" aca="1" ref="C821" ca="1">IF(ROWS($M$18:M812)&lt;=$O$18,INDEX('DATA FOR SUMMARY'!$C$8:$C$59,_xlfn.AGGREGATE(15,3,(('DATA FOR SUMMARY'!$I$7:$I$59=$O$16)/('DATA FOR SUMMARY'!$I$7:$I$59=$O$16)*ROW('DATA FOR SUMMARY'!$I$7:$I$59))-ROW('DATA FOR SUMMARY'!$I$7),ROWS($M$18:M812))),"")</f>
        <v/>
      </c>
      <c r="D821" s="102" t="str" cm="1">
        <f t="array" aca="1" ref="D821" ca="1">IF(ROWS($M$18:M812)&lt;=$O$18,INDEX('DATA FOR SUMMARY'!$D$8:$D$59,_xlfn.AGGREGATE(15,3,(('DATA FOR SUMMARY'!$I$7:$I$59=$O$16)/('DATA FOR SUMMARY'!$I$7:$I$59=$O$16)*ROW('DATA FOR SUMMARY'!$I$7:$I$59))-ROW('DATA FOR SUMMARY'!$I$7),ROWS($M$18:M812))),"")</f>
        <v/>
      </c>
      <c r="E821" s="107" t="str" cm="1">
        <f t="array" aca="1" ref="E821" ca="1">IF(ROWS($M$18:M812)&lt;=$O$18,INDEX('DATA FOR SUMMARY'!$E$8:$E$59,_xlfn.AGGREGATE(15,3,(('DATA FOR SUMMARY'!$I$7:$I$59=$O$16)/('DATA FOR SUMMARY'!$I$7:$I$59=$O$16)*ROW('DATA FOR SUMMARY'!$I$7:$I$59))-ROW('DATA FOR SUMMARY'!$I$7),ROWS($M$18:M812))),"")</f>
        <v/>
      </c>
      <c r="F821" s="103" t="str" cm="1">
        <f t="array" aca="1" ref="F821" ca="1">IF(ROWS($M$18:M812)&lt;=$O$18,INDEX('DATA FOR SUMMARY'!$F$8:$F$59,_xlfn.AGGREGATE(15,3,(('DATA FOR SUMMARY'!$I$7:$I$59=$O$16)/('DATA FOR SUMMARY'!$I$7:$I$59=$O$16)*ROW('DATA FOR SUMMARY'!$I$7:$I$59))-ROW('DATA FOR SUMMARY'!$I$7),ROWS($M$18:M812))),"")</f>
        <v/>
      </c>
      <c r="G821" s="102" t="str" cm="1">
        <f t="array" aca="1" ref="G821" ca="1">IF(ROWS($M$18:M812)&lt;=$O$18,INDEX('DATA FOR SUMMARY'!$G$8:$G$59,_xlfn.AGGREGATE(15,3,(('DATA FOR SUMMARY'!$I$7:$I$59=$O$16)/('DATA FOR SUMMARY'!$I$7:$I$59=$O$16)*ROW('DATA FOR SUMMARY'!$I$7:$I$59))-ROW('DATA FOR SUMMARY'!$I$7),ROWS($M$18:M812))),"")</f>
        <v/>
      </c>
      <c r="H821" s="107" t="str" cm="1">
        <f t="array" aca="1" ref="H821" ca="1">IF(ROWS($M$18:M812)&lt;=$O$18,INDEX('DATA FOR SUMMARY'!$H$8:$H$59,_xlfn.AGGREGATE(15,3,(('DATA FOR SUMMARY'!$I$7:$I$59=$O$16)/('DATA FOR SUMMARY'!$I$7:$I$59=$O$16)*ROW('DATA FOR SUMMARY'!$I$7:$I$59))-ROW('DATA FOR SUMMARY'!$I$7),ROWS($M$18:M812))),"")</f>
        <v/>
      </c>
      <c r="J821" s="46" t="str" cm="1">
        <f t="array" aca="1" ref="J821" ca="1">IF(ROWS($M$18:M812)&lt;=$O$18,INDEX('DATA FOR SUMMARY'!$J$8:$J$59,_xlfn.AGGREGATE(15,3,(('DATA FOR SUMMARY'!$I$7:$I$59=$O$16)/('DATA FOR SUMMARY'!$I$7:$I$59=$O$16)*ROW('DATA FOR SUMMARY'!$I$7:$I$59))-ROW('DATA FOR SUMMARY'!$I$7),ROWS($M$18:M812))),"")</f>
        <v/>
      </c>
      <c r="K821" s="46" t="str" cm="1">
        <f t="array" aca="1" ref="K821" ca="1">IF(ROWS($M$18:M812)&lt;=$O$18,INDEX('DATA FOR SUMMARY'!$K$8:$K$59,_xlfn.AGGREGATE(15,3,(('DATA FOR SUMMARY'!$I$7:$I$59=$O$16)/('DATA FOR SUMMARY'!$I$7:$I$59=$O$16)*ROW('DATA FOR SUMMARY'!$I$7:$I$59))-ROW('DATA FOR SUMMARY'!$I$7),ROWS($M$18:M812))),"")</f>
        <v/>
      </c>
    </row>
    <row r="822" spans="2:11">
      <c r="B822" t="str" cm="1">
        <f t="array" aca="1" ref="B822" ca="1">IF(ROWS($M$18:M813)&lt;=$O$18,INDEX('DATA FOR SUMMARY'!$B$8:$B$59,_xlfn.AGGREGATE(15,3,(('DATA FOR SUMMARY'!$I$7:$I$59=$O$16)/('DATA FOR SUMMARY'!$I$7:$I$59=$O$16)*ROW('DATA FOR SUMMARY'!$I$7:$I$59))-ROW('DATA FOR SUMMARY'!$I$7),ROWS($M$18:M813))),"")</f>
        <v/>
      </c>
      <c r="C822" s="102" t="str" cm="1">
        <f t="array" aca="1" ref="C822" ca="1">IF(ROWS($M$18:M813)&lt;=$O$18,INDEX('DATA FOR SUMMARY'!$C$8:$C$59,_xlfn.AGGREGATE(15,3,(('DATA FOR SUMMARY'!$I$7:$I$59=$O$16)/('DATA FOR SUMMARY'!$I$7:$I$59=$O$16)*ROW('DATA FOR SUMMARY'!$I$7:$I$59))-ROW('DATA FOR SUMMARY'!$I$7),ROWS($M$18:M813))),"")</f>
        <v/>
      </c>
      <c r="D822" s="102" t="str" cm="1">
        <f t="array" aca="1" ref="D822" ca="1">IF(ROWS($M$18:M813)&lt;=$O$18,INDEX('DATA FOR SUMMARY'!$D$8:$D$59,_xlfn.AGGREGATE(15,3,(('DATA FOR SUMMARY'!$I$7:$I$59=$O$16)/('DATA FOR SUMMARY'!$I$7:$I$59=$O$16)*ROW('DATA FOR SUMMARY'!$I$7:$I$59))-ROW('DATA FOR SUMMARY'!$I$7),ROWS($M$18:M813))),"")</f>
        <v/>
      </c>
      <c r="E822" s="107" t="str" cm="1">
        <f t="array" aca="1" ref="E822" ca="1">IF(ROWS($M$18:M813)&lt;=$O$18,INDEX('DATA FOR SUMMARY'!$E$8:$E$59,_xlfn.AGGREGATE(15,3,(('DATA FOR SUMMARY'!$I$7:$I$59=$O$16)/('DATA FOR SUMMARY'!$I$7:$I$59=$O$16)*ROW('DATA FOR SUMMARY'!$I$7:$I$59))-ROW('DATA FOR SUMMARY'!$I$7),ROWS($M$18:M813))),"")</f>
        <v/>
      </c>
      <c r="F822" s="103" t="str" cm="1">
        <f t="array" aca="1" ref="F822" ca="1">IF(ROWS($M$18:M813)&lt;=$O$18,INDEX('DATA FOR SUMMARY'!$F$8:$F$59,_xlfn.AGGREGATE(15,3,(('DATA FOR SUMMARY'!$I$7:$I$59=$O$16)/('DATA FOR SUMMARY'!$I$7:$I$59=$O$16)*ROW('DATA FOR SUMMARY'!$I$7:$I$59))-ROW('DATA FOR SUMMARY'!$I$7),ROWS($M$18:M813))),"")</f>
        <v/>
      </c>
      <c r="G822" s="102" t="str" cm="1">
        <f t="array" aca="1" ref="G822" ca="1">IF(ROWS($M$18:M813)&lt;=$O$18,INDEX('DATA FOR SUMMARY'!$G$8:$G$59,_xlfn.AGGREGATE(15,3,(('DATA FOR SUMMARY'!$I$7:$I$59=$O$16)/('DATA FOR SUMMARY'!$I$7:$I$59=$O$16)*ROW('DATA FOR SUMMARY'!$I$7:$I$59))-ROW('DATA FOR SUMMARY'!$I$7),ROWS($M$18:M813))),"")</f>
        <v/>
      </c>
      <c r="H822" s="107" t="str" cm="1">
        <f t="array" aca="1" ref="H822" ca="1">IF(ROWS($M$18:M813)&lt;=$O$18,INDEX('DATA FOR SUMMARY'!$H$8:$H$59,_xlfn.AGGREGATE(15,3,(('DATA FOR SUMMARY'!$I$7:$I$59=$O$16)/('DATA FOR SUMMARY'!$I$7:$I$59=$O$16)*ROW('DATA FOR SUMMARY'!$I$7:$I$59))-ROW('DATA FOR SUMMARY'!$I$7),ROWS($M$18:M813))),"")</f>
        <v/>
      </c>
      <c r="J822" s="46" t="str" cm="1">
        <f t="array" aca="1" ref="J822" ca="1">IF(ROWS($M$18:M813)&lt;=$O$18,INDEX('DATA FOR SUMMARY'!$J$8:$J$59,_xlfn.AGGREGATE(15,3,(('DATA FOR SUMMARY'!$I$7:$I$59=$O$16)/('DATA FOR SUMMARY'!$I$7:$I$59=$O$16)*ROW('DATA FOR SUMMARY'!$I$7:$I$59))-ROW('DATA FOR SUMMARY'!$I$7),ROWS($M$18:M813))),"")</f>
        <v/>
      </c>
      <c r="K822" s="46" t="str" cm="1">
        <f t="array" aca="1" ref="K822" ca="1">IF(ROWS($M$18:M813)&lt;=$O$18,INDEX('DATA FOR SUMMARY'!$K$8:$K$59,_xlfn.AGGREGATE(15,3,(('DATA FOR SUMMARY'!$I$7:$I$59=$O$16)/('DATA FOR SUMMARY'!$I$7:$I$59=$O$16)*ROW('DATA FOR SUMMARY'!$I$7:$I$59))-ROW('DATA FOR SUMMARY'!$I$7),ROWS($M$18:M813))),"")</f>
        <v/>
      </c>
    </row>
    <row r="823" spans="2:11">
      <c r="B823" t="str" cm="1">
        <f t="array" aca="1" ref="B823" ca="1">IF(ROWS($M$18:M814)&lt;=$O$18,INDEX('DATA FOR SUMMARY'!$B$8:$B$59,_xlfn.AGGREGATE(15,3,(('DATA FOR SUMMARY'!$I$7:$I$59=$O$16)/('DATA FOR SUMMARY'!$I$7:$I$59=$O$16)*ROW('DATA FOR SUMMARY'!$I$7:$I$59))-ROW('DATA FOR SUMMARY'!$I$7),ROWS($M$18:M814))),"")</f>
        <v/>
      </c>
      <c r="C823" s="102" t="str" cm="1">
        <f t="array" aca="1" ref="C823" ca="1">IF(ROWS($M$18:M814)&lt;=$O$18,INDEX('DATA FOR SUMMARY'!$C$8:$C$59,_xlfn.AGGREGATE(15,3,(('DATA FOR SUMMARY'!$I$7:$I$59=$O$16)/('DATA FOR SUMMARY'!$I$7:$I$59=$O$16)*ROW('DATA FOR SUMMARY'!$I$7:$I$59))-ROW('DATA FOR SUMMARY'!$I$7),ROWS($M$18:M814))),"")</f>
        <v/>
      </c>
      <c r="D823" s="102" t="str" cm="1">
        <f t="array" aca="1" ref="D823" ca="1">IF(ROWS($M$18:M814)&lt;=$O$18,INDEX('DATA FOR SUMMARY'!$D$8:$D$59,_xlfn.AGGREGATE(15,3,(('DATA FOR SUMMARY'!$I$7:$I$59=$O$16)/('DATA FOR SUMMARY'!$I$7:$I$59=$O$16)*ROW('DATA FOR SUMMARY'!$I$7:$I$59))-ROW('DATA FOR SUMMARY'!$I$7),ROWS($M$18:M814))),"")</f>
        <v/>
      </c>
      <c r="E823" s="107" t="str" cm="1">
        <f t="array" aca="1" ref="E823" ca="1">IF(ROWS($M$18:M814)&lt;=$O$18,INDEX('DATA FOR SUMMARY'!$E$8:$E$59,_xlfn.AGGREGATE(15,3,(('DATA FOR SUMMARY'!$I$7:$I$59=$O$16)/('DATA FOR SUMMARY'!$I$7:$I$59=$O$16)*ROW('DATA FOR SUMMARY'!$I$7:$I$59))-ROW('DATA FOR SUMMARY'!$I$7),ROWS($M$18:M814))),"")</f>
        <v/>
      </c>
      <c r="F823" s="103" t="str" cm="1">
        <f t="array" aca="1" ref="F823" ca="1">IF(ROWS($M$18:M814)&lt;=$O$18,INDEX('DATA FOR SUMMARY'!$F$8:$F$59,_xlfn.AGGREGATE(15,3,(('DATA FOR SUMMARY'!$I$7:$I$59=$O$16)/('DATA FOR SUMMARY'!$I$7:$I$59=$O$16)*ROW('DATA FOR SUMMARY'!$I$7:$I$59))-ROW('DATA FOR SUMMARY'!$I$7),ROWS($M$18:M814))),"")</f>
        <v/>
      </c>
      <c r="G823" s="102" t="str" cm="1">
        <f t="array" aca="1" ref="G823" ca="1">IF(ROWS($M$18:M814)&lt;=$O$18,INDEX('DATA FOR SUMMARY'!$G$8:$G$59,_xlfn.AGGREGATE(15,3,(('DATA FOR SUMMARY'!$I$7:$I$59=$O$16)/('DATA FOR SUMMARY'!$I$7:$I$59=$O$16)*ROW('DATA FOR SUMMARY'!$I$7:$I$59))-ROW('DATA FOR SUMMARY'!$I$7),ROWS($M$18:M814))),"")</f>
        <v/>
      </c>
      <c r="H823" s="107" t="str" cm="1">
        <f t="array" aca="1" ref="H823" ca="1">IF(ROWS($M$18:M814)&lt;=$O$18,INDEX('DATA FOR SUMMARY'!$H$8:$H$59,_xlfn.AGGREGATE(15,3,(('DATA FOR SUMMARY'!$I$7:$I$59=$O$16)/('DATA FOR SUMMARY'!$I$7:$I$59=$O$16)*ROW('DATA FOR SUMMARY'!$I$7:$I$59))-ROW('DATA FOR SUMMARY'!$I$7),ROWS($M$18:M814))),"")</f>
        <v/>
      </c>
      <c r="J823" s="46" t="str" cm="1">
        <f t="array" aca="1" ref="J823" ca="1">IF(ROWS($M$18:M814)&lt;=$O$18,INDEX('DATA FOR SUMMARY'!$J$8:$J$59,_xlfn.AGGREGATE(15,3,(('DATA FOR SUMMARY'!$I$7:$I$59=$O$16)/('DATA FOR SUMMARY'!$I$7:$I$59=$O$16)*ROW('DATA FOR SUMMARY'!$I$7:$I$59))-ROW('DATA FOR SUMMARY'!$I$7),ROWS($M$18:M814))),"")</f>
        <v/>
      </c>
      <c r="K823" s="46" t="str" cm="1">
        <f t="array" aca="1" ref="K823" ca="1">IF(ROWS($M$18:M814)&lt;=$O$18,INDEX('DATA FOR SUMMARY'!$K$8:$K$59,_xlfn.AGGREGATE(15,3,(('DATA FOR SUMMARY'!$I$7:$I$59=$O$16)/('DATA FOR SUMMARY'!$I$7:$I$59=$O$16)*ROW('DATA FOR SUMMARY'!$I$7:$I$59))-ROW('DATA FOR SUMMARY'!$I$7),ROWS($M$18:M814))),"")</f>
        <v/>
      </c>
    </row>
    <row r="824" spans="2:11">
      <c r="B824" t="str" cm="1">
        <f t="array" aca="1" ref="B824" ca="1">IF(ROWS($M$18:M815)&lt;=$O$18,INDEX('DATA FOR SUMMARY'!$B$8:$B$59,_xlfn.AGGREGATE(15,3,(('DATA FOR SUMMARY'!$I$7:$I$59=$O$16)/('DATA FOR SUMMARY'!$I$7:$I$59=$O$16)*ROW('DATA FOR SUMMARY'!$I$7:$I$59))-ROW('DATA FOR SUMMARY'!$I$7),ROWS($M$18:M815))),"")</f>
        <v/>
      </c>
      <c r="C824" s="102" t="str" cm="1">
        <f t="array" aca="1" ref="C824" ca="1">IF(ROWS($M$18:M815)&lt;=$O$18,INDEX('DATA FOR SUMMARY'!$C$8:$C$59,_xlfn.AGGREGATE(15,3,(('DATA FOR SUMMARY'!$I$7:$I$59=$O$16)/('DATA FOR SUMMARY'!$I$7:$I$59=$O$16)*ROW('DATA FOR SUMMARY'!$I$7:$I$59))-ROW('DATA FOR SUMMARY'!$I$7),ROWS($M$18:M815))),"")</f>
        <v/>
      </c>
      <c r="D824" s="102" t="str" cm="1">
        <f t="array" aca="1" ref="D824" ca="1">IF(ROWS($M$18:M815)&lt;=$O$18,INDEX('DATA FOR SUMMARY'!$D$8:$D$59,_xlfn.AGGREGATE(15,3,(('DATA FOR SUMMARY'!$I$7:$I$59=$O$16)/('DATA FOR SUMMARY'!$I$7:$I$59=$O$16)*ROW('DATA FOR SUMMARY'!$I$7:$I$59))-ROW('DATA FOR SUMMARY'!$I$7),ROWS($M$18:M815))),"")</f>
        <v/>
      </c>
      <c r="E824" s="107" t="str" cm="1">
        <f t="array" aca="1" ref="E824" ca="1">IF(ROWS($M$18:M815)&lt;=$O$18,INDEX('DATA FOR SUMMARY'!$E$8:$E$59,_xlfn.AGGREGATE(15,3,(('DATA FOR SUMMARY'!$I$7:$I$59=$O$16)/('DATA FOR SUMMARY'!$I$7:$I$59=$O$16)*ROW('DATA FOR SUMMARY'!$I$7:$I$59))-ROW('DATA FOR SUMMARY'!$I$7),ROWS($M$18:M815))),"")</f>
        <v/>
      </c>
      <c r="F824" s="103" t="str" cm="1">
        <f t="array" aca="1" ref="F824" ca="1">IF(ROWS($M$18:M815)&lt;=$O$18,INDEX('DATA FOR SUMMARY'!$F$8:$F$59,_xlfn.AGGREGATE(15,3,(('DATA FOR SUMMARY'!$I$7:$I$59=$O$16)/('DATA FOR SUMMARY'!$I$7:$I$59=$O$16)*ROW('DATA FOR SUMMARY'!$I$7:$I$59))-ROW('DATA FOR SUMMARY'!$I$7),ROWS($M$18:M815))),"")</f>
        <v/>
      </c>
      <c r="G824" s="102" t="str" cm="1">
        <f t="array" aca="1" ref="G824" ca="1">IF(ROWS($M$18:M815)&lt;=$O$18,INDEX('DATA FOR SUMMARY'!$G$8:$G$59,_xlfn.AGGREGATE(15,3,(('DATA FOR SUMMARY'!$I$7:$I$59=$O$16)/('DATA FOR SUMMARY'!$I$7:$I$59=$O$16)*ROW('DATA FOR SUMMARY'!$I$7:$I$59))-ROW('DATA FOR SUMMARY'!$I$7),ROWS($M$18:M815))),"")</f>
        <v/>
      </c>
      <c r="H824" s="107" t="str" cm="1">
        <f t="array" aca="1" ref="H824" ca="1">IF(ROWS($M$18:M815)&lt;=$O$18,INDEX('DATA FOR SUMMARY'!$H$8:$H$59,_xlfn.AGGREGATE(15,3,(('DATA FOR SUMMARY'!$I$7:$I$59=$O$16)/('DATA FOR SUMMARY'!$I$7:$I$59=$O$16)*ROW('DATA FOR SUMMARY'!$I$7:$I$59))-ROW('DATA FOR SUMMARY'!$I$7),ROWS($M$18:M815))),"")</f>
        <v/>
      </c>
      <c r="J824" s="46" t="str" cm="1">
        <f t="array" aca="1" ref="J824" ca="1">IF(ROWS($M$18:M815)&lt;=$O$18,INDEX('DATA FOR SUMMARY'!$J$8:$J$59,_xlfn.AGGREGATE(15,3,(('DATA FOR SUMMARY'!$I$7:$I$59=$O$16)/('DATA FOR SUMMARY'!$I$7:$I$59=$O$16)*ROW('DATA FOR SUMMARY'!$I$7:$I$59))-ROW('DATA FOR SUMMARY'!$I$7),ROWS($M$18:M815))),"")</f>
        <v/>
      </c>
      <c r="K824" s="46" t="str" cm="1">
        <f t="array" aca="1" ref="K824" ca="1">IF(ROWS($M$18:M815)&lt;=$O$18,INDEX('DATA FOR SUMMARY'!$K$8:$K$59,_xlfn.AGGREGATE(15,3,(('DATA FOR SUMMARY'!$I$7:$I$59=$O$16)/('DATA FOR SUMMARY'!$I$7:$I$59=$O$16)*ROW('DATA FOR SUMMARY'!$I$7:$I$59))-ROW('DATA FOR SUMMARY'!$I$7),ROWS($M$18:M815))),"")</f>
        <v/>
      </c>
    </row>
    <row r="825" spans="2:11">
      <c r="B825" t="str" cm="1">
        <f t="array" aca="1" ref="B825" ca="1">IF(ROWS($M$18:M816)&lt;=$O$18,INDEX('DATA FOR SUMMARY'!$B$8:$B$59,_xlfn.AGGREGATE(15,3,(('DATA FOR SUMMARY'!$I$7:$I$59=$O$16)/('DATA FOR SUMMARY'!$I$7:$I$59=$O$16)*ROW('DATA FOR SUMMARY'!$I$7:$I$59))-ROW('DATA FOR SUMMARY'!$I$7),ROWS($M$18:M816))),"")</f>
        <v/>
      </c>
      <c r="C825" s="102" t="str" cm="1">
        <f t="array" aca="1" ref="C825" ca="1">IF(ROWS($M$18:M816)&lt;=$O$18,INDEX('DATA FOR SUMMARY'!$C$8:$C$59,_xlfn.AGGREGATE(15,3,(('DATA FOR SUMMARY'!$I$7:$I$59=$O$16)/('DATA FOR SUMMARY'!$I$7:$I$59=$O$16)*ROW('DATA FOR SUMMARY'!$I$7:$I$59))-ROW('DATA FOR SUMMARY'!$I$7),ROWS($M$18:M816))),"")</f>
        <v/>
      </c>
      <c r="D825" s="102" t="str" cm="1">
        <f t="array" aca="1" ref="D825" ca="1">IF(ROWS($M$18:M816)&lt;=$O$18,INDEX('DATA FOR SUMMARY'!$D$8:$D$59,_xlfn.AGGREGATE(15,3,(('DATA FOR SUMMARY'!$I$7:$I$59=$O$16)/('DATA FOR SUMMARY'!$I$7:$I$59=$O$16)*ROW('DATA FOR SUMMARY'!$I$7:$I$59))-ROW('DATA FOR SUMMARY'!$I$7),ROWS($M$18:M816))),"")</f>
        <v/>
      </c>
      <c r="E825" s="107" t="str" cm="1">
        <f t="array" aca="1" ref="E825" ca="1">IF(ROWS($M$18:M816)&lt;=$O$18,INDEX('DATA FOR SUMMARY'!$E$8:$E$59,_xlfn.AGGREGATE(15,3,(('DATA FOR SUMMARY'!$I$7:$I$59=$O$16)/('DATA FOR SUMMARY'!$I$7:$I$59=$O$16)*ROW('DATA FOR SUMMARY'!$I$7:$I$59))-ROW('DATA FOR SUMMARY'!$I$7),ROWS($M$18:M816))),"")</f>
        <v/>
      </c>
      <c r="F825" s="103" t="str" cm="1">
        <f t="array" aca="1" ref="F825" ca="1">IF(ROWS($M$18:M816)&lt;=$O$18,INDEX('DATA FOR SUMMARY'!$F$8:$F$59,_xlfn.AGGREGATE(15,3,(('DATA FOR SUMMARY'!$I$7:$I$59=$O$16)/('DATA FOR SUMMARY'!$I$7:$I$59=$O$16)*ROW('DATA FOR SUMMARY'!$I$7:$I$59))-ROW('DATA FOR SUMMARY'!$I$7),ROWS($M$18:M816))),"")</f>
        <v/>
      </c>
      <c r="G825" s="102" t="str" cm="1">
        <f t="array" aca="1" ref="G825" ca="1">IF(ROWS($M$18:M816)&lt;=$O$18,INDEX('DATA FOR SUMMARY'!$G$8:$G$59,_xlfn.AGGREGATE(15,3,(('DATA FOR SUMMARY'!$I$7:$I$59=$O$16)/('DATA FOR SUMMARY'!$I$7:$I$59=$O$16)*ROW('DATA FOR SUMMARY'!$I$7:$I$59))-ROW('DATA FOR SUMMARY'!$I$7),ROWS($M$18:M816))),"")</f>
        <v/>
      </c>
      <c r="H825" s="107" t="str" cm="1">
        <f t="array" aca="1" ref="H825" ca="1">IF(ROWS($M$18:M816)&lt;=$O$18,INDEX('DATA FOR SUMMARY'!$H$8:$H$59,_xlfn.AGGREGATE(15,3,(('DATA FOR SUMMARY'!$I$7:$I$59=$O$16)/('DATA FOR SUMMARY'!$I$7:$I$59=$O$16)*ROW('DATA FOR SUMMARY'!$I$7:$I$59))-ROW('DATA FOR SUMMARY'!$I$7),ROWS($M$18:M816))),"")</f>
        <v/>
      </c>
      <c r="J825" s="46" t="str" cm="1">
        <f t="array" aca="1" ref="J825" ca="1">IF(ROWS($M$18:M816)&lt;=$O$18,INDEX('DATA FOR SUMMARY'!$J$8:$J$59,_xlfn.AGGREGATE(15,3,(('DATA FOR SUMMARY'!$I$7:$I$59=$O$16)/('DATA FOR SUMMARY'!$I$7:$I$59=$O$16)*ROW('DATA FOR SUMMARY'!$I$7:$I$59))-ROW('DATA FOR SUMMARY'!$I$7),ROWS($M$18:M816))),"")</f>
        <v/>
      </c>
      <c r="K825" s="46" t="str" cm="1">
        <f t="array" aca="1" ref="K825" ca="1">IF(ROWS($M$18:M816)&lt;=$O$18,INDEX('DATA FOR SUMMARY'!$K$8:$K$59,_xlfn.AGGREGATE(15,3,(('DATA FOR SUMMARY'!$I$7:$I$59=$O$16)/('DATA FOR SUMMARY'!$I$7:$I$59=$O$16)*ROW('DATA FOR SUMMARY'!$I$7:$I$59))-ROW('DATA FOR SUMMARY'!$I$7),ROWS($M$18:M816))),"")</f>
        <v/>
      </c>
    </row>
    <row r="826" spans="2:11">
      <c r="B826" t="str" cm="1">
        <f t="array" aca="1" ref="B826" ca="1">IF(ROWS($M$18:M817)&lt;=$O$18,INDEX('DATA FOR SUMMARY'!$B$8:$B$59,_xlfn.AGGREGATE(15,3,(('DATA FOR SUMMARY'!$I$7:$I$59=$O$16)/('DATA FOR SUMMARY'!$I$7:$I$59=$O$16)*ROW('DATA FOR SUMMARY'!$I$7:$I$59))-ROW('DATA FOR SUMMARY'!$I$7),ROWS($M$18:M817))),"")</f>
        <v/>
      </c>
      <c r="C826" s="102" t="str" cm="1">
        <f t="array" aca="1" ref="C826" ca="1">IF(ROWS($M$18:M817)&lt;=$O$18,INDEX('DATA FOR SUMMARY'!$C$8:$C$59,_xlfn.AGGREGATE(15,3,(('DATA FOR SUMMARY'!$I$7:$I$59=$O$16)/('DATA FOR SUMMARY'!$I$7:$I$59=$O$16)*ROW('DATA FOR SUMMARY'!$I$7:$I$59))-ROW('DATA FOR SUMMARY'!$I$7),ROWS($M$18:M817))),"")</f>
        <v/>
      </c>
      <c r="D826" s="102" t="str" cm="1">
        <f t="array" aca="1" ref="D826" ca="1">IF(ROWS($M$18:M817)&lt;=$O$18,INDEX('DATA FOR SUMMARY'!$D$8:$D$59,_xlfn.AGGREGATE(15,3,(('DATA FOR SUMMARY'!$I$7:$I$59=$O$16)/('DATA FOR SUMMARY'!$I$7:$I$59=$O$16)*ROW('DATA FOR SUMMARY'!$I$7:$I$59))-ROW('DATA FOR SUMMARY'!$I$7),ROWS($M$18:M817))),"")</f>
        <v/>
      </c>
      <c r="E826" s="107" t="str" cm="1">
        <f t="array" aca="1" ref="E826" ca="1">IF(ROWS($M$18:M817)&lt;=$O$18,INDEX('DATA FOR SUMMARY'!$E$8:$E$59,_xlfn.AGGREGATE(15,3,(('DATA FOR SUMMARY'!$I$7:$I$59=$O$16)/('DATA FOR SUMMARY'!$I$7:$I$59=$O$16)*ROW('DATA FOR SUMMARY'!$I$7:$I$59))-ROW('DATA FOR SUMMARY'!$I$7),ROWS($M$18:M817))),"")</f>
        <v/>
      </c>
      <c r="F826" s="103" t="str" cm="1">
        <f t="array" aca="1" ref="F826" ca="1">IF(ROWS($M$18:M817)&lt;=$O$18,INDEX('DATA FOR SUMMARY'!$F$8:$F$59,_xlfn.AGGREGATE(15,3,(('DATA FOR SUMMARY'!$I$7:$I$59=$O$16)/('DATA FOR SUMMARY'!$I$7:$I$59=$O$16)*ROW('DATA FOR SUMMARY'!$I$7:$I$59))-ROW('DATA FOR SUMMARY'!$I$7),ROWS($M$18:M817))),"")</f>
        <v/>
      </c>
      <c r="G826" s="102" t="str" cm="1">
        <f t="array" aca="1" ref="G826" ca="1">IF(ROWS($M$18:M817)&lt;=$O$18,INDEX('DATA FOR SUMMARY'!$G$8:$G$59,_xlfn.AGGREGATE(15,3,(('DATA FOR SUMMARY'!$I$7:$I$59=$O$16)/('DATA FOR SUMMARY'!$I$7:$I$59=$O$16)*ROW('DATA FOR SUMMARY'!$I$7:$I$59))-ROW('DATA FOR SUMMARY'!$I$7),ROWS($M$18:M817))),"")</f>
        <v/>
      </c>
      <c r="H826" s="107" t="str" cm="1">
        <f t="array" aca="1" ref="H826" ca="1">IF(ROWS($M$18:M817)&lt;=$O$18,INDEX('DATA FOR SUMMARY'!$H$8:$H$59,_xlfn.AGGREGATE(15,3,(('DATA FOR SUMMARY'!$I$7:$I$59=$O$16)/('DATA FOR SUMMARY'!$I$7:$I$59=$O$16)*ROW('DATA FOR SUMMARY'!$I$7:$I$59))-ROW('DATA FOR SUMMARY'!$I$7),ROWS($M$18:M817))),"")</f>
        <v/>
      </c>
      <c r="J826" s="46" t="str" cm="1">
        <f t="array" aca="1" ref="J826" ca="1">IF(ROWS($M$18:M817)&lt;=$O$18,INDEX('DATA FOR SUMMARY'!$J$8:$J$59,_xlfn.AGGREGATE(15,3,(('DATA FOR SUMMARY'!$I$7:$I$59=$O$16)/('DATA FOR SUMMARY'!$I$7:$I$59=$O$16)*ROW('DATA FOR SUMMARY'!$I$7:$I$59))-ROW('DATA FOR SUMMARY'!$I$7),ROWS($M$18:M817))),"")</f>
        <v/>
      </c>
      <c r="K826" s="46" t="str" cm="1">
        <f t="array" aca="1" ref="K826" ca="1">IF(ROWS($M$18:M817)&lt;=$O$18,INDEX('DATA FOR SUMMARY'!$K$8:$K$59,_xlfn.AGGREGATE(15,3,(('DATA FOR SUMMARY'!$I$7:$I$59=$O$16)/('DATA FOR SUMMARY'!$I$7:$I$59=$O$16)*ROW('DATA FOR SUMMARY'!$I$7:$I$59))-ROW('DATA FOR SUMMARY'!$I$7),ROWS($M$18:M817))),"")</f>
        <v/>
      </c>
    </row>
    <row r="827" spans="2:11">
      <c r="B827" t="str" cm="1">
        <f t="array" aca="1" ref="B827" ca="1">IF(ROWS($M$18:M818)&lt;=$O$18,INDEX('DATA FOR SUMMARY'!$B$8:$B$59,_xlfn.AGGREGATE(15,3,(('DATA FOR SUMMARY'!$I$7:$I$59=$O$16)/('DATA FOR SUMMARY'!$I$7:$I$59=$O$16)*ROW('DATA FOR SUMMARY'!$I$7:$I$59))-ROW('DATA FOR SUMMARY'!$I$7),ROWS($M$18:M818))),"")</f>
        <v/>
      </c>
      <c r="C827" s="102" t="str" cm="1">
        <f t="array" aca="1" ref="C827" ca="1">IF(ROWS($M$18:M818)&lt;=$O$18,INDEX('DATA FOR SUMMARY'!$C$8:$C$59,_xlfn.AGGREGATE(15,3,(('DATA FOR SUMMARY'!$I$7:$I$59=$O$16)/('DATA FOR SUMMARY'!$I$7:$I$59=$O$16)*ROW('DATA FOR SUMMARY'!$I$7:$I$59))-ROW('DATA FOR SUMMARY'!$I$7),ROWS($M$18:M818))),"")</f>
        <v/>
      </c>
      <c r="D827" s="102" t="str" cm="1">
        <f t="array" aca="1" ref="D827" ca="1">IF(ROWS($M$18:M818)&lt;=$O$18,INDEX('DATA FOR SUMMARY'!$D$8:$D$59,_xlfn.AGGREGATE(15,3,(('DATA FOR SUMMARY'!$I$7:$I$59=$O$16)/('DATA FOR SUMMARY'!$I$7:$I$59=$O$16)*ROW('DATA FOR SUMMARY'!$I$7:$I$59))-ROW('DATA FOR SUMMARY'!$I$7),ROWS($M$18:M818))),"")</f>
        <v/>
      </c>
      <c r="E827" s="107" t="str" cm="1">
        <f t="array" aca="1" ref="E827" ca="1">IF(ROWS($M$18:M818)&lt;=$O$18,INDEX('DATA FOR SUMMARY'!$E$8:$E$59,_xlfn.AGGREGATE(15,3,(('DATA FOR SUMMARY'!$I$7:$I$59=$O$16)/('DATA FOR SUMMARY'!$I$7:$I$59=$O$16)*ROW('DATA FOR SUMMARY'!$I$7:$I$59))-ROW('DATA FOR SUMMARY'!$I$7),ROWS($M$18:M818))),"")</f>
        <v/>
      </c>
      <c r="F827" s="103" t="str" cm="1">
        <f t="array" aca="1" ref="F827" ca="1">IF(ROWS($M$18:M818)&lt;=$O$18,INDEX('DATA FOR SUMMARY'!$F$8:$F$59,_xlfn.AGGREGATE(15,3,(('DATA FOR SUMMARY'!$I$7:$I$59=$O$16)/('DATA FOR SUMMARY'!$I$7:$I$59=$O$16)*ROW('DATA FOR SUMMARY'!$I$7:$I$59))-ROW('DATA FOR SUMMARY'!$I$7),ROWS($M$18:M818))),"")</f>
        <v/>
      </c>
      <c r="G827" s="102" t="str" cm="1">
        <f t="array" aca="1" ref="G827" ca="1">IF(ROWS($M$18:M818)&lt;=$O$18,INDEX('DATA FOR SUMMARY'!$G$8:$G$59,_xlfn.AGGREGATE(15,3,(('DATA FOR SUMMARY'!$I$7:$I$59=$O$16)/('DATA FOR SUMMARY'!$I$7:$I$59=$O$16)*ROW('DATA FOR SUMMARY'!$I$7:$I$59))-ROW('DATA FOR SUMMARY'!$I$7),ROWS($M$18:M818))),"")</f>
        <v/>
      </c>
      <c r="H827" s="107" t="str" cm="1">
        <f t="array" aca="1" ref="H827" ca="1">IF(ROWS($M$18:M818)&lt;=$O$18,INDEX('DATA FOR SUMMARY'!$H$8:$H$59,_xlfn.AGGREGATE(15,3,(('DATA FOR SUMMARY'!$I$7:$I$59=$O$16)/('DATA FOR SUMMARY'!$I$7:$I$59=$O$16)*ROW('DATA FOR SUMMARY'!$I$7:$I$59))-ROW('DATA FOR SUMMARY'!$I$7),ROWS($M$18:M818))),"")</f>
        <v/>
      </c>
      <c r="J827" s="46" t="str" cm="1">
        <f t="array" aca="1" ref="J827" ca="1">IF(ROWS($M$18:M818)&lt;=$O$18,INDEX('DATA FOR SUMMARY'!$J$8:$J$59,_xlfn.AGGREGATE(15,3,(('DATA FOR SUMMARY'!$I$7:$I$59=$O$16)/('DATA FOR SUMMARY'!$I$7:$I$59=$O$16)*ROW('DATA FOR SUMMARY'!$I$7:$I$59))-ROW('DATA FOR SUMMARY'!$I$7),ROWS($M$18:M818))),"")</f>
        <v/>
      </c>
      <c r="K827" s="46" t="str" cm="1">
        <f t="array" aca="1" ref="K827" ca="1">IF(ROWS($M$18:M818)&lt;=$O$18,INDEX('DATA FOR SUMMARY'!$K$8:$K$59,_xlfn.AGGREGATE(15,3,(('DATA FOR SUMMARY'!$I$7:$I$59=$O$16)/('DATA FOR SUMMARY'!$I$7:$I$59=$O$16)*ROW('DATA FOR SUMMARY'!$I$7:$I$59))-ROW('DATA FOR SUMMARY'!$I$7),ROWS($M$18:M818))),"")</f>
        <v/>
      </c>
    </row>
    <row r="828" spans="2:11">
      <c r="B828" t="str" cm="1">
        <f t="array" aca="1" ref="B828" ca="1">IF(ROWS($M$18:M819)&lt;=$O$18,INDEX('DATA FOR SUMMARY'!$B$8:$B$59,_xlfn.AGGREGATE(15,3,(('DATA FOR SUMMARY'!$I$7:$I$59=$O$16)/('DATA FOR SUMMARY'!$I$7:$I$59=$O$16)*ROW('DATA FOR SUMMARY'!$I$7:$I$59))-ROW('DATA FOR SUMMARY'!$I$7),ROWS($M$18:M819))),"")</f>
        <v/>
      </c>
      <c r="C828" s="102" t="str" cm="1">
        <f t="array" aca="1" ref="C828" ca="1">IF(ROWS($M$18:M819)&lt;=$O$18,INDEX('DATA FOR SUMMARY'!$C$8:$C$59,_xlfn.AGGREGATE(15,3,(('DATA FOR SUMMARY'!$I$7:$I$59=$O$16)/('DATA FOR SUMMARY'!$I$7:$I$59=$O$16)*ROW('DATA FOR SUMMARY'!$I$7:$I$59))-ROW('DATA FOR SUMMARY'!$I$7),ROWS($M$18:M819))),"")</f>
        <v/>
      </c>
      <c r="D828" s="102" t="str" cm="1">
        <f t="array" aca="1" ref="D828" ca="1">IF(ROWS($M$18:M819)&lt;=$O$18,INDEX('DATA FOR SUMMARY'!$D$8:$D$59,_xlfn.AGGREGATE(15,3,(('DATA FOR SUMMARY'!$I$7:$I$59=$O$16)/('DATA FOR SUMMARY'!$I$7:$I$59=$O$16)*ROW('DATA FOR SUMMARY'!$I$7:$I$59))-ROW('DATA FOR SUMMARY'!$I$7),ROWS($M$18:M819))),"")</f>
        <v/>
      </c>
      <c r="E828" s="107" t="str" cm="1">
        <f t="array" aca="1" ref="E828" ca="1">IF(ROWS($M$18:M819)&lt;=$O$18,INDEX('DATA FOR SUMMARY'!$E$8:$E$59,_xlfn.AGGREGATE(15,3,(('DATA FOR SUMMARY'!$I$7:$I$59=$O$16)/('DATA FOR SUMMARY'!$I$7:$I$59=$O$16)*ROW('DATA FOR SUMMARY'!$I$7:$I$59))-ROW('DATA FOR SUMMARY'!$I$7),ROWS($M$18:M819))),"")</f>
        <v/>
      </c>
      <c r="F828" s="103" t="str" cm="1">
        <f t="array" aca="1" ref="F828" ca="1">IF(ROWS($M$18:M819)&lt;=$O$18,INDEX('DATA FOR SUMMARY'!$F$8:$F$59,_xlfn.AGGREGATE(15,3,(('DATA FOR SUMMARY'!$I$7:$I$59=$O$16)/('DATA FOR SUMMARY'!$I$7:$I$59=$O$16)*ROW('DATA FOR SUMMARY'!$I$7:$I$59))-ROW('DATA FOR SUMMARY'!$I$7),ROWS($M$18:M819))),"")</f>
        <v/>
      </c>
      <c r="G828" s="102" t="str" cm="1">
        <f t="array" aca="1" ref="G828" ca="1">IF(ROWS($M$18:M819)&lt;=$O$18,INDEX('DATA FOR SUMMARY'!$G$8:$G$59,_xlfn.AGGREGATE(15,3,(('DATA FOR SUMMARY'!$I$7:$I$59=$O$16)/('DATA FOR SUMMARY'!$I$7:$I$59=$O$16)*ROW('DATA FOR SUMMARY'!$I$7:$I$59))-ROW('DATA FOR SUMMARY'!$I$7),ROWS($M$18:M819))),"")</f>
        <v/>
      </c>
      <c r="H828" s="107" t="str" cm="1">
        <f t="array" aca="1" ref="H828" ca="1">IF(ROWS($M$18:M819)&lt;=$O$18,INDEX('DATA FOR SUMMARY'!$H$8:$H$59,_xlfn.AGGREGATE(15,3,(('DATA FOR SUMMARY'!$I$7:$I$59=$O$16)/('DATA FOR SUMMARY'!$I$7:$I$59=$O$16)*ROW('DATA FOR SUMMARY'!$I$7:$I$59))-ROW('DATA FOR SUMMARY'!$I$7),ROWS($M$18:M819))),"")</f>
        <v/>
      </c>
      <c r="J828" s="46" t="str" cm="1">
        <f t="array" aca="1" ref="J828" ca="1">IF(ROWS($M$18:M819)&lt;=$O$18,INDEX('DATA FOR SUMMARY'!$J$8:$J$59,_xlfn.AGGREGATE(15,3,(('DATA FOR SUMMARY'!$I$7:$I$59=$O$16)/('DATA FOR SUMMARY'!$I$7:$I$59=$O$16)*ROW('DATA FOR SUMMARY'!$I$7:$I$59))-ROW('DATA FOR SUMMARY'!$I$7),ROWS($M$18:M819))),"")</f>
        <v/>
      </c>
      <c r="K828" s="46" t="str" cm="1">
        <f t="array" aca="1" ref="K828" ca="1">IF(ROWS($M$18:M819)&lt;=$O$18,INDEX('DATA FOR SUMMARY'!$K$8:$K$59,_xlfn.AGGREGATE(15,3,(('DATA FOR SUMMARY'!$I$7:$I$59=$O$16)/('DATA FOR SUMMARY'!$I$7:$I$59=$O$16)*ROW('DATA FOR SUMMARY'!$I$7:$I$59))-ROW('DATA FOR SUMMARY'!$I$7),ROWS($M$18:M819))),"")</f>
        <v/>
      </c>
    </row>
    <row r="829" spans="2:11">
      <c r="B829" t="str" cm="1">
        <f t="array" aca="1" ref="B829" ca="1">IF(ROWS($M$18:M820)&lt;=$O$18,INDEX('DATA FOR SUMMARY'!$B$8:$B$59,_xlfn.AGGREGATE(15,3,(('DATA FOR SUMMARY'!$I$7:$I$59=$O$16)/('DATA FOR SUMMARY'!$I$7:$I$59=$O$16)*ROW('DATA FOR SUMMARY'!$I$7:$I$59))-ROW('DATA FOR SUMMARY'!$I$7),ROWS($M$18:M820))),"")</f>
        <v/>
      </c>
      <c r="C829" s="102" t="str" cm="1">
        <f t="array" aca="1" ref="C829" ca="1">IF(ROWS($M$18:M820)&lt;=$O$18,INDEX('DATA FOR SUMMARY'!$C$8:$C$59,_xlfn.AGGREGATE(15,3,(('DATA FOR SUMMARY'!$I$7:$I$59=$O$16)/('DATA FOR SUMMARY'!$I$7:$I$59=$O$16)*ROW('DATA FOR SUMMARY'!$I$7:$I$59))-ROW('DATA FOR SUMMARY'!$I$7),ROWS($M$18:M820))),"")</f>
        <v/>
      </c>
      <c r="D829" s="102" t="str" cm="1">
        <f t="array" aca="1" ref="D829" ca="1">IF(ROWS($M$18:M820)&lt;=$O$18,INDEX('DATA FOR SUMMARY'!$D$8:$D$59,_xlfn.AGGREGATE(15,3,(('DATA FOR SUMMARY'!$I$7:$I$59=$O$16)/('DATA FOR SUMMARY'!$I$7:$I$59=$O$16)*ROW('DATA FOR SUMMARY'!$I$7:$I$59))-ROW('DATA FOR SUMMARY'!$I$7),ROWS($M$18:M820))),"")</f>
        <v/>
      </c>
      <c r="E829" s="107" t="str" cm="1">
        <f t="array" aca="1" ref="E829" ca="1">IF(ROWS($M$18:M820)&lt;=$O$18,INDEX('DATA FOR SUMMARY'!$E$8:$E$59,_xlfn.AGGREGATE(15,3,(('DATA FOR SUMMARY'!$I$7:$I$59=$O$16)/('DATA FOR SUMMARY'!$I$7:$I$59=$O$16)*ROW('DATA FOR SUMMARY'!$I$7:$I$59))-ROW('DATA FOR SUMMARY'!$I$7),ROWS($M$18:M820))),"")</f>
        <v/>
      </c>
      <c r="F829" s="103" t="str" cm="1">
        <f t="array" aca="1" ref="F829" ca="1">IF(ROWS($M$18:M820)&lt;=$O$18,INDEX('DATA FOR SUMMARY'!$F$8:$F$59,_xlfn.AGGREGATE(15,3,(('DATA FOR SUMMARY'!$I$7:$I$59=$O$16)/('DATA FOR SUMMARY'!$I$7:$I$59=$O$16)*ROW('DATA FOR SUMMARY'!$I$7:$I$59))-ROW('DATA FOR SUMMARY'!$I$7),ROWS($M$18:M820))),"")</f>
        <v/>
      </c>
      <c r="G829" s="102" t="str" cm="1">
        <f t="array" aca="1" ref="G829" ca="1">IF(ROWS($M$18:M820)&lt;=$O$18,INDEX('DATA FOR SUMMARY'!$G$8:$G$59,_xlfn.AGGREGATE(15,3,(('DATA FOR SUMMARY'!$I$7:$I$59=$O$16)/('DATA FOR SUMMARY'!$I$7:$I$59=$O$16)*ROW('DATA FOR SUMMARY'!$I$7:$I$59))-ROW('DATA FOR SUMMARY'!$I$7),ROWS($M$18:M820))),"")</f>
        <v/>
      </c>
      <c r="H829" s="107" t="str" cm="1">
        <f t="array" aca="1" ref="H829" ca="1">IF(ROWS($M$18:M820)&lt;=$O$18,INDEX('DATA FOR SUMMARY'!$H$8:$H$59,_xlfn.AGGREGATE(15,3,(('DATA FOR SUMMARY'!$I$7:$I$59=$O$16)/('DATA FOR SUMMARY'!$I$7:$I$59=$O$16)*ROW('DATA FOR SUMMARY'!$I$7:$I$59))-ROW('DATA FOR SUMMARY'!$I$7),ROWS($M$18:M820))),"")</f>
        <v/>
      </c>
      <c r="J829" s="46" t="str" cm="1">
        <f t="array" aca="1" ref="J829" ca="1">IF(ROWS($M$18:M820)&lt;=$O$18,INDEX('DATA FOR SUMMARY'!$J$8:$J$59,_xlfn.AGGREGATE(15,3,(('DATA FOR SUMMARY'!$I$7:$I$59=$O$16)/('DATA FOR SUMMARY'!$I$7:$I$59=$O$16)*ROW('DATA FOR SUMMARY'!$I$7:$I$59))-ROW('DATA FOR SUMMARY'!$I$7),ROWS($M$18:M820))),"")</f>
        <v/>
      </c>
      <c r="K829" s="46" t="str" cm="1">
        <f t="array" aca="1" ref="K829" ca="1">IF(ROWS($M$18:M820)&lt;=$O$18,INDEX('DATA FOR SUMMARY'!$K$8:$K$59,_xlfn.AGGREGATE(15,3,(('DATA FOR SUMMARY'!$I$7:$I$59=$O$16)/('DATA FOR SUMMARY'!$I$7:$I$59=$O$16)*ROW('DATA FOR SUMMARY'!$I$7:$I$59))-ROW('DATA FOR SUMMARY'!$I$7),ROWS($M$18:M820))),"")</f>
        <v/>
      </c>
    </row>
    <row r="830" spans="2:11">
      <c r="B830" t="str" cm="1">
        <f t="array" aca="1" ref="B830" ca="1">IF(ROWS($M$18:M821)&lt;=$O$18,INDEX('DATA FOR SUMMARY'!$B$8:$B$59,_xlfn.AGGREGATE(15,3,(('DATA FOR SUMMARY'!$I$7:$I$59=$O$16)/('DATA FOR SUMMARY'!$I$7:$I$59=$O$16)*ROW('DATA FOR SUMMARY'!$I$7:$I$59))-ROW('DATA FOR SUMMARY'!$I$7),ROWS($M$18:M821))),"")</f>
        <v/>
      </c>
      <c r="C830" s="102" t="str" cm="1">
        <f t="array" aca="1" ref="C830" ca="1">IF(ROWS($M$18:M821)&lt;=$O$18,INDEX('DATA FOR SUMMARY'!$C$8:$C$59,_xlfn.AGGREGATE(15,3,(('DATA FOR SUMMARY'!$I$7:$I$59=$O$16)/('DATA FOR SUMMARY'!$I$7:$I$59=$O$16)*ROW('DATA FOR SUMMARY'!$I$7:$I$59))-ROW('DATA FOR SUMMARY'!$I$7),ROWS($M$18:M821))),"")</f>
        <v/>
      </c>
      <c r="D830" s="102" t="str" cm="1">
        <f t="array" aca="1" ref="D830" ca="1">IF(ROWS($M$18:M821)&lt;=$O$18,INDEX('DATA FOR SUMMARY'!$D$8:$D$59,_xlfn.AGGREGATE(15,3,(('DATA FOR SUMMARY'!$I$7:$I$59=$O$16)/('DATA FOR SUMMARY'!$I$7:$I$59=$O$16)*ROW('DATA FOR SUMMARY'!$I$7:$I$59))-ROW('DATA FOR SUMMARY'!$I$7),ROWS($M$18:M821))),"")</f>
        <v/>
      </c>
      <c r="E830" s="107" t="str" cm="1">
        <f t="array" aca="1" ref="E830" ca="1">IF(ROWS($M$18:M821)&lt;=$O$18,INDEX('DATA FOR SUMMARY'!$E$8:$E$59,_xlfn.AGGREGATE(15,3,(('DATA FOR SUMMARY'!$I$7:$I$59=$O$16)/('DATA FOR SUMMARY'!$I$7:$I$59=$O$16)*ROW('DATA FOR SUMMARY'!$I$7:$I$59))-ROW('DATA FOR SUMMARY'!$I$7),ROWS($M$18:M821))),"")</f>
        <v/>
      </c>
      <c r="F830" s="103" t="str" cm="1">
        <f t="array" aca="1" ref="F830" ca="1">IF(ROWS($M$18:M821)&lt;=$O$18,INDEX('DATA FOR SUMMARY'!$F$8:$F$59,_xlfn.AGGREGATE(15,3,(('DATA FOR SUMMARY'!$I$7:$I$59=$O$16)/('DATA FOR SUMMARY'!$I$7:$I$59=$O$16)*ROW('DATA FOR SUMMARY'!$I$7:$I$59))-ROW('DATA FOR SUMMARY'!$I$7),ROWS($M$18:M821))),"")</f>
        <v/>
      </c>
      <c r="G830" s="102" t="str" cm="1">
        <f t="array" aca="1" ref="G830" ca="1">IF(ROWS($M$18:M821)&lt;=$O$18,INDEX('DATA FOR SUMMARY'!$G$8:$G$59,_xlfn.AGGREGATE(15,3,(('DATA FOR SUMMARY'!$I$7:$I$59=$O$16)/('DATA FOR SUMMARY'!$I$7:$I$59=$O$16)*ROW('DATA FOR SUMMARY'!$I$7:$I$59))-ROW('DATA FOR SUMMARY'!$I$7),ROWS($M$18:M821))),"")</f>
        <v/>
      </c>
      <c r="H830" s="107" t="str" cm="1">
        <f t="array" aca="1" ref="H830" ca="1">IF(ROWS($M$18:M821)&lt;=$O$18,INDEX('DATA FOR SUMMARY'!$H$8:$H$59,_xlfn.AGGREGATE(15,3,(('DATA FOR SUMMARY'!$I$7:$I$59=$O$16)/('DATA FOR SUMMARY'!$I$7:$I$59=$O$16)*ROW('DATA FOR SUMMARY'!$I$7:$I$59))-ROW('DATA FOR SUMMARY'!$I$7),ROWS($M$18:M821))),"")</f>
        <v/>
      </c>
      <c r="J830" s="46" t="str" cm="1">
        <f t="array" aca="1" ref="J830" ca="1">IF(ROWS($M$18:M821)&lt;=$O$18,INDEX('DATA FOR SUMMARY'!$J$8:$J$59,_xlfn.AGGREGATE(15,3,(('DATA FOR SUMMARY'!$I$7:$I$59=$O$16)/('DATA FOR SUMMARY'!$I$7:$I$59=$O$16)*ROW('DATA FOR SUMMARY'!$I$7:$I$59))-ROW('DATA FOR SUMMARY'!$I$7),ROWS($M$18:M821))),"")</f>
        <v/>
      </c>
      <c r="K830" s="46" t="str" cm="1">
        <f t="array" aca="1" ref="K830" ca="1">IF(ROWS($M$18:M821)&lt;=$O$18,INDEX('DATA FOR SUMMARY'!$K$8:$K$59,_xlfn.AGGREGATE(15,3,(('DATA FOR SUMMARY'!$I$7:$I$59=$O$16)/('DATA FOR SUMMARY'!$I$7:$I$59=$O$16)*ROW('DATA FOR SUMMARY'!$I$7:$I$59))-ROW('DATA FOR SUMMARY'!$I$7),ROWS($M$18:M821))),"")</f>
        <v/>
      </c>
    </row>
    <row r="831" spans="2:11">
      <c r="B831" t="str" cm="1">
        <f t="array" aca="1" ref="B831" ca="1">IF(ROWS($M$18:M822)&lt;=$O$18,INDEX('DATA FOR SUMMARY'!$B$8:$B$59,_xlfn.AGGREGATE(15,3,(('DATA FOR SUMMARY'!$I$7:$I$59=$O$16)/('DATA FOR SUMMARY'!$I$7:$I$59=$O$16)*ROW('DATA FOR SUMMARY'!$I$7:$I$59))-ROW('DATA FOR SUMMARY'!$I$7),ROWS($M$18:M822))),"")</f>
        <v/>
      </c>
      <c r="C831" s="102" t="str" cm="1">
        <f t="array" aca="1" ref="C831" ca="1">IF(ROWS($M$18:M822)&lt;=$O$18,INDEX('DATA FOR SUMMARY'!$C$8:$C$59,_xlfn.AGGREGATE(15,3,(('DATA FOR SUMMARY'!$I$7:$I$59=$O$16)/('DATA FOR SUMMARY'!$I$7:$I$59=$O$16)*ROW('DATA FOR SUMMARY'!$I$7:$I$59))-ROW('DATA FOR SUMMARY'!$I$7),ROWS($M$18:M822))),"")</f>
        <v/>
      </c>
      <c r="D831" s="102" t="str" cm="1">
        <f t="array" aca="1" ref="D831" ca="1">IF(ROWS($M$18:M822)&lt;=$O$18,INDEX('DATA FOR SUMMARY'!$D$8:$D$59,_xlfn.AGGREGATE(15,3,(('DATA FOR SUMMARY'!$I$7:$I$59=$O$16)/('DATA FOR SUMMARY'!$I$7:$I$59=$O$16)*ROW('DATA FOR SUMMARY'!$I$7:$I$59))-ROW('DATA FOR SUMMARY'!$I$7),ROWS($M$18:M822))),"")</f>
        <v/>
      </c>
      <c r="E831" s="107" t="str" cm="1">
        <f t="array" aca="1" ref="E831" ca="1">IF(ROWS($M$18:M822)&lt;=$O$18,INDEX('DATA FOR SUMMARY'!$E$8:$E$59,_xlfn.AGGREGATE(15,3,(('DATA FOR SUMMARY'!$I$7:$I$59=$O$16)/('DATA FOR SUMMARY'!$I$7:$I$59=$O$16)*ROW('DATA FOR SUMMARY'!$I$7:$I$59))-ROW('DATA FOR SUMMARY'!$I$7),ROWS($M$18:M822))),"")</f>
        <v/>
      </c>
      <c r="F831" s="103" t="str" cm="1">
        <f t="array" aca="1" ref="F831" ca="1">IF(ROWS($M$18:M822)&lt;=$O$18,INDEX('DATA FOR SUMMARY'!$F$8:$F$59,_xlfn.AGGREGATE(15,3,(('DATA FOR SUMMARY'!$I$7:$I$59=$O$16)/('DATA FOR SUMMARY'!$I$7:$I$59=$O$16)*ROW('DATA FOR SUMMARY'!$I$7:$I$59))-ROW('DATA FOR SUMMARY'!$I$7),ROWS($M$18:M822))),"")</f>
        <v/>
      </c>
      <c r="G831" s="102" t="str" cm="1">
        <f t="array" aca="1" ref="G831" ca="1">IF(ROWS($M$18:M822)&lt;=$O$18,INDEX('DATA FOR SUMMARY'!$G$8:$G$59,_xlfn.AGGREGATE(15,3,(('DATA FOR SUMMARY'!$I$7:$I$59=$O$16)/('DATA FOR SUMMARY'!$I$7:$I$59=$O$16)*ROW('DATA FOR SUMMARY'!$I$7:$I$59))-ROW('DATA FOR SUMMARY'!$I$7),ROWS($M$18:M822))),"")</f>
        <v/>
      </c>
      <c r="H831" s="107" t="str" cm="1">
        <f t="array" aca="1" ref="H831" ca="1">IF(ROWS($M$18:M822)&lt;=$O$18,INDEX('DATA FOR SUMMARY'!$H$8:$H$59,_xlfn.AGGREGATE(15,3,(('DATA FOR SUMMARY'!$I$7:$I$59=$O$16)/('DATA FOR SUMMARY'!$I$7:$I$59=$O$16)*ROW('DATA FOR SUMMARY'!$I$7:$I$59))-ROW('DATA FOR SUMMARY'!$I$7),ROWS($M$18:M822))),"")</f>
        <v/>
      </c>
      <c r="J831" s="46" t="str" cm="1">
        <f t="array" aca="1" ref="J831" ca="1">IF(ROWS($M$18:M822)&lt;=$O$18,INDEX('DATA FOR SUMMARY'!$J$8:$J$59,_xlfn.AGGREGATE(15,3,(('DATA FOR SUMMARY'!$I$7:$I$59=$O$16)/('DATA FOR SUMMARY'!$I$7:$I$59=$O$16)*ROW('DATA FOR SUMMARY'!$I$7:$I$59))-ROW('DATA FOR SUMMARY'!$I$7),ROWS($M$18:M822))),"")</f>
        <v/>
      </c>
      <c r="K831" s="46" t="str" cm="1">
        <f t="array" aca="1" ref="K831" ca="1">IF(ROWS($M$18:M822)&lt;=$O$18,INDEX('DATA FOR SUMMARY'!$K$8:$K$59,_xlfn.AGGREGATE(15,3,(('DATA FOR SUMMARY'!$I$7:$I$59=$O$16)/('DATA FOR SUMMARY'!$I$7:$I$59=$O$16)*ROW('DATA FOR SUMMARY'!$I$7:$I$59))-ROW('DATA FOR SUMMARY'!$I$7),ROWS($M$18:M822))),"")</f>
        <v/>
      </c>
    </row>
    <row r="832" spans="2:11">
      <c r="B832" t="str" cm="1">
        <f t="array" aca="1" ref="B832" ca="1">IF(ROWS($M$18:M823)&lt;=$O$18,INDEX('DATA FOR SUMMARY'!$B$8:$B$59,_xlfn.AGGREGATE(15,3,(('DATA FOR SUMMARY'!$I$7:$I$59=$O$16)/('DATA FOR SUMMARY'!$I$7:$I$59=$O$16)*ROW('DATA FOR SUMMARY'!$I$7:$I$59))-ROW('DATA FOR SUMMARY'!$I$7),ROWS($M$18:M823))),"")</f>
        <v/>
      </c>
      <c r="C832" s="102" t="str" cm="1">
        <f t="array" aca="1" ref="C832" ca="1">IF(ROWS($M$18:M823)&lt;=$O$18,INDEX('DATA FOR SUMMARY'!$C$8:$C$59,_xlfn.AGGREGATE(15,3,(('DATA FOR SUMMARY'!$I$7:$I$59=$O$16)/('DATA FOR SUMMARY'!$I$7:$I$59=$O$16)*ROW('DATA FOR SUMMARY'!$I$7:$I$59))-ROW('DATA FOR SUMMARY'!$I$7),ROWS($M$18:M823))),"")</f>
        <v/>
      </c>
      <c r="D832" s="102" t="str" cm="1">
        <f t="array" aca="1" ref="D832" ca="1">IF(ROWS($M$18:M823)&lt;=$O$18,INDEX('DATA FOR SUMMARY'!$D$8:$D$59,_xlfn.AGGREGATE(15,3,(('DATA FOR SUMMARY'!$I$7:$I$59=$O$16)/('DATA FOR SUMMARY'!$I$7:$I$59=$O$16)*ROW('DATA FOR SUMMARY'!$I$7:$I$59))-ROW('DATA FOR SUMMARY'!$I$7),ROWS($M$18:M823))),"")</f>
        <v/>
      </c>
      <c r="E832" s="107" t="str" cm="1">
        <f t="array" aca="1" ref="E832" ca="1">IF(ROWS($M$18:M823)&lt;=$O$18,INDEX('DATA FOR SUMMARY'!$E$8:$E$59,_xlfn.AGGREGATE(15,3,(('DATA FOR SUMMARY'!$I$7:$I$59=$O$16)/('DATA FOR SUMMARY'!$I$7:$I$59=$O$16)*ROW('DATA FOR SUMMARY'!$I$7:$I$59))-ROW('DATA FOR SUMMARY'!$I$7),ROWS($M$18:M823))),"")</f>
        <v/>
      </c>
      <c r="F832" s="103" t="str" cm="1">
        <f t="array" aca="1" ref="F832" ca="1">IF(ROWS($M$18:M823)&lt;=$O$18,INDEX('DATA FOR SUMMARY'!$F$8:$F$59,_xlfn.AGGREGATE(15,3,(('DATA FOR SUMMARY'!$I$7:$I$59=$O$16)/('DATA FOR SUMMARY'!$I$7:$I$59=$O$16)*ROW('DATA FOR SUMMARY'!$I$7:$I$59))-ROW('DATA FOR SUMMARY'!$I$7),ROWS($M$18:M823))),"")</f>
        <v/>
      </c>
      <c r="G832" s="102" t="str" cm="1">
        <f t="array" aca="1" ref="G832" ca="1">IF(ROWS($M$18:M823)&lt;=$O$18,INDEX('DATA FOR SUMMARY'!$G$8:$G$59,_xlfn.AGGREGATE(15,3,(('DATA FOR SUMMARY'!$I$7:$I$59=$O$16)/('DATA FOR SUMMARY'!$I$7:$I$59=$O$16)*ROW('DATA FOR SUMMARY'!$I$7:$I$59))-ROW('DATA FOR SUMMARY'!$I$7),ROWS($M$18:M823))),"")</f>
        <v/>
      </c>
      <c r="H832" s="107" t="str" cm="1">
        <f t="array" aca="1" ref="H832" ca="1">IF(ROWS($M$18:M823)&lt;=$O$18,INDEX('DATA FOR SUMMARY'!$H$8:$H$59,_xlfn.AGGREGATE(15,3,(('DATA FOR SUMMARY'!$I$7:$I$59=$O$16)/('DATA FOR SUMMARY'!$I$7:$I$59=$O$16)*ROW('DATA FOR SUMMARY'!$I$7:$I$59))-ROW('DATA FOR SUMMARY'!$I$7),ROWS($M$18:M823))),"")</f>
        <v/>
      </c>
      <c r="J832" s="46" t="str" cm="1">
        <f t="array" aca="1" ref="J832" ca="1">IF(ROWS($M$18:M823)&lt;=$O$18,INDEX('DATA FOR SUMMARY'!$J$8:$J$59,_xlfn.AGGREGATE(15,3,(('DATA FOR SUMMARY'!$I$7:$I$59=$O$16)/('DATA FOR SUMMARY'!$I$7:$I$59=$O$16)*ROW('DATA FOR SUMMARY'!$I$7:$I$59))-ROW('DATA FOR SUMMARY'!$I$7),ROWS($M$18:M823))),"")</f>
        <v/>
      </c>
      <c r="K832" s="46" t="str" cm="1">
        <f t="array" aca="1" ref="K832" ca="1">IF(ROWS($M$18:M823)&lt;=$O$18,INDEX('DATA FOR SUMMARY'!$K$8:$K$59,_xlfn.AGGREGATE(15,3,(('DATA FOR SUMMARY'!$I$7:$I$59=$O$16)/('DATA FOR SUMMARY'!$I$7:$I$59=$O$16)*ROW('DATA FOR SUMMARY'!$I$7:$I$59))-ROW('DATA FOR SUMMARY'!$I$7),ROWS($M$18:M823))),"")</f>
        <v/>
      </c>
    </row>
    <row r="833" spans="2:11">
      <c r="B833" t="str" cm="1">
        <f t="array" aca="1" ref="B833" ca="1">IF(ROWS($M$18:M824)&lt;=$O$18,INDEX('DATA FOR SUMMARY'!$B$8:$B$59,_xlfn.AGGREGATE(15,3,(('DATA FOR SUMMARY'!$I$7:$I$59=$O$16)/('DATA FOR SUMMARY'!$I$7:$I$59=$O$16)*ROW('DATA FOR SUMMARY'!$I$7:$I$59))-ROW('DATA FOR SUMMARY'!$I$7),ROWS($M$18:M824))),"")</f>
        <v/>
      </c>
      <c r="C833" s="102" t="str" cm="1">
        <f t="array" aca="1" ref="C833" ca="1">IF(ROWS($M$18:M824)&lt;=$O$18,INDEX('DATA FOR SUMMARY'!$C$8:$C$59,_xlfn.AGGREGATE(15,3,(('DATA FOR SUMMARY'!$I$7:$I$59=$O$16)/('DATA FOR SUMMARY'!$I$7:$I$59=$O$16)*ROW('DATA FOR SUMMARY'!$I$7:$I$59))-ROW('DATA FOR SUMMARY'!$I$7),ROWS($M$18:M824))),"")</f>
        <v/>
      </c>
      <c r="D833" s="102" t="str" cm="1">
        <f t="array" aca="1" ref="D833" ca="1">IF(ROWS($M$18:M824)&lt;=$O$18,INDEX('DATA FOR SUMMARY'!$D$8:$D$59,_xlfn.AGGREGATE(15,3,(('DATA FOR SUMMARY'!$I$7:$I$59=$O$16)/('DATA FOR SUMMARY'!$I$7:$I$59=$O$16)*ROW('DATA FOR SUMMARY'!$I$7:$I$59))-ROW('DATA FOR SUMMARY'!$I$7),ROWS($M$18:M824))),"")</f>
        <v/>
      </c>
      <c r="E833" s="107" t="str" cm="1">
        <f t="array" aca="1" ref="E833" ca="1">IF(ROWS($M$18:M824)&lt;=$O$18,INDEX('DATA FOR SUMMARY'!$E$8:$E$59,_xlfn.AGGREGATE(15,3,(('DATA FOR SUMMARY'!$I$7:$I$59=$O$16)/('DATA FOR SUMMARY'!$I$7:$I$59=$O$16)*ROW('DATA FOR SUMMARY'!$I$7:$I$59))-ROW('DATA FOR SUMMARY'!$I$7),ROWS($M$18:M824))),"")</f>
        <v/>
      </c>
      <c r="F833" s="103" t="str" cm="1">
        <f t="array" aca="1" ref="F833" ca="1">IF(ROWS($M$18:M824)&lt;=$O$18,INDEX('DATA FOR SUMMARY'!$F$8:$F$59,_xlfn.AGGREGATE(15,3,(('DATA FOR SUMMARY'!$I$7:$I$59=$O$16)/('DATA FOR SUMMARY'!$I$7:$I$59=$O$16)*ROW('DATA FOR SUMMARY'!$I$7:$I$59))-ROW('DATA FOR SUMMARY'!$I$7),ROWS($M$18:M824))),"")</f>
        <v/>
      </c>
      <c r="G833" s="102" t="str" cm="1">
        <f t="array" aca="1" ref="G833" ca="1">IF(ROWS($M$18:M824)&lt;=$O$18,INDEX('DATA FOR SUMMARY'!$G$8:$G$59,_xlfn.AGGREGATE(15,3,(('DATA FOR SUMMARY'!$I$7:$I$59=$O$16)/('DATA FOR SUMMARY'!$I$7:$I$59=$O$16)*ROW('DATA FOR SUMMARY'!$I$7:$I$59))-ROW('DATA FOR SUMMARY'!$I$7),ROWS($M$18:M824))),"")</f>
        <v/>
      </c>
      <c r="H833" s="107" t="str" cm="1">
        <f t="array" aca="1" ref="H833" ca="1">IF(ROWS($M$18:M824)&lt;=$O$18,INDEX('DATA FOR SUMMARY'!$H$8:$H$59,_xlfn.AGGREGATE(15,3,(('DATA FOR SUMMARY'!$I$7:$I$59=$O$16)/('DATA FOR SUMMARY'!$I$7:$I$59=$O$16)*ROW('DATA FOR SUMMARY'!$I$7:$I$59))-ROW('DATA FOR SUMMARY'!$I$7),ROWS($M$18:M824))),"")</f>
        <v/>
      </c>
      <c r="J833" s="46" t="str" cm="1">
        <f t="array" aca="1" ref="J833" ca="1">IF(ROWS($M$18:M824)&lt;=$O$18,INDEX('DATA FOR SUMMARY'!$J$8:$J$59,_xlfn.AGGREGATE(15,3,(('DATA FOR SUMMARY'!$I$7:$I$59=$O$16)/('DATA FOR SUMMARY'!$I$7:$I$59=$O$16)*ROW('DATA FOR SUMMARY'!$I$7:$I$59))-ROW('DATA FOR SUMMARY'!$I$7),ROWS($M$18:M824))),"")</f>
        <v/>
      </c>
      <c r="K833" s="46" t="str" cm="1">
        <f t="array" aca="1" ref="K833" ca="1">IF(ROWS($M$18:M824)&lt;=$O$18,INDEX('DATA FOR SUMMARY'!$K$8:$K$59,_xlfn.AGGREGATE(15,3,(('DATA FOR SUMMARY'!$I$7:$I$59=$O$16)/('DATA FOR SUMMARY'!$I$7:$I$59=$O$16)*ROW('DATA FOR SUMMARY'!$I$7:$I$59))-ROW('DATA FOR SUMMARY'!$I$7),ROWS($M$18:M824))),"")</f>
        <v/>
      </c>
    </row>
    <row r="834" spans="2:11">
      <c r="B834" t="str" cm="1">
        <f t="array" aca="1" ref="B834" ca="1">IF(ROWS($M$18:M825)&lt;=$O$18,INDEX('DATA FOR SUMMARY'!$B$8:$B$59,_xlfn.AGGREGATE(15,3,(('DATA FOR SUMMARY'!$I$7:$I$59=$O$16)/('DATA FOR SUMMARY'!$I$7:$I$59=$O$16)*ROW('DATA FOR SUMMARY'!$I$7:$I$59))-ROW('DATA FOR SUMMARY'!$I$7),ROWS($M$18:M825))),"")</f>
        <v/>
      </c>
      <c r="C834" s="102" t="str" cm="1">
        <f t="array" aca="1" ref="C834" ca="1">IF(ROWS($M$18:M825)&lt;=$O$18,INDEX('DATA FOR SUMMARY'!$C$8:$C$59,_xlfn.AGGREGATE(15,3,(('DATA FOR SUMMARY'!$I$7:$I$59=$O$16)/('DATA FOR SUMMARY'!$I$7:$I$59=$O$16)*ROW('DATA FOR SUMMARY'!$I$7:$I$59))-ROW('DATA FOR SUMMARY'!$I$7),ROWS($M$18:M825))),"")</f>
        <v/>
      </c>
      <c r="D834" s="102" t="str" cm="1">
        <f t="array" aca="1" ref="D834" ca="1">IF(ROWS($M$18:M825)&lt;=$O$18,INDEX('DATA FOR SUMMARY'!$D$8:$D$59,_xlfn.AGGREGATE(15,3,(('DATA FOR SUMMARY'!$I$7:$I$59=$O$16)/('DATA FOR SUMMARY'!$I$7:$I$59=$O$16)*ROW('DATA FOR SUMMARY'!$I$7:$I$59))-ROW('DATA FOR SUMMARY'!$I$7),ROWS($M$18:M825))),"")</f>
        <v/>
      </c>
      <c r="E834" s="107" t="str" cm="1">
        <f t="array" aca="1" ref="E834" ca="1">IF(ROWS($M$18:M825)&lt;=$O$18,INDEX('DATA FOR SUMMARY'!$E$8:$E$59,_xlfn.AGGREGATE(15,3,(('DATA FOR SUMMARY'!$I$7:$I$59=$O$16)/('DATA FOR SUMMARY'!$I$7:$I$59=$O$16)*ROW('DATA FOR SUMMARY'!$I$7:$I$59))-ROW('DATA FOR SUMMARY'!$I$7),ROWS($M$18:M825))),"")</f>
        <v/>
      </c>
      <c r="F834" s="103" t="str" cm="1">
        <f t="array" aca="1" ref="F834" ca="1">IF(ROWS($M$18:M825)&lt;=$O$18,INDEX('DATA FOR SUMMARY'!$F$8:$F$59,_xlfn.AGGREGATE(15,3,(('DATA FOR SUMMARY'!$I$7:$I$59=$O$16)/('DATA FOR SUMMARY'!$I$7:$I$59=$O$16)*ROW('DATA FOR SUMMARY'!$I$7:$I$59))-ROW('DATA FOR SUMMARY'!$I$7),ROWS($M$18:M825))),"")</f>
        <v/>
      </c>
      <c r="G834" s="102" t="str" cm="1">
        <f t="array" aca="1" ref="G834" ca="1">IF(ROWS($M$18:M825)&lt;=$O$18,INDEX('DATA FOR SUMMARY'!$G$8:$G$59,_xlfn.AGGREGATE(15,3,(('DATA FOR SUMMARY'!$I$7:$I$59=$O$16)/('DATA FOR SUMMARY'!$I$7:$I$59=$O$16)*ROW('DATA FOR SUMMARY'!$I$7:$I$59))-ROW('DATA FOR SUMMARY'!$I$7),ROWS($M$18:M825))),"")</f>
        <v/>
      </c>
      <c r="H834" s="107" t="str" cm="1">
        <f t="array" aca="1" ref="H834" ca="1">IF(ROWS($M$18:M825)&lt;=$O$18,INDEX('DATA FOR SUMMARY'!$H$8:$H$59,_xlfn.AGGREGATE(15,3,(('DATA FOR SUMMARY'!$I$7:$I$59=$O$16)/('DATA FOR SUMMARY'!$I$7:$I$59=$O$16)*ROW('DATA FOR SUMMARY'!$I$7:$I$59))-ROW('DATA FOR SUMMARY'!$I$7),ROWS($M$18:M825))),"")</f>
        <v/>
      </c>
      <c r="J834" s="46" t="str" cm="1">
        <f t="array" aca="1" ref="J834" ca="1">IF(ROWS($M$18:M825)&lt;=$O$18,INDEX('DATA FOR SUMMARY'!$J$8:$J$59,_xlfn.AGGREGATE(15,3,(('DATA FOR SUMMARY'!$I$7:$I$59=$O$16)/('DATA FOR SUMMARY'!$I$7:$I$59=$O$16)*ROW('DATA FOR SUMMARY'!$I$7:$I$59))-ROW('DATA FOR SUMMARY'!$I$7),ROWS($M$18:M825))),"")</f>
        <v/>
      </c>
      <c r="K834" s="46" t="str" cm="1">
        <f t="array" aca="1" ref="K834" ca="1">IF(ROWS($M$18:M825)&lt;=$O$18,INDEX('DATA FOR SUMMARY'!$K$8:$K$59,_xlfn.AGGREGATE(15,3,(('DATA FOR SUMMARY'!$I$7:$I$59=$O$16)/('DATA FOR SUMMARY'!$I$7:$I$59=$O$16)*ROW('DATA FOR SUMMARY'!$I$7:$I$59))-ROW('DATA FOR SUMMARY'!$I$7),ROWS($M$18:M825))),"")</f>
        <v/>
      </c>
    </row>
    <row r="835" spans="2:11">
      <c r="B835" t="str" cm="1">
        <f t="array" aca="1" ref="B835" ca="1">IF(ROWS($M$18:M826)&lt;=$O$18,INDEX('DATA FOR SUMMARY'!$B$8:$B$59,_xlfn.AGGREGATE(15,3,(('DATA FOR SUMMARY'!$I$7:$I$59=$O$16)/('DATA FOR SUMMARY'!$I$7:$I$59=$O$16)*ROW('DATA FOR SUMMARY'!$I$7:$I$59))-ROW('DATA FOR SUMMARY'!$I$7),ROWS($M$18:M826))),"")</f>
        <v/>
      </c>
      <c r="C835" s="102" t="str" cm="1">
        <f t="array" aca="1" ref="C835" ca="1">IF(ROWS($M$18:M826)&lt;=$O$18,INDEX('DATA FOR SUMMARY'!$C$8:$C$59,_xlfn.AGGREGATE(15,3,(('DATA FOR SUMMARY'!$I$7:$I$59=$O$16)/('DATA FOR SUMMARY'!$I$7:$I$59=$O$16)*ROW('DATA FOR SUMMARY'!$I$7:$I$59))-ROW('DATA FOR SUMMARY'!$I$7),ROWS($M$18:M826))),"")</f>
        <v/>
      </c>
      <c r="D835" s="102" t="str" cm="1">
        <f t="array" aca="1" ref="D835" ca="1">IF(ROWS($M$18:M826)&lt;=$O$18,INDEX('DATA FOR SUMMARY'!$D$8:$D$59,_xlfn.AGGREGATE(15,3,(('DATA FOR SUMMARY'!$I$7:$I$59=$O$16)/('DATA FOR SUMMARY'!$I$7:$I$59=$O$16)*ROW('DATA FOR SUMMARY'!$I$7:$I$59))-ROW('DATA FOR SUMMARY'!$I$7),ROWS($M$18:M826))),"")</f>
        <v/>
      </c>
      <c r="E835" s="107" t="str" cm="1">
        <f t="array" aca="1" ref="E835" ca="1">IF(ROWS($M$18:M826)&lt;=$O$18,INDEX('DATA FOR SUMMARY'!$E$8:$E$59,_xlfn.AGGREGATE(15,3,(('DATA FOR SUMMARY'!$I$7:$I$59=$O$16)/('DATA FOR SUMMARY'!$I$7:$I$59=$O$16)*ROW('DATA FOR SUMMARY'!$I$7:$I$59))-ROW('DATA FOR SUMMARY'!$I$7),ROWS($M$18:M826))),"")</f>
        <v/>
      </c>
      <c r="F835" s="103" t="str" cm="1">
        <f t="array" aca="1" ref="F835" ca="1">IF(ROWS($M$18:M826)&lt;=$O$18,INDEX('DATA FOR SUMMARY'!$F$8:$F$59,_xlfn.AGGREGATE(15,3,(('DATA FOR SUMMARY'!$I$7:$I$59=$O$16)/('DATA FOR SUMMARY'!$I$7:$I$59=$O$16)*ROW('DATA FOR SUMMARY'!$I$7:$I$59))-ROW('DATA FOR SUMMARY'!$I$7),ROWS($M$18:M826))),"")</f>
        <v/>
      </c>
      <c r="G835" s="102" t="str" cm="1">
        <f t="array" aca="1" ref="G835" ca="1">IF(ROWS($M$18:M826)&lt;=$O$18,INDEX('DATA FOR SUMMARY'!$G$8:$G$59,_xlfn.AGGREGATE(15,3,(('DATA FOR SUMMARY'!$I$7:$I$59=$O$16)/('DATA FOR SUMMARY'!$I$7:$I$59=$O$16)*ROW('DATA FOR SUMMARY'!$I$7:$I$59))-ROW('DATA FOR SUMMARY'!$I$7),ROWS($M$18:M826))),"")</f>
        <v/>
      </c>
      <c r="H835" s="107" t="str" cm="1">
        <f t="array" aca="1" ref="H835" ca="1">IF(ROWS($M$18:M826)&lt;=$O$18,INDEX('DATA FOR SUMMARY'!$H$8:$H$59,_xlfn.AGGREGATE(15,3,(('DATA FOR SUMMARY'!$I$7:$I$59=$O$16)/('DATA FOR SUMMARY'!$I$7:$I$59=$O$16)*ROW('DATA FOR SUMMARY'!$I$7:$I$59))-ROW('DATA FOR SUMMARY'!$I$7),ROWS($M$18:M826))),"")</f>
        <v/>
      </c>
      <c r="J835" s="46" t="str" cm="1">
        <f t="array" aca="1" ref="J835" ca="1">IF(ROWS($M$18:M826)&lt;=$O$18,INDEX('DATA FOR SUMMARY'!$J$8:$J$59,_xlfn.AGGREGATE(15,3,(('DATA FOR SUMMARY'!$I$7:$I$59=$O$16)/('DATA FOR SUMMARY'!$I$7:$I$59=$O$16)*ROW('DATA FOR SUMMARY'!$I$7:$I$59))-ROW('DATA FOR SUMMARY'!$I$7),ROWS($M$18:M826))),"")</f>
        <v/>
      </c>
      <c r="K835" s="46" t="str" cm="1">
        <f t="array" aca="1" ref="K835" ca="1">IF(ROWS($M$18:M826)&lt;=$O$18,INDEX('DATA FOR SUMMARY'!$K$8:$K$59,_xlfn.AGGREGATE(15,3,(('DATA FOR SUMMARY'!$I$7:$I$59=$O$16)/('DATA FOR SUMMARY'!$I$7:$I$59=$O$16)*ROW('DATA FOR SUMMARY'!$I$7:$I$59))-ROW('DATA FOR SUMMARY'!$I$7),ROWS($M$18:M826))),"")</f>
        <v/>
      </c>
    </row>
    <row r="836" spans="2:11">
      <c r="B836" t="str" cm="1">
        <f t="array" aca="1" ref="B836" ca="1">IF(ROWS($M$18:M827)&lt;=$O$18,INDEX('DATA FOR SUMMARY'!$B$8:$B$59,_xlfn.AGGREGATE(15,3,(('DATA FOR SUMMARY'!$I$7:$I$59=$O$16)/('DATA FOR SUMMARY'!$I$7:$I$59=$O$16)*ROW('DATA FOR SUMMARY'!$I$7:$I$59))-ROW('DATA FOR SUMMARY'!$I$7),ROWS($M$18:M827))),"")</f>
        <v/>
      </c>
      <c r="C836" s="102" t="str" cm="1">
        <f t="array" aca="1" ref="C836" ca="1">IF(ROWS($M$18:M827)&lt;=$O$18,INDEX('DATA FOR SUMMARY'!$C$8:$C$59,_xlfn.AGGREGATE(15,3,(('DATA FOR SUMMARY'!$I$7:$I$59=$O$16)/('DATA FOR SUMMARY'!$I$7:$I$59=$O$16)*ROW('DATA FOR SUMMARY'!$I$7:$I$59))-ROW('DATA FOR SUMMARY'!$I$7),ROWS($M$18:M827))),"")</f>
        <v/>
      </c>
      <c r="D836" s="102" t="str" cm="1">
        <f t="array" aca="1" ref="D836" ca="1">IF(ROWS($M$18:M827)&lt;=$O$18,INDEX('DATA FOR SUMMARY'!$D$8:$D$59,_xlfn.AGGREGATE(15,3,(('DATA FOR SUMMARY'!$I$7:$I$59=$O$16)/('DATA FOR SUMMARY'!$I$7:$I$59=$O$16)*ROW('DATA FOR SUMMARY'!$I$7:$I$59))-ROW('DATA FOR SUMMARY'!$I$7),ROWS($M$18:M827))),"")</f>
        <v/>
      </c>
      <c r="E836" s="107" t="str" cm="1">
        <f t="array" aca="1" ref="E836" ca="1">IF(ROWS($M$18:M827)&lt;=$O$18,INDEX('DATA FOR SUMMARY'!$E$8:$E$59,_xlfn.AGGREGATE(15,3,(('DATA FOR SUMMARY'!$I$7:$I$59=$O$16)/('DATA FOR SUMMARY'!$I$7:$I$59=$O$16)*ROW('DATA FOR SUMMARY'!$I$7:$I$59))-ROW('DATA FOR SUMMARY'!$I$7),ROWS($M$18:M827))),"")</f>
        <v/>
      </c>
      <c r="F836" s="103" t="str" cm="1">
        <f t="array" aca="1" ref="F836" ca="1">IF(ROWS($M$18:M827)&lt;=$O$18,INDEX('DATA FOR SUMMARY'!$F$8:$F$59,_xlfn.AGGREGATE(15,3,(('DATA FOR SUMMARY'!$I$7:$I$59=$O$16)/('DATA FOR SUMMARY'!$I$7:$I$59=$O$16)*ROW('DATA FOR SUMMARY'!$I$7:$I$59))-ROW('DATA FOR SUMMARY'!$I$7),ROWS($M$18:M827))),"")</f>
        <v/>
      </c>
      <c r="G836" s="102" t="str" cm="1">
        <f t="array" aca="1" ref="G836" ca="1">IF(ROWS($M$18:M827)&lt;=$O$18,INDEX('DATA FOR SUMMARY'!$G$8:$G$59,_xlfn.AGGREGATE(15,3,(('DATA FOR SUMMARY'!$I$7:$I$59=$O$16)/('DATA FOR SUMMARY'!$I$7:$I$59=$O$16)*ROW('DATA FOR SUMMARY'!$I$7:$I$59))-ROW('DATA FOR SUMMARY'!$I$7),ROWS($M$18:M827))),"")</f>
        <v/>
      </c>
      <c r="H836" s="107" t="str" cm="1">
        <f t="array" aca="1" ref="H836" ca="1">IF(ROWS($M$18:M827)&lt;=$O$18,INDEX('DATA FOR SUMMARY'!$H$8:$H$59,_xlfn.AGGREGATE(15,3,(('DATA FOR SUMMARY'!$I$7:$I$59=$O$16)/('DATA FOR SUMMARY'!$I$7:$I$59=$O$16)*ROW('DATA FOR SUMMARY'!$I$7:$I$59))-ROW('DATA FOR SUMMARY'!$I$7),ROWS($M$18:M827))),"")</f>
        <v/>
      </c>
      <c r="J836" s="46" t="str" cm="1">
        <f t="array" aca="1" ref="J836" ca="1">IF(ROWS($M$18:M827)&lt;=$O$18,INDEX('DATA FOR SUMMARY'!$J$8:$J$59,_xlfn.AGGREGATE(15,3,(('DATA FOR SUMMARY'!$I$7:$I$59=$O$16)/('DATA FOR SUMMARY'!$I$7:$I$59=$O$16)*ROW('DATA FOR SUMMARY'!$I$7:$I$59))-ROW('DATA FOR SUMMARY'!$I$7),ROWS($M$18:M827))),"")</f>
        <v/>
      </c>
      <c r="K836" s="46" t="str" cm="1">
        <f t="array" aca="1" ref="K836" ca="1">IF(ROWS($M$18:M827)&lt;=$O$18,INDEX('DATA FOR SUMMARY'!$K$8:$K$59,_xlfn.AGGREGATE(15,3,(('DATA FOR SUMMARY'!$I$7:$I$59=$O$16)/('DATA FOR SUMMARY'!$I$7:$I$59=$O$16)*ROW('DATA FOR SUMMARY'!$I$7:$I$59))-ROW('DATA FOR SUMMARY'!$I$7),ROWS($M$18:M827))),"")</f>
        <v/>
      </c>
    </row>
    <row r="837" spans="2:11">
      <c r="B837" t="str" cm="1">
        <f t="array" aca="1" ref="B837" ca="1">IF(ROWS($M$18:M828)&lt;=$O$18,INDEX('DATA FOR SUMMARY'!$B$8:$B$59,_xlfn.AGGREGATE(15,3,(('DATA FOR SUMMARY'!$I$7:$I$59=$O$16)/('DATA FOR SUMMARY'!$I$7:$I$59=$O$16)*ROW('DATA FOR SUMMARY'!$I$7:$I$59))-ROW('DATA FOR SUMMARY'!$I$7),ROWS($M$18:M828))),"")</f>
        <v/>
      </c>
      <c r="C837" s="102" t="str" cm="1">
        <f t="array" aca="1" ref="C837" ca="1">IF(ROWS($M$18:M828)&lt;=$O$18,INDEX('DATA FOR SUMMARY'!$C$8:$C$59,_xlfn.AGGREGATE(15,3,(('DATA FOR SUMMARY'!$I$7:$I$59=$O$16)/('DATA FOR SUMMARY'!$I$7:$I$59=$O$16)*ROW('DATA FOR SUMMARY'!$I$7:$I$59))-ROW('DATA FOR SUMMARY'!$I$7),ROWS($M$18:M828))),"")</f>
        <v/>
      </c>
      <c r="D837" s="102" t="str" cm="1">
        <f t="array" aca="1" ref="D837" ca="1">IF(ROWS($M$18:M828)&lt;=$O$18,INDEX('DATA FOR SUMMARY'!$D$8:$D$59,_xlfn.AGGREGATE(15,3,(('DATA FOR SUMMARY'!$I$7:$I$59=$O$16)/('DATA FOR SUMMARY'!$I$7:$I$59=$O$16)*ROW('DATA FOR SUMMARY'!$I$7:$I$59))-ROW('DATA FOR SUMMARY'!$I$7),ROWS($M$18:M828))),"")</f>
        <v/>
      </c>
      <c r="E837" s="107" t="str" cm="1">
        <f t="array" aca="1" ref="E837" ca="1">IF(ROWS($M$18:M828)&lt;=$O$18,INDEX('DATA FOR SUMMARY'!$E$8:$E$59,_xlfn.AGGREGATE(15,3,(('DATA FOR SUMMARY'!$I$7:$I$59=$O$16)/('DATA FOR SUMMARY'!$I$7:$I$59=$O$16)*ROW('DATA FOR SUMMARY'!$I$7:$I$59))-ROW('DATA FOR SUMMARY'!$I$7),ROWS($M$18:M828))),"")</f>
        <v/>
      </c>
      <c r="F837" s="103" t="str" cm="1">
        <f t="array" aca="1" ref="F837" ca="1">IF(ROWS($M$18:M828)&lt;=$O$18,INDEX('DATA FOR SUMMARY'!$F$8:$F$59,_xlfn.AGGREGATE(15,3,(('DATA FOR SUMMARY'!$I$7:$I$59=$O$16)/('DATA FOR SUMMARY'!$I$7:$I$59=$O$16)*ROW('DATA FOR SUMMARY'!$I$7:$I$59))-ROW('DATA FOR SUMMARY'!$I$7),ROWS($M$18:M828))),"")</f>
        <v/>
      </c>
      <c r="G837" s="102" t="str" cm="1">
        <f t="array" aca="1" ref="G837" ca="1">IF(ROWS($M$18:M828)&lt;=$O$18,INDEX('DATA FOR SUMMARY'!$G$8:$G$59,_xlfn.AGGREGATE(15,3,(('DATA FOR SUMMARY'!$I$7:$I$59=$O$16)/('DATA FOR SUMMARY'!$I$7:$I$59=$O$16)*ROW('DATA FOR SUMMARY'!$I$7:$I$59))-ROW('DATA FOR SUMMARY'!$I$7),ROWS($M$18:M828))),"")</f>
        <v/>
      </c>
      <c r="H837" s="107" t="str" cm="1">
        <f t="array" aca="1" ref="H837" ca="1">IF(ROWS($M$18:M828)&lt;=$O$18,INDEX('DATA FOR SUMMARY'!$H$8:$H$59,_xlfn.AGGREGATE(15,3,(('DATA FOR SUMMARY'!$I$7:$I$59=$O$16)/('DATA FOR SUMMARY'!$I$7:$I$59=$O$16)*ROW('DATA FOR SUMMARY'!$I$7:$I$59))-ROW('DATA FOR SUMMARY'!$I$7),ROWS($M$18:M828))),"")</f>
        <v/>
      </c>
      <c r="J837" s="46" t="str" cm="1">
        <f t="array" aca="1" ref="J837" ca="1">IF(ROWS($M$18:M828)&lt;=$O$18,INDEX('DATA FOR SUMMARY'!$J$8:$J$59,_xlfn.AGGREGATE(15,3,(('DATA FOR SUMMARY'!$I$7:$I$59=$O$16)/('DATA FOR SUMMARY'!$I$7:$I$59=$O$16)*ROW('DATA FOR SUMMARY'!$I$7:$I$59))-ROW('DATA FOR SUMMARY'!$I$7),ROWS($M$18:M828))),"")</f>
        <v/>
      </c>
      <c r="K837" s="46" t="str" cm="1">
        <f t="array" aca="1" ref="K837" ca="1">IF(ROWS($M$18:M828)&lt;=$O$18,INDEX('DATA FOR SUMMARY'!$K$8:$K$59,_xlfn.AGGREGATE(15,3,(('DATA FOR SUMMARY'!$I$7:$I$59=$O$16)/('DATA FOR SUMMARY'!$I$7:$I$59=$O$16)*ROW('DATA FOR SUMMARY'!$I$7:$I$59))-ROW('DATA FOR SUMMARY'!$I$7),ROWS($M$18:M828))),"")</f>
        <v/>
      </c>
    </row>
    <row r="838" spans="2:11">
      <c r="B838" t="str" cm="1">
        <f t="array" aca="1" ref="B838" ca="1">IF(ROWS($M$18:M829)&lt;=$O$18,INDEX('DATA FOR SUMMARY'!$B$8:$B$59,_xlfn.AGGREGATE(15,3,(('DATA FOR SUMMARY'!$I$7:$I$59=$O$16)/('DATA FOR SUMMARY'!$I$7:$I$59=$O$16)*ROW('DATA FOR SUMMARY'!$I$7:$I$59))-ROW('DATA FOR SUMMARY'!$I$7),ROWS($M$18:M829))),"")</f>
        <v/>
      </c>
      <c r="C838" s="102" t="str" cm="1">
        <f t="array" aca="1" ref="C838" ca="1">IF(ROWS($M$18:M829)&lt;=$O$18,INDEX('DATA FOR SUMMARY'!$C$8:$C$59,_xlfn.AGGREGATE(15,3,(('DATA FOR SUMMARY'!$I$7:$I$59=$O$16)/('DATA FOR SUMMARY'!$I$7:$I$59=$O$16)*ROW('DATA FOR SUMMARY'!$I$7:$I$59))-ROW('DATA FOR SUMMARY'!$I$7),ROWS($M$18:M829))),"")</f>
        <v/>
      </c>
      <c r="D838" s="102" t="str" cm="1">
        <f t="array" aca="1" ref="D838" ca="1">IF(ROWS($M$18:M829)&lt;=$O$18,INDEX('DATA FOR SUMMARY'!$D$8:$D$59,_xlfn.AGGREGATE(15,3,(('DATA FOR SUMMARY'!$I$7:$I$59=$O$16)/('DATA FOR SUMMARY'!$I$7:$I$59=$O$16)*ROW('DATA FOR SUMMARY'!$I$7:$I$59))-ROW('DATA FOR SUMMARY'!$I$7),ROWS($M$18:M829))),"")</f>
        <v/>
      </c>
      <c r="E838" s="107" t="str" cm="1">
        <f t="array" aca="1" ref="E838" ca="1">IF(ROWS($M$18:M829)&lt;=$O$18,INDEX('DATA FOR SUMMARY'!$E$8:$E$59,_xlfn.AGGREGATE(15,3,(('DATA FOR SUMMARY'!$I$7:$I$59=$O$16)/('DATA FOR SUMMARY'!$I$7:$I$59=$O$16)*ROW('DATA FOR SUMMARY'!$I$7:$I$59))-ROW('DATA FOR SUMMARY'!$I$7),ROWS($M$18:M829))),"")</f>
        <v/>
      </c>
      <c r="F838" s="103" t="str" cm="1">
        <f t="array" aca="1" ref="F838" ca="1">IF(ROWS($M$18:M829)&lt;=$O$18,INDEX('DATA FOR SUMMARY'!$F$8:$F$59,_xlfn.AGGREGATE(15,3,(('DATA FOR SUMMARY'!$I$7:$I$59=$O$16)/('DATA FOR SUMMARY'!$I$7:$I$59=$O$16)*ROW('DATA FOR SUMMARY'!$I$7:$I$59))-ROW('DATA FOR SUMMARY'!$I$7),ROWS($M$18:M829))),"")</f>
        <v/>
      </c>
      <c r="G838" s="102" t="str" cm="1">
        <f t="array" aca="1" ref="G838" ca="1">IF(ROWS($M$18:M829)&lt;=$O$18,INDEX('DATA FOR SUMMARY'!$G$8:$G$59,_xlfn.AGGREGATE(15,3,(('DATA FOR SUMMARY'!$I$7:$I$59=$O$16)/('DATA FOR SUMMARY'!$I$7:$I$59=$O$16)*ROW('DATA FOR SUMMARY'!$I$7:$I$59))-ROW('DATA FOR SUMMARY'!$I$7),ROWS($M$18:M829))),"")</f>
        <v/>
      </c>
      <c r="H838" s="107" t="str" cm="1">
        <f t="array" aca="1" ref="H838" ca="1">IF(ROWS($M$18:M829)&lt;=$O$18,INDEX('DATA FOR SUMMARY'!$H$8:$H$59,_xlfn.AGGREGATE(15,3,(('DATA FOR SUMMARY'!$I$7:$I$59=$O$16)/('DATA FOR SUMMARY'!$I$7:$I$59=$O$16)*ROW('DATA FOR SUMMARY'!$I$7:$I$59))-ROW('DATA FOR SUMMARY'!$I$7),ROWS($M$18:M829))),"")</f>
        <v/>
      </c>
      <c r="J838" s="46" t="str" cm="1">
        <f t="array" aca="1" ref="J838" ca="1">IF(ROWS($M$18:M829)&lt;=$O$18,INDEX('DATA FOR SUMMARY'!$J$8:$J$59,_xlfn.AGGREGATE(15,3,(('DATA FOR SUMMARY'!$I$7:$I$59=$O$16)/('DATA FOR SUMMARY'!$I$7:$I$59=$O$16)*ROW('DATA FOR SUMMARY'!$I$7:$I$59))-ROW('DATA FOR SUMMARY'!$I$7),ROWS($M$18:M829))),"")</f>
        <v/>
      </c>
      <c r="K838" s="46" t="str" cm="1">
        <f t="array" aca="1" ref="K838" ca="1">IF(ROWS($M$18:M829)&lt;=$O$18,INDEX('DATA FOR SUMMARY'!$K$8:$K$59,_xlfn.AGGREGATE(15,3,(('DATA FOR SUMMARY'!$I$7:$I$59=$O$16)/('DATA FOR SUMMARY'!$I$7:$I$59=$O$16)*ROW('DATA FOR SUMMARY'!$I$7:$I$59))-ROW('DATA FOR SUMMARY'!$I$7),ROWS($M$18:M829))),"")</f>
        <v/>
      </c>
    </row>
    <row r="839" spans="2:11">
      <c r="B839" t="str" cm="1">
        <f t="array" aca="1" ref="B839" ca="1">IF(ROWS($M$18:M830)&lt;=$O$18,INDEX('DATA FOR SUMMARY'!$B$8:$B$59,_xlfn.AGGREGATE(15,3,(('DATA FOR SUMMARY'!$I$7:$I$59=$O$16)/('DATA FOR SUMMARY'!$I$7:$I$59=$O$16)*ROW('DATA FOR SUMMARY'!$I$7:$I$59))-ROW('DATA FOR SUMMARY'!$I$7),ROWS($M$18:M830))),"")</f>
        <v/>
      </c>
      <c r="C839" s="102" t="str" cm="1">
        <f t="array" aca="1" ref="C839" ca="1">IF(ROWS($M$18:M830)&lt;=$O$18,INDEX('DATA FOR SUMMARY'!$C$8:$C$59,_xlfn.AGGREGATE(15,3,(('DATA FOR SUMMARY'!$I$7:$I$59=$O$16)/('DATA FOR SUMMARY'!$I$7:$I$59=$O$16)*ROW('DATA FOR SUMMARY'!$I$7:$I$59))-ROW('DATA FOR SUMMARY'!$I$7),ROWS($M$18:M830))),"")</f>
        <v/>
      </c>
      <c r="D839" s="102" t="str" cm="1">
        <f t="array" aca="1" ref="D839" ca="1">IF(ROWS($M$18:M830)&lt;=$O$18,INDEX('DATA FOR SUMMARY'!$D$8:$D$59,_xlfn.AGGREGATE(15,3,(('DATA FOR SUMMARY'!$I$7:$I$59=$O$16)/('DATA FOR SUMMARY'!$I$7:$I$59=$O$16)*ROW('DATA FOR SUMMARY'!$I$7:$I$59))-ROW('DATA FOR SUMMARY'!$I$7),ROWS($M$18:M830))),"")</f>
        <v/>
      </c>
      <c r="E839" s="107" t="str" cm="1">
        <f t="array" aca="1" ref="E839" ca="1">IF(ROWS($M$18:M830)&lt;=$O$18,INDEX('DATA FOR SUMMARY'!$E$8:$E$59,_xlfn.AGGREGATE(15,3,(('DATA FOR SUMMARY'!$I$7:$I$59=$O$16)/('DATA FOR SUMMARY'!$I$7:$I$59=$O$16)*ROW('DATA FOR SUMMARY'!$I$7:$I$59))-ROW('DATA FOR SUMMARY'!$I$7),ROWS($M$18:M830))),"")</f>
        <v/>
      </c>
      <c r="F839" s="103" t="str" cm="1">
        <f t="array" aca="1" ref="F839" ca="1">IF(ROWS($M$18:M830)&lt;=$O$18,INDEX('DATA FOR SUMMARY'!$F$8:$F$59,_xlfn.AGGREGATE(15,3,(('DATA FOR SUMMARY'!$I$7:$I$59=$O$16)/('DATA FOR SUMMARY'!$I$7:$I$59=$O$16)*ROW('DATA FOR SUMMARY'!$I$7:$I$59))-ROW('DATA FOR SUMMARY'!$I$7),ROWS($M$18:M830))),"")</f>
        <v/>
      </c>
      <c r="G839" s="102" t="str" cm="1">
        <f t="array" aca="1" ref="G839" ca="1">IF(ROWS($M$18:M830)&lt;=$O$18,INDEX('DATA FOR SUMMARY'!$G$8:$G$59,_xlfn.AGGREGATE(15,3,(('DATA FOR SUMMARY'!$I$7:$I$59=$O$16)/('DATA FOR SUMMARY'!$I$7:$I$59=$O$16)*ROW('DATA FOR SUMMARY'!$I$7:$I$59))-ROW('DATA FOR SUMMARY'!$I$7),ROWS($M$18:M830))),"")</f>
        <v/>
      </c>
      <c r="H839" s="107" t="str" cm="1">
        <f t="array" aca="1" ref="H839" ca="1">IF(ROWS($M$18:M830)&lt;=$O$18,INDEX('DATA FOR SUMMARY'!$H$8:$H$59,_xlfn.AGGREGATE(15,3,(('DATA FOR SUMMARY'!$I$7:$I$59=$O$16)/('DATA FOR SUMMARY'!$I$7:$I$59=$O$16)*ROW('DATA FOR SUMMARY'!$I$7:$I$59))-ROW('DATA FOR SUMMARY'!$I$7),ROWS($M$18:M830))),"")</f>
        <v/>
      </c>
      <c r="J839" s="46" t="str" cm="1">
        <f t="array" aca="1" ref="J839" ca="1">IF(ROWS($M$18:M830)&lt;=$O$18,INDEX('DATA FOR SUMMARY'!$J$8:$J$59,_xlfn.AGGREGATE(15,3,(('DATA FOR SUMMARY'!$I$7:$I$59=$O$16)/('DATA FOR SUMMARY'!$I$7:$I$59=$O$16)*ROW('DATA FOR SUMMARY'!$I$7:$I$59))-ROW('DATA FOR SUMMARY'!$I$7),ROWS($M$18:M830))),"")</f>
        <v/>
      </c>
      <c r="K839" s="46" t="str" cm="1">
        <f t="array" aca="1" ref="K839" ca="1">IF(ROWS($M$18:M830)&lt;=$O$18,INDEX('DATA FOR SUMMARY'!$K$8:$K$59,_xlfn.AGGREGATE(15,3,(('DATA FOR SUMMARY'!$I$7:$I$59=$O$16)/('DATA FOR SUMMARY'!$I$7:$I$59=$O$16)*ROW('DATA FOR SUMMARY'!$I$7:$I$59))-ROW('DATA FOR SUMMARY'!$I$7),ROWS($M$18:M830))),"")</f>
        <v/>
      </c>
    </row>
    <row r="840" spans="2:11">
      <c r="B840" t="str" cm="1">
        <f t="array" aca="1" ref="B840" ca="1">IF(ROWS($M$18:M831)&lt;=$O$18,INDEX('DATA FOR SUMMARY'!$B$8:$B$59,_xlfn.AGGREGATE(15,3,(('DATA FOR SUMMARY'!$I$7:$I$59=$O$16)/('DATA FOR SUMMARY'!$I$7:$I$59=$O$16)*ROW('DATA FOR SUMMARY'!$I$7:$I$59))-ROW('DATA FOR SUMMARY'!$I$7),ROWS($M$18:M831))),"")</f>
        <v/>
      </c>
      <c r="C840" s="102" t="str" cm="1">
        <f t="array" aca="1" ref="C840" ca="1">IF(ROWS($M$18:M831)&lt;=$O$18,INDEX('DATA FOR SUMMARY'!$C$8:$C$59,_xlfn.AGGREGATE(15,3,(('DATA FOR SUMMARY'!$I$7:$I$59=$O$16)/('DATA FOR SUMMARY'!$I$7:$I$59=$O$16)*ROW('DATA FOR SUMMARY'!$I$7:$I$59))-ROW('DATA FOR SUMMARY'!$I$7),ROWS($M$18:M831))),"")</f>
        <v/>
      </c>
      <c r="D840" s="102" t="str" cm="1">
        <f t="array" aca="1" ref="D840" ca="1">IF(ROWS($M$18:M831)&lt;=$O$18,INDEX('DATA FOR SUMMARY'!$D$8:$D$59,_xlfn.AGGREGATE(15,3,(('DATA FOR SUMMARY'!$I$7:$I$59=$O$16)/('DATA FOR SUMMARY'!$I$7:$I$59=$O$16)*ROW('DATA FOR SUMMARY'!$I$7:$I$59))-ROW('DATA FOR SUMMARY'!$I$7),ROWS($M$18:M831))),"")</f>
        <v/>
      </c>
      <c r="E840" s="107" t="str" cm="1">
        <f t="array" aca="1" ref="E840" ca="1">IF(ROWS($M$18:M831)&lt;=$O$18,INDEX('DATA FOR SUMMARY'!$E$8:$E$59,_xlfn.AGGREGATE(15,3,(('DATA FOR SUMMARY'!$I$7:$I$59=$O$16)/('DATA FOR SUMMARY'!$I$7:$I$59=$O$16)*ROW('DATA FOR SUMMARY'!$I$7:$I$59))-ROW('DATA FOR SUMMARY'!$I$7),ROWS($M$18:M831))),"")</f>
        <v/>
      </c>
      <c r="F840" s="103" t="str" cm="1">
        <f t="array" aca="1" ref="F840" ca="1">IF(ROWS($M$18:M831)&lt;=$O$18,INDEX('DATA FOR SUMMARY'!$F$8:$F$59,_xlfn.AGGREGATE(15,3,(('DATA FOR SUMMARY'!$I$7:$I$59=$O$16)/('DATA FOR SUMMARY'!$I$7:$I$59=$O$16)*ROW('DATA FOR SUMMARY'!$I$7:$I$59))-ROW('DATA FOR SUMMARY'!$I$7),ROWS($M$18:M831))),"")</f>
        <v/>
      </c>
      <c r="G840" s="102" t="str" cm="1">
        <f t="array" aca="1" ref="G840" ca="1">IF(ROWS($M$18:M831)&lt;=$O$18,INDEX('DATA FOR SUMMARY'!$G$8:$G$59,_xlfn.AGGREGATE(15,3,(('DATA FOR SUMMARY'!$I$7:$I$59=$O$16)/('DATA FOR SUMMARY'!$I$7:$I$59=$O$16)*ROW('DATA FOR SUMMARY'!$I$7:$I$59))-ROW('DATA FOR SUMMARY'!$I$7),ROWS($M$18:M831))),"")</f>
        <v/>
      </c>
      <c r="H840" s="107" t="str" cm="1">
        <f t="array" aca="1" ref="H840" ca="1">IF(ROWS($M$18:M831)&lt;=$O$18,INDEX('DATA FOR SUMMARY'!$H$8:$H$59,_xlfn.AGGREGATE(15,3,(('DATA FOR SUMMARY'!$I$7:$I$59=$O$16)/('DATA FOR SUMMARY'!$I$7:$I$59=$O$16)*ROW('DATA FOR SUMMARY'!$I$7:$I$59))-ROW('DATA FOR SUMMARY'!$I$7),ROWS($M$18:M831))),"")</f>
        <v/>
      </c>
      <c r="J840" s="46" t="str" cm="1">
        <f t="array" aca="1" ref="J840" ca="1">IF(ROWS($M$18:M831)&lt;=$O$18,INDEX('DATA FOR SUMMARY'!$J$8:$J$59,_xlfn.AGGREGATE(15,3,(('DATA FOR SUMMARY'!$I$7:$I$59=$O$16)/('DATA FOR SUMMARY'!$I$7:$I$59=$O$16)*ROW('DATA FOR SUMMARY'!$I$7:$I$59))-ROW('DATA FOR SUMMARY'!$I$7),ROWS($M$18:M831))),"")</f>
        <v/>
      </c>
      <c r="K840" s="46" t="str" cm="1">
        <f t="array" aca="1" ref="K840" ca="1">IF(ROWS($M$18:M831)&lt;=$O$18,INDEX('DATA FOR SUMMARY'!$K$8:$K$59,_xlfn.AGGREGATE(15,3,(('DATA FOR SUMMARY'!$I$7:$I$59=$O$16)/('DATA FOR SUMMARY'!$I$7:$I$59=$O$16)*ROW('DATA FOR SUMMARY'!$I$7:$I$59))-ROW('DATA FOR SUMMARY'!$I$7),ROWS($M$18:M831))),"")</f>
        <v/>
      </c>
    </row>
    <row r="841" spans="2:11">
      <c r="B841" t="str" cm="1">
        <f t="array" aca="1" ref="B841" ca="1">IF(ROWS($M$18:M832)&lt;=$O$18,INDEX('DATA FOR SUMMARY'!$B$8:$B$59,_xlfn.AGGREGATE(15,3,(('DATA FOR SUMMARY'!$I$7:$I$59=$O$16)/('DATA FOR SUMMARY'!$I$7:$I$59=$O$16)*ROW('DATA FOR SUMMARY'!$I$7:$I$59))-ROW('DATA FOR SUMMARY'!$I$7),ROWS($M$18:M832))),"")</f>
        <v/>
      </c>
      <c r="C841" s="102" t="str" cm="1">
        <f t="array" aca="1" ref="C841" ca="1">IF(ROWS($M$18:M832)&lt;=$O$18,INDEX('DATA FOR SUMMARY'!$C$8:$C$59,_xlfn.AGGREGATE(15,3,(('DATA FOR SUMMARY'!$I$7:$I$59=$O$16)/('DATA FOR SUMMARY'!$I$7:$I$59=$O$16)*ROW('DATA FOR SUMMARY'!$I$7:$I$59))-ROW('DATA FOR SUMMARY'!$I$7),ROWS($M$18:M832))),"")</f>
        <v/>
      </c>
      <c r="D841" s="102" t="str" cm="1">
        <f t="array" aca="1" ref="D841" ca="1">IF(ROWS($M$18:M832)&lt;=$O$18,INDEX('DATA FOR SUMMARY'!$D$8:$D$59,_xlfn.AGGREGATE(15,3,(('DATA FOR SUMMARY'!$I$7:$I$59=$O$16)/('DATA FOR SUMMARY'!$I$7:$I$59=$O$16)*ROW('DATA FOR SUMMARY'!$I$7:$I$59))-ROW('DATA FOR SUMMARY'!$I$7),ROWS($M$18:M832))),"")</f>
        <v/>
      </c>
      <c r="E841" s="107" t="str" cm="1">
        <f t="array" aca="1" ref="E841" ca="1">IF(ROWS($M$18:M832)&lt;=$O$18,INDEX('DATA FOR SUMMARY'!$E$8:$E$59,_xlfn.AGGREGATE(15,3,(('DATA FOR SUMMARY'!$I$7:$I$59=$O$16)/('DATA FOR SUMMARY'!$I$7:$I$59=$O$16)*ROW('DATA FOR SUMMARY'!$I$7:$I$59))-ROW('DATA FOR SUMMARY'!$I$7),ROWS($M$18:M832))),"")</f>
        <v/>
      </c>
      <c r="F841" s="103" t="str" cm="1">
        <f t="array" aca="1" ref="F841" ca="1">IF(ROWS($M$18:M832)&lt;=$O$18,INDEX('DATA FOR SUMMARY'!$F$8:$F$59,_xlfn.AGGREGATE(15,3,(('DATA FOR SUMMARY'!$I$7:$I$59=$O$16)/('DATA FOR SUMMARY'!$I$7:$I$59=$O$16)*ROW('DATA FOR SUMMARY'!$I$7:$I$59))-ROW('DATA FOR SUMMARY'!$I$7),ROWS($M$18:M832))),"")</f>
        <v/>
      </c>
      <c r="G841" s="102" t="str" cm="1">
        <f t="array" aca="1" ref="G841" ca="1">IF(ROWS($M$18:M832)&lt;=$O$18,INDEX('DATA FOR SUMMARY'!$G$8:$G$59,_xlfn.AGGREGATE(15,3,(('DATA FOR SUMMARY'!$I$7:$I$59=$O$16)/('DATA FOR SUMMARY'!$I$7:$I$59=$O$16)*ROW('DATA FOR SUMMARY'!$I$7:$I$59))-ROW('DATA FOR SUMMARY'!$I$7),ROWS($M$18:M832))),"")</f>
        <v/>
      </c>
      <c r="H841" s="107" t="str" cm="1">
        <f t="array" aca="1" ref="H841" ca="1">IF(ROWS($M$18:M832)&lt;=$O$18,INDEX('DATA FOR SUMMARY'!$H$8:$H$59,_xlfn.AGGREGATE(15,3,(('DATA FOR SUMMARY'!$I$7:$I$59=$O$16)/('DATA FOR SUMMARY'!$I$7:$I$59=$O$16)*ROW('DATA FOR SUMMARY'!$I$7:$I$59))-ROW('DATA FOR SUMMARY'!$I$7),ROWS($M$18:M832))),"")</f>
        <v/>
      </c>
      <c r="J841" s="46" t="str" cm="1">
        <f t="array" aca="1" ref="J841" ca="1">IF(ROWS($M$18:M832)&lt;=$O$18,INDEX('DATA FOR SUMMARY'!$J$8:$J$59,_xlfn.AGGREGATE(15,3,(('DATA FOR SUMMARY'!$I$7:$I$59=$O$16)/('DATA FOR SUMMARY'!$I$7:$I$59=$O$16)*ROW('DATA FOR SUMMARY'!$I$7:$I$59))-ROW('DATA FOR SUMMARY'!$I$7),ROWS($M$18:M832))),"")</f>
        <v/>
      </c>
      <c r="K841" s="46" t="str" cm="1">
        <f t="array" aca="1" ref="K841" ca="1">IF(ROWS($M$18:M832)&lt;=$O$18,INDEX('DATA FOR SUMMARY'!$K$8:$K$59,_xlfn.AGGREGATE(15,3,(('DATA FOR SUMMARY'!$I$7:$I$59=$O$16)/('DATA FOR SUMMARY'!$I$7:$I$59=$O$16)*ROW('DATA FOR SUMMARY'!$I$7:$I$59))-ROW('DATA FOR SUMMARY'!$I$7),ROWS($M$18:M832))),"")</f>
        <v/>
      </c>
    </row>
    <row r="842" spans="2:11">
      <c r="B842" t="str" cm="1">
        <f t="array" aca="1" ref="B842" ca="1">IF(ROWS($M$18:M833)&lt;=$O$18,INDEX('DATA FOR SUMMARY'!$B$8:$B$59,_xlfn.AGGREGATE(15,3,(('DATA FOR SUMMARY'!$I$7:$I$59=$O$16)/('DATA FOR SUMMARY'!$I$7:$I$59=$O$16)*ROW('DATA FOR SUMMARY'!$I$7:$I$59))-ROW('DATA FOR SUMMARY'!$I$7),ROWS($M$18:M833))),"")</f>
        <v/>
      </c>
      <c r="C842" s="102" t="str" cm="1">
        <f t="array" aca="1" ref="C842" ca="1">IF(ROWS($M$18:M833)&lt;=$O$18,INDEX('DATA FOR SUMMARY'!$C$8:$C$59,_xlfn.AGGREGATE(15,3,(('DATA FOR SUMMARY'!$I$7:$I$59=$O$16)/('DATA FOR SUMMARY'!$I$7:$I$59=$O$16)*ROW('DATA FOR SUMMARY'!$I$7:$I$59))-ROW('DATA FOR SUMMARY'!$I$7),ROWS($M$18:M833))),"")</f>
        <v/>
      </c>
      <c r="D842" s="102" t="str" cm="1">
        <f t="array" aca="1" ref="D842" ca="1">IF(ROWS($M$18:M833)&lt;=$O$18,INDEX('DATA FOR SUMMARY'!$D$8:$D$59,_xlfn.AGGREGATE(15,3,(('DATA FOR SUMMARY'!$I$7:$I$59=$O$16)/('DATA FOR SUMMARY'!$I$7:$I$59=$O$16)*ROW('DATA FOR SUMMARY'!$I$7:$I$59))-ROW('DATA FOR SUMMARY'!$I$7),ROWS($M$18:M833))),"")</f>
        <v/>
      </c>
      <c r="E842" s="107" t="str" cm="1">
        <f t="array" aca="1" ref="E842" ca="1">IF(ROWS($M$18:M833)&lt;=$O$18,INDEX('DATA FOR SUMMARY'!$E$8:$E$59,_xlfn.AGGREGATE(15,3,(('DATA FOR SUMMARY'!$I$7:$I$59=$O$16)/('DATA FOR SUMMARY'!$I$7:$I$59=$O$16)*ROW('DATA FOR SUMMARY'!$I$7:$I$59))-ROW('DATA FOR SUMMARY'!$I$7),ROWS($M$18:M833))),"")</f>
        <v/>
      </c>
      <c r="F842" s="103" t="str" cm="1">
        <f t="array" aca="1" ref="F842" ca="1">IF(ROWS($M$18:M833)&lt;=$O$18,INDEX('DATA FOR SUMMARY'!$F$8:$F$59,_xlfn.AGGREGATE(15,3,(('DATA FOR SUMMARY'!$I$7:$I$59=$O$16)/('DATA FOR SUMMARY'!$I$7:$I$59=$O$16)*ROW('DATA FOR SUMMARY'!$I$7:$I$59))-ROW('DATA FOR SUMMARY'!$I$7),ROWS($M$18:M833))),"")</f>
        <v/>
      </c>
      <c r="G842" s="102" t="str" cm="1">
        <f t="array" aca="1" ref="G842" ca="1">IF(ROWS($M$18:M833)&lt;=$O$18,INDEX('DATA FOR SUMMARY'!$G$8:$G$59,_xlfn.AGGREGATE(15,3,(('DATA FOR SUMMARY'!$I$7:$I$59=$O$16)/('DATA FOR SUMMARY'!$I$7:$I$59=$O$16)*ROW('DATA FOR SUMMARY'!$I$7:$I$59))-ROW('DATA FOR SUMMARY'!$I$7),ROWS($M$18:M833))),"")</f>
        <v/>
      </c>
      <c r="H842" s="107" t="str" cm="1">
        <f t="array" aca="1" ref="H842" ca="1">IF(ROWS($M$18:M833)&lt;=$O$18,INDEX('DATA FOR SUMMARY'!$H$8:$H$59,_xlfn.AGGREGATE(15,3,(('DATA FOR SUMMARY'!$I$7:$I$59=$O$16)/('DATA FOR SUMMARY'!$I$7:$I$59=$O$16)*ROW('DATA FOR SUMMARY'!$I$7:$I$59))-ROW('DATA FOR SUMMARY'!$I$7),ROWS($M$18:M833))),"")</f>
        <v/>
      </c>
      <c r="J842" s="46" t="str" cm="1">
        <f t="array" aca="1" ref="J842" ca="1">IF(ROWS($M$18:M833)&lt;=$O$18,INDEX('DATA FOR SUMMARY'!$J$8:$J$59,_xlfn.AGGREGATE(15,3,(('DATA FOR SUMMARY'!$I$7:$I$59=$O$16)/('DATA FOR SUMMARY'!$I$7:$I$59=$O$16)*ROW('DATA FOR SUMMARY'!$I$7:$I$59))-ROW('DATA FOR SUMMARY'!$I$7),ROWS($M$18:M833))),"")</f>
        <v/>
      </c>
      <c r="K842" s="46" t="str" cm="1">
        <f t="array" aca="1" ref="K842" ca="1">IF(ROWS($M$18:M833)&lt;=$O$18,INDEX('DATA FOR SUMMARY'!$K$8:$K$59,_xlfn.AGGREGATE(15,3,(('DATA FOR SUMMARY'!$I$7:$I$59=$O$16)/('DATA FOR SUMMARY'!$I$7:$I$59=$O$16)*ROW('DATA FOR SUMMARY'!$I$7:$I$59))-ROW('DATA FOR SUMMARY'!$I$7),ROWS($M$18:M833))),"")</f>
        <v/>
      </c>
    </row>
    <row r="843" spans="2:11">
      <c r="B843" t="str" cm="1">
        <f t="array" aca="1" ref="B843" ca="1">IF(ROWS($M$18:M834)&lt;=$O$18,INDEX('DATA FOR SUMMARY'!$B$8:$B$59,_xlfn.AGGREGATE(15,3,(('DATA FOR SUMMARY'!$I$7:$I$59=$O$16)/('DATA FOR SUMMARY'!$I$7:$I$59=$O$16)*ROW('DATA FOR SUMMARY'!$I$7:$I$59))-ROW('DATA FOR SUMMARY'!$I$7),ROWS($M$18:M834))),"")</f>
        <v/>
      </c>
      <c r="C843" s="102" t="str" cm="1">
        <f t="array" aca="1" ref="C843" ca="1">IF(ROWS($M$18:M834)&lt;=$O$18,INDEX('DATA FOR SUMMARY'!$C$8:$C$59,_xlfn.AGGREGATE(15,3,(('DATA FOR SUMMARY'!$I$7:$I$59=$O$16)/('DATA FOR SUMMARY'!$I$7:$I$59=$O$16)*ROW('DATA FOR SUMMARY'!$I$7:$I$59))-ROW('DATA FOR SUMMARY'!$I$7),ROWS($M$18:M834))),"")</f>
        <v/>
      </c>
      <c r="D843" s="102" t="str" cm="1">
        <f t="array" aca="1" ref="D843" ca="1">IF(ROWS($M$18:M834)&lt;=$O$18,INDEX('DATA FOR SUMMARY'!$D$8:$D$59,_xlfn.AGGREGATE(15,3,(('DATA FOR SUMMARY'!$I$7:$I$59=$O$16)/('DATA FOR SUMMARY'!$I$7:$I$59=$O$16)*ROW('DATA FOR SUMMARY'!$I$7:$I$59))-ROW('DATA FOR SUMMARY'!$I$7),ROWS($M$18:M834))),"")</f>
        <v/>
      </c>
      <c r="E843" s="107" t="str" cm="1">
        <f t="array" aca="1" ref="E843" ca="1">IF(ROWS($M$18:M834)&lt;=$O$18,INDEX('DATA FOR SUMMARY'!$E$8:$E$59,_xlfn.AGGREGATE(15,3,(('DATA FOR SUMMARY'!$I$7:$I$59=$O$16)/('DATA FOR SUMMARY'!$I$7:$I$59=$O$16)*ROW('DATA FOR SUMMARY'!$I$7:$I$59))-ROW('DATA FOR SUMMARY'!$I$7),ROWS($M$18:M834))),"")</f>
        <v/>
      </c>
      <c r="F843" s="103" t="str" cm="1">
        <f t="array" aca="1" ref="F843" ca="1">IF(ROWS($M$18:M834)&lt;=$O$18,INDEX('DATA FOR SUMMARY'!$F$8:$F$59,_xlfn.AGGREGATE(15,3,(('DATA FOR SUMMARY'!$I$7:$I$59=$O$16)/('DATA FOR SUMMARY'!$I$7:$I$59=$O$16)*ROW('DATA FOR SUMMARY'!$I$7:$I$59))-ROW('DATA FOR SUMMARY'!$I$7),ROWS($M$18:M834))),"")</f>
        <v/>
      </c>
      <c r="G843" s="102" t="str" cm="1">
        <f t="array" aca="1" ref="G843" ca="1">IF(ROWS($M$18:M834)&lt;=$O$18,INDEX('DATA FOR SUMMARY'!$G$8:$G$59,_xlfn.AGGREGATE(15,3,(('DATA FOR SUMMARY'!$I$7:$I$59=$O$16)/('DATA FOR SUMMARY'!$I$7:$I$59=$O$16)*ROW('DATA FOR SUMMARY'!$I$7:$I$59))-ROW('DATA FOR SUMMARY'!$I$7),ROWS($M$18:M834))),"")</f>
        <v/>
      </c>
      <c r="H843" s="107" t="str" cm="1">
        <f t="array" aca="1" ref="H843" ca="1">IF(ROWS($M$18:M834)&lt;=$O$18,INDEX('DATA FOR SUMMARY'!$H$8:$H$59,_xlfn.AGGREGATE(15,3,(('DATA FOR SUMMARY'!$I$7:$I$59=$O$16)/('DATA FOR SUMMARY'!$I$7:$I$59=$O$16)*ROW('DATA FOR SUMMARY'!$I$7:$I$59))-ROW('DATA FOR SUMMARY'!$I$7),ROWS($M$18:M834))),"")</f>
        <v/>
      </c>
      <c r="J843" s="46" t="str" cm="1">
        <f t="array" aca="1" ref="J843" ca="1">IF(ROWS($M$18:M834)&lt;=$O$18,INDEX('DATA FOR SUMMARY'!$J$8:$J$59,_xlfn.AGGREGATE(15,3,(('DATA FOR SUMMARY'!$I$7:$I$59=$O$16)/('DATA FOR SUMMARY'!$I$7:$I$59=$O$16)*ROW('DATA FOR SUMMARY'!$I$7:$I$59))-ROW('DATA FOR SUMMARY'!$I$7),ROWS($M$18:M834))),"")</f>
        <v/>
      </c>
      <c r="K843" s="46" t="str" cm="1">
        <f t="array" aca="1" ref="K843" ca="1">IF(ROWS($M$18:M834)&lt;=$O$18,INDEX('DATA FOR SUMMARY'!$K$8:$K$59,_xlfn.AGGREGATE(15,3,(('DATA FOR SUMMARY'!$I$7:$I$59=$O$16)/('DATA FOR SUMMARY'!$I$7:$I$59=$O$16)*ROW('DATA FOR SUMMARY'!$I$7:$I$59))-ROW('DATA FOR SUMMARY'!$I$7),ROWS($M$18:M834))),"")</f>
        <v/>
      </c>
    </row>
    <row r="844" spans="2:11">
      <c r="B844" t="str" cm="1">
        <f t="array" aca="1" ref="B844" ca="1">IF(ROWS($M$18:M835)&lt;=$O$18,INDEX('DATA FOR SUMMARY'!$B$8:$B$59,_xlfn.AGGREGATE(15,3,(('DATA FOR SUMMARY'!$I$7:$I$59=$O$16)/('DATA FOR SUMMARY'!$I$7:$I$59=$O$16)*ROW('DATA FOR SUMMARY'!$I$7:$I$59))-ROW('DATA FOR SUMMARY'!$I$7),ROWS($M$18:M835))),"")</f>
        <v/>
      </c>
      <c r="C844" s="102" t="str" cm="1">
        <f t="array" aca="1" ref="C844" ca="1">IF(ROWS($M$18:M835)&lt;=$O$18,INDEX('DATA FOR SUMMARY'!$C$8:$C$59,_xlfn.AGGREGATE(15,3,(('DATA FOR SUMMARY'!$I$7:$I$59=$O$16)/('DATA FOR SUMMARY'!$I$7:$I$59=$O$16)*ROW('DATA FOR SUMMARY'!$I$7:$I$59))-ROW('DATA FOR SUMMARY'!$I$7),ROWS($M$18:M835))),"")</f>
        <v/>
      </c>
      <c r="D844" s="102" t="str" cm="1">
        <f t="array" aca="1" ref="D844" ca="1">IF(ROWS($M$18:M835)&lt;=$O$18,INDEX('DATA FOR SUMMARY'!$D$8:$D$59,_xlfn.AGGREGATE(15,3,(('DATA FOR SUMMARY'!$I$7:$I$59=$O$16)/('DATA FOR SUMMARY'!$I$7:$I$59=$O$16)*ROW('DATA FOR SUMMARY'!$I$7:$I$59))-ROW('DATA FOR SUMMARY'!$I$7),ROWS($M$18:M835))),"")</f>
        <v/>
      </c>
      <c r="E844" s="107" t="str" cm="1">
        <f t="array" aca="1" ref="E844" ca="1">IF(ROWS($M$18:M835)&lt;=$O$18,INDEX('DATA FOR SUMMARY'!$E$8:$E$59,_xlfn.AGGREGATE(15,3,(('DATA FOR SUMMARY'!$I$7:$I$59=$O$16)/('DATA FOR SUMMARY'!$I$7:$I$59=$O$16)*ROW('DATA FOR SUMMARY'!$I$7:$I$59))-ROW('DATA FOR SUMMARY'!$I$7),ROWS($M$18:M835))),"")</f>
        <v/>
      </c>
      <c r="F844" s="103" t="str" cm="1">
        <f t="array" aca="1" ref="F844" ca="1">IF(ROWS($M$18:M835)&lt;=$O$18,INDEX('DATA FOR SUMMARY'!$F$8:$F$59,_xlfn.AGGREGATE(15,3,(('DATA FOR SUMMARY'!$I$7:$I$59=$O$16)/('DATA FOR SUMMARY'!$I$7:$I$59=$O$16)*ROW('DATA FOR SUMMARY'!$I$7:$I$59))-ROW('DATA FOR SUMMARY'!$I$7),ROWS($M$18:M835))),"")</f>
        <v/>
      </c>
      <c r="G844" s="102" t="str" cm="1">
        <f t="array" aca="1" ref="G844" ca="1">IF(ROWS($M$18:M835)&lt;=$O$18,INDEX('DATA FOR SUMMARY'!$G$8:$G$59,_xlfn.AGGREGATE(15,3,(('DATA FOR SUMMARY'!$I$7:$I$59=$O$16)/('DATA FOR SUMMARY'!$I$7:$I$59=$O$16)*ROW('DATA FOR SUMMARY'!$I$7:$I$59))-ROW('DATA FOR SUMMARY'!$I$7),ROWS($M$18:M835))),"")</f>
        <v/>
      </c>
      <c r="H844" s="107" t="str" cm="1">
        <f t="array" aca="1" ref="H844" ca="1">IF(ROWS($M$18:M835)&lt;=$O$18,INDEX('DATA FOR SUMMARY'!$H$8:$H$59,_xlfn.AGGREGATE(15,3,(('DATA FOR SUMMARY'!$I$7:$I$59=$O$16)/('DATA FOR SUMMARY'!$I$7:$I$59=$O$16)*ROW('DATA FOR SUMMARY'!$I$7:$I$59))-ROW('DATA FOR SUMMARY'!$I$7),ROWS($M$18:M835))),"")</f>
        <v/>
      </c>
      <c r="J844" s="46" t="str" cm="1">
        <f t="array" aca="1" ref="J844" ca="1">IF(ROWS($M$18:M835)&lt;=$O$18,INDEX('DATA FOR SUMMARY'!$J$8:$J$59,_xlfn.AGGREGATE(15,3,(('DATA FOR SUMMARY'!$I$7:$I$59=$O$16)/('DATA FOR SUMMARY'!$I$7:$I$59=$O$16)*ROW('DATA FOR SUMMARY'!$I$7:$I$59))-ROW('DATA FOR SUMMARY'!$I$7),ROWS($M$18:M835))),"")</f>
        <v/>
      </c>
      <c r="K844" s="46" t="str" cm="1">
        <f t="array" aca="1" ref="K844" ca="1">IF(ROWS($M$18:M835)&lt;=$O$18,INDEX('DATA FOR SUMMARY'!$K$8:$K$59,_xlfn.AGGREGATE(15,3,(('DATA FOR SUMMARY'!$I$7:$I$59=$O$16)/('DATA FOR SUMMARY'!$I$7:$I$59=$O$16)*ROW('DATA FOR SUMMARY'!$I$7:$I$59))-ROW('DATA FOR SUMMARY'!$I$7),ROWS($M$18:M835))),"")</f>
        <v/>
      </c>
    </row>
    <row r="845" spans="2:11">
      <c r="B845" t="str" cm="1">
        <f t="array" aca="1" ref="B845" ca="1">IF(ROWS($M$18:M836)&lt;=$O$18,INDEX('DATA FOR SUMMARY'!$B$8:$B$59,_xlfn.AGGREGATE(15,3,(('DATA FOR SUMMARY'!$I$7:$I$59=$O$16)/('DATA FOR SUMMARY'!$I$7:$I$59=$O$16)*ROW('DATA FOR SUMMARY'!$I$7:$I$59))-ROW('DATA FOR SUMMARY'!$I$7),ROWS($M$18:M836))),"")</f>
        <v/>
      </c>
      <c r="C845" s="102" t="str" cm="1">
        <f t="array" aca="1" ref="C845" ca="1">IF(ROWS($M$18:M836)&lt;=$O$18,INDEX('DATA FOR SUMMARY'!$C$8:$C$59,_xlfn.AGGREGATE(15,3,(('DATA FOR SUMMARY'!$I$7:$I$59=$O$16)/('DATA FOR SUMMARY'!$I$7:$I$59=$O$16)*ROW('DATA FOR SUMMARY'!$I$7:$I$59))-ROW('DATA FOR SUMMARY'!$I$7),ROWS($M$18:M836))),"")</f>
        <v/>
      </c>
      <c r="D845" s="102" t="str" cm="1">
        <f t="array" aca="1" ref="D845" ca="1">IF(ROWS($M$18:M836)&lt;=$O$18,INDEX('DATA FOR SUMMARY'!$D$8:$D$59,_xlfn.AGGREGATE(15,3,(('DATA FOR SUMMARY'!$I$7:$I$59=$O$16)/('DATA FOR SUMMARY'!$I$7:$I$59=$O$16)*ROW('DATA FOR SUMMARY'!$I$7:$I$59))-ROW('DATA FOR SUMMARY'!$I$7),ROWS($M$18:M836))),"")</f>
        <v/>
      </c>
      <c r="E845" s="107" t="str" cm="1">
        <f t="array" aca="1" ref="E845" ca="1">IF(ROWS($M$18:M836)&lt;=$O$18,INDEX('DATA FOR SUMMARY'!$E$8:$E$59,_xlfn.AGGREGATE(15,3,(('DATA FOR SUMMARY'!$I$7:$I$59=$O$16)/('DATA FOR SUMMARY'!$I$7:$I$59=$O$16)*ROW('DATA FOR SUMMARY'!$I$7:$I$59))-ROW('DATA FOR SUMMARY'!$I$7),ROWS($M$18:M836))),"")</f>
        <v/>
      </c>
      <c r="F845" s="103" t="str" cm="1">
        <f t="array" aca="1" ref="F845" ca="1">IF(ROWS($M$18:M836)&lt;=$O$18,INDEX('DATA FOR SUMMARY'!$F$8:$F$59,_xlfn.AGGREGATE(15,3,(('DATA FOR SUMMARY'!$I$7:$I$59=$O$16)/('DATA FOR SUMMARY'!$I$7:$I$59=$O$16)*ROW('DATA FOR SUMMARY'!$I$7:$I$59))-ROW('DATA FOR SUMMARY'!$I$7),ROWS($M$18:M836))),"")</f>
        <v/>
      </c>
      <c r="G845" s="102" t="str" cm="1">
        <f t="array" aca="1" ref="G845" ca="1">IF(ROWS($M$18:M836)&lt;=$O$18,INDEX('DATA FOR SUMMARY'!$G$8:$G$59,_xlfn.AGGREGATE(15,3,(('DATA FOR SUMMARY'!$I$7:$I$59=$O$16)/('DATA FOR SUMMARY'!$I$7:$I$59=$O$16)*ROW('DATA FOR SUMMARY'!$I$7:$I$59))-ROW('DATA FOR SUMMARY'!$I$7),ROWS($M$18:M836))),"")</f>
        <v/>
      </c>
      <c r="H845" s="107" t="str" cm="1">
        <f t="array" aca="1" ref="H845" ca="1">IF(ROWS($M$18:M836)&lt;=$O$18,INDEX('DATA FOR SUMMARY'!$H$8:$H$59,_xlfn.AGGREGATE(15,3,(('DATA FOR SUMMARY'!$I$7:$I$59=$O$16)/('DATA FOR SUMMARY'!$I$7:$I$59=$O$16)*ROW('DATA FOR SUMMARY'!$I$7:$I$59))-ROW('DATA FOR SUMMARY'!$I$7),ROWS($M$18:M836))),"")</f>
        <v/>
      </c>
      <c r="J845" s="46" t="str" cm="1">
        <f t="array" aca="1" ref="J845" ca="1">IF(ROWS($M$18:M836)&lt;=$O$18,INDEX('DATA FOR SUMMARY'!$J$8:$J$59,_xlfn.AGGREGATE(15,3,(('DATA FOR SUMMARY'!$I$7:$I$59=$O$16)/('DATA FOR SUMMARY'!$I$7:$I$59=$O$16)*ROW('DATA FOR SUMMARY'!$I$7:$I$59))-ROW('DATA FOR SUMMARY'!$I$7),ROWS($M$18:M836))),"")</f>
        <v/>
      </c>
      <c r="K845" s="46" t="str" cm="1">
        <f t="array" aca="1" ref="K845" ca="1">IF(ROWS($M$18:M836)&lt;=$O$18,INDEX('DATA FOR SUMMARY'!$K$8:$K$59,_xlfn.AGGREGATE(15,3,(('DATA FOR SUMMARY'!$I$7:$I$59=$O$16)/('DATA FOR SUMMARY'!$I$7:$I$59=$O$16)*ROW('DATA FOR SUMMARY'!$I$7:$I$59))-ROW('DATA FOR SUMMARY'!$I$7),ROWS($M$18:M836))),"")</f>
        <v/>
      </c>
    </row>
    <row r="846" spans="2:11">
      <c r="B846" t="str" cm="1">
        <f t="array" aca="1" ref="B846" ca="1">IF(ROWS($M$18:M837)&lt;=$O$18,INDEX('DATA FOR SUMMARY'!$B$8:$B$59,_xlfn.AGGREGATE(15,3,(('DATA FOR SUMMARY'!$I$7:$I$59=$O$16)/('DATA FOR SUMMARY'!$I$7:$I$59=$O$16)*ROW('DATA FOR SUMMARY'!$I$7:$I$59))-ROW('DATA FOR SUMMARY'!$I$7),ROWS($M$18:M837))),"")</f>
        <v/>
      </c>
      <c r="C846" s="102" t="str" cm="1">
        <f t="array" aca="1" ref="C846" ca="1">IF(ROWS($M$18:M837)&lt;=$O$18,INDEX('DATA FOR SUMMARY'!$C$8:$C$59,_xlfn.AGGREGATE(15,3,(('DATA FOR SUMMARY'!$I$7:$I$59=$O$16)/('DATA FOR SUMMARY'!$I$7:$I$59=$O$16)*ROW('DATA FOR SUMMARY'!$I$7:$I$59))-ROW('DATA FOR SUMMARY'!$I$7),ROWS($M$18:M837))),"")</f>
        <v/>
      </c>
      <c r="D846" s="102" t="str" cm="1">
        <f t="array" aca="1" ref="D846" ca="1">IF(ROWS($M$18:M837)&lt;=$O$18,INDEX('DATA FOR SUMMARY'!$D$8:$D$59,_xlfn.AGGREGATE(15,3,(('DATA FOR SUMMARY'!$I$7:$I$59=$O$16)/('DATA FOR SUMMARY'!$I$7:$I$59=$O$16)*ROW('DATA FOR SUMMARY'!$I$7:$I$59))-ROW('DATA FOR SUMMARY'!$I$7),ROWS($M$18:M837))),"")</f>
        <v/>
      </c>
      <c r="E846" s="107" t="str" cm="1">
        <f t="array" aca="1" ref="E846" ca="1">IF(ROWS($M$18:M837)&lt;=$O$18,INDEX('DATA FOR SUMMARY'!$E$8:$E$59,_xlfn.AGGREGATE(15,3,(('DATA FOR SUMMARY'!$I$7:$I$59=$O$16)/('DATA FOR SUMMARY'!$I$7:$I$59=$O$16)*ROW('DATA FOR SUMMARY'!$I$7:$I$59))-ROW('DATA FOR SUMMARY'!$I$7),ROWS($M$18:M837))),"")</f>
        <v/>
      </c>
      <c r="F846" s="103" t="str" cm="1">
        <f t="array" aca="1" ref="F846" ca="1">IF(ROWS($M$18:M837)&lt;=$O$18,INDEX('DATA FOR SUMMARY'!$F$8:$F$59,_xlfn.AGGREGATE(15,3,(('DATA FOR SUMMARY'!$I$7:$I$59=$O$16)/('DATA FOR SUMMARY'!$I$7:$I$59=$O$16)*ROW('DATA FOR SUMMARY'!$I$7:$I$59))-ROW('DATA FOR SUMMARY'!$I$7),ROWS($M$18:M837))),"")</f>
        <v/>
      </c>
      <c r="G846" s="102" t="str" cm="1">
        <f t="array" aca="1" ref="G846" ca="1">IF(ROWS($M$18:M837)&lt;=$O$18,INDEX('DATA FOR SUMMARY'!$G$8:$G$59,_xlfn.AGGREGATE(15,3,(('DATA FOR SUMMARY'!$I$7:$I$59=$O$16)/('DATA FOR SUMMARY'!$I$7:$I$59=$O$16)*ROW('DATA FOR SUMMARY'!$I$7:$I$59))-ROW('DATA FOR SUMMARY'!$I$7),ROWS($M$18:M837))),"")</f>
        <v/>
      </c>
      <c r="H846" s="107" t="str" cm="1">
        <f t="array" aca="1" ref="H846" ca="1">IF(ROWS($M$18:M837)&lt;=$O$18,INDEX('DATA FOR SUMMARY'!$H$8:$H$59,_xlfn.AGGREGATE(15,3,(('DATA FOR SUMMARY'!$I$7:$I$59=$O$16)/('DATA FOR SUMMARY'!$I$7:$I$59=$O$16)*ROW('DATA FOR SUMMARY'!$I$7:$I$59))-ROW('DATA FOR SUMMARY'!$I$7),ROWS($M$18:M837))),"")</f>
        <v/>
      </c>
      <c r="J846" s="46" t="str" cm="1">
        <f t="array" aca="1" ref="J846" ca="1">IF(ROWS($M$18:M837)&lt;=$O$18,INDEX('DATA FOR SUMMARY'!$J$8:$J$59,_xlfn.AGGREGATE(15,3,(('DATA FOR SUMMARY'!$I$7:$I$59=$O$16)/('DATA FOR SUMMARY'!$I$7:$I$59=$O$16)*ROW('DATA FOR SUMMARY'!$I$7:$I$59))-ROW('DATA FOR SUMMARY'!$I$7),ROWS($M$18:M837))),"")</f>
        <v/>
      </c>
      <c r="K846" s="46" t="str" cm="1">
        <f t="array" aca="1" ref="K846" ca="1">IF(ROWS($M$18:M837)&lt;=$O$18,INDEX('DATA FOR SUMMARY'!$K$8:$K$59,_xlfn.AGGREGATE(15,3,(('DATA FOR SUMMARY'!$I$7:$I$59=$O$16)/('DATA FOR SUMMARY'!$I$7:$I$59=$O$16)*ROW('DATA FOR SUMMARY'!$I$7:$I$59))-ROW('DATA FOR SUMMARY'!$I$7),ROWS($M$18:M837))),"")</f>
        <v/>
      </c>
    </row>
    <row r="847" spans="2:11">
      <c r="B847" t="str" cm="1">
        <f t="array" aca="1" ref="B847" ca="1">IF(ROWS($M$18:M838)&lt;=$O$18,INDEX('DATA FOR SUMMARY'!$B$8:$B$59,_xlfn.AGGREGATE(15,3,(('DATA FOR SUMMARY'!$I$7:$I$59=$O$16)/('DATA FOR SUMMARY'!$I$7:$I$59=$O$16)*ROW('DATA FOR SUMMARY'!$I$7:$I$59))-ROW('DATA FOR SUMMARY'!$I$7),ROWS($M$18:M838))),"")</f>
        <v/>
      </c>
      <c r="C847" s="102" t="str" cm="1">
        <f t="array" aca="1" ref="C847" ca="1">IF(ROWS($M$18:M838)&lt;=$O$18,INDEX('DATA FOR SUMMARY'!$C$8:$C$59,_xlfn.AGGREGATE(15,3,(('DATA FOR SUMMARY'!$I$7:$I$59=$O$16)/('DATA FOR SUMMARY'!$I$7:$I$59=$O$16)*ROW('DATA FOR SUMMARY'!$I$7:$I$59))-ROW('DATA FOR SUMMARY'!$I$7),ROWS($M$18:M838))),"")</f>
        <v/>
      </c>
      <c r="D847" s="102" t="str" cm="1">
        <f t="array" aca="1" ref="D847" ca="1">IF(ROWS($M$18:M838)&lt;=$O$18,INDEX('DATA FOR SUMMARY'!$D$8:$D$59,_xlfn.AGGREGATE(15,3,(('DATA FOR SUMMARY'!$I$7:$I$59=$O$16)/('DATA FOR SUMMARY'!$I$7:$I$59=$O$16)*ROW('DATA FOR SUMMARY'!$I$7:$I$59))-ROW('DATA FOR SUMMARY'!$I$7),ROWS($M$18:M838))),"")</f>
        <v/>
      </c>
      <c r="E847" s="107" t="str" cm="1">
        <f t="array" aca="1" ref="E847" ca="1">IF(ROWS($M$18:M838)&lt;=$O$18,INDEX('DATA FOR SUMMARY'!$E$8:$E$59,_xlfn.AGGREGATE(15,3,(('DATA FOR SUMMARY'!$I$7:$I$59=$O$16)/('DATA FOR SUMMARY'!$I$7:$I$59=$O$16)*ROW('DATA FOR SUMMARY'!$I$7:$I$59))-ROW('DATA FOR SUMMARY'!$I$7),ROWS($M$18:M838))),"")</f>
        <v/>
      </c>
      <c r="F847" s="103" t="str" cm="1">
        <f t="array" aca="1" ref="F847" ca="1">IF(ROWS($M$18:M838)&lt;=$O$18,INDEX('DATA FOR SUMMARY'!$F$8:$F$59,_xlfn.AGGREGATE(15,3,(('DATA FOR SUMMARY'!$I$7:$I$59=$O$16)/('DATA FOR SUMMARY'!$I$7:$I$59=$O$16)*ROW('DATA FOR SUMMARY'!$I$7:$I$59))-ROW('DATA FOR SUMMARY'!$I$7),ROWS($M$18:M838))),"")</f>
        <v/>
      </c>
      <c r="G847" s="102" t="str" cm="1">
        <f t="array" aca="1" ref="G847" ca="1">IF(ROWS($M$18:M838)&lt;=$O$18,INDEX('DATA FOR SUMMARY'!$G$8:$G$59,_xlfn.AGGREGATE(15,3,(('DATA FOR SUMMARY'!$I$7:$I$59=$O$16)/('DATA FOR SUMMARY'!$I$7:$I$59=$O$16)*ROW('DATA FOR SUMMARY'!$I$7:$I$59))-ROW('DATA FOR SUMMARY'!$I$7),ROWS($M$18:M838))),"")</f>
        <v/>
      </c>
      <c r="H847" s="107" t="str" cm="1">
        <f t="array" aca="1" ref="H847" ca="1">IF(ROWS($M$18:M838)&lt;=$O$18,INDEX('DATA FOR SUMMARY'!$H$8:$H$59,_xlfn.AGGREGATE(15,3,(('DATA FOR SUMMARY'!$I$7:$I$59=$O$16)/('DATA FOR SUMMARY'!$I$7:$I$59=$O$16)*ROW('DATA FOR SUMMARY'!$I$7:$I$59))-ROW('DATA FOR SUMMARY'!$I$7),ROWS($M$18:M838))),"")</f>
        <v/>
      </c>
      <c r="J847" s="46" t="str" cm="1">
        <f t="array" aca="1" ref="J847" ca="1">IF(ROWS($M$18:M838)&lt;=$O$18,INDEX('DATA FOR SUMMARY'!$J$8:$J$59,_xlfn.AGGREGATE(15,3,(('DATA FOR SUMMARY'!$I$7:$I$59=$O$16)/('DATA FOR SUMMARY'!$I$7:$I$59=$O$16)*ROW('DATA FOR SUMMARY'!$I$7:$I$59))-ROW('DATA FOR SUMMARY'!$I$7),ROWS($M$18:M838))),"")</f>
        <v/>
      </c>
      <c r="K847" s="46" t="str" cm="1">
        <f t="array" aca="1" ref="K847" ca="1">IF(ROWS($M$18:M838)&lt;=$O$18,INDEX('DATA FOR SUMMARY'!$K$8:$K$59,_xlfn.AGGREGATE(15,3,(('DATA FOR SUMMARY'!$I$7:$I$59=$O$16)/('DATA FOR SUMMARY'!$I$7:$I$59=$O$16)*ROW('DATA FOR SUMMARY'!$I$7:$I$59))-ROW('DATA FOR SUMMARY'!$I$7),ROWS($M$18:M838))),"")</f>
        <v/>
      </c>
    </row>
    <row r="848" spans="2:11">
      <c r="B848" t="str" cm="1">
        <f t="array" aca="1" ref="B848" ca="1">IF(ROWS($M$18:M839)&lt;=$O$18,INDEX('DATA FOR SUMMARY'!$B$8:$B$59,_xlfn.AGGREGATE(15,3,(('DATA FOR SUMMARY'!$I$7:$I$59=$O$16)/('DATA FOR SUMMARY'!$I$7:$I$59=$O$16)*ROW('DATA FOR SUMMARY'!$I$7:$I$59))-ROW('DATA FOR SUMMARY'!$I$7),ROWS($M$18:M839))),"")</f>
        <v/>
      </c>
      <c r="C848" s="102" t="str" cm="1">
        <f t="array" aca="1" ref="C848" ca="1">IF(ROWS($M$18:M839)&lt;=$O$18,INDEX('DATA FOR SUMMARY'!$C$8:$C$59,_xlfn.AGGREGATE(15,3,(('DATA FOR SUMMARY'!$I$7:$I$59=$O$16)/('DATA FOR SUMMARY'!$I$7:$I$59=$O$16)*ROW('DATA FOR SUMMARY'!$I$7:$I$59))-ROW('DATA FOR SUMMARY'!$I$7),ROWS($M$18:M839))),"")</f>
        <v/>
      </c>
      <c r="D848" s="102" t="str" cm="1">
        <f t="array" aca="1" ref="D848" ca="1">IF(ROWS($M$18:M839)&lt;=$O$18,INDEX('DATA FOR SUMMARY'!$D$8:$D$59,_xlfn.AGGREGATE(15,3,(('DATA FOR SUMMARY'!$I$7:$I$59=$O$16)/('DATA FOR SUMMARY'!$I$7:$I$59=$O$16)*ROW('DATA FOR SUMMARY'!$I$7:$I$59))-ROW('DATA FOR SUMMARY'!$I$7),ROWS($M$18:M839))),"")</f>
        <v/>
      </c>
      <c r="E848" s="107" t="str" cm="1">
        <f t="array" aca="1" ref="E848" ca="1">IF(ROWS($M$18:M839)&lt;=$O$18,INDEX('DATA FOR SUMMARY'!$E$8:$E$59,_xlfn.AGGREGATE(15,3,(('DATA FOR SUMMARY'!$I$7:$I$59=$O$16)/('DATA FOR SUMMARY'!$I$7:$I$59=$O$16)*ROW('DATA FOR SUMMARY'!$I$7:$I$59))-ROW('DATA FOR SUMMARY'!$I$7),ROWS($M$18:M839))),"")</f>
        <v/>
      </c>
      <c r="F848" s="103" t="str" cm="1">
        <f t="array" aca="1" ref="F848" ca="1">IF(ROWS($M$18:M839)&lt;=$O$18,INDEX('DATA FOR SUMMARY'!$F$8:$F$59,_xlfn.AGGREGATE(15,3,(('DATA FOR SUMMARY'!$I$7:$I$59=$O$16)/('DATA FOR SUMMARY'!$I$7:$I$59=$O$16)*ROW('DATA FOR SUMMARY'!$I$7:$I$59))-ROW('DATA FOR SUMMARY'!$I$7),ROWS($M$18:M839))),"")</f>
        <v/>
      </c>
      <c r="G848" s="102" t="str" cm="1">
        <f t="array" aca="1" ref="G848" ca="1">IF(ROWS($M$18:M839)&lt;=$O$18,INDEX('DATA FOR SUMMARY'!$G$8:$G$59,_xlfn.AGGREGATE(15,3,(('DATA FOR SUMMARY'!$I$7:$I$59=$O$16)/('DATA FOR SUMMARY'!$I$7:$I$59=$O$16)*ROW('DATA FOR SUMMARY'!$I$7:$I$59))-ROW('DATA FOR SUMMARY'!$I$7),ROWS($M$18:M839))),"")</f>
        <v/>
      </c>
      <c r="H848" s="107" t="str" cm="1">
        <f t="array" aca="1" ref="H848" ca="1">IF(ROWS($M$18:M839)&lt;=$O$18,INDEX('DATA FOR SUMMARY'!$H$8:$H$59,_xlfn.AGGREGATE(15,3,(('DATA FOR SUMMARY'!$I$7:$I$59=$O$16)/('DATA FOR SUMMARY'!$I$7:$I$59=$O$16)*ROW('DATA FOR SUMMARY'!$I$7:$I$59))-ROW('DATA FOR SUMMARY'!$I$7),ROWS($M$18:M839))),"")</f>
        <v/>
      </c>
      <c r="J848" s="46" t="str" cm="1">
        <f t="array" aca="1" ref="J848" ca="1">IF(ROWS($M$18:M839)&lt;=$O$18,INDEX('DATA FOR SUMMARY'!$J$8:$J$59,_xlfn.AGGREGATE(15,3,(('DATA FOR SUMMARY'!$I$7:$I$59=$O$16)/('DATA FOR SUMMARY'!$I$7:$I$59=$O$16)*ROW('DATA FOR SUMMARY'!$I$7:$I$59))-ROW('DATA FOR SUMMARY'!$I$7),ROWS($M$18:M839))),"")</f>
        <v/>
      </c>
      <c r="K848" s="46" t="str" cm="1">
        <f t="array" aca="1" ref="K848" ca="1">IF(ROWS($M$18:M839)&lt;=$O$18,INDEX('DATA FOR SUMMARY'!$K$8:$K$59,_xlfn.AGGREGATE(15,3,(('DATA FOR SUMMARY'!$I$7:$I$59=$O$16)/('DATA FOR SUMMARY'!$I$7:$I$59=$O$16)*ROW('DATA FOR SUMMARY'!$I$7:$I$59))-ROW('DATA FOR SUMMARY'!$I$7),ROWS($M$18:M839))),"")</f>
        <v/>
      </c>
    </row>
    <row r="849" spans="2:11">
      <c r="B849" t="str" cm="1">
        <f t="array" aca="1" ref="B849" ca="1">IF(ROWS($M$18:M840)&lt;=$O$18,INDEX('DATA FOR SUMMARY'!$B$8:$B$59,_xlfn.AGGREGATE(15,3,(('DATA FOR SUMMARY'!$I$7:$I$59=$O$16)/('DATA FOR SUMMARY'!$I$7:$I$59=$O$16)*ROW('DATA FOR SUMMARY'!$I$7:$I$59))-ROW('DATA FOR SUMMARY'!$I$7),ROWS($M$18:M840))),"")</f>
        <v/>
      </c>
      <c r="C849" s="102" t="str" cm="1">
        <f t="array" aca="1" ref="C849" ca="1">IF(ROWS($M$18:M840)&lt;=$O$18,INDEX('DATA FOR SUMMARY'!$C$8:$C$59,_xlfn.AGGREGATE(15,3,(('DATA FOR SUMMARY'!$I$7:$I$59=$O$16)/('DATA FOR SUMMARY'!$I$7:$I$59=$O$16)*ROW('DATA FOR SUMMARY'!$I$7:$I$59))-ROW('DATA FOR SUMMARY'!$I$7),ROWS($M$18:M840))),"")</f>
        <v/>
      </c>
      <c r="D849" s="102" t="str" cm="1">
        <f t="array" aca="1" ref="D849" ca="1">IF(ROWS($M$18:M840)&lt;=$O$18,INDEX('DATA FOR SUMMARY'!$D$8:$D$59,_xlfn.AGGREGATE(15,3,(('DATA FOR SUMMARY'!$I$7:$I$59=$O$16)/('DATA FOR SUMMARY'!$I$7:$I$59=$O$16)*ROW('DATA FOR SUMMARY'!$I$7:$I$59))-ROW('DATA FOR SUMMARY'!$I$7),ROWS($M$18:M840))),"")</f>
        <v/>
      </c>
      <c r="E849" s="107" t="str" cm="1">
        <f t="array" aca="1" ref="E849" ca="1">IF(ROWS($M$18:M840)&lt;=$O$18,INDEX('DATA FOR SUMMARY'!$E$8:$E$59,_xlfn.AGGREGATE(15,3,(('DATA FOR SUMMARY'!$I$7:$I$59=$O$16)/('DATA FOR SUMMARY'!$I$7:$I$59=$O$16)*ROW('DATA FOR SUMMARY'!$I$7:$I$59))-ROW('DATA FOR SUMMARY'!$I$7),ROWS($M$18:M840))),"")</f>
        <v/>
      </c>
      <c r="F849" s="103" t="str" cm="1">
        <f t="array" aca="1" ref="F849" ca="1">IF(ROWS($M$18:M840)&lt;=$O$18,INDEX('DATA FOR SUMMARY'!$F$8:$F$59,_xlfn.AGGREGATE(15,3,(('DATA FOR SUMMARY'!$I$7:$I$59=$O$16)/('DATA FOR SUMMARY'!$I$7:$I$59=$O$16)*ROW('DATA FOR SUMMARY'!$I$7:$I$59))-ROW('DATA FOR SUMMARY'!$I$7),ROWS($M$18:M840))),"")</f>
        <v/>
      </c>
      <c r="G849" s="102" t="str" cm="1">
        <f t="array" aca="1" ref="G849" ca="1">IF(ROWS($M$18:M840)&lt;=$O$18,INDEX('DATA FOR SUMMARY'!$G$8:$G$59,_xlfn.AGGREGATE(15,3,(('DATA FOR SUMMARY'!$I$7:$I$59=$O$16)/('DATA FOR SUMMARY'!$I$7:$I$59=$O$16)*ROW('DATA FOR SUMMARY'!$I$7:$I$59))-ROW('DATA FOR SUMMARY'!$I$7),ROWS($M$18:M840))),"")</f>
        <v/>
      </c>
      <c r="H849" s="107" t="str" cm="1">
        <f t="array" aca="1" ref="H849" ca="1">IF(ROWS($M$18:M840)&lt;=$O$18,INDEX('DATA FOR SUMMARY'!$H$8:$H$59,_xlfn.AGGREGATE(15,3,(('DATA FOR SUMMARY'!$I$7:$I$59=$O$16)/('DATA FOR SUMMARY'!$I$7:$I$59=$O$16)*ROW('DATA FOR SUMMARY'!$I$7:$I$59))-ROW('DATA FOR SUMMARY'!$I$7),ROWS($M$18:M840))),"")</f>
        <v/>
      </c>
      <c r="J849" s="46" t="str" cm="1">
        <f t="array" aca="1" ref="J849" ca="1">IF(ROWS($M$18:M840)&lt;=$O$18,INDEX('DATA FOR SUMMARY'!$J$8:$J$59,_xlfn.AGGREGATE(15,3,(('DATA FOR SUMMARY'!$I$7:$I$59=$O$16)/('DATA FOR SUMMARY'!$I$7:$I$59=$O$16)*ROW('DATA FOR SUMMARY'!$I$7:$I$59))-ROW('DATA FOR SUMMARY'!$I$7),ROWS($M$18:M840))),"")</f>
        <v/>
      </c>
      <c r="K849" s="46" t="str" cm="1">
        <f t="array" aca="1" ref="K849" ca="1">IF(ROWS($M$18:M840)&lt;=$O$18,INDEX('DATA FOR SUMMARY'!$K$8:$K$59,_xlfn.AGGREGATE(15,3,(('DATA FOR SUMMARY'!$I$7:$I$59=$O$16)/('DATA FOR SUMMARY'!$I$7:$I$59=$O$16)*ROW('DATA FOR SUMMARY'!$I$7:$I$59))-ROW('DATA FOR SUMMARY'!$I$7),ROWS($M$18:M840))),"")</f>
        <v/>
      </c>
    </row>
    <row r="850" spans="2:11">
      <c r="B850" t="str" cm="1">
        <f t="array" aca="1" ref="B850" ca="1">IF(ROWS($M$18:M841)&lt;=$O$18,INDEX('DATA FOR SUMMARY'!$B$8:$B$59,_xlfn.AGGREGATE(15,3,(('DATA FOR SUMMARY'!$I$7:$I$59=$O$16)/('DATA FOR SUMMARY'!$I$7:$I$59=$O$16)*ROW('DATA FOR SUMMARY'!$I$7:$I$59))-ROW('DATA FOR SUMMARY'!$I$7),ROWS($M$18:M841))),"")</f>
        <v/>
      </c>
      <c r="C850" s="102" t="str" cm="1">
        <f t="array" aca="1" ref="C850" ca="1">IF(ROWS($M$18:M841)&lt;=$O$18,INDEX('DATA FOR SUMMARY'!$C$8:$C$59,_xlfn.AGGREGATE(15,3,(('DATA FOR SUMMARY'!$I$7:$I$59=$O$16)/('DATA FOR SUMMARY'!$I$7:$I$59=$O$16)*ROW('DATA FOR SUMMARY'!$I$7:$I$59))-ROW('DATA FOR SUMMARY'!$I$7),ROWS($M$18:M841))),"")</f>
        <v/>
      </c>
      <c r="D850" s="102" t="str" cm="1">
        <f t="array" aca="1" ref="D850" ca="1">IF(ROWS($M$18:M841)&lt;=$O$18,INDEX('DATA FOR SUMMARY'!$D$8:$D$59,_xlfn.AGGREGATE(15,3,(('DATA FOR SUMMARY'!$I$7:$I$59=$O$16)/('DATA FOR SUMMARY'!$I$7:$I$59=$O$16)*ROW('DATA FOR SUMMARY'!$I$7:$I$59))-ROW('DATA FOR SUMMARY'!$I$7),ROWS($M$18:M841))),"")</f>
        <v/>
      </c>
      <c r="E850" s="107" t="str" cm="1">
        <f t="array" aca="1" ref="E850" ca="1">IF(ROWS($M$18:M841)&lt;=$O$18,INDEX('DATA FOR SUMMARY'!$E$8:$E$59,_xlfn.AGGREGATE(15,3,(('DATA FOR SUMMARY'!$I$7:$I$59=$O$16)/('DATA FOR SUMMARY'!$I$7:$I$59=$O$16)*ROW('DATA FOR SUMMARY'!$I$7:$I$59))-ROW('DATA FOR SUMMARY'!$I$7),ROWS($M$18:M841))),"")</f>
        <v/>
      </c>
      <c r="F850" s="103" t="str" cm="1">
        <f t="array" aca="1" ref="F850" ca="1">IF(ROWS($M$18:M841)&lt;=$O$18,INDEX('DATA FOR SUMMARY'!$F$8:$F$59,_xlfn.AGGREGATE(15,3,(('DATA FOR SUMMARY'!$I$7:$I$59=$O$16)/('DATA FOR SUMMARY'!$I$7:$I$59=$O$16)*ROW('DATA FOR SUMMARY'!$I$7:$I$59))-ROW('DATA FOR SUMMARY'!$I$7),ROWS($M$18:M841))),"")</f>
        <v/>
      </c>
      <c r="G850" s="102" t="str" cm="1">
        <f t="array" aca="1" ref="G850" ca="1">IF(ROWS($M$18:M841)&lt;=$O$18,INDEX('DATA FOR SUMMARY'!$G$8:$G$59,_xlfn.AGGREGATE(15,3,(('DATA FOR SUMMARY'!$I$7:$I$59=$O$16)/('DATA FOR SUMMARY'!$I$7:$I$59=$O$16)*ROW('DATA FOR SUMMARY'!$I$7:$I$59))-ROW('DATA FOR SUMMARY'!$I$7),ROWS($M$18:M841))),"")</f>
        <v/>
      </c>
      <c r="H850" s="107" t="str" cm="1">
        <f t="array" aca="1" ref="H850" ca="1">IF(ROWS($M$18:M841)&lt;=$O$18,INDEX('DATA FOR SUMMARY'!$H$8:$H$59,_xlfn.AGGREGATE(15,3,(('DATA FOR SUMMARY'!$I$7:$I$59=$O$16)/('DATA FOR SUMMARY'!$I$7:$I$59=$O$16)*ROW('DATA FOR SUMMARY'!$I$7:$I$59))-ROW('DATA FOR SUMMARY'!$I$7),ROWS($M$18:M841))),"")</f>
        <v/>
      </c>
      <c r="J850" s="46" t="str" cm="1">
        <f t="array" aca="1" ref="J850" ca="1">IF(ROWS($M$18:M841)&lt;=$O$18,INDEX('DATA FOR SUMMARY'!$J$8:$J$59,_xlfn.AGGREGATE(15,3,(('DATA FOR SUMMARY'!$I$7:$I$59=$O$16)/('DATA FOR SUMMARY'!$I$7:$I$59=$O$16)*ROW('DATA FOR SUMMARY'!$I$7:$I$59))-ROW('DATA FOR SUMMARY'!$I$7),ROWS($M$18:M841))),"")</f>
        <v/>
      </c>
      <c r="K850" s="46" t="str" cm="1">
        <f t="array" aca="1" ref="K850" ca="1">IF(ROWS($M$18:M841)&lt;=$O$18,INDEX('DATA FOR SUMMARY'!$K$8:$K$59,_xlfn.AGGREGATE(15,3,(('DATA FOR SUMMARY'!$I$7:$I$59=$O$16)/('DATA FOR SUMMARY'!$I$7:$I$59=$O$16)*ROW('DATA FOR SUMMARY'!$I$7:$I$59))-ROW('DATA FOR SUMMARY'!$I$7),ROWS($M$18:M841))),"")</f>
        <v/>
      </c>
    </row>
    <row r="851" spans="2:11">
      <c r="B851" t="str" cm="1">
        <f t="array" aca="1" ref="B851" ca="1">IF(ROWS($M$18:M842)&lt;=$O$18,INDEX('DATA FOR SUMMARY'!$B$8:$B$59,_xlfn.AGGREGATE(15,3,(('DATA FOR SUMMARY'!$I$7:$I$59=$O$16)/('DATA FOR SUMMARY'!$I$7:$I$59=$O$16)*ROW('DATA FOR SUMMARY'!$I$7:$I$59))-ROW('DATA FOR SUMMARY'!$I$7),ROWS($M$18:M842))),"")</f>
        <v/>
      </c>
      <c r="C851" s="102" t="str" cm="1">
        <f t="array" aca="1" ref="C851" ca="1">IF(ROWS($M$18:M842)&lt;=$O$18,INDEX('DATA FOR SUMMARY'!$C$8:$C$59,_xlfn.AGGREGATE(15,3,(('DATA FOR SUMMARY'!$I$7:$I$59=$O$16)/('DATA FOR SUMMARY'!$I$7:$I$59=$O$16)*ROW('DATA FOR SUMMARY'!$I$7:$I$59))-ROW('DATA FOR SUMMARY'!$I$7),ROWS($M$18:M842))),"")</f>
        <v/>
      </c>
      <c r="D851" s="102" t="str" cm="1">
        <f t="array" aca="1" ref="D851" ca="1">IF(ROWS($M$18:M842)&lt;=$O$18,INDEX('DATA FOR SUMMARY'!$D$8:$D$59,_xlfn.AGGREGATE(15,3,(('DATA FOR SUMMARY'!$I$7:$I$59=$O$16)/('DATA FOR SUMMARY'!$I$7:$I$59=$O$16)*ROW('DATA FOR SUMMARY'!$I$7:$I$59))-ROW('DATA FOR SUMMARY'!$I$7),ROWS($M$18:M842))),"")</f>
        <v/>
      </c>
      <c r="E851" s="107" t="str" cm="1">
        <f t="array" aca="1" ref="E851" ca="1">IF(ROWS($M$18:M842)&lt;=$O$18,INDEX('DATA FOR SUMMARY'!$E$8:$E$59,_xlfn.AGGREGATE(15,3,(('DATA FOR SUMMARY'!$I$7:$I$59=$O$16)/('DATA FOR SUMMARY'!$I$7:$I$59=$O$16)*ROW('DATA FOR SUMMARY'!$I$7:$I$59))-ROW('DATA FOR SUMMARY'!$I$7),ROWS($M$18:M842))),"")</f>
        <v/>
      </c>
      <c r="F851" s="103" t="str" cm="1">
        <f t="array" aca="1" ref="F851" ca="1">IF(ROWS($M$18:M842)&lt;=$O$18,INDEX('DATA FOR SUMMARY'!$F$8:$F$59,_xlfn.AGGREGATE(15,3,(('DATA FOR SUMMARY'!$I$7:$I$59=$O$16)/('DATA FOR SUMMARY'!$I$7:$I$59=$O$16)*ROW('DATA FOR SUMMARY'!$I$7:$I$59))-ROW('DATA FOR SUMMARY'!$I$7),ROWS($M$18:M842))),"")</f>
        <v/>
      </c>
      <c r="G851" s="102" t="str" cm="1">
        <f t="array" aca="1" ref="G851" ca="1">IF(ROWS($M$18:M842)&lt;=$O$18,INDEX('DATA FOR SUMMARY'!$G$8:$G$59,_xlfn.AGGREGATE(15,3,(('DATA FOR SUMMARY'!$I$7:$I$59=$O$16)/('DATA FOR SUMMARY'!$I$7:$I$59=$O$16)*ROW('DATA FOR SUMMARY'!$I$7:$I$59))-ROW('DATA FOR SUMMARY'!$I$7),ROWS($M$18:M842))),"")</f>
        <v/>
      </c>
      <c r="H851" s="107" t="str" cm="1">
        <f t="array" aca="1" ref="H851" ca="1">IF(ROWS($M$18:M842)&lt;=$O$18,INDEX('DATA FOR SUMMARY'!$H$8:$H$59,_xlfn.AGGREGATE(15,3,(('DATA FOR SUMMARY'!$I$7:$I$59=$O$16)/('DATA FOR SUMMARY'!$I$7:$I$59=$O$16)*ROW('DATA FOR SUMMARY'!$I$7:$I$59))-ROW('DATA FOR SUMMARY'!$I$7),ROWS($M$18:M842))),"")</f>
        <v/>
      </c>
      <c r="J851" s="46" t="str" cm="1">
        <f t="array" aca="1" ref="J851" ca="1">IF(ROWS($M$18:M842)&lt;=$O$18,INDEX('DATA FOR SUMMARY'!$J$8:$J$59,_xlfn.AGGREGATE(15,3,(('DATA FOR SUMMARY'!$I$7:$I$59=$O$16)/('DATA FOR SUMMARY'!$I$7:$I$59=$O$16)*ROW('DATA FOR SUMMARY'!$I$7:$I$59))-ROW('DATA FOR SUMMARY'!$I$7),ROWS($M$18:M842))),"")</f>
        <v/>
      </c>
      <c r="K851" s="46" t="str" cm="1">
        <f t="array" aca="1" ref="K851" ca="1">IF(ROWS($M$18:M842)&lt;=$O$18,INDEX('DATA FOR SUMMARY'!$K$8:$K$59,_xlfn.AGGREGATE(15,3,(('DATA FOR SUMMARY'!$I$7:$I$59=$O$16)/('DATA FOR SUMMARY'!$I$7:$I$59=$O$16)*ROW('DATA FOR SUMMARY'!$I$7:$I$59))-ROW('DATA FOR SUMMARY'!$I$7),ROWS($M$18:M842))),"")</f>
        <v/>
      </c>
    </row>
    <row r="852" spans="2:11">
      <c r="B852" t="str" cm="1">
        <f t="array" aca="1" ref="B852" ca="1">IF(ROWS($M$18:M843)&lt;=$O$18,INDEX('DATA FOR SUMMARY'!$B$8:$B$59,_xlfn.AGGREGATE(15,3,(('DATA FOR SUMMARY'!$I$7:$I$59=$O$16)/('DATA FOR SUMMARY'!$I$7:$I$59=$O$16)*ROW('DATA FOR SUMMARY'!$I$7:$I$59))-ROW('DATA FOR SUMMARY'!$I$7),ROWS($M$18:M843))),"")</f>
        <v/>
      </c>
      <c r="C852" s="102" t="str" cm="1">
        <f t="array" aca="1" ref="C852" ca="1">IF(ROWS($M$18:M843)&lt;=$O$18,INDEX('DATA FOR SUMMARY'!$C$8:$C$59,_xlfn.AGGREGATE(15,3,(('DATA FOR SUMMARY'!$I$7:$I$59=$O$16)/('DATA FOR SUMMARY'!$I$7:$I$59=$O$16)*ROW('DATA FOR SUMMARY'!$I$7:$I$59))-ROW('DATA FOR SUMMARY'!$I$7),ROWS($M$18:M843))),"")</f>
        <v/>
      </c>
      <c r="D852" s="102" t="str" cm="1">
        <f t="array" aca="1" ref="D852" ca="1">IF(ROWS($M$18:M843)&lt;=$O$18,INDEX('DATA FOR SUMMARY'!$D$8:$D$59,_xlfn.AGGREGATE(15,3,(('DATA FOR SUMMARY'!$I$7:$I$59=$O$16)/('DATA FOR SUMMARY'!$I$7:$I$59=$O$16)*ROW('DATA FOR SUMMARY'!$I$7:$I$59))-ROW('DATA FOR SUMMARY'!$I$7),ROWS($M$18:M843))),"")</f>
        <v/>
      </c>
      <c r="E852" s="107" t="str" cm="1">
        <f t="array" aca="1" ref="E852" ca="1">IF(ROWS($M$18:M843)&lt;=$O$18,INDEX('DATA FOR SUMMARY'!$E$8:$E$59,_xlfn.AGGREGATE(15,3,(('DATA FOR SUMMARY'!$I$7:$I$59=$O$16)/('DATA FOR SUMMARY'!$I$7:$I$59=$O$16)*ROW('DATA FOR SUMMARY'!$I$7:$I$59))-ROW('DATA FOR SUMMARY'!$I$7),ROWS($M$18:M843))),"")</f>
        <v/>
      </c>
      <c r="F852" s="103" t="str" cm="1">
        <f t="array" aca="1" ref="F852" ca="1">IF(ROWS($M$18:M843)&lt;=$O$18,INDEX('DATA FOR SUMMARY'!$F$8:$F$59,_xlfn.AGGREGATE(15,3,(('DATA FOR SUMMARY'!$I$7:$I$59=$O$16)/('DATA FOR SUMMARY'!$I$7:$I$59=$O$16)*ROW('DATA FOR SUMMARY'!$I$7:$I$59))-ROW('DATA FOR SUMMARY'!$I$7),ROWS($M$18:M843))),"")</f>
        <v/>
      </c>
      <c r="G852" s="102" t="str" cm="1">
        <f t="array" aca="1" ref="G852" ca="1">IF(ROWS($M$18:M843)&lt;=$O$18,INDEX('DATA FOR SUMMARY'!$G$8:$G$59,_xlfn.AGGREGATE(15,3,(('DATA FOR SUMMARY'!$I$7:$I$59=$O$16)/('DATA FOR SUMMARY'!$I$7:$I$59=$O$16)*ROW('DATA FOR SUMMARY'!$I$7:$I$59))-ROW('DATA FOR SUMMARY'!$I$7),ROWS($M$18:M843))),"")</f>
        <v/>
      </c>
      <c r="H852" s="107" t="str" cm="1">
        <f t="array" aca="1" ref="H852" ca="1">IF(ROWS($M$18:M843)&lt;=$O$18,INDEX('DATA FOR SUMMARY'!$H$8:$H$59,_xlfn.AGGREGATE(15,3,(('DATA FOR SUMMARY'!$I$7:$I$59=$O$16)/('DATA FOR SUMMARY'!$I$7:$I$59=$O$16)*ROW('DATA FOR SUMMARY'!$I$7:$I$59))-ROW('DATA FOR SUMMARY'!$I$7),ROWS($M$18:M843))),"")</f>
        <v/>
      </c>
      <c r="J852" s="46" t="str" cm="1">
        <f t="array" aca="1" ref="J852" ca="1">IF(ROWS($M$18:M843)&lt;=$O$18,INDEX('DATA FOR SUMMARY'!$J$8:$J$59,_xlfn.AGGREGATE(15,3,(('DATA FOR SUMMARY'!$I$7:$I$59=$O$16)/('DATA FOR SUMMARY'!$I$7:$I$59=$O$16)*ROW('DATA FOR SUMMARY'!$I$7:$I$59))-ROW('DATA FOR SUMMARY'!$I$7),ROWS($M$18:M843))),"")</f>
        <v/>
      </c>
      <c r="K852" s="46" t="str" cm="1">
        <f t="array" aca="1" ref="K852" ca="1">IF(ROWS($M$18:M843)&lt;=$O$18,INDEX('DATA FOR SUMMARY'!$K$8:$K$59,_xlfn.AGGREGATE(15,3,(('DATA FOR SUMMARY'!$I$7:$I$59=$O$16)/('DATA FOR SUMMARY'!$I$7:$I$59=$O$16)*ROW('DATA FOR SUMMARY'!$I$7:$I$59))-ROW('DATA FOR SUMMARY'!$I$7),ROWS($M$18:M843))),"")</f>
        <v/>
      </c>
    </row>
    <row r="853" spans="2:11">
      <c r="B853" t="str" cm="1">
        <f t="array" aca="1" ref="B853" ca="1">IF(ROWS($M$18:M844)&lt;=$O$18,INDEX('DATA FOR SUMMARY'!$B$8:$B$59,_xlfn.AGGREGATE(15,3,(('DATA FOR SUMMARY'!$I$7:$I$59=$O$16)/('DATA FOR SUMMARY'!$I$7:$I$59=$O$16)*ROW('DATA FOR SUMMARY'!$I$7:$I$59))-ROW('DATA FOR SUMMARY'!$I$7),ROWS($M$18:M844))),"")</f>
        <v/>
      </c>
      <c r="C853" s="102" t="str" cm="1">
        <f t="array" aca="1" ref="C853" ca="1">IF(ROWS($M$18:M844)&lt;=$O$18,INDEX('DATA FOR SUMMARY'!$C$8:$C$59,_xlfn.AGGREGATE(15,3,(('DATA FOR SUMMARY'!$I$7:$I$59=$O$16)/('DATA FOR SUMMARY'!$I$7:$I$59=$O$16)*ROW('DATA FOR SUMMARY'!$I$7:$I$59))-ROW('DATA FOR SUMMARY'!$I$7),ROWS($M$18:M844))),"")</f>
        <v/>
      </c>
      <c r="D853" s="102" t="str" cm="1">
        <f t="array" aca="1" ref="D853" ca="1">IF(ROWS($M$18:M844)&lt;=$O$18,INDEX('DATA FOR SUMMARY'!$D$8:$D$59,_xlfn.AGGREGATE(15,3,(('DATA FOR SUMMARY'!$I$7:$I$59=$O$16)/('DATA FOR SUMMARY'!$I$7:$I$59=$O$16)*ROW('DATA FOR SUMMARY'!$I$7:$I$59))-ROW('DATA FOR SUMMARY'!$I$7),ROWS($M$18:M844))),"")</f>
        <v/>
      </c>
      <c r="E853" s="107" t="str" cm="1">
        <f t="array" aca="1" ref="E853" ca="1">IF(ROWS($M$18:M844)&lt;=$O$18,INDEX('DATA FOR SUMMARY'!$E$8:$E$59,_xlfn.AGGREGATE(15,3,(('DATA FOR SUMMARY'!$I$7:$I$59=$O$16)/('DATA FOR SUMMARY'!$I$7:$I$59=$O$16)*ROW('DATA FOR SUMMARY'!$I$7:$I$59))-ROW('DATA FOR SUMMARY'!$I$7),ROWS($M$18:M844))),"")</f>
        <v/>
      </c>
      <c r="F853" s="103" t="str" cm="1">
        <f t="array" aca="1" ref="F853" ca="1">IF(ROWS($M$18:M844)&lt;=$O$18,INDEX('DATA FOR SUMMARY'!$F$8:$F$59,_xlfn.AGGREGATE(15,3,(('DATA FOR SUMMARY'!$I$7:$I$59=$O$16)/('DATA FOR SUMMARY'!$I$7:$I$59=$O$16)*ROW('DATA FOR SUMMARY'!$I$7:$I$59))-ROW('DATA FOR SUMMARY'!$I$7),ROWS($M$18:M844))),"")</f>
        <v/>
      </c>
      <c r="G853" s="102" t="str" cm="1">
        <f t="array" aca="1" ref="G853" ca="1">IF(ROWS($M$18:M844)&lt;=$O$18,INDEX('DATA FOR SUMMARY'!$G$8:$G$59,_xlfn.AGGREGATE(15,3,(('DATA FOR SUMMARY'!$I$7:$I$59=$O$16)/('DATA FOR SUMMARY'!$I$7:$I$59=$O$16)*ROW('DATA FOR SUMMARY'!$I$7:$I$59))-ROW('DATA FOR SUMMARY'!$I$7),ROWS($M$18:M844))),"")</f>
        <v/>
      </c>
      <c r="H853" s="107" t="str" cm="1">
        <f t="array" aca="1" ref="H853" ca="1">IF(ROWS($M$18:M844)&lt;=$O$18,INDEX('DATA FOR SUMMARY'!$H$8:$H$59,_xlfn.AGGREGATE(15,3,(('DATA FOR SUMMARY'!$I$7:$I$59=$O$16)/('DATA FOR SUMMARY'!$I$7:$I$59=$O$16)*ROW('DATA FOR SUMMARY'!$I$7:$I$59))-ROW('DATA FOR SUMMARY'!$I$7),ROWS($M$18:M844))),"")</f>
        <v/>
      </c>
      <c r="J853" s="46" t="str" cm="1">
        <f t="array" aca="1" ref="J853" ca="1">IF(ROWS($M$18:M844)&lt;=$O$18,INDEX('DATA FOR SUMMARY'!$J$8:$J$59,_xlfn.AGGREGATE(15,3,(('DATA FOR SUMMARY'!$I$7:$I$59=$O$16)/('DATA FOR SUMMARY'!$I$7:$I$59=$O$16)*ROW('DATA FOR SUMMARY'!$I$7:$I$59))-ROW('DATA FOR SUMMARY'!$I$7),ROWS($M$18:M844))),"")</f>
        <v/>
      </c>
      <c r="K853" s="46" t="str" cm="1">
        <f t="array" aca="1" ref="K853" ca="1">IF(ROWS($M$18:M844)&lt;=$O$18,INDEX('DATA FOR SUMMARY'!$K$8:$K$59,_xlfn.AGGREGATE(15,3,(('DATA FOR SUMMARY'!$I$7:$I$59=$O$16)/('DATA FOR SUMMARY'!$I$7:$I$59=$O$16)*ROW('DATA FOR SUMMARY'!$I$7:$I$59))-ROW('DATA FOR SUMMARY'!$I$7),ROWS($M$18:M844))),"")</f>
        <v/>
      </c>
    </row>
    <row r="854" spans="2:11">
      <c r="B854" t="str" cm="1">
        <f t="array" aca="1" ref="B854" ca="1">IF(ROWS($M$18:M845)&lt;=$O$18,INDEX('DATA FOR SUMMARY'!$B$8:$B$59,_xlfn.AGGREGATE(15,3,(('DATA FOR SUMMARY'!$I$7:$I$59=$O$16)/('DATA FOR SUMMARY'!$I$7:$I$59=$O$16)*ROW('DATA FOR SUMMARY'!$I$7:$I$59))-ROW('DATA FOR SUMMARY'!$I$7),ROWS($M$18:M845))),"")</f>
        <v/>
      </c>
      <c r="C854" s="102" t="str" cm="1">
        <f t="array" aca="1" ref="C854" ca="1">IF(ROWS($M$18:M845)&lt;=$O$18,INDEX('DATA FOR SUMMARY'!$C$8:$C$59,_xlfn.AGGREGATE(15,3,(('DATA FOR SUMMARY'!$I$7:$I$59=$O$16)/('DATA FOR SUMMARY'!$I$7:$I$59=$O$16)*ROW('DATA FOR SUMMARY'!$I$7:$I$59))-ROW('DATA FOR SUMMARY'!$I$7),ROWS($M$18:M845))),"")</f>
        <v/>
      </c>
      <c r="D854" s="102" t="str" cm="1">
        <f t="array" aca="1" ref="D854" ca="1">IF(ROWS($M$18:M845)&lt;=$O$18,INDEX('DATA FOR SUMMARY'!$D$8:$D$59,_xlfn.AGGREGATE(15,3,(('DATA FOR SUMMARY'!$I$7:$I$59=$O$16)/('DATA FOR SUMMARY'!$I$7:$I$59=$O$16)*ROW('DATA FOR SUMMARY'!$I$7:$I$59))-ROW('DATA FOR SUMMARY'!$I$7),ROWS($M$18:M845))),"")</f>
        <v/>
      </c>
      <c r="E854" s="107" t="str" cm="1">
        <f t="array" aca="1" ref="E854" ca="1">IF(ROWS($M$18:M845)&lt;=$O$18,INDEX('DATA FOR SUMMARY'!$E$8:$E$59,_xlfn.AGGREGATE(15,3,(('DATA FOR SUMMARY'!$I$7:$I$59=$O$16)/('DATA FOR SUMMARY'!$I$7:$I$59=$O$16)*ROW('DATA FOR SUMMARY'!$I$7:$I$59))-ROW('DATA FOR SUMMARY'!$I$7),ROWS($M$18:M845))),"")</f>
        <v/>
      </c>
      <c r="F854" s="103" t="str" cm="1">
        <f t="array" aca="1" ref="F854" ca="1">IF(ROWS($M$18:M845)&lt;=$O$18,INDEX('DATA FOR SUMMARY'!$F$8:$F$59,_xlfn.AGGREGATE(15,3,(('DATA FOR SUMMARY'!$I$7:$I$59=$O$16)/('DATA FOR SUMMARY'!$I$7:$I$59=$O$16)*ROW('DATA FOR SUMMARY'!$I$7:$I$59))-ROW('DATA FOR SUMMARY'!$I$7),ROWS($M$18:M845))),"")</f>
        <v/>
      </c>
      <c r="G854" s="102" t="str" cm="1">
        <f t="array" aca="1" ref="G854" ca="1">IF(ROWS($M$18:M845)&lt;=$O$18,INDEX('DATA FOR SUMMARY'!$G$8:$G$59,_xlfn.AGGREGATE(15,3,(('DATA FOR SUMMARY'!$I$7:$I$59=$O$16)/('DATA FOR SUMMARY'!$I$7:$I$59=$O$16)*ROW('DATA FOR SUMMARY'!$I$7:$I$59))-ROW('DATA FOR SUMMARY'!$I$7),ROWS($M$18:M845))),"")</f>
        <v/>
      </c>
      <c r="H854" s="107" t="str" cm="1">
        <f t="array" aca="1" ref="H854" ca="1">IF(ROWS($M$18:M845)&lt;=$O$18,INDEX('DATA FOR SUMMARY'!$H$8:$H$59,_xlfn.AGGREGATE(15,3,(('DATA FOR SUMMARY'!$I$7:$I$59=$O$16)/('DATA FOR SUMMARY'!$I$7:$I$59=$O$16)*ROW('DATA FOR SUMMARY'!$I$7:$I$59))-ROW('DATA FOR SUMMARY'!$I$7),ROWS($M$18:M845))),"")</f>
        <v/>
      </c>
      <c r="J854" s="46" t="str" cm="1">
        <f t="array" aca="1" ref="J854" ca="1">IF(ROWS($M$18:M845)&lt;=$O$18,INDEX('DATA FOR SUMMARY'!$J$8:$J$59,_xlfn.AGGREGATE(15,3,(('DATA FOR SUMMARY'!$I$7:$I$59=$O$16)/('DATA FOR SUMMARY'!$I$7:$I$59=$O$16)*ROW('DATA FOR SUMMARY'!$I$7:$I$59))-ROW('DATA FOR SUMMARY'!$I$7),ROWS($M$18:M845))),"")</f>
        <v/>
      </c>
      <c r="K854" s="46" t="str" cm="1">
        <f t="array" aca="1" ref="K854" ca="1">IF(ROWS($M$18:M845)&lt;=$O$18,INDEX('DATA FOR SUMMARY'!$K$8:$K$59,_xlfn.AGGREGATE(15,3,(('DATA FOR SUMMARY'!$I$7:$I$59=$O$16)/('DATA FOR SUMMARY'!$I$7:$I$59=$O$16)*ROW('DATA FOR SUMMARY'!$I$7:$I$59))-ROW('DATA FOR SUMMARY'!$I$7),ROWS($M$18:M845))),"")</f>
        <v/>
      </c>
    </row>
    <row r="855" spans="2:11">
      <c r="B855" t="str" cm="1">
        <f t="array" aca="1" ref="B855" ca="1">IF(ROWS($M$18:M846)&lt;=$O$18,INDEX('DATA FOR SUMMARY'!$B$8:$B$59,_xlfn.AGGREGATE(15,3,(('DATA FOR SUMMARY'!$I$7:$I$59=$O$16)/('DATA FOR SUMMARY'!$I$7:$I$59=$O$16)*ROW('DATA FOR SUMMARY'!$I$7:$I$59))-ROW('DATA FOR SUMMARY'!$I$7),ROWS($M$18:M846))),"")</f>
        <v/>
      </c>
      <c r="C855" s="102" t="str" cm="1">
        <f t="array" aca="1" ref="C855" ca="1">IF(ROWS($M$18:M846)&lt;=$O$18,INDEX('DATA FOR SUMMARY'!$C$8:$C$59,_xlfn.AGGREGATE(15,3,(('DATA FOR SUMMARY'!$I$7:$I$59=$O$16)/('DATA FOR SUMMARY'!$I$7:$I$59=$O$16)*ROW('DATA FOR SUMMARY'!$I$7:$I$59))-ROW('DATA FOR SUMMARY'!$I$7),ROWS($M$18:M846))),"")</f>
        <v/>
      </c>
      <c r="D855" s="102" t="str" cm="1">
        <f t="array" aca="1" ref="D855" ca="1">IF(ROWS($M$18:M846)&lt;=$O$18,INDEX('DATA FOR SUMMARY'!$D$8:$D$59,_xlfn.AGGREGATE(15,3,(('DATA FOR SUMMARY'!$I$7:$I$59=$O$16)/('DATA FOR SUMMARY'!$I$7:$I$59=$O$16)*ROW('DATA FOR SUMMARY'!$I$7:$I$59))-ROW('DATA FOR SUMMARY'!$I$7),ROWS($M$18:M846))),"")</f>
        <v/>
      </c>
      <c r="E855" s="107" t="str" cm="1">
        <f t="array" aca="1" ref="E855" ca="1">IF(ROWS($M$18:M846)&lt;=$O$18,INDEX('DATA FOR SUMMARY'!$E$8:$E$59,_xlfn.AGGREGATE(15,3,(('DATA FOR SUMMARY'!$I$7:$I$59=$O$16)/('DATA FOR SUMMARY'!$I$7:$I$59=$O$16)*ROW('DATA FOR SUMMARY'!$I$7:$I$59))-ROW('DATA FOR SUMMARY'!$I$7),ROWS($M$18:M846))),"")</f>
        <v/>
      </c>
      <c r="F855" s="103" t="str" cm="1">
        <f t="array" aca="1" ref="F855" ca="1">IF(ROWS($M$18:M846)&lt;=$O$18,INDEX('DATA FOR SUMMARY'!$F$8:$F$59,_xlfn.AGGREGATE(15,3,(('DATA FOR SUMMARY'!$I$7:$I$59=$O$16)/('DATA FOR SUMMARY'!$I$7:$I$59=$O$16)*ROW('DATA FOR SUMMARY'!$I$7:$I$59))-ROW('DATA FOR SUMMARY'!$I$7),ROWS($M$18:M846))),"")</f>
        <v/>
      </c>
      <c r="G855" s="102" t="str" cm="1">
        <f t="array" aca="1" ref="G855" ca="1">IF(ROWS($M$18:M846)&lt;=$O$18,INDEX('DATA FOR SUMMARY'!$G$8:$G$59,_xlfn.AGGREGATE(15,3,(('DATA FOR SUMMARY'!$I$7:$I$59=$O$16)/('DATA FOR SUMMARY'!$I$7:$I$59=$O$16)*ROW('DATA FOR SUMMARY'!$I$7:$I$59))-ROW('DATA FOR SUMMARY'!$I$7),ROWS($M$18:M846))),"")</f>
        <v/>
      </c>
      <c r="H855" s="107" t="str" cm="1">
        <f t="array" aca="1" ref="H855" ca="1">IF(ROWS($M$18:M846)&lt;=$O$18,INDEX('DATA FOR SUMMARY'!$H$8:$H$59,_xlfn.AGGREGATE(15,3,(('DATA FOR SUMMARY'!$I$7:$I$59=$O$16)/('DATA FOR SUMMARY'!$I$7:$I$59=$O$16)*ROW('DATA FOR SUMMARY'!$I$7:$I$59))-ROW('DATA FOR SUMMARY'!$I$7),ROWS($M$18:M846))),"")</f>
        <v/>
      </c>
      <c r="J855" s="46" t="str" cm="1">
        <f t="array" aca="1" ref="J855" ca="1">IF(ROWS($M$18:M846)&lt;=$O$18,INDEX('DATA FOR SUMMARY'!$J$8:$J$59,_xlfn.AGGREGATE(15,3,(('DATA FOR SUMMARY'!$I$7:$I$59=$O$16)/('DATA FOR SUMMARY'!$I$7:$I$59=$O$16)*ROW('DATA FOR SUMMARY'!$I$7:$I$59))-ROW('DATA FOR SUMMARY'!$I$7),ROWS($M$18:M846))),"")</f>
        <v/>
      </c>
      <c r="K855" s="46" t="str" cm="1">
        <f t="array" aca="1" ref="K855" ca="1">IF(ROWS($M$18:M846)&lt;=$O$18,INDEX('DATA FOR SUMMARY'!$K$8:$K$59,_xlfn.AGGREGATE(15,3,(('DATA FOR SUMMARY'!$I$7:$I$59=$O$16)/('DATA FOR SUMMARY'!$I$7:$I$59=$O$16)*ROW('DATA FOR SUMMARY'!$I$7:$I$59))-ROW('DATA FOR SUMMARY'!$I$7),ROWS($M$18:M846))),"")</f>
        <v/>
      </c>
    </row>
    <row r="856" spans="2:11">
      <c r="B856" t="str" cm="1">
        <f t="array" aca="1" ref="B856" ca="1">IF(ROWS($M$18:M847)&lt;=$O$18,INDEX('DATA FOR SUMMARY'!$B$8:$B$59,_xlfn.AGGREGATE(15,3,(('DATA FOR SUMMARY'!$I$7:$I$59=$O$16)/('DATA FOR SUMMARY'!$I$7:$I$59=$O$16)*ROW('DATA FOR SUMMARY'!$I$7:$I$59))-ROW('DATA FOR SUMMARY'!$I$7),ROWS($M$18:M847))),"")</f>
        <v/>
      </c>
      <c r="C856" s="102" t="str" cm="1">
        <f t="array" aca="1" ref="C856" ca="1">IF(ROWS($M$18:M847)&lt;=$O$18,INDEX('DATA FOR SUMMARY'!$C$8:$C$59,_xlfn.AGGREGATE(15,3,(('DATA FOR SUMMARY'!$I$7:$I$59=$O$16)/('DATA FOR SUMMARY'!$I$7:$I$59=$O$16)*ROW('DATA FOR SUMMARY'!$I$7:$I$59))-ROW('DATA FOR SUMMARY'!$I$7),ROWS($M$18:M847))),"")</f>
        <v/>
      </c>
      <c r="D856" s="102" t="str" cm="1">
        <f t="array" aca="1" ref="D856" ca="1">IF(ROWS($M$18:M847)&lt;=$O$18,INDEX('DATA FOR SUMMARY'!$D$8:$D$59,_xlfn.AGGREGATE(15,3,(('DATA FOR SUMMARY'!$I$7:$I$59=$O$16)/('DATA FOR SUMMARY'!$I$7:$I$59=$O$16)*ROW('DATA FOR SUMMARY'!$I$7:$I$59))-ROW('DATA FOR SUMMARY'!$I$7),ROWS($M$18:M847))),"")</f>
        <v/>
      </c>
      <c r="E856" s="107" t="str" cm="1">
        <f t="array" aca="1" ref="E856" ca="1">IF(ROWS($M$18:M847)&lt;=$O$18,INDEX('DATA FOR SUMMARY'!$E$8:$E$59,_xlfn.AGGREGATE(15,3,(('DATA FOR SUMMARY'!$I$7:$I$59=$O$16)/('DATA FOR SUMMARY'!$I$7:$I$59=$O$16)*ROW('DATA FOR SUMMARY'!$I$7:$I$59))-ROW('DATA FOR SUMMARY'!$I$7),ROWS($M$18:M847))),"")</f>
        <v/>
      </c>
      <c r="F856" s="103" t="str" cm="1">
        <f t="array" aca="1" ref="F856" ca="1">IF(ROWS($M$18:M847)&lt;=$O$18,INDEX('DATA FOR SUMMARY'!$F$8:$F$59,_xlfn.AGGREGATE(15,3,(('DATA FOR SUMMARY'!$I$7:$I$59=$O$16)/('DATA FOR SUMMARY'!$I$7:$I$59=$O$16)*ROW('DATA FOR SUMMARY'!$I$7:$I$59))-ROW('DATA FOR SUMMARY'!$I$7),ROWS($M$18:M847))),"")</f>
        <v/>
      </c>
      <c r="G856" s="102" t="str" cm="1">
        <f t="array" aca="1" ref="G856" ca="1">IF(ROWS($M$18:M847)&lt;=$O$18,INDEX('DATA FOR SUMMARY'!$G$8:$G$59,_xlfn.AGGREGATE(15,3,(('DATA FOR SUMMARY'!$I$7:$I$59=$O$16)/('DATA FOR SUMMARY'!$I$7:$I$59=$O$16)*ROW('DATA FOR SUMMARY'!$I$7:$I$59))-ROW('DATA FOR SUMMARY'!$I$7),ROWS($M$18:M847))),"")</f>
        <v/>
      </c>
      <c r="H856" s="107" t="str" cm="1">
        <f t="array" aca="1" ref="H856" ca="1">IF(ROWS($M$18:M847)&lt;=$O$18,INDEX('DATA FOR SUMMARY'!$H$8:$H$59,_xlfn.AGGREGATE(15,3,(('DATA FOR SUMMARY'!$I$7:$I$59=$O$16)/('DATA FOR SUMMARY'!$I$7:$I$59=$O$16)*ROW('DATA FOR SUMMARY'!$I$7:$I$59))-ROW('DATA FOR SUMMARY'!$I$7),ROWS($M$18:M847))),"")</f>
        <v/>
      </c>
      <c r="J856" s="46" t="str" cm="1">
        <f t="array" aca="1" ref="J856" ca="1">IF(ROWS($M$18:M847)&lt;=$O$18,INDEX('DATA FOR SUMMARY'!$J$8:$J$59,_xlfn.AGGREGATE(15,3,(('DATA FOR SUMMARY'!$I$7:$I$59=$O$16)/('DATA FOR SUMMARY'!$I$7:$I$59=$O$16)*ROW('DATA FOR SUMMARY'!$I$7:$I$59))-ROW('DATA FOR SUMMARY'!$I$7),ROWS($M$18:M847))),"")</f>
        <v/>
      </c>
      <c r="K856" s="46" t="str" cm="1">
        <f t="array" aca="1" ref="K856" ca="1">IF(ROWS($M$18:M847)&lt;=$O$18,INDEX('DATA FOR SUMMARY'!$K$8:$K$59,_xlfn.AGGREGATE(15,3,(('DATA FOR SUMMARY'!$I$7:$I$59=$O$16)/('DATA FOR SUMMARY'!$I$7:$I$59=$O$16)*ROW('DATA FOR SUMMARY'!$I$7:$I$59))-ROW('DATA FOR SUMMARY'!$I$7),ROWS($M$18:M847))),"")</f>
        <v/>
      </c>
    </row>
    <row r="857" spans="2:11">
      <c r="B857" t="str" cm="1">
        <f t="array" aca="1" ref="B857" ca="1">IF(ROWS($M$18:M848)&lt;=$O$18,INDEX('DATA FOR SUMMARY'!$B$8:$B$59,_xlfn.AGGREGATE(15,3,(('DATA FOR SUMMARY'!$I$7:$I$59=$O$16)/('DATA FOR SUMMARY'!$I$7:$I$59=$O$16)*ROW('DATA FOR SUMMARY'!$I$7:$I$59))-ROW('DATA FOR SUMMARY'!$I$7),ROWS($M$18:M848))),"")</f>
        <v/>
      </c>
      <c r="C857" s="102" t="str" cm="1">
        <f t="array" aca="1" ref="C857" ca="1">IF(ROWS($M$18:M848)&lt;=$O$18,INDEX('DATA FOR SUMMARY'!$C$8:$C$59,_xlfn.AGGREGATE(15,3,(('DATA FOR SUMMARY'!$I$7:$I$59=$O$16)/('DATA FOR SUMMARY'!$I$7:$I$59=$O$16)*ROW('DATA FOR SUMMARY'!$I$7:$I$59))-ROW('DATA FOR SUMMARY'!$I$7),ROWS($M$18:M848))),"")</f>
        <v/>
      </c>
      <c r="D857" s="102" t="str" cm="1">
        <f t="array" aca="1" ref="D857" ca="1">IF(ROWS($M$18:M848)&lt;=$O$18,INDEX('DATA FOR SUMMARY'!$D$8:$D$59,_xlfn.AGGREGATE(15,3,(('DATA FOR SUMMARY'!$I$7:$I$59=$O$16)/('DATA FOR SUMMARY'!$I$7:$I$59=$O$16)*ROW('DATA FOR SUMMARY'!$I$7:$I$59))-ROW('DATA FOR SUMMARY'!$I$7),ROWS($M$18:M848))),"")</f>
        <v/>
      </c>
      <c r="E857" s="107" t="str" cm="1">
        <f t="array" aca="1" ref="E857" ca="1">IF(ROWS($M$18:M848)&lt;=$O$18,INDEX('DATA FOR SUMMARY'!$E$8:$E$59,_xlfn.AGGREGATE(15,3,(('DATA FOR SUMMARY'!$I$7:$I$59=$O$16)/('DATA FOR SUMMARY'!$I$7:$I$59=$O$16)*ROW('DATA FOR SUMMARY'!$I$7:$I$59))-ROW('DATA FOR SUMMARY'!$I$7),ROWS($M$18:M848))),"")</f>
        <v/>
      </c>
      <c r="F857" s="103" t="str" cm="1">
        <f t="array" aca="1" ref="F857" ca="1">IF(ROWS($M$18:M848)&lt;=$O$18,INDEX('DATA FOR SUMMARY'!$F$8:$F$59,_xlfn.AGGREGATE(15,3,(('DATA FOR SUMMARY'!$I$7:$I$59=$O$16)/('DATA FOR SUMMARY'!$I$7:$I$59=$O$16)*ROW('DATA FOR SUMMARY'!$I$7:$I$59))-ROW('DATA FOR SUMMARY'!$I$7),ROWS($M$18:M848))),"")</f>
        <v/>
      </c>
      <c r="G857" s="102" t="str" cm="1">
        <f t="array" aca="1" ref="G857" ca="1">IF(ROWS($M$18:M848)&lt;=$O$18,INDEX('DATA FOR SUMMARY'!$G$8:$G$59,_xlfn.AGGREGATE(15,3,(('DATA FOR SUMMARY'!$I$7:$I$59=$O$16)/('DATA FOR SUMMARY'!$I$7:$I$59=$O$16)*ROW('DATA FOR SUMMARY'!$I$7:$I$59))-ROW('DATA FOR SUMMARY'!$I$7),ROWS($M$18:M848))),"")</f>
        <v/>
      </c>
      <c r="H857" s="107" t="str" cm="1">
        <f t="array" aca="1" ref="H857" ca="1">IF(ROWS($M$18:M848)&lt;=$O$18,INDEX('DATA FOR SUMMARY'!$H$8:$H$59,_xlfn.AGGREGATE(15,3,(('DATA FOR SUMMARY'!$I$7:$I$59=$O$16)/('DATA FOR SUMMARY'!$I$7:$I$59=$O$16)*ROW('DATA FOR SUMMARY'!$I$7:$I$59))-ROW('DATA FOR SUMMARY'!$I$7),ROWS($M$18:M848))),"")</f>
        <v/>
      </c>
      <c r="J857" s="46" t="str" cm="1">
        <f t="array" aca="1" ref="J857" ca="1">IF(ROWS($M$18:M848)&lt;=$O$18,INDEX('DATA FOR SUMMARY'!$J$8:$J$59,_xlfn.AGGREGATE(15,3,(('DATA FOR SUMMARY'!$I$7:$I$59=$O$16)/('DATA FOR SUMMARY'!$I$7:$I$59=$O$16)*ROW('DATA FOR SUMMARY'!$I$7:$I$59))-ROW('DATA FOR SUMMARY'!$I$7),ROWS($M$18:M848))),"")</f>
        <v/>
      </c>
      <c r="K857" s="46" t="str" cm="1">
        <f t="array" aca="1" ref="K857" ca="1">IF(ROWS($M$18:M848)&lt;=$O$18,INDEX('DATA FOR SUMMARY'!$K$8:$K$59,_xlfn.AGGREGATE(15,3,(('DATA FOR SUMMARY'!$I$7:$I$59=$O$16)/('DATA FOR SUMMARY'!$I$7:$I$59=$O$16)*ROW('DATA FOR SUMMARY'!$I$7:$I$59))-ROW('DATA FOR SUMMARY'!$I$7),ROWS($M$18:M848))),"")</f>
        <v/>
      </c>
    </row>
    <row r="858" spans="2:11">
      <c r="B858" t="str" cm="1">
        <f t="array" aca="1" ref="B858" ca="1">IF(ROWS($M$18:M849)&lt;=$O$18,INDEX('DATA FOR SUMMARY'!$B$8:$B$59,_xlfn.AGGREGATE(15,3,(('DATA FOR SUMMARY'!$I$7:$I$59=$O$16)/('DATA FOR SUMMARY'!$I$7:$I$59=$O$16)*ROW('DATA FOR SUMMARY'!$I$7:$I$59))-ROW('DATA FOR SUMMARY'!$I$7),ROWS($M$18:M849))),"")</f>
        <v/>
      </c>
      <c r="C858" s="102" t="str" cm="1">
        <f t="array" aca="1" ref="C858" ca="1">IF(ROWS($M$18:M849)&lt;=$O$18,INDEX('DATA FOR SUMMARY'!$C$8:$C$59,_xlfn.AGGREGATE(15,3,(('DATA FOR SUMMARY'!$I$7:$I$59=$O$16)/('DATA FOR SUMMARY'!$I$7:$I$59=$O$16)*ROW('DATA FOR SUMMARY'!$I$7:$I$59))-ROW('DATA FOR SUMMARY'!$I$7),ROWS($M$18:M849))),"")</f>
        <v/>
      </c>
      <c r="D858" s="102" t="str" cm="1">
        <f t="array" aca="1" ref="D858" ca="1">IF(ROWS($M$18:M849)&lt;=$O$18,INDEX('DATA FOR SUMMARY'!$D$8:$D$59,_xlfn.AGGREGATE(15,3,(('DATA FOR SUMMARY'!$I$7:$I$59=$O$16)/('DATA FOR SUMMARY'!$I$7:$I$59=$O$16)*ROW('DATA FOR SUMMARY'!$I$7:$I$59))-ROW('DATA FOR SUMMARY'!$I$7),ROWS($M$18:M849))),"")</f>
        <v/>
      </c>
      <c r="E858" s="107" t="str" cm="1">
        <f t="array" aca="1" ref="E858" ca="1">IF(ROWS($M$18:M849)&lt;=$O$18,INDEX('DATA FOR SUMMARY'!$E$8:$E$59,_xlfn.AGGREGATE(15,3,(('DATA FOR SUMMARY'!$I$7:$I$59=$O$16)/('DATA FOR SUMMARY'!$I$7:$I$59=$O$16)*ROW('DATA FOR SUMMARY'!$I$7:$I$59))-ROW('DATA FOR SUMMARY'!$I$7),ROWS($M$18:M849))),"")</f>
        <v/>
      </c>
      <c r="F858" s="103" t="str" cm="1">
        <f t="array" aca="1" ref="F858" ca="1">IF(ROWS($M$18:M849)&lt;=$O$18,INDEX('DATA FOR SUMMARY'!$F$8:$F$59,_xlfn.AGGREGATE(15,3,(('DATA FOR SUMMARY'!$I$7:$I$59=$O$16)/('DATA FOR SUMMARY'!$I$7:$I$59=$O$16)*ROW('DATA FOR SUMMARY'!$I$7:$I$59))-ROW('DATA FOR SUMMARY'!$I$7),ROWS($M$18:M849))),"")</f>
        <v/>
      </c>
      <c r="G858" s="102" t="str" cm="1">
        <f t="array" aca="1" ref="G858" ca="1">IF(ROWS($M$18:M849)&lt;=$O$18,INDEX('DATA FOR SUMMARY'!$G$8:$G$59,_xlfn.AGGREGATE(15,3,(('DATA FOR SUMMARY'!$I$7:$I$59=$O$16)/('DATA FOR SUMMARY'!$I$7:$I$59=$O$16)*ROW('DATA FOR SUMMARY'!$I$7:$I$59))-ROW('DATA FOR SUMMARY'!$I$7),ROWS($M$18:M849))),"")</f>
        <v/>
      </c>
      <c r="H858" s="107" t="str" cm="1">
        <f t="array" aca="1" ref="H858" ca="1">IF(ROWS($M$18:M849)&lt;=$O$18,INDEX('DATA FOR SUMMARY'!$H$8:$H$59,_xlfn.AGGREGATE(15,3,(('DATA FOR SUMMARY'!$I$7:$I$59=$O$16)/('DATA FOR SUMMARY'!$I$7:$I$59=$O$16)*ROW('DATA FOR SUMMARY'!$I$7:$I$59))-ROW('DATA FOR SUMMARY'!$I$7),ROWS($M$18:M849))),"")</f>
        <v/>
      </c>
      <c r="J858" s="46" t="str" cm="1">
        <f t="array" aca="1" ref="J858" ca="1">IF(ROWS($M$18:M849)&lt;=$O$18,INDEX('DATA FOR SUMMARY'!$J$8:$J$59,_xlfn.AGGREGATE(15,3,(('DATA FOR SUMMARY'!$I$7:$I$59=$O$16)/('DATA FOR SUMMARY'!$I$7:$I$59=$O$16)*ROW('DATA FOR SUMMARY'!$I$7:$I$59))-ROW('DATA FOR SUMMARY'!$I$7),ROWS($M$18:M849))),"")</f>
        <v/>
      </c>
      <c r="K858" s="46" t="str" cm="1">
        <f t="array" aca="1" ref="K858" ca="1">IF(ROWS($M$18:M849)&lt;=$O$18,INDEX('DATA FOR SUMMARY'!$K$8:$K$59,_xlfn.AGGREGATE(15,3,(('DATA FOR SUMMARY'!$I$7:$I$59=$O$16)/('DATA FOR SUMMARY'!$I$7:$I$59=$O$16)*ROW('DATA FOR SUMMARY'!$I$7:$I$59))-ROW('DATA FOR SUMMARY'!$I$7),ROWS($M$18:M849))),"")</f>
        <v/>
      </c>
    </row>
    <row r="859" spans="2:11">
      <c r="B859" t="str" cm="1">
        <f t="array" aca="1" ref="B859" ca="1">IF(ROWS($M$18:M850)&lt;=$O$18,INDEX('DATA FOR SUMMARY'!$B$8:$B$59,_xlfn.AGGREGATE(15,3,(('DATA FOR SUMMARY'!$I$7:$I$59=$O$16)/('DATA FOR SUMMARY'!$I$7:$I$59=$O$16)*ROW('DATA FOR SUMMARY'!$I$7:$I$59))-ROW('DATA FOR SUMMARY'!$I$7),ROWS($M$18:M850))),"")</f>
        <v/>
      </c>
      <c r="C859" s="102" t="str" cm="1">
        <f t="array" aca="1" ref="C859" ca="1">IF(ROWS($M$18:M850)&lt;=$O$18,INDEX('DATA FOR SUMMARY'!$C$8:$C$59,_xlfn.AGGREGATE(15,3,(('DATA FOR SUMMARY'!$I$7:$I$59=$O$16)/('DATA FOR SUMMARY'!$I$7:$I$59=$O$16)*ROW('DATA FOR SUMMARY'!$I$7:$I$59))-ROW('DATA FOR SUMMARY'!$I$7),ROWS($M$18:M850))),"")</f>
        <v/>
      </c>
      <c r="D859" s="102" t="str" cm="1">
        <f t="array" aca="1" ref="D859" ca="1">IF(ROWS($M$18:M850)&lt;=$O$18,INDEX('DATA FOR SUMMARY'!$D$8:$D$59,_xlfn.AGGREGATE(15,3,(('DATA FOR SUMMARY'!$I$7:$I$59=$O$16)/('DATA FOR SUMMARY'!$I$7:$I$59=$O$16)*ROW('DATA FOR SUMMARY'!$I$7:$I$59))-ROW('DATA FOR SUMMARY'!$I$7),ROWS($M$18:M850))),"")</f>
        <v/>
      </c>
      <c r="E859" s="107" t="str" cm="1">
        <f t="array" aca="1" ref="E859" ca="1">IF(ROWS($M$18:M850)&lt;=$O$18,INDEX('DATA FOR SUMMARY'!$E$8:$E$59,_xlfn.AGGREGATE(15,3,(('DATA FOR SUMMARY'!$I$7:$I$59=$O$16)/('DATA FOR SUMMARY'!$I$7:$I$59=$O$16)*ROW('DATA FOR SUMMARY'!$I$7:$I$59))-ROW('DATA FOR SUMMARY'!$I$7),ROWS($M$18:M850))),"")</f>
        <v/>
      </c>
      <c r="F859" s="103" t="str" cm="1">
        <f t="array" aca="1" ref="F859" ca="1">IF(ROWS($M$18:M850)&lt;=$O$18,INDEX('DATA FOR SUMMARY'!$F$8:$F$59,_xlfn.AGGREGATE(15,3,(('DATA FOR SUMMARY'!$I$7:$I$59=$O$16)/('DATA FOR SUMMARY'!$I$7:$I$59=$O$16)*ROW('DATA FOR SUMMARY'!$I$7:$I$59))-ROW('DATA FOR SUMMARY'!$I$7),ROWS($M$18:M850))),"")</f>
        <v/>
      </c>
      <c r="G859" s="102" t="str" cm="1">
        <f t="array" aca="1" ref="G859" ca="1">IF(ROWS($M$18:M850)&lt;=$O$18,INDEX('DATA FOR SUMMARY'!$G$8:$G$59,_xlfn.AGGREGATE(15,3,(('DATA FOR SUMMARY'!$I$7:$I$59=$O$16)/('DATA FOR SUMMARY'!$I$7:$I$59=$O$16)*ROW('DATA FOR SUMMARY'!$I$7:$I$59))-ROW('DATA FOR SUMMARY'!$I$7),ROWS($M$18:M850))),"")</f>
        <v/>
      </c>
      <c r="H859" s="107" t="str" cm="1">
        <f t="array" aca="1" ref="H859" ca="1">IF(ROWS($M$18:M850)&lt;=$O$18,INDEX('DATA FOR SUMMARY'!$H$8:$H$59,_xlfn.AGGREGATE(15,3,(('DATA FOR SUMMARY'!$I$7:$I$59=$O$16)/('DATA FOR SUMMARY'!$I$7:$I$59=$O$16)*ROW('DATA FOR SUMMARY'!$I$7:$I$59))-ROW('DATA FOR SUMMARY'!$I$7),ROWS($M$18:M850))),"")</f>
        <v/>
      </c>
      <c r="J859" s="46" t="str" cm="1">
        <f t="array" aca="1" ref="J859" ca="1">IF(ROWS($M$18:M850)&lt;=$O$18,INDEX('DATA FOR SUMMARY'!$J$8:$J$59,_xlfn.AGGREGATE(15,3,(('DATA FOR SUMMARY'!$I$7:$I$59=$O$16)/('DATA FOR SUMMARY'!$I$7:$I$59=$O$16)*ROW('DATA FOR SUMMARY'!$I$7:$I$59))-ROW('DATA FOR SUMMARY'!$I$7),ROWS($M$18:M850))),"")</f>
        <v/>
      </c>
      <c r="K859" s="46" t="str" cm="1">
        <f t="array" aca="1" ref="K859" ca="1">IF(ROWS($M$18:M850)&lt;=$O$18,INDEX('DATA FOR SUMMARY'!$K$8:$K$59,_xlfn.AGGREGATE(15,3,(('DATA FOR SUMMARY'!$I$7:$I$59=$O$16)/('DATA FOR SUMMARY'!$I$7:$I$59=$O$16)*ROW('DATA FOR SUMMARY'!$I$7:$I$59))-ROW('DATA FOR SUMMARY'!$I$7),ROWS($M$18:M850))),"")</f>
        <v/>
      </c>
    </row>
    <row r="860" spans="2:11">
      <c r="B860" t="str" cm="1">
        <f t="array" aca="1" ref="B860" ca="1">IF(ROWS($M$18:M851)&lt;=$O$18,INDEX('DATA FOR SUMMARY'!$B$8:$B$59,_xlfn.AGGREGATE(15,3,(('DATA FOR SUMMARY'!$I$7:$I$59=$O$16)/('DATA FOR SUMMARY'!$I$7:$I$59=$O$16)*ROW('DATA FOR SUMMARY'!$I$7:$I$59))-ROW('DATA FOR SUMMARY'!$I$7),ROWS($M$18:M851))),"")</f>
        <v/>
      </c>
      <c r="C860" s="102" t="str" cm="1">
        <f t="array" aca="1" ref="C860" ca="1">IF(ROWS($M$18:M851)&lt;=$O$18,INDEX('DATA FOR SUMMARY'!$C$8:$C$59,_xlfn.AGGREGATE(15,3,(('DATA FOR SUMMARY'!$I$7:$I$59=$O$16)/('DATA FOR SUMMARY'!$I$7:$I$59=$O$16)*ROW('DATA FOR SUMMARY'!$I$7:$I$59))-ROW('DATA FOR SUMMARY'!$I$7),ROWS($M$18:M851))),"")</f>
        <v/>
      </c>
      <c r="D860" s="102" t="str" cm="1">
        <f t="array" aca="1" ref="D860" ca="1">IF(ROWS($M$18:M851)&lt;=$O$18,INDEX('DATA FOR SUMMARY'!$D$8:$D$59,_xlfn.AGGREGATE(15,3,(('DATA FOR SUMMARY'!$I$7:$I$59=$O$16)/('DATA FOR SUMMARY'!$I$7:$I$59=$O$16)*ROW('DATA FOR SUMMARY'!$I$7:$I$59))-ROW('DATA FOR SUMMARY'!$I$7),ROWS($M$18:M851))),"")</f>
        <v/>
      </c>
      <c r="E860" s="107" t="str" cm="1">
        <f t="array" aca="1" ref="E860" ca="1">IF(ROWS($M$18:M851)&lt;=$O$18,INDEX('DATA FOR SUMMARY'!$E$8:$E$59,_xlfn.AGGREGATE(15,3,(('DATA FOR SUMMARY'!$I$7:$I$59=$O$16)/('DATA FOR SUMMARY'!$I$7:$I$59=$O$16)*ROW('DATA FOR SUMMARY'!$I$7:$I$59))-ROW('DATA FOR SUMMARY'!$I$7),ROWS($M$18:M851))),"")</f>
        <v/>
      </c>
      <c r="F860" s="103" t="str" cm="1">
        <f t="array" aca="1" ref="F860" ca="1">IF(ROWS($M$18:M851)&lt;=$O$18,INDEX('DATA FOR SUMMARY'!$F$8:$F$59,_xlfn.AGGREGATE(15,3,(('DATA FOR SUMMARY'!$I$7:$I$59=$O$16)/('DATA FOR SUMMARY'!$I$7:$I$59=$O$16)*ROW('DATA FOR SUMMARY'!$I$7:$I$59))-ROW('DATA FOR SUMMARY'!$I$7),ROWS($M$18:M851))),"")</f>
        <v/>
      </c>
      <c r="G860" s="102" t="str" cm="1">
        <f t="array" aca="1" ref="G860" ca="1">IF(ROWS($M$18:M851)&lt;=$O$18,INDEX('DATA FOR SUMMARY'!$G$8:$G$59,_xlfn.AGGREGATE(15,3,(('DATA FOR SUMMARY'!$I$7:$I$59=$O$16)/('DATA FOR SUMMARY'!$I$7:$I$59=$O$16)*ROW('DATA FOR SUMMARY'!$I$7:$I$59))-ROW('DATA FOR SUMMARY'!$I$7),ROWS($M$18:M851))),"")</f>
        <v/>
      </c>
      <c r="H860" s="107" t="str" cm="1">
        <f t="array" aca="1" ref="H860" ca="1">IF(ROWS($M$18:M851)&lt;=$O$18,INDEX('DATA FOR SUMMARY'!$H$8:$H$59,_xlfn.AGGREGATE(15,3,(('DATA FOR SUMMARY'!$I$7:$I$59=$O$16)/('DATA FOR SUMMARY'!$I$7:$I$59=$O$16)*ROW('DATA FOR SUMMARY'!$I$7:$I$59))-ROW('DATA FOR SUMMARY'!$I$7),ROWS($M$18:M851))),"")</f>
        <v/>
      </c>
      <c r="J860" s="46" t="str" cm="1">
        <f t="array" aca="1" ref="J860" ca="1">IF(ROWS($M$18:M851)&lt;=$O$18,INDEX('DATA FOR SUMMARY'!$J$8:$J$59,_xlfn.AGGREGATE(15,3,(('DATA FOR SUMMARY'!$I$7:$I$59=$O$16)/('DATA FOR SUMMARY'!$I$7:$I$59=$O$16)*ROW('DATA FOR SUMMARY'!$I$7:$I$59))-ROW('DATA FOR SUMMARY'!$I$7),ROWS($M$18:M851))),"")</f>
        <v/>
      </c>
      <c r="K860" s="46" t="str" cm="1">
        <f t="array" aca="1" ref="K860" ca="1">IF(ROWS($M$18:M851)&lt;=$O$18,INDEX('DATA FOR SUMMARY'!$K$8:$K$59,_xlfn.AGGREGATE(15,3,(('DATA FOR SUMMARY'!$I$7:$I$59=$O$16)/('DATA FOR SUMMARY'!$I$7:$I$59=$O$16)*ROW('DATA FOR SUMMARY'!$I$7:$I$59))-ROW('DATA FOR SUMMARY'!$I$7),ROWS($M$18:M851))),"")</f>
        <v/>
      </c>
    </row>
    <row r="861" spans="2:11">
      <c r="B861" t="str" cm="1">
        <f t="array" aca="1" ref="B861" ca="1">IF(ROWS($M$18:M852)&lt;=$O$18,INDEX('DATA FOR SUMMARY'!$B$8:$B$59,_xlfn.AGGREGATE(15,3,(('DATA FOR SUMMARY'!$I$7:$I$59=$O$16)/('DATA FOR SUMMARY'!$I$7:$I$59=$O$16)*ROW('DATA FOR SUMMARY'!$I$7:$I$59))-ROW('DATA FOR SUMMARY'!$I$7),ROWS($M$18:M852))),"")</f>
        <v/>
      </c>
      <c r="C861" s="102" t="str" cm="1">
        <f t="array" aca="1" ref="C861" ca="1">IF(ROWS($M$18:M852)&lt;=$O$18,INDEX('DATA FOR SUMMARY'!$C$8:$C$59,_xlfn.AGGREGATE(15,3,(('DATA FOR SUMMARY'!$I$7:$I$59=$O$16)/('DATA FOR SUMMARY'!$I$7:$I$59=$O$16)*ROW('DATA FOR SUMMARY'!$I$7:$I$59))-ROW('DATA FOR SUMMARY'!$I$7),ROWS($M$18:M852))),"")</f>
        <v/>
      </c>
      <c r="D861" s="102" t="str" cm="1">
        <f t="array" aca="1" ref="D861" ca="1">IF(ROWS($M$18:M852)&lt;=$O$18,INDEX('DATA FOR SUMMARY'!$D$8:$D$59,_xlfn.AGGREGATE(15,3,(('DATA FOR SUMMARY'!$I$7:$I$59=$O$16)/('DATA FOR SUMMARY'!$I$7:$I$59=$O$16)*ROW('DATA FOR SUMMARY'!$I$7:$I$59))-ROW('DATA FOR SUMMARY'!$I$7),ROWS($M$18:M852))),"")</f>
        <v/>
      </c>
      <c r="E861" s="107" t="str" cm="1">
        <f t="array" aca="1" ref="E861" ca="1">IF(ROWS($M$18:M852)&lt;=$O$18,INDEX('DATA FOR SUMMARY'!$E$8:$E$59,_xlfn.AGGREGATE(15,3,(('DATA FOR SUMMARY'!$I$7:$I$59=$O$16)/('DATA FOR SUMMARY'!$I$7:$I$59=$O$16)*ROW('DATA FOR SUMMARY'!$I$7:$I$59))-ROW('DATA FOR SUMMARY'!$I$7),ROWS($M$18:M852))),"")</f>
        <v/>
      </c>
      <c r="F861" s="103" t="str" cm="1">
        <f t="array" aca="1" ref="F861" ca="1">IF(ROWS($M$18:M852)&lt;=$O$18,INDEX('DATA FOR SUMMARY'!$F$8:$F$59,_xlfn.AGGREGATE(15,3,(('DATA FOR SUMMARY'!$I$7:$I$59=$O$16)/('DATA FOR SUMMARY'!$I$7:$I$59=$O$16)*ROW('DATA FOR SUMMARY'!$I$7:$I$59))-ROW('DATA FOR SUMMARY'!$I$7),ROWS($M$18:M852))),"")</f>
        <v/>
      </c>
      <c r="G861" s="102" t="str" cm="1">
        <f t="array" aca="1" ref="G861" ca="1">IF(ROWS($M$18:M852)&lt;=$O$18,INDEX('DATA FOR SUMMARY'!$G$8:$G$59,_xlfn.AGGREGATE(15,3,(('DATA FOR SUMMARY'!$I$7:$I$59=$O$16)/('DATA FOR SUMMARY'!$I$7:$I$59=$O$16)*ROW('DATA FOR SUMMARY'!$I$7:$I$59))-ROW('DATA FOR SUMMARY'!$I$7),ROWS($M$18:M852))),"")</f>
        <v/>
      </c>
      <c r="H861" s="107" t="str" cm="1">
        <f t="array" aca="1" ref="H861" ca="1">IF(ROWS($M$18:M852)&lt;=$O$18,INDEX('DATA FOR SUMMARY'!$H$8:$H$59,_xlfn.AGGREGATE(15,3,(('DATA FOR SUMMARY'!$I$7:$I$59=$O$16)/('DATA FOR SUMMARY'!$I$7:$I$59=$O$16)*ROW('DATA FOR SUMMARY'!$I$7:$I$59))-ROW('DATA FOR SUMMARY'!$I$7),ROWS($M$18:M852))),"")</f>
        <v/>
      </c>
      <c r="J861" s="46" t="str" cm="1">
        <f t="array" aca="1" ref="J861" ca="1">IF(ROWS($M$18:M852)&lt;=$O$18,INDEX('DATA FOR SUMMARY'!$J$8:$J$59,_xlfn.AGGREGATE(15,3,(('DATA FOR SUMMARY'!$I$7:$I$59=$O$16)/('DATA FOR SUMMARY'!$I$7:$I$59=$O$16)*ROW('DATA FOR SUMMARY'!$I$7:$I$59))-ROW('DATA FOR SUMMARY'!$I$7),ROWS($M$18:M852))),"")</f>
        <v/>
      </c>
      <c r="K861" s="46" t="str" cm="1">
        <f t="array" aca="1" ref="K861" ca="1">IF(ROWS($M$18:M852)&lt;=$O$18,INDEX('DATA FOR SUMMARY'!$K$8:$K$59,_xlfn.AGGREGATE(15,3,(('DATA FOR SUMMARY'!$I$7:$I$59=$O$16)/('DATA FOR SUMMARY'!$I$7:$I$59=$O$16)*ROW('DATA FOR SUMMARY'!$I$7:$I$59))-ROW('DATA FOR SUMMARY'!$I$7),ROWS($M$18:M852))),"")</f>
        <v/>
      </c>
    </row>
    <row r="862" spans="2:11">
      <c r="B862" t="str" cm="1">
        <f t="array" aca="1" ref="B862" ca="1">IF(ROWS($M$18:M853)&lt;=$O$18,INDEX('DATA FOR SUMMARY'!$B$8:$B$59,_xlfn.AGGREGATE(15,3,(('DATA FOR SUMMARY'!$I$7:$I$59=$O$16)/('DATA FOR SUMMARY'!$I$7:$I$59=$O$16)*ROW('DATA FOR SUMMARY'!$I$7:$I$59))-ROW('DATA FOR SUMMARY'!$I$7),ROWS($M$18:M853))),"")</f>
        <v/>
      </c>
      <c r="C862" s="102" t="str" cm="1">
        <f t="array" aca="1" ref="C862" ca="1">IF(ROWS($M$18:M853)&lt;=$O$18,INDEX('DATA FOR SUMMARY'!$C$8:$C$59,_xlfn.AGGREGATE(15,3,(('DATA FOR SUMMARY'!$I$7:$I$59=$O$16)/('DATA FOR SUMMARY'!$I$7:$I$59=$O$16)*ROW('DATA FOR SUMMARY'!$I$7:$I$59))-ROW('DATA FOR SUMMARY'!$I$7),ROWS($M$18:M853))),"")</f>
        <v/>
      </c>
      <c r="D862" s="102" t="str" cm="1">
        <f t="array" aca="1" ref="D862" ca="1">IF(ROWS($M$18:M853)&lt;=$O$18,INDEX('DATA FOR SUMMARY'!$D$8:$D$59,_xlfn.AGGREGATE(15,3,(('DATA FOR SUMMARY'!$I$7:$I$59=$O$16)/('DATA FOR SUMMARY'!$I$7:$I$59=$O$16)*ROW('DATA FOR SUMMARY'!$I$7:$I$59))-ROW('DATA FOR SUMMARY'!$I$7),ROWS($M$18:M853))),"")</f>
        <v/>
      </c>
      <c r="E862" s="107" t="str" cm="1">
        <f t="array" aca="1" ref="E862" ca="1">IF(ROWS($M$18:M853)&lt;=$O$18,INDEX('DATA FOR SUMMARY'!$E$8:$E$59,_xlfn.AGGREGATE(15,3,(('DATA FOR SUMMARY'!$I$7:$I$59=$O$16)/('DATA FOR SUMMARY'!$I$7:$I$59=$O$16)*ROW('DATA FOR SUMMARY'!$I$7:$I$59))-ROW('DATA FOR SUMMARY'!$I$7),ROWS($M$18:M853))),"")</f>
        <v/>
      </c>
      <c r="F862" s="103" t="str" cm="1">
        <f t="array" aca="1" ref="F862" ca="1">IF(ROWS($M$18:M853)&lt;=$O$18,INDEX('DATA FOR SUMMARY'!$F$8:$F$59,_xlfn.AGGREGATE(15,3,(('DATA FOR SUMMARY'!$I$7:$I$59=$O$16)/('DATA FOR SUMMARY'!$I$7:$I$59=$O$16)*ROW('DATA FOR SUMMARY'!$I$7:$I$59))-ROW('DATA FOR SUMMARY'!$I$7),ROWS($M$18:M853))),"")</f>
        <v/>
      </c>
      <c r="G862" s="102" t="str" cm="1">
        <f t="array" aca="1" ref="G862" ca="1">IF(ROWS($M$18:M853)&lt;=$O$18,INDEX('DATA FOR SUMMARY'!$G$8:$G$59,_xlfn.AGGREGATE(15,3,(('DATA FOR SUMMARY'!$I$7:$I$59=$O$16)/('DATA FOR SUMMARY'!$I$7:$I$59=$O$16)*ROW('DATA FOR SUMMARY'!$I$7:$I$59))-ROW('DATA FOR SUMMARY'!$I$7),ROWS($M$18:M853))),"")</f>
        <v/>
      </c>
      <c r="H862" s="107" t="str" cm="1">
        <f t="array" aca="1" ref="H862" ca="1">IF(ROWS($M$18:M853)&lt;=$O$18,INDEX('DATA FOR SUMMARY'!$H$8:$H$59,_xlfn.AGGREGATE(15,3,(('DATA FOR SUMMARY'!$I$7:$I$59=$O$16)/('DATA FOR SUMMARY'!$I$7:$I$59=$O$16)*ROW('DATA FOR SUMMARY'!$I$7:$I$59))-ROW('DATA FOR SUMMARY'!$I$7),ROWS($M$18:M853))),"")</f>
        <v/>
      </c>
      <c r="J862" s="46" t="str" cm="1">
        <f t="array" aca="1" ref="J862" ca="1">IF(ROWS($M$18:M853)&lt;=$O$18,INDEX('DATA FOR SUMMARY'!$J$8:$J$59,_xlfn.AGGREGATE(15,3,(('DATA FOR SUMMARY'!$I$7:$I$59=$O$16)/('DATA FOR SUMMARY'!$I$7:$I$59=$O$16)*ROW('DATA FOR SUMMARY'!$I$7:$I$59))-ROW('DATA FOR SUMMARY'!$I$7),ROWS($M$18:M853))),"")</f>
        <v/>
      </c>
      <c r="K862" s="46" t="str" cm="1">
        <f t="array" aca="1" ref="K862" ca="1">IF(ROWS($M$18:M853)&lt;=$O$18,INDEX('DATA FOR SUMMARY'!$K$8:$K$59,_xlfn.AGGREGATE(15,3,(('DATA FOR SUMMARY'!$I$7:$I$59=$O$16)/('DATA FOR SUMMARY'!$I$7:$I$59=$O$16)*ROW('DATA FOR SUMMARY'!$I$7:$I$59))-ROW('DATA FOR SUMMARY'!$I$7),ROWS($M$18:M853))),"")</f>
        <v/>
      </c>
    </row>
    <row r="863" spans="2:11">
      <c r="B863" t="str" cm="1">
        <f t="array" aca="1" ref="B863" ca="1">IF(ROWS($M$18:M854)&lt;=$O$18,INDEX('DATA FOR SUMMARY'!$B$8:$B$59,_xlfn.AGGREGATE(15,3,(('DATA FOR SUMMARY'!$I$7:$I$59=$O$16)/('DATA FOR SUMMARY'!$I$7:$I$59=$O$16)*ROW('DATA FOR SUMMARY'!$I$7:$I$59))-ROW('DATA FOR SUMMARY'!$I$7),ROWS($M$18:M854))),"")</f>
        <v/>
      </c>
      <c r="C863" s="102" t="str" cm="1">
        <f t="array" aca="1" ref="C863" ca="1">IF(ROWS($M$18:M854)&lt;=$O$18,INDEX('DATA FOR SUMMARY'!$C$8:$C$59,_xlfn.AGGREGATE(15,3,(('DATA FOR SUMMARY'!$I$7:$I$59=$O$16)/('DATA FOR SUMMARY'!$I$7:$I$59=$O$16)*ROW('DATA FOR SUMMARY'!$I$7:$I$59))-ROW('DATA FOR SUMMARY'!$I$7),ROWS($M$18:M854))),"")</f>
        <v/>
      </c>
      <c r="D863" s="102" t="str" cm="1">
        <f t="array" aca="1" ref="D863" ca="1">IF(ROWS($M$18:M854)&lt;=$O$18,INDEX('DATA FOR SUMMARY'!$D$8:$D$59,_xlfn.AGGREGATE(15,3,(('DATA FOR SUMMARY'!$I$7:$I$59=$O$16)/('DATA FOR SUMMARY'!$I$7:$I$59=$O$16)*ROW('DATA FOR SUMMARY'!$I$7:$I$59))-ROW('DATA FOR SUMMARY'!$I$7),ROWS($M$18:M854))),"")</f>
        <v/>
      </c>
      <c r="E863" s="107" t="str" cm="1">
        <f t="array" aca="1" ref="E863" ca="1">IF(ROWS($M$18:M854)&lt;=$O$18,INDEX('DATA FOR SUMMARY'!$E$8:$E$59,_xlfn.AGGREGATE(15,3,(('DATA FOR SUMMARY'!$I$7:$I$59=$O$16)/('DATA FOR SUMMARY'!$I$7:$I$59=$O$16)*ROW('DATA FOR SUMMARY'!$I$7:$I$59))-ROW('DATA FOR SUMMARY'!$I$7),ROWS($M$18:M854))),"")</f>
        <v/>
      </c>
      <c r="F863" s="103" t="str" cm="1">
        <f t="array" aca="1" ref="F863" ca="1">IF(ROWS($M$18:M854)&lt;=$O$18,INDEX('DATA FOR SUMMARY'!$F$8:$F$59,_xlfn.AGGREGATE(15,3,(('DATA FOR SUMMARY'!$I$7:$I$59=$O$16)/('DATA FOR SUMMARY'!$I$7:$I$59=$O$16)*ROW('DATA FOR SUMMARY'!$I$7:$I$59))-ROW('DATA FOR SUMMARY'!$I$7),ROWS($M$18:M854))),"")</f>
        <v/>
      </c>
      <c r="G863" s="102" t="str" cm="1">
        <f t="array" aca="1" ref="G863" ca="1">IF(ROWS($M$18:M854)&lt;=$O$18,INDEX('DATA FOR SUMMARY'!$G$8:$G$59,_xlfn.AGGREGATE(15,3,(('DATA FOR SUMMARY'!$I$7:$I$59=$O$16)/('DATA FOR SUMMARY'!$I$7:$I$59=$O$16)*ROW('DATA FOR SUMMARY'!$I$7:$I$59))-ROW('DATA FOR SUMMARY'!$I$7),ROWS($M$18:M854))),"")</f>
        <v/>
      </c>
      <c r="H863" s="107" t="str" cm="1">
        <f t="array" aca="1" ref="H863" ca="1">IF(ROWS($M$18:M854)&lt;=$O$18,INDEX('DATA FOR SUMMARY'!$H$8:$H$59,_xlfn.AGGREGATE(15,3,(('DATA FOR SUMMARY'!$I$7:$I$59=$O$16)/('DATA FOR SUMMARY'!$I$7:$I$59=$O$16)*ROW('DATA FOR SUMMARY'!$I$7:$I$59))-ROW('DATA FOR SUMMARY'!$I$7),ROWS($M$18:M854))),"")</f>
        <v/>
      </c>
      <c r="J863" s="46" t="str" cm="1">
        <f t="array" aca="1" ref="J863" ca="1">IF(ROWS($M$18:M854)&lt;=$O$18,INDEX('DATA FOR SUMMARY'!$J$8:$J$59,_xlfn.AGGREGATE(15,3,(('DATA FOR SUMMARY'!$I$7:$I$59=$O$16)/('DATA FOR SUMMARY'!$I$7:$I$59=$O$16)*ROW('DATA FOR SUMMARY'!$I$7:$I$59))-ROW('DATA FOR SUMMARY'!$I$7),ROWS($M$18:M854))),"")</f>
        <v/>
      </c>
      <c r="K863" s="46" t="str" cm="1">
        <f t="array" aca="1" ref="K863" ca="1">IF(ROWS($M$18:M854)&lt;=$O$18,INDEX('DATA FOR SUMMARY'!$K$8:$K$59,_xlfn.AGGREGATE(15,3,(('DATA FOR SUMMARY'!$I$7:$I$59=$O$16)/('DATA FOR SUMMARY'!$I$7:$I$59=$O$16)*ROW('DATA FOR SUMMARY'!$I$7:$I$59))-ROW('DATA FOR SUMMARY'!$I$7),ROWS($M$18:M854))),"")</f>
        <v/>
      </c>
    </row>
    <row r="864" spans="2:11">
      <c r="B864" t="str" cm="1">
        <f t="array" aca="1" ref="B864" ca="1">IF(ROWS($M$18:M855)&lt;=$O$18,INDEX('DATA FOR SUMMARY'!$B$8:$B$59,_xlfn.AGGREGATE(15,3,(('DATA FOR SUMMARY'!$I$7:$I$59=$O$16)/('DATA FOR SUMMARY'!$I$7:$I$59=$O$16)*ROW('DATA FOR SUMMARY'!$I$7:$I$59))-ROW('DATA FOR SUMMARY'!$I$7),ROWS($M$18:M855))),"")</f>
        <v/>
      </c>
      <c r="C864" s="102" t="str" cm="1">
        <f t="array" aca="1" ref="C864" ca="1">IF(ROWS($M$18:M855)&lt;=$O$18,INDEX('DATA FOR SUMMARY'!$C$8:$C$59,_xlfn.AGGREGATE(15,3,(('DATA FOR SUMMARY'!$I$7:$I$59=$O$16)/('DATA FOR SUMMARY'!$I$7:$I$59=$O$16)*ROW('DATA FOR SUMMARY'!$I$7:$I$59))-ROW('DATA FOR SUMMARY'!$I$7),ROWS($M$18:M855))),"")</f>
        <v/>
      </c>
      <c r="D864" s="102" t="str" cm="1">
        <f t="array" aca="1" ref="D864" ca="1">IF(ROWS($M$18:M855)&lt;=$O$18,INDEX('DATA FOR SUMMARY'!$D$8:$D$59,_xlfn.AGGREGATE(15,3,(('DATA FOR SUMMARY'!$I$7:$I$59=$O$16)/('DATA FOR SUMMARY'!$I$7:$I$59=$O$16)*ROW('DATA FOR SUMMARY'!$I$7:$I$59))-ROW('DATA FOR SUMMARY'!$I$7),ROWS($M$18:M855))),"")</f>
        <v/>
      </c>
      <c r="E864" s="107" t="str" cm="1">
        <f t="array" aca="1" ref="E864" ca="1">IF(ROWS($M$18:M855)&lt;=$O$18,INDEX('DATA FOR SUMMARY'!$E$8:$E$59,_xlfn.AGGREGATE(15,3,(('DATA FOR SUMMARY'!$I$7:$I$59=$O$16)/('DATA FOR SUMMARY'!$I$7:$I$59=$O$16)*ROW('DATA FOR SUMMARY'!$I$7:$I$59))-ROW('DATA FOR SUMMARY'!$I$7),ROWS($M$18:M855))),"")</f>
        <v/>
      </c>
      <c r="F864" s="103" t="str" cm="1">
        <f t="array" aca="1" ref="F864" ca="1">IF(ROWS($M$18:M855)&lt;=$O$18,INDEX('DATA FOR SUMMARY'!$F$8:$F$59,_xlfn.AGGREGATE(15,3,(('DATA FOR SUMMARY'!$I$7:$I$59=$O$16)/('DATA FOR SUMMARY'!$I$7:$I$59=$O$16)*ROW('DATA FOR SUMMARY'!$I$7:$I$59))-ROW('DATA FOR SUMMARY'!$I$7),ROWS($M$18:M855))),"")</f>
        <v/>
      </c>
      <c r="G864" s="102" t="str" cm="1">
        <f t="array" aca="1" ref="G864" ca="1">IF(ROWS($M$18:M855)&lt;=$O$18,INDEX('DATA FOR SUMMARY'!$G$8:$G$59,_xlfn.AGGREGATE(15,3,(('DATA FOR SUMMARY'!$I$7:$I$59=$O$16)/('DATA FOR SUMMARY'!$I$7:$I$59=$O$16)*ROW('DATA FOR SUMMARY'!$I$7:$I$59))-ROW('DATA FOR SUMMARY'!$I$7),ROWS($M$18:M855))),"")</f>
        <v/>
      </c>
      <c r="H864" s="107" t="str" cm="1">
        <f t="array" aca="1" ref="H864" ca="1">IF(ROWS($M$18:M855)&lt;=$O$18,INDEX('DATA FOR SUMMARY'!$H$8:$H$59,_xlfn.AGGREGATE(15,3,(('DATA FOR SUMMARY'!$I$7:$I$59=$O$16)/('DATA FOR SUMMARY'!$I$7:$I$59=$O$16)*ROW('DATA FOR SUMMARY'!$I$7:$I$59))-ROW('DATA FOR SUMMARY'!$I$7),ROWS($M$18:M855))),"")</f>
        <v/>
      </c>
      <c r="J864" s="46" t="str" cm="1">
        <f t="array" aca="1" ref="J864" ca="1">IF(ROWS($M$18:M855)&lt;=$O$18,INDEX('DATA FOR SUMMARY'!$J$8:$J$59,_xlfn.AGGREGATE(15,3,(('DATA FOR SUMMARY'!$I$7:$I$59=$O$16)/('DATA FOR SUMMARY'!$I$7:$I$59=$O$16)*ROW('DATA FOR SUMMARY'!$I$7:$I$59))-ROW('DATA FOR SUMMARY'!$I$7),ROWS($M$18:M855))),"")</f>
        <v/>
      </c>
      <c r="K864" s="46" t="str" cm="1">
        <f t="array" aca="1" ref="K864" ca="1">IF(ROWS($M$18:M855)&lt;=$O$18,INDEX('DATA FOR SUMMARY'!$K$8:$K$59,_xlfn.AGGREGATE(15,3,(('DATA FOR SUMMARY'!$I$7:$I$59=$O$16)/('DATA FOR SUMMARY'!$I$7:$I$59=$O$16)*ROW('DATA FOR SUMMARY'!$I$7:$I$59))-ROW('DATA FOR SUMMARY'!$I$7),ROWS($M$18:M855))),"")</f>
        <v/>
      </c>
    </row>
    <row r="865" spans="2:11">
      <c r="B865" t="str" cm="1">
        <f t="array" aca="1" ref="B865" ca="1">IF(ROWS($M$18:M856)&lt;=$O$18,INDEX('DATA FOR SUMMARY'!$B$8:$B$59,_xlfn.AGGREGATE(15,3,(('DATA FOR SUMMARY'!$I$7:$I$59=$O$16)/('DATA FOR SUMMARY'!$I$7:$I$59=$O$16)*ROW('DATA FOR SUMMARY'!$I$7:$I$59))-ROW('DATA FOR SUMMARY'!$I$7),ROWS($M$18:M856))),"")</f>
        <v/>
      </c>
      <c r="C865" s="102" t="str" cm="1">
        <f t="array" aca="1" ref="C865" ca="1">IF(ROWS($M$18:M856)&lt;=$O$18,INDEX('DATA FOR SUMMARY'!$C$8:$C$59,_xlfn.AGGREGATE(15,3,(('DATA FOR SUMMARY'!$I$7:$I$59=$O$16)/('DATA FOR SUMMARY'!$I$7:$I$59=$O$16)*ROW('DATA FOR SUMMARY'!$I$7:$I$59))-ROW('DATA FOR SUMMARY'!$I$7),ROWS($M$18:M856))),"")</f>
        <v/>
      </c>
      <c r="D865" s="102" t="str" cm="1">
        <f t="array" aca="1" ref="D865" ca="1">IF(ROWS($M$18:M856)&lt;=$O$18,INDEX('DATA FOR SUMMARY'!$D$8:$D$59,_xlfn.AGGREGATE(15,3,(('DATA FOR SUMMARY'!$I$7:$I$59=$O$16)/('DATA FOR SUMMARY'!$I$7:$I$59=$O$16)*ROW('DATA FOR SUMMARY'!$I$7:$I$59))-ROW('DATA FOR SUMMARY'!$I$7),ROWS($M$18:M856))),"")</f>
        <v/>
      </c>
      <c r="E865" s="107" t="str" cm="1">
        <f t="array" aca="1" ref="E865" ca="1">IF(ROWS($M$18:M856)&lt;=$O$18,INDEX('DATA FOR SUMMARY'!$E$8:$E$59,_xlfn.AGGREGATE(15,3,(('DATA FOR SUMMARY'!$I$7:$I$59=$O$16)/('DATA FOR SUMMARY'!$I$7:$I$59=$O$16)*ROW('DATA FOR SUMMARY'!$I$7:$I$59))-ROW('DATA FOR SUMMARY'!$I$7),ROWS($M$18:M856))),"")</f>
        <v/>
      </c>
      <c r="F865" s="103" t="str" cm="1">
        <f t="array" aca="1" ref="F865" ca="1">IF(ROWS($M$18:M856)&lt;=$O$18,INDEX('DATA FOR SUMMARY'!$F$8:$F$59,_xlfn.AGGREGATE(15,3,(('DATA FOR SUMMARY'!$I$7:$I$59=$O$16)/('DATA FOR SUMMARY'!$I$7:$I$59=$O$16)*ROW('DATA FOR SUMMARY'!$I$7:$I$59))-ROW('DATA FOR SUMMARY'!$I$7),ROWS($M$18:M856))),"")</f>
        <v/>
      </c>
      <c r="G865" s="102" t="str" cm="1">
        <f t="array" aca="1" ref="G865" ca="1">IF(ROWS($M$18:M856)&lt;=$O$18,INDEX('DATA FOR SUMMARY'!$G$8:$G$59,_xlfn.AGGREGATE(15,3,(('DATA FOR SUMMARY'!$I$7:$I$59=$O$16)/('DATA FOR SUMMARY'!$I$7:$I$59=$O$16)*ROW('DATA FOR SUMMARY'!$I$7:$I$59))-ROW('DATA FOR SUMMARY'!$I$7),ROWS($M$18:M856))),"")</f>
        <v/>
      </c>
      <c r="H865" s="107" t="str" cm="1">
        <f t="array" aca="1" ref="H865" ca="1">IF(ROWS($M$18:M856)&lt;=$O$18,INDEX('DATA FOR SUMMARY'!$H$8:$H$59,_xlfn.AGGREGATE(15,3,(('DATA FOR SUMMARY'!$I$7:$I$59=$O$16)/('DATA FOR SUMMARY'!$I$7:$I$59=$O$16)*ROW('DATA FOR SUMMARY'!$I$7:$I$59))-ROW('DATA FOR SUMMARY'!$I$7),ROWS($M$18:M856))),"")</f>
        <v/>
      </c>
      <c r="J865" s="46" t="str" cm="1">
        <f t="array" aca="1" ref="J865" ca="1">IF(ROWS($M$18:M856)&lt;=$O$18,INDEX('DATA FOR SUMMARY'!$J$8:$J$59,_xlfn.AGGREGATE(15,3,(('DATA FOR SUMMARY'!$I$7:$I$59=$O$16)/('DATA FOR SUMMARY'!$I$7:$I$59=$O$16)*ROW('DATA FOR SUMMARY'!$I$7:$I$59))-ROW('DATA FOR SUMMARY'!$I$7),ROWS($M$18:M856))),"")</f>
        <v/>
      </c>
      <c r="K865" s="46" t="str" cm="1">
        <f t="array" aca="1" ref="K865" ca="1">IF(ROWS($M$18:M856)&lt;=$O$18,INDEX('DATA FOR SUMMARY'!$K$8:$K$59,_xlfn.AGGREGATE(15,3,(('DATA FOR SUMMARY'!$I$7:$I$59=$O$16)/('DATA FOR SUMMARY'!$I$7:$I$59=$O$16)*ROW('DATA FOR SUMMARY'!$I$7:$I$59))-ROW('DATA FOR SUMMARY'!$I$7),ROWS($M$18:M856))),"")</f>
        <v/>
      </c>
    </row>
    <row r="866" spans="2:11">
      <c r="B866" t="str" cm="1">
        <f t="array" aca="1" ref="B866" ca="1">IF(ROWS($M$18:M857)&lt;=$O$18,INDEX('DATA FOR SUMMARY'!$B$8:$B$59,_xlfn.AGGREGATE(15,3,(('DATA FOR SUMMARY'!$I$7:$I$59=$O$16)/('DATA FOR SUMMARY'!$I$7:$I$59=$O$16)*ROW('DATA FOR SUMMARY'!$I$7:$I$59))-ROW('DATA FOR SUMMARY'!$I$7),ROWS($M$18:M857))),"")</f>
        <v/>
      </c>
      <c r="C866" s="102" t="str" cm="1">
        <f t="array" aca="1" ref="C866" ca="1">IF(ROWS($M$18:M857)&lt;=$O$18,INDEX('DATA FOR SUMMARY'!$C$8:$C$59,_xlfn.AGGREGATE(15,3,(('DATA FOR SUMMARY'!$I$7:$I$59=$O$16)/('DATA FOR SUMMARY'!$I$7:$I$59=$O$16)*ROW('DATA FOR SUMMARY'!$I$7:$I$59))-ROW('DATA FOR SUMMARY'!$I$7),ROWS($M$18:M857))),"")</f>
        <v/>
      </c>
      <c r="D866" s="102" t="str" cm="1">
        <f t="array" aca="1" ref="D866" ca="1">IF(ROWS($M$18:M857)&lt;=$O$18,INDEX('DATA FOR SUMMARY'!$D$8:$D$59,_xlfn.AGGREGATE(15,3,(('DATA FOR SUMMARY'!$I$7:$I$59=$O$16)/('DATA FOR SUMMARY'!$I$7:$I$59=$O$16)*ROW('DATA FOR SUMMARY'!$I$7:$I$59))-ROW('DATA FOR SUMMARY'!$I$7),ROWS($M$18:M857))),"")</f>
        <v/>
      </c>
      <c r="E866" s="107" t="str" cm="1">
        <f t="array" aca="1" ref="E866" ca="1">IF(ROWS($M$18:M857)&lt;=$O$18,INDEX('DATA FOR SUMMARY'!$E$8:$E$59,_xlfn.AGGREGATE(15,3,(('DATA FOR SUMMARY'!$I$7:$I$59=$O$16)/('DATA FOR SUMMARY'!$I$7:$I$59=$O$16)*ROW('DATA FOR SUMMARY'!$I$7:$I$59))-ROW('DATA FOR SUMMARY'!$I$7),ROWS($M$18:M857))),"")</f>
        <v/>
      </c>
      <c r="F866" s="103" t="str" cm="1">
        <f t="array" aca="1" ref="F866" ca="1">IF(ROWS($M$18:M857)&lt;=$O$18,INDEX('DATA FOR SUMMARY'!$F$8:$F$59,_xlfn.AGGREGATE(15,3,(('DATA FOR SUMMARY'!$I$7:$I$59=$O$16)/('DATA FOR SUMMARY'!$I$7:$I$59=$O$16)*ROW('DATA FOR SUMMARY'!$I$7:$I$59))-ROW('DATA FOR SUMMARY'!$I$7),ROWS($M$18:M857))),"")</f>
        <v/>
      </c>
      <c r="G866" s="102" t="str" cm="1">
        <f t="array" aca="1" ref="G866" ca="1">IF(ROWS($M$18:M857)&lt;=$O$18,INDEX('DATA FOR SUMMARY'!$G$8:$G$59,_xlfn.AGGREGATE(15,3,(('DATA FOR SUMMARY'!$I$7:$I$59=$O$16)/('DATA FOR SUMMARY'!$I$7:$I$59=$O$16)*ROW('DATA FOR SUMMARY'!$I$7:$I$59))-ROW('DATA FOR SUMMARY'!$I$7),ROWS($M$18:M857))),"")</f>
        <v/>
      </c>
      <c r="H866" s="107" t="str" cm="1">
        <f t="array" aca="1" ref="H866" ca="1">IF(ROWS($M$18:M857)&lt;=$O$18,INDEX('DATA FOR SUMMARY'!$H$8:$H$59,_xlfn.AGGREGATE(15,3,(('DATA FOR SUMMARY'!$I$7:$I$59=$O$16)/('DATA FOR SUMMARY'!$I$7:$I$59=$O$16)*ROW('DATA FOR SUMMARY'!$I$7:$I$59))-ROW('DATA FOR SUMMARY'!$I$7),ROWS($M$18:M857))),"")</f>
        <v/>
      </c>
      <c r="J866" s="46" t="str" cm="1">
        <f t="array" aca="1" ref="J866" ca="1">IF(ROWS($M$18:M857)&lt;=$O$18,INDEX('DATA FOR SUMMARY'!$J$8:$J$59,_xlfn.AGGREGATE(15,3,(('DATA FOR SUMMARY'!$I$7:$I$59=$O$16)/('DATA FOR SUMMARY'!$I$7:$I$59=$O$16)*ROW('DATA FOR SUMMARY'!$I$7:$I$59))-ROW('DATA FOR SUMMARY'!$I$7),ROWS($M$18:M857))),"")</f>
        <v/>
      </c>
      <c r="K866" s="46" t="str" cm="1">
        <f t="array" aca="1" ref="K866" ca="1">IF(ROWS($M$18:M857)&lt;=$O$18,INDEX('DATA FOR SUMMARY'!$K$8:$K$59,_xlfn.AGGREGATE(15,3,(('DATA FOR SUMMARY'!$I$7:$I$59=$O$16)/('DATA FOR SUMMARY'!$I$7:$I$59=$O$16)*ROW('DATA FOR SUMMARY'!$I$7:$I$59))-ROW('DATA FOR SUMMARY'!$I$7),ROWS($M$18:M857))),"")</f>
        <v/>
      </c>
    </row>
    <row r="867" spans="2:11">
      <c r="B867" t="str" cm="1">
        <f t="array" aca="1" ref="B867" ca="1">IF(ROWS($M$18:M858)&lt;=$O$18,INDEX('DATA FOR SUMMARY'!$B$8:$B$59,_xlfn.AGGREGATE(15,3,(('DATA FOR SUMMARY'!$I$7:$I$59=$O$16)/('DATA FOR SUMMARY'!$I$7:$I$59=$O$16)*ROW('DATA FOR SUMMARY'!$I$7:$I$59))-ROW('DATA FOR SUMMARY'!$I$7),ROWS($M$18:M858))),"")</f>
        <v/>
      </c>
      <c r="C867" s="102" t="str" cm="1">
        <f t="array" aca="1" ref="C867" ca="1">IF(ROWS($M$18:M858)&lt;=$O$18,INDEX('DATA FOR SUMMARY'!$C$8:$C$59,_xlfn.AGGREGATE(15,3,(('DATA FOR SUMMARY'!$I$7:$I$59=$O$16)/('DATA FOR SUMMARY'!$I$7:$I$59=$O$16)*ROW('DATA FOR SUMMARY'!$I$7:$I$59))-ROW('DATA FOR SUMMARY'!$I$7),ROWS($M$18:M858))),"")</f>
        <v/>
      </c>
      <c r="D867" s="102" t="str" cm="1">
        <f t="array" aca="1" ref="D867" ca="1">IF(ROWS($M$18:M858)&lt;=$O$18,INDEX('DATA FOR SUMMARY'!$D$8:$D$59,_xlfn.AGGREGATE(15,3,(('DATA FOR SUMMARY'!$I$7:$I$59=$O$16)/('DATA FOR SUMMARY'!$I$7:$I$59=$O$16)*ROW('DATA FOR SUMMARY'!$I$7:$I$59))-ROW('DATA FOR SUMMARY'!$I$7),ROWS($M$18:M858))),"")</f>
        <v/>
      </c>
      <c r="E867" s="107" t="str" cm="1">
        <f t="array" aca="1" ref="E867" ca="1">IF(ROWS($M$18:M858)&lt;=$O$18,INDEX('DATA FOR SUMMARY'!$E$8:$E$59,_xlfn.AGGREGATE(15,3,(('DATA FOR SUMMARY'!$I$7:$I$59=$O$16)/('DATA FOR SUMMARY'!$I$7:$I$59=$O$16)*ROW('DATA FOR SUMMARY'!$I$7:$I$59))-ROW('DATA FOR SUMMARY'!$I$7),ROWS($M$18:M858))),"")</f>
        <v/>
      </c>
      <c r="F867" s="103" t="str" cm="1">
        <f t="array" aca="1" ref="F867" ca="1">IF(ROWS($M$18:M858)&lt;=$O$18,INDEX('DATA FOR SUMMARY'!$F$8:$F$59,_xlfn.AGGREGATE(15,3,(('DATA FOR SUMMARY'!$I$7:$I$59=$O$16)/('DATA FOR SUMMARY'!$I$7:$I$59=$O$16)*ROW('DATA FOR SUMMARY'!$I$7:$I$59))-ROW('DATA FOR SUMMARY'!$I$7),ROWS($M$18:M858))),"")</f>
        <v/>
      </c>
      <c r="G867" s="102" t="str" cm="1">
        <f t="array" aca="1" ref="G867" ca="1">IF(ROWS($M$18:M858)&lt;=$O$18,INDEX('DATA FOR SUMMARY'!$G$8:$G$59,_xlfn.AGGREGATE(15,3,(('DATA FOR SUMMARY'!$I$7:$I$59=$O$16)/('DATA FOR SUMMARY'!$I$7:$I$59=$O$16)*ROW('DATA FOR SUMMARY'!$I$7:$I$59))-ROW('DATA FOR SUMMARY'!$I$7),ROWS($M$18:M858))),"")</f>
        <v/>
      </c>
      <c r="H867" s="107" t="str" cm="1">
        <f t="array" aca="1" ref="H867" ca="1">IF(ROWS($M$18:M858)&lt;=$O$18,INDEX('DATA FOR SUMMARY'!$H$8:$H$59,_xlfn.AGGREGATE(15,3,(('DATA FOR SUMMARY'!$I$7:$I$59=$O$16)/('DATA FOR SUMMARY'!$I$7:$I$59=$O$16)*ROW('DATA FOR SUMMARY'!$I$7:$I$59))-ROW('DATA FOR SUMMARY'!$I$7),ROWS($M$18:M858))),"")</f>
        <v/>
      </c>
      <c r="J867" s="46" t="str" cm="1">
        <f t="array" aca="1" ref="J867" ca="1">IF(ROWS($M$18:M858)&lt;=$O$18,INDEX('DATA FOR SUMMARY'!$J$8:$J$59,_xlfn.AGGREGATE(15,3,(('DATA FOR SUMMARY'!$I$7:$I$59=$O$16)/('DATA FOR SUMMARY'!$I$7:$I$59=$O$16)*ROW('DATA FOR SUMMARY'!$I$7:$I$59))-ROW('DATA FOR SUMMARY'!$I$7),ROWS($M$18:M858))),"")</f>
        <v/>
      </c>
      <c r="K867" s="46" t="str" cm="1">
        <f t="array" aca="1" ref="K867" ca="1">IF(ROWS($M$18:M858)&lt;=$O$18,INDEX('DATA FOR SUMMARY'!$K$8:$K$59,_xlfn.AGGREGATE(15,3,(('DATA FOR SUMMARY'!$I$7:$I$59=$O$16)/('DATA FOR SUMMARY'!$I$7:$I$59=$O$16)*ROW('DATA FOR SUMMARY'!$I$7:$I$59))-ROW('DATA FOR SUMMARY'!$I$7),ROWS($M$18:M858))),"")</f>
        <v/>
      </c>
    </row>
    <row r="868" spans="2:11">
      <c r="B868" t="str" cm="1">
        <f t="array" aca="1" ref="B868" ca="1">IF(ROWS($M$18:M859)&lt;=$O$18,INDEX('DATA FOR SUMMARY'!$B$8:$B$59,_xlfn.AGGREGATE(15,3,(('DATA FOR SUMMARY'!$I$7:$I$59=$O$16)/('DATA FOR SUMMARY'!$I$7:$I$59=$O$16)*ROW('DATA FOR SUMMARY'!$I$7:$I$59))-ROW('DATA FOR SUMMARY'!$I$7),ROWS($M$18:M859))),"")</f>
        <v/>
      </c>
      <c r="C868" s="102" t="str" cm="1">
        <f t="array" aca="1" ref="C868" ca="1">IF(ROWS($M$18:M859)&lt;=$O$18,INDEX('DATA FOR SUMMARY'!$C$8:$C$59,_xlfn.AGGREGATE(15,3,(('DATA FOR SUMMARY'!$I$7:$I$59=$O$16)/('DATA FOR SUMMARY'!$I$7:$I$59=$O$16)*ROW('DATA FOR SUMMARY'!$I$7:$I$59))-ROW('DATA FOR SUMMARY'!$I$7),ROWS($M$18:M859))),"")</f>
        <v/>
      </c>
      <c r="D868" s="102" t="str" cm="1">
        <f t="array" aca="1" ref="D868" ca="1">IF(ROWS($M$18:M859)&lt;=$O$18,INDEX('DATA FOR SUMMARY'!$D$8:$D$59,_xlfn.AGGREGATE(15,3,(('DATA FOR SUMMARY'!$I$7:$I$59=$O$16)/('DATA FOR SUMMARY'!$I$7:$I$59=$O$16)*ROW('DATA FOR SUMMARY'!$I$7:$I$59))-ROW('DATA FOR SUMMARY'!$I$7),ROWS($M$18:M859))),"")</f>
        <v/>
      </c>
      <c r="E868" s="107" t="str" cm="1">
        <f t="array" aca="1" ref="E868" ca="1">IF(ROWS($M$18:M859)&lt;=$O$18,INDEX('DATA FOR SUMMARY'!$E$8:$E$59,_xlfn.AGGREGATE(15,3,(('DATA FOR SUMMARY'!$I$7:$I$59=$O$16)/('DATA FOR SUMMARY'!$I$7:$I$59=$O$16)*ROW('DATA FOR SUMMARY'!$I$7:$I$59))-ROW('DATA FOR SUMMARY'!$I$7),ROWS($M$18:M859))),"")</f>
        <v/>
      </c>
      <c r="F868" s="103" t="str" cm="1">
        <f t="array" aca="1" ref="F868" ca="1">IF(ROWS($M$18:M859)&lt;=$O$18,INDEX('DATA FOR SUMMARY'!$F$8:$F$59,_xlfn.AGGREGATE(15,3,(('DATA FOR SUMMARY'!$I$7:$I$59=$O$16)/('DATA FOR SUMMARY'!$I$7:$I$59=$O$16)*ROW('DATA FOR SUMMARY'!$I$7:$I$59))-ROW('DATA FOR SUMMARY'!$I$7),ROWS($M$18:M859))),"")</f>
        <v/>
      </c>
      <c r="G868" s="102" t="str" cm="1">
        <f t="array" aca="1" ref="G868" ca="1">IF(ROWS($M$18:M859)&lt;=$O$18,INDEX('DATA FOR SUMMARY'!$G$8:$G$59,_xlfn.AGGREGATE(15,3,(('DATA FOR SUMMARY'!$I$7:$I$59=$O$16)/('DATA FOR SUMMARY'!$I$7:$I$59=$O$16)*ROW('DATA FOR SUMMARY'!$I$7:$I$59))-ROW('DATA FOR SUMMARY'!$I$7),ROWS($M$18:M859))),"")</f>
        <v/>
      </c>
      <c r="H868" s="107" t="str" cm="1">
        <f t="array" aca="1" ref="H868" ca="1">IF(ROWS($M$18:M859)&lt;=$O$18,INDEX('DATA FOR SUMMARY'!$H$8:$H$59,_xlfn.AGGREGATE(15,3,(('DATA FOR SUMMARY'!$I$7:$I$59=$O$16)/('DATA FOR SUMMARY'!$I$7:$I$59=$O$16)*ROW('DATA FOR SUMMARY'!$I$7:$I$59))-ROW('DATA FOR SUMMARY'!$I$7),ROWS($M$18:M859))),"")</f>
        <v/>
      </c>
      <c r="J868" s="46" t="str" cm="1">
        <f t="array" aca="1" ref="J868" ca="1">IF(ROWS($M$18:M859)&lt;=$O$18,INDEX('DATA FOR SUMMARY'!$J$8:$J$59,_xlfn.AGGREGATE(15,3,(('DATA FOR SUMMARY'!$I$7:$I$59=$O$16)/('DATA FOR SUMMARY'!$I$7:$I$59=$O$16)*ROW('DATA FOR SUMMARY'!$I$7:$I$59))-ROW('DATA FOR SUMMARY'!$I$7),ROWS($M$18:M859))),"")</f>
        <v/>
      </c>
      <c r="K868" s="46" t="str" cm="1">
        <f t="array" aca="1" ref="K868" ca="1">IF(ROWS($M$18:M859)&lt;=$O$18,INDEX('DATA FOR SUMMARY'!$K$8:$K$59,_xlfn.AGGREGATE(15,3,(('DATA FOR SUMMARY'!$I$7:$I$59=$O$16)/('DATA FOR SUMMARY'!$I$7:$I$59=$O$16)*ROW('DATA FOR SUMMARY'!$I$7:$I$59))-ROW('DATA FOR SUMMARY'!$I$7),ROWS($M$18:M859))),"")</f>
        <v/>
      </c>
    </row>
    <row r="869" spans="2:11">
      <c r="B869" t="str" cm="1">
        <f t="array" aca="1" ref="B869" ca="1">IF(ROWS($M$18:M860)&lt;=$O$18,INDEX('DATA FOR SUMMARY'!$B$8:$B$59,_xlfn.AGGREGATE(15,3,(('DATA FOR SUMMARY'!$I$7:$I$59=$O$16)/('DATA FOR SUMMARY'!$I$7:$I$59=$O$16)*ROW('DATA FOR SUMMARY'!$I$7:$I$59))-ROW('DATA FOR SUMMARY'!$I$7),ROWS($M$18:M860))),"")</f>
        <v/>
      </c>
      <c r="C869" s="102" t="str" cm="1">
        <f t="array" aca="1" ref="C869" ca="1">IF(ROWS($M$18:M860)&lt;=$O$18,INDEX('DATA FOR SUMMARY'!$C$8:$C$59,_xlfn.AGGREGATE(15,3,(('DATA FOR SUMMARY'!$I$7:$I$59=$O$16)/('DATA FOR SUMMARY'!$I$7:$I$59=$O$16)*ROW('DATA FOR SUMMARY'!$I$7:$I$59))-ROW('DATA FOR SUMMARY'!$I$7),ROWS($M$18:M860))),"")</f>
        <v/>
      </c>
      <c r="D869" s="102" t="str" cm="1">
        <f t="array" aca="1" ref="D869" ca="1">IF(ROWS($M$18:M860)&lt;=$O$18,INDEX('DATA FOR SUMMARY'!$D$8:$D$59,_xlfn.AGGREGATE(15,3,(('DATA FOR SUMMARY'!$I$7:$I$59=$O$16)/('DATA FOR SUMMARY'!$I$7:$I$59=$O$16)*ROW('DATA FOR SUMMARY'!$I$7:$I$59))-ROW('DATA FOR SUMMARY'!$I$7),ROWS($M$18:M860))),"")</f>
        <v/>
      </c>
      <c r="E869" s="107" t="str" cm="1">
        <f t="array" aca="1" ref="E869" ca="1">IF(ROWS($M$18:M860)&lt;=$O$18,INDEX('DATA FOR SUMMARY'!$E$8:$E$59,_xlfn.AGGREGATE(15,3,(('DATA FOR SUMMARY'!$I$7:$I$59=$O$16)/('DATA FOR SUMMARY'!$I$7:$I$59=$O$16)*ROW('DATA FOR SUMMARY'!$I$7:$I$59))-ROW('DATA FOR SUMMARY'!$I$7),ROWS($M$18:M860))),"")</f>
        <v/>
      </c>
      <c r="F869" s="103" t="str" cm="1">
        <f t="array" aca="1" ref="F869" ca="1">IF(ROWS($M$18:M860)&lt;=$O$18,INDEX('DATA FOR SUMMARY'!$F$8:$F$59,_xlfn.AGGREGATE(15,3,(('DATA FOR SUMMARY'!$I$7:$I$59=$O$16)/('DATA FOR SUMMARY'!$I$7:$I$59=$O$16)*ROW('DATA FOR SUMMARY'!$I$7:$I$59))-ROW('DATA FOR SUMMARY'!$I$7),ROWS($M$18:M860))),"")</f>
        <v/>
      </c>
      <c r="G869" s="102" t="str" cm="1">
        <f t="array" aca="1" ref="G869" ca="1">IF(ROWS($M$18:M860)&lt;=$O$18,INDEX('DATA FOR SUMMARY'!$G$8:$G$59,_xlfn.AGGREGATE(15,3,(('DATA FOR SUMMARY'!$I$7:$I$59=$O$16)/('DATA FOR SUMMARY'!$I$7:$I$59=$O$16)*ROW('DATA FOR SUMMARY'!$I$7:$I$59))-ROW('DATA FOR SUMMARY'!$I$7),ROWS($M$18:M860))),"")</f>
        <v/>
      </c>
      <c r="H869" s="107" t="str" cm="1">
        <f t="array" aca="1" ref="H869" ca="1">IF(ROWS($M$18:M860)&lt;=$O$18,INDEX('DATA FOR SUMMARY'!$H$8:$H$59,_xlfn.AGGREGATE(15,3,(('DATA FOR SUMMARY'!$I$7:$I$59=$O$16)/('DATA FOR SUMMARY'!$I$7:$I$59=$O$16)*ROW('DATA FOR SUMMARY'!$I$7:$I$59))-ROW('DATA FOR SUMMARY'!$I$7),ROWS($M$18:M860))),"")</f>
        <v/>
      </c>
      <c r="J869" s="46" t="str" cm="1">
        <f t="array" aca="1" ref="J869" ca="1">IF(ROWS($M$18:M860)&lt;=$O$18,INDEX('DATA FOR SUMMARY'!$J$8:$J$59,_xlfn.AGGREGATE(15,3,(('DATA FOR SUMMARY'!$I$7:$I$59=$O$16)/('DATA FOR SUMMARY'!$I$7:$I$59=$O$16)*ROW('DATA FOR SUMMARY'!$I$7:$I$59))-ROW('DATA FOR SUMMARY'!$I$7),ROWS($M$18:M860))),"")</f>
        <v/>
      </c>
      <c r="K869" s="46" t="str" cm="1">
        <f t="array" aca="1" ref="K869" ca="1">IF(ROWS($M$18:M860)&lt;=$O$18,INDEX('DATA FOR SUMMARY'!$K$8:$K$59,_xlfn.AGGREGATE(15,3,(('DATA FOR SUMMARY'!$I$7:$I$59=$O$16)/('DATA FOR SUMMARY'!$I$7:$I$59=$O$16)*ROW('DATA FOR SUMMARY'!$I$7:$I$59))-ROW('DATA FOR SUMMARY'!$I$7),ROWS($M$18:M860))),"")</f>
        <v/>
      </c>
    </row>
    <row r="870" spans="2:11">
      <c r="B870" t="str" cm="1">
        <f t="array" aca="1" ref="B870" ca="1">IF(ROWS($M$18:M861)&lt;=$O$18,INDEX('DATA FOR SUMMARY'!$B$8:$B$59,_xlfn.AGGREGATE(15,3,(('DATA FOR SUMMARY'!$I$7:$I$59=$O$16)/('DATA FOR SUMMARY'!$I$7:$I$59=$O$16)*ROW('DATA FOR SUMMARY'!$I$7:$I$59))-ROW('DATA FOR SUMMARY'!$I$7),ROWS($M$18:M861))),"")</f>
        <v/>
      </c>
      <c r="C870" s="102" t="str" cm="1">
        <f t="array" aca="1" ref="C870" ca="1">IF(ROWS($M$18:M861)&lt;=$O$18,INDEX('DATA FOR SUMMARY'!$C$8:$C$59,_xlfn.AGGREGATE(15,3,(('DATA FOR SUMMARY'!$I$7:$I$59=$O$16)/('DATA FOR SUMMARY'!$I$7:$I$59=$O$16)*ROW('DATA FOR SUMMARY'!$I$7:$I$59))-ROW('DATA FOR SUMMARY'!$I$7),ROWS($M$18:M861))),"")</f>
        <v/>
      </c>
      <c r="D870" s="102" t="str" cm="1">
        <f t="array" aca="1" ref="D870" ca="1">IF(ROWS($M$18:M861)&lt;=$O$18,INDEX('DATA FOR SUMMARY'!$D$8:$D$59,_xlfn.AGGREGATE(15,3,(('DATA FOR SUMMARY'!$I$7:$I$59=$O$16)/('DATA FOR SUMMARY'!$I$7:$I$59=$O$16)*ROW('DATA FOR SUMMARY'!$I$7:$I$59))-ROW('DATA FOR SUMMARY'!$I$7),ROWS($M$18:M861))),"")</f>
        <v/>
      </c>
      <c r="E870" s="107" t="str" cm="1">
        <f t="array" aca="1" ref="E870" ca="1">IF(ROWS($M$18:M861)&lt;=$O$18,INDEX('DATA FOR SUMMARY'!$E$8:$E$59,_xlfn.AGGREGATE(15,3,(('DATA FOR SUMMARY'!$I$7:$I$59=$O$16)/('DATA FOR SUMMARY'!$I$7:$I$59=$O$16)*ROW('DATA FOR SUMMARY'!$I$7:$I$59))-ROW('DATA FOR SUMMARY'!$I$7),ROWS($M$18:M861))),"")</f>
        <v/>
      </c>
      <c r="F870" s="103" t="str" cm="1">
        <f t="array" aca="1" ref="F870" ca="1">IF(ROWS($M$18:M861)&lt;=$O$18,INDEX('DATA FOR SUMMARY'!$F$8:$F$59,_xlfn.AGGREGATE(15,3,(('DATA FOR SUMMARY'!$I$7:$I$59=$O$16)/('DATA FOR SUMMARY'!$I$7:$I$59=$O$16)*ROW('DATA FOR SUMMARY'!$I$7:$I$59))-ROW('DATA FOR SUMMARY'!$I$7),ROWS($M$18:M861))),"")</f>
        <v/>
      </c>
      <c r="G870" s="102" t="str" cm="1">
        <f t="array" aca="1" ref="G870" ca="1">IF(ROWS($M$18:M861)&lt;=$O$18,INDEX('DATA FOR SUMMARY'!$G$8:$G$59,_xlfn.AGGREGATE(15,3,(('DATA FOR SUMMARY'!$I$7:$I$59=$O$16)/('DATA FOR SUMMARY'!$I$7:$I$59=$O$16)*ROW('DATA FOR SUMMARY'!$I$7:$I$59))-ROW('DATA FOR SUMMARY'!$I$7),ROWS($M$18:M861))),"")</f>
        <v/>
      </c>
      <c r="H870" s="107" t="str" cm="1">
        <f t="array" aca="1" ref="H870" ca="1">IF(ROWS($M$18:M861)&lt;=$O$18,INDEX('DATA FOR SUMMARY'!$H$8:$H$59,_xlfn.AGGREGATE(15,3,(('DATA FOR SUMMARY'!$I$7:$I$59=$O$16)/('DATA FOR SUMMARY'!$I$7:$I$59=$O$16)*ROW('DATA FOR SUMMARY'!$I$7:$I$59))-ROW('DATA FOR SUMMARY'!$I$7),ROWS($M$18:M861))),"")</f>
        <v/>
      </c>
      <c r="J870" s="46" t="str" cm="1">
        <f t="array" aca="1" ref="J870" ca="1">IF(ROWS($M$18:M861)&lt;=$O$18,INDEX('DATA FOR SUMMARY'!$J$8:$J$59,_xlfn.AGGREGATE(15,3,(('DATA FOR SUMMARY'!$I$7:$I$59=$O$16)/('DATA FOR SUMMARY'!$I$7:$I$59=$O$16)*ROW('DATA FOR SUMMARY'!$I$7:$I$59))-ROW('DATA FOR SUMMARY'!$I$7),ROWS($M$18:M861))),"")</f>
        <v/>
      </c>
      <c r="K870" s="46" t="str" cm="1">
        <f t="array" aca="1" ref="K870" ca="1">IF(ROWS($M$18:M861)&lt;=$O$18,INDEX('DATA FOR SUMMARY'!$K$8:$K$59,_xlfn.AGGREGATE(15,3,(('DATA FOR SUMMARY'!$I$7:$I$59=$O$16)/('DATA FOR SUMMARY'!$I$7:$I$59=$O$16)*ROW('DATA FOR SUMMARY'!$I$7:$I$59))-ROW('DATA FOR SUMMARY'!$I$7),ROWS($M$18:M861))),"")</f>
        <v/>
      </c>
    </row>
    <row r="871" spans="2:11">
      <c r="B871" t="str" cm="1">
        <f t="array" aca="1" ref="B871" ca="1">IF(ROWS($M$18:M862)&lt;=$O$18,INDEX('DATA FOR SUMMARY'!$B$8:$B$59,_xlfn.AGGREGATE(15,3,(('DATA FOR SUMMARY'!$I$7:$I$59=$O$16)/('DATA FOR SUMMARY'!$I$7:$I$59=$O$16)*ROW('DATA FOR SUMMARY'!$I$7:$I$59))-ROW('DATA FOR SUMMARY'!$I$7),ROWS($M$18:M862))),"")</f>
        <v/>
      </c>
      <c r="C871" s="102" t="str" cm="1">
        <f t="array" aca="1" ref="C871" ca="1">IF(ROWS($M$18:M862)&lt;=$O$18,INDEX('DATA FOR SUMMARY'!$C$8:$C$59,_xlfn.AGGREGATE(15,3,(('DATA FOR SUMMARY'!$I$7:$I$59=$O$16)/('DATA FOR SUMMARY'!$I$7:$I$59=$O$16)*ROW('DATA FOR SUMMARY'!$I$7:$I$59))-ROW('DATA FOR SUMMARY'!$I$7),ROWS($M$18:M862))),"")</f>
        <v/>
      </c>
      <c r="D871" s="102" t="str" cm="1">
        <f t="array" aca="1" ref="D871" ca="1">IF(ROWS($M$18:M862)&lt;=$O$18,INDEX('DATA FOR SUMMARY'!$D$8:$D$59,_xlfn.AGGREGATE(15,3,(('DATA FOR SUMMARY'!$I$7:$I$59=$O$16)/('DATA FOR SUMMARY'!$I$7:$I$59=$O$16)*ROW('DATA FOR SUMMARY'!$I$7:$I$59))-ROW('DATA FOR SUMMARY'!$I$7),ROWS($M$18:M862))),"")</f>
        <v/>
      </c>
      <c r="E871" s="107" t="str" cm="1">
        <f t="array" aca="1" ref="E871" ca="1">IF(ROWS($M$18:M862)&lt;=$O$18,INDEX('DATA FOR SUMMARY'!$E$8:$E$59,_xlfn.AGGREGATE(15,3,(('DATA FOR SUMMARY'!$I$7:$I$59=$O$16)/('DATA FOR SUMMARY'!$I$7:$I$59=$O$16)*ROW('DATA FOR SUMMARY'!$I$7:$I$59))-ROW('DATA FOR SUMMARY'!$I$7),ROWS($M$18:M862))),"")</f>
        <v/>
      </c>
      <c r="F871" s="103" t="str" cm="1">
        <f t="array" aca="1" ref="F871" ca="1">IF(ROWS($M$18:M862)&lt;=$O$18,INDEX('DATA FOR SUMMARY'!$F$8:$F$59,_xlfn.AGGREGATE(15,3,(('DATA FOR SUMMARY'!$I$7:$I$59=$O$16)/('DATA FOR SUMMARY'!$I$7:$I$59=$O$16)*ROW('DATA FOR SUMMARY'!$I$7:$I$59))-ROW('DATA FOR SUMMARY'!$I$7),ROWS($M$18:M862))),"")</f>
        <v/>
      </c>
      <c r="G871" s="102" t="str" cm="1">
        <f t="array" aca="1" ref="G871" ca="1">IF(ROWS($M$18:M862)&lt;=$O$18,INDEX('DATA FOR SUMMARY'!$G$8:$G$59,_xlfn.AGGREGATE(15,3,(('DATA FOR SUMMARY'!$I$7:$I$59=$O$16)/('DATA FOR SUMMARY'!$I$7:$I$59=$O$16)*ROW('DATA FOR SUMMARY'!$I$7:$I$59))-ROW('DATA FOR SUMMARY'!$I$7),ROWS($M$18:M862))),"")</f>
        <v/>
      </c>
      <c r="H871" s="107" t="str" cm="1">
        <f t="array" aca="1" ref="H871" ca="1">IF(ROWS($M$18:M862)&lt;=$O$18,INDEX('DATA FOR SUMMARY'!$H$8:$H$59,_xlfn.AGGREGATE(15,3,(('DATA FOR SUMMARY'!$I$7:$I$59=$O$16)/('DATA FOR SUMMARY'!$I$7:$I$59=$O$16)*ROW('DATA FOR SUMMARY'!$I$7:$I$59))-ROW('DATA FOR SUMMARY'!$I$7),ROWS($M$18:M862))),"")</f>
        <v/>
      </c>
      <c r="J871" s="46" t="str" cm="1">
        <f t="array" aca="1" ref="J871" ca="1">IF(ROWS($M$18:M862)&lt;=$O$18,INDEX('DATA FOR SUMMARY'!$J$8:$J$59,_xlfn.AGGREGATE(15,3,(('DATA FOR SUMMARY'!$I$7:$I$59=$O$16)/('DATA FOR SUMMARY'!$I$7:$I$59=$O$16)*ROW('DATA FOR SUMMARY'!$I$7:$I$59))-ROW('DATA FOR SUMMARY'!$I$7),ROWS($M$18:M862))),"")</f>
        <v/>
      </c>
      <c r="K871" s="46" t="str" cm="1">
        <f t="array" aca="1" ref="K871" ca="1">IF(ROWS($M$18:M862)&lt;=$O$18,INDEX('DATA FOR SUMMARY'!$K$8:$K$59,_xlfn.AGGREGATE(15,3,(('DATA FOR SUMMARY'!$I$7:$I$59=$O$16)/('DATA FOR SUMMARY'!$I$7:$I$59=$O$16)*ROW('DATA FOR SUMMARY'!$I$7:$I$59))-ROW('DATA FOR SUMMARY'!$I$7),ROWS($M$18:M862))),"")</f>
        <v/>
      </c>
    </row>
    <row r="872" spans="2:11">
      <c r="B872" t="str" cm="1">
        <f t="array" aca="1" ref="B872" ca="1">IF(ROWS($M$18:M863)&lt;=$O$18,INDEX('DATA FOR SUMMARY'!$B$8:$B$59,_xlfn.AGGREGATE(15,3,(('DATA FOR SUMMARY'!$I$7:$I$59=$O$16)/('DATA FOR SUMMARY'!$I$7:$I$59=$O$16)*ROW('DATA FOR SUMMARY'!$I$7:$I$59))-ROW('DATA FOR SUMMARY'!$I$7),ROWS($M$18:M863))),"")</f>
        <v/>
      </c>
      <c r="C872" s="102" t="str" cm="1">
        <f t="array" aca="1" ref="C872" ca="1">IF(ROWS($M$18:M863)&lt;=$O$18,INDEX('DATA FOR SUMMARY'!$C$8:$C$59,_xlfn.AGGREGATE(15,3,(('DATA FOR SUMMARY'!$I$7:$I$59=$O$16)/('DATA FOR SUMMARY'!$I$7:$I$59=$O$16)*ROW('DATA FOR SUMMARY'!$I$7:$I$59))-ROW('DATA FOR SUMMARY'!$I$7),ROWS($M$18:M863))),"")</f>
        <v/>
      </c>
      <c r="D872" s="102" t="str" cm="1">
        <f t="array" aca="1" ref="D872" ca="1">IF(ROWS($M$18:M863)&lt;=$O$18,INDEX('DATA FOR SUMMARY'!$D$8:$D$59,_xlfn.AGGREGATE(15,3,(('DATA FOR SUMMARY'!$I$7:$I$59=$O$16)/('DATA FOR SUMMARY'!$I$7:$I$59=$O$16)*ROW('DATA FOR SUMMARY'!$I$7:$I$59))-ROW('DATA FOR SUMMARY'!$I$7),ROWS($M$18:M863))),"")</f>
        <v/>
      </c>
      <c r="E872" s="107" t="str" cm="1">
        <f t="array" aca="1" ref="E872" ca="1">IF(ROWS($M$18:M863)&lt;=$O$18,INDEX('DATA FOR SUMMARY'!$E$8:$E$59,_xlfn.AGGREGATE(15,3,(('DATA FOR SUMMARY'!$I$7:$I$59=$O$16)/('DATA FOR SUMMARY'!$I$7:$I$59=$O$16)*ROW('DATA FOR SUMMARY'!$I$7:$I$59))-ROW('DATA FOR SUMMARY'!$I$7),ROWS($M$18:M863))),"")</f>
        <v/>
      </c>
      <c r="F872" s="103" t="str" cm="1">
        <f t="array" aca="1" ref="F872" ca="1">IF(ROWS($M$18:M863)&lt;=$O$18,INDEX('DATA FOR SUMMARY'!$F$8:$F$59,_xlfn.AGGREGATE(15,3,(('DATA FOR SUMMARY'!$I$7:$I$59=$O$16)/('DATA FOR SUMMARY'!$I$7:$I$59=$O$16)*ROW('DATA FOR SUMMARY'!$I$7:$I$59))-ROW('DATA FOR SUMMARY'!$I$7),ROWS($M$18:M863))),"")</f>
        <v/>
      </c>
      <c r="G872" s="102" t="str" cm="1">
        <f t="array" aca="1" ref="G872" ca="1">IF(ROWS($M$18:M863)&lt;=$O$18,INDEX('DATA FOR SUMMARY'!$G$8:$G$59,_xlfn.AGGREGATE(15,3,(('DATA FOR SUMMARY'!$I$7:$I$59=$O$16)/('DATA FOR SUMMARY'!$I$7:$I$59=$O$16)*ROW('DATA FOR SUMMARY'!$I$7:$I$59))-ROW('DATA FOR SUMMARY'!$I$7),ROWS($M$18:M863))),"")</f>
        <v/>
      </c>
      <c r="H872" s="107" t="str" cm="1">
        <f t="array" aca="1" ref="H872" ca="1">IF(ROWS($M$18:M863)&lt;=$O$18,INDEX('DATA FOR SUMMARY'!$H$8:$H$59,_xlfn.AGGREGATE(15,3,(('DATA FOR SUMMARY'!$I$7:$I$59=$O$16)/('DATA FOR SUMMARY'!$I$7:$I$59=$O$16)*ROW('DATA FOR SUMMARY'!$I$7:$I$59))-ROW('DATA FOR SUMMARY'!$I$7),ROWS($M$18:M863))),"")</f>
        <v/>
      </c>
      <c r="J872" s="46" t="str" cm="1">
        <f t="array" aca="1" ref="J872" ca="1">IF(ROWS($M$18:M863)&lt;=$O$18,INDEX('DATA FOR SUMMARY'!$J$8:$J$59,_xlfn.AGGREGATE(15,3,(('DATA FOR SUMMARY'!$I$7:$I$59=$O$16)/('DATA FOR SUMMARY'!$I$7:$I$59=$O$16)*ROW('DATA FOR SUMMARY'!$I$7:$I$59))-ROW('DATA FOR SUMMARY'!$I$7),ROWS($M$18:M863))),"")</f>
        <v/>
      </c>
      <c r="K872" s="46" t="str" cm="1">
        <f t="array" aca="1" ref="K872" ca="1">IF(ROWS($M$18:M863)&lt;=$O$18,INDEX('DATA FOR SUMMARY'!$K$8:$K$59,_xlfn.AGGREGATE(15,3,(('DATA FOR SUMMARY'!$I$7:$I$59=$O$16)/('DATA FOR SUMMARY'!$I$7:$I$59=$O$16)*ROW('DATA FOR SUMMARY'!$I$7:$I$59))-ROW('DATA FOR SUMMARY'!$I$7),ROWS($M$18:M863))),"")</f>
        <v/>
      </c>
    </row>
    <row r="873" spans="2:11">
      <c r="B873" t="str" cm="1">
        <f t="array" aca="1" ref="B873" ca="1">IF(ROWS($M$18:M864)&lt;=$O$18,INDEX('DATA FOR SUMMARY'!$B$8:$B$59,_xlfn.AGGREGATE(15,3,(('DATA FOR SUMMARY'!$I$7:$I$59=$O$16)/('DATA FOR SUMMARY'!$I$7:$I$59=$O$16)*ROW('DATA FOR SUMMARY'!$I$7:$I$59))-ROW('DATA FOR SUMMARY'!$I$7),ROWS($M$18:M864))),"")</f>
        <v/>
      </c>
      <c r="C873" s="102" t="str" cm="1">
        <f t="array" aca="1" ref="C873" ca="1">IF(ROWS($M$18:M864)&lt;=$O$18,INDEX('DATA FOR SUMMARY'!$C$8:$C$59,_xlfn.AGGREGATE(15,3,(('DATA FOR SUMMARY'!$I$7:$I$59=$O$16)/('DATA FOR SUMMARY'!$I$7:$I$59=$O$16)*ROW('DATA FOR SUMMARY'!$I$7:$I$59))-ROW('DATA FOR SUMMARY'!$I$7),ROWS($M$18:M864))),"")</f>
        <v/>
      </c>
      <c r="D873" s="102" t="str" cm="1">
        <f t="array" aca="1" ref="D873" ca="1">IF(ROWS($M$18:M864)&lt;=$O$18,INDEX('DATA FOR SUMMARY'!$D$8:$D$59,_xlfn.AGGREGATE(15,3,(('DATA FOR SUMMARY'!$I$7:$I$59=$O$16)/('DATA FOR SUMMARY'!$I$7:$I$59=$O$16)*ROW('DATA FOR SUMMARY'!$I$7:$I$59))-ROW('DATA FOR SUMMARY'!$I$7),ROWS($M$18:M864))),"")</f>
        <v/>
      </c>
      <c r="E873" s="107" t="str" cm="1">
        <f t="array" aca="1" ref="E873" ca="1">IF(ROWS($M$18:M864)&lt;=$O$18,INDEX('DATA FOR SUMMARY'!$E$8:$E$59,_xlfn.AGGREGATE(15,3,(('DATA FOR SUMMARY'!$I$7:$I$59=$O$16)/('DATA FOR SUMMARY'!$I$7:$I$59=$O$16)*ROW('DATA FOR SUMMARY'!$I$7:$I$59))-ROW('DATA FOR SUMMARY'!$I$7),ROWS($M$18:M864))),"")</f>
        <v/>
      </c>
      <c r="F873" s="103" t="str" cm="1">
        <f t="array" aca="1" ref="F873" ca="1">IF(ROWS($M$18:M864)&lt;=$O$18,INDEX('DATA FOR SUMMARY'!$F$8:$F$59,_xlfn.AGGREGATE(15,3,(('DATA FOR SUMMARY'!$I$7:$I$59=$O$16)/('DATA FOR SUMMARY'!$I$7:$I$59=$O$16)*ROW('DATA FOR SUMMARY'!$I$7:$I$59))-ROW('DATA FOR SUMMARY'!$I$7),ROWS($M$18:M864))),"")</f>
        <v/>
      </c>
      <c r="G873" s="102" t="str" cm="1">
        <f t="array" aca="1" ref="G873" ca="1">IF(ROWS($M$18:M864)&lt;=$O$18,INDEX('DATA FOR SUMMARY'!$G$8:$G$59,_xlfn.AGGREGATE(15,3,(('DATA FOR SUMMARY'!$I$7:$I$59=$O$16)/('DATA FOR SUMMARY'!$I$7:$I$59=$O$16)*ROW('DATA FOR SUMMARY'!$I$7:$I$59))-ROW('DATA FOR SUMMARY'!$I$7),ROWS($M$18:M864))),"")</f>
        <v/>
      </c>
      <c r="H873" s="107" t="str" cm="1">
        <f t="array" aca="1" ref="H873" ca="1">IF(ROWS($M$18:M864)&lt;=$O$18,INDEX('DATA FOR SUMMARY'!$H$8:$H$59,_xlfn.AGGREGATE(15,3,(('DATA FOR SUMMARY'!$I$7:$I$59=$O$16)/('DATA FOR SUMMARY'!$I$7:$I$59=$O$16)*ROW('DATA FOR SUMMARY'!$I$7:$I$59))-ROW('DATA FOR SUMMARY'!$I$7),ROWS($M$18:M864))),"")</f>
        <v/>
      </c>
      <c r="J873" s="46" t="str" cm="1">
        <f t="array" aca="1" ref="J873" ca="1">IF(ROWS($M$18:M864)&lt;=$O$18,INDEX('DATA FOR SUMMARY'!$J$8:$J$59,_xlfn.AGGREGATE(15,3,(('DATA FOR SUMMARY'!$I$7:$I$59=$O$16)/('DATA FOR SUMMARY'!$I$7:$I$59=$O$16)*ROW('DATA FOR SUMMARY'!$I$7:$I$59))-ROW('DATA FOR SUMMARY'!$I$7),ROWS($M$18:M864))),"")</f>
        <v/>
      </c>
      <c r="K873" s="46" t="str" cm="1">
        <f t="array" aca="1" ref="K873" ca="1">IF(ROWS($M$18:M864)&lt;=$O$18,INDEX('DATA FOR SUMMARY'!$K$8:$K$59,_xlfn.AGGREGATE(15,3,(('DATA FOR SUMMARY'!$I$7:$I$59=$O$16)/('DATA FOR SUMMARY'!$I$7:$I$59=$O$16)*ROW('DATA FOR SUMMARY'!$I$7:$I$59))-ROW('DATA FOR SUMMARY'!$I$7),ROWS($M$18:M864))),"")</f>
        <v/>
      </c>
    </row>
    <row r="874" spans="2:11">
      <c r="B874" t="str" cm="1">
        <f t="array" aca="1" ref="B874" ca="1">IF(ROWS($M$18:M865)&lt;=$O$18,INDEX('DATA FOR SUMMARY'!$B$8:$B$59,_xlfn.AGGREGATE(15,3,(('DATA FOR SUMMARY'!$I$7:$I$59=$O$16)/('DATA FOR SUMMARY'!$I$7:$I$59=$O$16)*ROW('DATA FOR SUMMARY'!$I$7:$I$59))-ROW('DATA FOR SUMMARY'!$I$7),ROWS($M$18:M865))),"")</f>
        <v/>
      </c>
      <c r="C874" s="102" t="str" cm="1">
        <f t="array" aca="1" ref="C874" ca="1">IF(ROWS($M$18:M865)&lt;=$O$18,INDEX('DATA FOR SUMMARY'!$C$8:$C$59,_xlfn.AGGREGATE(15,3,(('DATA FOR SUMMARY'!$I$7:$I$59=$O$16)/('DATA FOR SUMMARY'!$I$7:$I$59=$O$16)*ROW('DATA FOR SUMMARY'!$I$7:$I$59))-ROW('DATA FOR SUMMARY'!$I$7),ROWS($M$18:M865))),"")</f>
        <v/>
      </c>
      <c r="D874" s="102" t="str" cm="1">
        <f t="array" aca="1" ref="D874" ca="1">IF(ROWS($M$18:M865)&lt;=$O$18,INDEX('DATA FOR SUMMARY'!$D$8:$D$59,_xlfn.AGGREGATE(15,3,(('DATA FOR SUMMARY'!$I$7:$I$59=$O$16)/('DATA FOR SUMMARY'!$I$7:$I$59=$O$16)*ROW('DATA FOR SUMMARY'!$I$7:$I$59))-ROW('DATA FOR SUMMARY'!$I$7),ROWS($M$18:M865))),"")</f>
        <v/>
      </c>
      <c r="E874" s="107" t="str" cm="1">
        <f t="array" aca="1" ref="E874" ca="1">IF(ROWS($M$18:M865)&lt;=$O$18,INDEX('DATA FOR SUMMARY'!$E$8:$E$59,_xlfn.AGGREGATE(15,3,(('DATA FOR SUMMARY'!$I$7:$I$59=$O$16)/('DATA FOR SUMMARY'!$I$7:$I$59=$O$16)*ROW('DATA FOR SUMMARY'!$I$7:$I$59))-ROW('DATA FOR SUMMARY'!$I$7),ROWS($M$18:M865))),"")</f>
        <v/>
      </c>
      <c r="F874" s="103" t="str" cm="1">
        <f t="array" aca="1" ref="F874" ca="1">IF(ROWS($M$18:M865)&lt;=$O$18,INDEX('DATA FOR SUMMARY'!$F$8:$F$59,_xlfn.AGGREGATE(15,3,(('DATA FOR SUMMARY'!$I$7:$I$59=$O$16)/('DATA FOR SUMMARY'!$I$7:$I$59=$O$16)*ROW('DATA FOR SUMMARY'!$I$7:$I$59))-ROW('DATA FOR SUMMARY'!$I$7),ROWS($M$18:M865))),"")</f>
        <v/>
      </c>
      <c r="G874" s="102" t="str" cm="1">
        <f t="array" aca="1" ref="G874" ca="1">IF(ROWS($M$18:M865)&lt;=$O$18,INDEX('DATA FOR SUMMARY'!$G$8:$G$59,_xlfn.AGGREGATE(15,3,(('DATA FOR SUMMARY'!$I$7:$I$59=$O$16)/('DATA FOR SUMMARY'!$I$7:$I$59=$O$16)*ROW('DATA FOR SUMMARY'!$I$7:$I$59))-ROW('DATA FOR SUMMARY'!$I$7),ROWS($M$18:M865))),"")</f>
        <v/>
      </c>
      <c r="H874" s="107" t="str" cm="1">
        <f t="array" aca="1" ref="H874" ca="1">IF(ROWS($M$18:M865)&lt;=$O$18,INDEX('DATA FOR SUMMARY'!$H$8:$H$59,_xlfn.AGGREGATE(15,3,(('DATA FOR SUMMARY'!$I$7:$I$59=$O$16)/('DATA FOR SUMMARY'!$I$7:$I$59=$O$16)*ROW('DATA FOR SUMMARY'!$I$7:$I$59))-ROW('DATA FOR SUMMARY'!$I$7),ROWS($M$18:M865))),"")</f>
        <v/>
      </c>
      <c r="J874" s="46" t="str" cm="1">
        <f t="array" aca="1" ref="J874" ca="1">IF(ROWS($M$18:M865)&lt;=$O$18,INDEX('DATA FOR SUMMARY'!$J$8:$J$59,_xlfn.AGGREGATE(15,3,(('DATA FOR SUMMARY'!$I$7:$I$59=$O$16)/('DATA FOR SUMMARY'!$I$7:$I$59=$O$16)*ROW('DATA FOR SUMMARY'!$I$7:$I$59))-ROW('DATA FOR SUMMARY'!$I$7),ROWS($M$18:M865))),"")</f>
        <v/>
      </c>
      <c r="K874" s="46" t="str" cm="1">
        <f t="array" aca="1" ref="K874" ca="1">IF(ROWS($M$18:M865)&lt;=$O$18,INDEX('DATA FOR SUMMARY'!$K$8:$K$59,_xlfn.AGGREGATE(15,3,(('DATA FOR SUMMARY'!$I$7:$I$59=$O$16)/('DATA FOR SUMMARY'!$I$7:$I$59=$O$16)*ROW('DATA FOR SUMMARY'!$I$7:$I$59))-ROW('DATA FOR SUMMARY'!$I$7),ROWS($M$18:M865))),"")</f>
        <v/>
      </c>
    </row>
    <row r="875" spans="2:11">
      <c r="B875" t="str" cm="1">
        <f t="array" aca="1" ref="B875" ca="1">IF(ROWS($M$18:M866)&lt;=$O$18,INDEX('DATA FOR SUMMARY'!$B$8:$B$59,_xlfn.AGGREGATE(15,3,(('DATA FOR SUMMARY'!$I$7:$I$59=$O$16)/('DATA FOR SUMMARY'!$I$7:$I$59=$O$16)*ROW('DATA FOR SUMMARY'!$I$7:$I$59))-ROW('DATA FOR SUMMARY'!$I$7),ROWS($M$18:M866))),"")</f>
        <v/>
      </c>
      <c r="C875" s="102" t="str" cm="1">
        <f t="array" aca="1" ref="C875" ca="1">IF(ROWS($M$18:M866)&lt;=$O$18,INDEX('DATA FOR SUMMARY'!$C$8:$C$59,_xlfn.AGGREGATE(15,3,(('DATA FOR SUMMARY'!$I$7:$I$59=$O$16)/('DATA FOR SUMMARY'!$I$7:$I$59=$O$16)*ROW('DATA FOR SUMMARY'!$I$7:$I$59))-ROW('DATA FOR SUMMARY'!$I$7),ROWS($M$18:M866))),"")</f>
        <v/>
      </c>
      <c r="D875" s="102" t="str" cm="1">
        <f t="array" aca="1" ref="D875" ca="1">IF(ROWS($M$18:M866)&lt;=$O$18,INDEX('DATA FOR SUMMARY'!$D$8:$D$59,_xlfn.AGGREGATE(15,3,(('DATA FOR SUMMARY'!$I$7:$I$59=$O$16)/('DATA FOR SUMMARY'!$I$7:$I$59=$O$16)*ROW('DATA FOR SUMMARY'!$I$7:$I$59))-ROW('DATA FOR SUMMARY'!$I$7),ROWS($M$18:M866))),"")</f>
        <v/>
      </c>
      <c r="E875" s="107" t="str" cm="1">
        <f t="array" aca="1" ref="E875" ca="1">IF(ROWS($M$18:M866)&lt;=$O$18,INDEX('DATA FOR SUMMARY'!$E$8:$E$59,_xlfn.AGGREGATE(15,3,(('DATA FOR SUMMARY'!$I$7:$I$59=$O$16)/('DATA FOR SUMMARY'!$I$7:$I$59=$O$16)*ROW('DATA FOR SUMMARY'!$I$7:$I$59))-ROW('DATA FOR SUMMARY'!$I$7),ROWS($M$18:M866))),"")</f>
        <v/>
      </c>
      <c r="F875" s="103" t="str" cm="1">
        <f t="array" aca="1" ref="F875" ca="1">IF(ROWS($M$18:M866)&lt;=$O$18,INDEX('DATA FOR SUMMARY'!$F$8:$F$59,_xlfn.AGGREGATE(15,3,(('DATA FOR SUMMARY'!$I$7:$I$59=$O$16)/('DATA FOR SUMMARY'!$I$7:$I$59=$O$16)*ROW('DATA FOR SUMMARY'!$I$7:$I$59))-ROW('DATA FOR SUMMARY'!$I$7),ROWS($M$18:M866))),"")</f>
        <v/>
      </c>
      <c r="G875" s="102" t="str" cm="1">
        <f t="array" aca="1" ref="G875" ca="1">IF(ROWS($M$18:M866)&lt;=$O$18,INDEX('DATA FOR SUMMARY'!$G$8:$G$59,_xlfn.AGGREGATE(15,3,(('DATA FOR SUMMARY'!$I$7:$I$59=$O$16)/('DATA FOR SUMMARY'!$I$7:$I$59=$O$16)*ROW('DATA FOR SUMMARY'!$I$7:$I$59))-ROW('DATA FOR SUMMARY'!$I$7),ROWS($M$18:M866))),"")</f>
        <v/>
      </c>
      <c r="H875" s="107" t="str" cm="1">
        <f t="array" aca="1" ref="H875" ca="1">IF(ROWS($M$18:M866)&lt;=$O$18,INDEX('DATA FOR SUMMARY'!$H$8:$H$59,_xlfn.AGGREGATE(15,3,(('DATA FOR SUMMARY'!$I$7:$I$59=$O$16)/('DATA FOR SUMMARY'!$I$7:$I$59=$O$16)*ROW('DATA FOR SUMMARY'!$I$7:$I$59))-ROW('DATA FOR SUMMARY'!$I$7),ROWS($M$18:M866))),"")</f>
        <v/>
      </c>
      <c r="J875" s="46" t="str" cm="1">
        <f t="array" aca="1" ref="J875" ca="1">IF(ROWS($M$18:M866)&lt;=$O$18,INDEX('DATA FOR SUMMARY'!$J$8:$J$59,_xlfn.AGGREGATE(15,3,(('DATA FOR SUMMARY'!$I$7:$I$59=$O$16)/('DATA FOR SUMMARY'!$I$7:$I$59=$O$16)*ROW('DATA FOR SUMMARY'!$I$7:$I$59))-ROW('DATA FOR SUMMARY'!$I$7),ROWS($M$18:M866))),"")</f>
        <v/>
      </c>
      <c r="K875" s="46" t="str" cm="1">
        <f t="array" aca="1" ref="K875" ca="1">IF(ROWS($M$18:M866)&lt;=$O$18,INDEX('DATA FOR SUMMARY'!$K$8:$K$59,_xlfn.AGGREGATE(15,3,(('DATA FOR SUMMARY'!$I$7:$I$59=$O$16)/('DATA FOR SUMMARY'!$I$7:$I$59=$O$16)*ROW('DATA FOR SUMMARY'!$I$7:$I$59))-ROW('DATA FOR SUMMARY'!$I$7),ROWS($M$18:M866))),"")</f>
        <v/>
      </c>
    </row>
    <row r="876" spans="2:11">
      <c r="B876" t="str" cm="1">
        <f t="array" aca="1" ref="B876" ca="1">IF(ROWS($M$18:M867)&lt;=$O$18,INDEX('DATA FOR SUMMARY'!$B$8:$B$59,_xlfn.AGGREGATE(15,3,(('DATA FOR SUMMARY'!$I$7:$I$59=$O$16)/('DATA FOR SUMMARY'!$I$7:$I$59=$O$16)*ROW('DATA FOR SUMMARY'!$I$7:$I$59))-ROW('DATA FOR SUMMARY'!$I$7),ROWS($M$18:M867))),"")</f>
        <v/>
      </c>
      <c r="C876" s="102" t="str" cm="1">
        <f t="array" aca="1" ref="C876" ca="1">IF(ROWS($M$18:M867)&lt;=$O$18,INDEX('DATA FOR SUMMARY'!$C$8:$C$59,_xlfn.AGGREGATE(15,3,(('DATA FOR SUMMARY'!$I$7:$I$59=$O$16)/('DATA FOR SUMMARY'!$I$7:$I$59=$O$16)*ROW('DATA FOR SUMMARY'!$I$7:$I$59))-ROW('DATA FOR SUMMARY'!$I$7),ROWS($M$18:M867))),"")</f>
        <v/>
      </c>
      <c r="D876" s="102" t="str" cm="1">
        <f t="array" aca="1" ref="D876" ca="1">IF(ROWS($M$18:M867)&lt;=$O$18,INDEX('DATA FOR SUMMARY'!$D$8:$D$59,_xlfn.AGGREGATE(15,3,(('DATA FOR SUMMARY'!$I$7:$I$59=$O$16)/('DATA FOR SUMMARY'!$I$7:$I$59=$O$16)*ROW('DATA FOR SUMMARY'!$I$7:$I$59))-ROW('DATA FOR SUMMARY'!$I$7),ROWS($M$18:M867))),"")</f>
        <v/>
      </c>
      <c r="E876" s="107" t="str" cm="1">
        <f t="array" aca="1" ref="E876" ca="1">IF(ROWS($M$18:M867)&lt;=$O$18,INDEX('DATA FOR SUMMARY'!$E$8:$E$59,_xlfn.AGGREGATE(15,3,(('DATA FOR SUMMARY'!$I$7:$I$59=$O$16)/('DATA FOR SUMMARY'!$I$7:$I$59=$O$16)*ROW('DATA FOR SUMMARY'!$I$7:$I$59))-ROW('DATA FOR SUMMARY'!$I$7),ROWS($M$18:M867))),"")</f>
        <v/>
      </c>
      <c r="F876" s="103" t="str" cm="1">
        <f t="array" aca="1" ref="F876" ca="1">IF(ROWS($M$18:M867)&lt;=$O$18,INDEX('DATA FOR SUMMARY'!$F$8:$F$59,_xlfn.AGGREGATE(15,3,(('DATA FOR SUMMARY'!$I$7:$I$59=$O$16)/('DATA FOR SUMMARY'!$I$7:$I$59=$O$16)*ROW('DATA FOR SUMMARY'!$I$7:$I$59))-ROW('DATA FOR SUMMARY'!$I$7),ROWS($M$18:M867))),"")</f>
        <v/>
      </c>
      <c r="G876" s="102" t="str" cm="1">
        <f t="array" aca="1" ref="G876" ca="1">IF(ROWS($M$18:M867)&lt;=$O$18,INDEX('DATA FOR SUMMARY'!$G$8:$G$59,_xlfn.AGGREGATE(15,3,(('DATA FOR SUMMARY'!$I$7:$I$59=$O$16)/('DATA FOR SUMMARY'!$I$7:$I$59=$O$16)*ROW('DATA FOR SUMMARY'!$I$7:$I$59))-ROW('DATA FOR SUMMARY'!$I$7),ROWS($M$18:M867))),"")</f>
        <v/>
      </c>
      <c r="H876" s="107" t="str" cm="1">
        <f t="array" aca="1" ref="H876" ca="1">IF(ROWS($M$18:M867)&lt;=$O$18,INDEX('DATA FOR SUMMARY'!$H$8:$H$59,_xlfn.AGGREGATE(15,3,(('DATA FOR SUMMARY'!$I$7:$I$59=$O$16)/('DATA FOR SUMMARY'!$I$7:$I$59=$O$16)*ROW('DATA FOR SUMMARY'!$I$7:$I$59))-ROW('DATA FOR SUMMARY'!$I$7),ROWS($M$18:M867))),"")</f>
        <v/>
      </c>
      <c r="J876" s="46" t="str" cm="1">
        <f t="array" aca="1" ref="J876" ca="1">IF(ROWS($M$18:M867)&lt;=$O$18,INDEX('DATA FOR SUMMARY'!$J$8:$J$59,_xlfn.AGGREGATE(15,3,(('DATA FOR SUMMARY'!$I$7:$I$59=$O$16)/('DATA FOR SUMMARY'!$I$7:$I$59=$O$16)*ROW('DATA FOR SUMMARY'!$I$7:$I$59))-ROW('DATA FOR SUMMARY'!$I$7),ROWS($M$18:M867))),"")</f>
        <v/>
      </c>
      <c r="K876" s="46" t="str" cm="1">
        <f t="array" aca="1" ref="K876" ca="1">IF(ROWS($M$18:M867)&lt;=$O$18,INDEX('DATA FOR SUMMARY'!$K$8:$K$59,_xlfn.AGGREGATE(15,3,(('DATA FOR SUMMARY'!$I$7:$I$59=$O$16)/('DATA FOR SUMMARY'!$I$7:$I$59=$O$16)*ROW('DATA FOR SUMMARY'!$I$7:$I$59))-ROW('DATA FOR SUMMARY'!$I$7),ROWS($M$18:M867))),"")</f>
        <v/>
      </c>
    </row>
    <row r="877" spans="2:11">
      <c r="B877" t="str" cm="1">
        <f t="array" aca="1" ref="B877" ca="1">IF(ROWS($M$18:M868)&lt;=$O$18,INDEX('DATA FOR SUMMARY'!$B$8:$B$59,_xlfn.AGGREGATE(15,3,(('DATA FOR SUMMARY'!$I$7:$I$59=$O$16)/('DATA FOR SUMMARY'!$I$7:$I$59=$O$16)*ROW('DATA FOR SUMMARY'!$I$7:$I$59))-ROW('DATA FOR SUMMARY'!$I$7),ROWS($M$18:M868))),"")</f>
        <v/>
      </c>
      <c r="C877" s="102" t="str" cm="1">
        <f t="array" aca="1" ref="C877" ca="1">IF(ROWS($M$18:M868)&lt;=$O$18,INDEX('DATA FOR SUMMARY'!$C$8:$C$59,_xlfn.AGGREGATE(15,3,(('DATA FOR SUMMARY'!$I$7:$I$59=$O$16)/('DATA FOR SUMMARY'!$I$7:$I$59=$O$16)*ROW('DATA FOR SUMMARY'!$I$7:$I$59))-ROW('DATA FOR SUMMARY'!$I$7),ROWS($M$18:M868))),"")</f>
        <v/>
      </c>
      <c r="D877" s="102" t="str" cm="1">
        <f t="array" aca="1" ref="D877" ca="1">IF(ROWS($M$18:M868)&lt;=$O$18,INDEX('DATA FOR SUMMARY'!$D$8:$D$59,_xlfn.AGGREGATE(15,3,(('DATA FOR SUMMARY'!$I$7:$I$59=$O$16)/('DATA FOR SUMMARY'!$I$7:$I$59=$O$16)*ROW('DATA FOR SUMMARY'!$I$7:$I$59))-ROW('DATA FOR SUMMARY'!$I$7),ROWS($M$18:M868))),"")</f>
        <v/>
      </c>
      <c r="E877" s="107" t="str" cm="1">
        <f t="array" aca="1" ref="E877" ca="1">IF(ROWS($M$18:M868)&lt;=$O$18,INDEX('DATA FOR SUMMARY'!$E$8:$E$59,_xlfn.AGGREGATE(15,3,(('DATA FOR SUMMARY'!$I$7:$I$59=$O$16)/('DATA FOR SUMMARY'!$I$7:$I$59=$O$16)*ROW('DATA FOR SUMMARY'!$I$7:$I$59))-ROW('DATA FOR SUMMARY'!$I$7),ROWS($M$18:M868))),"")</f>
        <v/>
      </c>
      <c r="F877" s="103" t="str" cm="1">
        <f t="array" aca="1" ref="F877" ca="1">IF(ROWS($M$18:M868)&lt;=$O$18,INDEX('DATA FOR SUMMARY'!$F$8:$F$59,_xlfn.AGGREGATE(15,3,(('DATA FOR SUMMARY'!$I$7:$I$59=$O$16)/('DATA FOR SUMMARY'!$I$7:$I$59=$O$16)*ROW('DATA FOR SUMMARY'!$I$7:$I$59))-ROW('DATA FOR SUMMARY'!$I$7),ROWS($M$18:M868))),"")</f>
        <v/>
      </c>
      <c r="G877" s="102" t="str" cm="1">
        <f t="array" aca="1" ref="G877" ca="1">IF(ROWS($M$18:M868)&lt;=$O$18,INDEX('DATA FOR SUMMARY'!$G$8:$G$59,_xlfn.AGGREGATE(15,3,(('DATA FOR SUMMARY'!$I$7:$I$59=$O$16)/('DATA FOR SUMMARY'!$I$7:$I$59=$O$16)*ROW('DATA FOR SUMMARY'!$I$7:$I$59))-ROW('DATA FOR SUMMARY'!$I$7),ROWS($M$18:M868))),"")</f>
        <v/>
      </c>
      <c r="H877" s="107" t="str" cm="1">
        <f t="array" aca="1" ref="H877" ca="1">IF(ROWS($M$18:M868)&lt;=$O$18,INDEX('DATA FOR SUMMARY'!$H$8:$H$59,_xlfn.AGGREGATE(15,3,(('DATA FOR SUMMARY'!$I$7:$I$59=$O$16)/('DATA FOR SUMMARY'!$I$7:$I$59=$O$16)*ROW('DATA FOR SUMMARY'!$I$7:$I$59))-ROW('DATA FOR SUMMARY'!$I$7),ROWS($M$18:M868))),"")</f>
        <v/>
      </c>
      <c r="J877" s="46" t="str" cm="1">
        <f t="array" aca="1" ref="J877" ca="1">IF(ROWS($M$18:M868)&lt;=$O$18,INDEX('DATA FOR SUMMARY'!$J$8:$J$59,_xlfn.AGGREGATE(15,3,(('DATA FOR SUMMARY'!$I$7:$I$59=$O$16)/('DATA FOR SUMMARY'!$I$7:$I$59=$O$16)*ROW('DATA FOR SUMMARY'!$I$7:$I$59))-ROW('DATA FOR SUMMARY'!$I$7),ROWS($M$18:M868))),"")</f>
        <v/>
      </c>
      <c r="K877" s="46" t="str" cm="1">
        <f t="array" aca="1" ref="K877" ca="1">IF(ROWS($M$18:M868)&lt;=$O$18,INDEX('DATA FOR SUMMARY'!$K$8:$K$59,_xlfn.AGGREGATE(15,3,(('DATA FOR SUMMARY'!$I$7:$I$59=$O$16)/('DATA FOR SUMMARY'!$I$7:$I$59=$O$16)*ROW('DATA FOR SUMMARY'!$I$7:$I$59))-ROW('DATA FOR SUMMARY'!$I$7),ROWS($M$18:M868))),"")</f>
        <v/>
      </c>
    </row>
    <row r="878" spans="2:11">
      <c r="B878" t="str" cm="1">
        <f t="array" aca="1" ref="B878" ca="1">IF(ROWS($M$18:M869)&lt;=$O$18,INDEX('DATA FOR SUMMARY'!$B$8:$B$59,_xlfn.AGGREGATE(15,3,(('DATA FOR SUMMARY'!$I$7:$I$59=$O$16)/('DATA FOR SUMMARY'!$I$7:$I$59=$O$16)*ROW('DATA FOR SUMMARY'!$I$7:$I$59))-ROW('DATA FOR SUMMARY'!$I$7),ROWS($M$18:M869))),"")</f>
        <v/>
      </c>
      <c r="C878" s="102" t="str" cm="1">
        <f t="array" aca="1" ref="C878" ca="1">IF(ROWS($M$18:M869)&lt;=$O$18,INDEX('DATA FOR SUMMARY'!$C$8:$C$59,_xlfn.AGGREGATE(15,3,(('DATA FOR SUMMARY'!$I$7:$I$59=$O$16)/('DATA FOR SUMMARY'!$I$7:$I$59=$O$16)*ROW('DATA FOR SUMMARY'!$I$7:$I$59))-ROW('DATA FOR SUMMARY'!$I$7),ROWS($M$18:M869))),"")</f>
        <v/>
      </c>
      <c r="D878" s="102" t="str" cm="1">
        <f t="array" aca="1" ref="D878" ca="1">IF(ROWS($M$18:M869)&lt;=$O$18,INDEX('DATA FOR SUMMARY'!$D$8:$D$59,_xlfn.AGGREGATE(15,3,(('DATA FOR SUMMARY'!$I$7:$I$59=$O$16)/('DATA FOR SUMMARY'!$I$7:$I$59=$O$16)*ROW('DATA FOR SUMMARY'!$I$7:$I$59))-ROW('DATA FOR SUMMARY'!$I$7),ROWS($M$18:M869))),"")</f>
        <v/>
      </c>
      <c r="E878" s="107" t="str" cm="1">
        <f t="array" aca="1" ref="E878" ca="1">IF(ROWS($M$18:M869)&lt;=$O$18,INDEX('DATA FOR SUMMARY'!$E$8:$E$59,_xlfn.AGGREGATE(15,3,(('DATA FOR SUMMARY'!$I$7:$I$59=$O$16)/('DATA FOR SUMMARY'!$I$7:$I$59=$O$16)*ROW('DATA FOR SUMMARY'!$I$7:$I$59))-ROW('DATA FOR SUMMARY'!$I$7),ROWS($M$18:M869))),"")</f>
        <v/>
      </c>
      <c r="F878" s="103" t="str" cm="1">
        <f t="array" aca="1" ref="F878" ca="1">IF(ROWS($M$18:M869)&lt;=$O$18,INDEX('DATA FOR SUMMARY'!$F$8:$F$59,_xlfn.AGGREGATE(15,3,(('DATA FOR SUMMARY'!$I$7:$I$59=$O$16)/('DATA FOR SUMMARY'!$I$7:$I$59=$O$16)*ROW('DATA FOR SUMMARY'!$I$7:$I$59))-ROW('DATA FOR SUMMARY'!$I$7),ROWS($M$18:M869))),"")</f>
        <v/>
      </c>
      <c r="G878" s="102" t="str" cm="1">
        <f t="array" aca="1" ref="G878" ca="1">IF(ROWS($M$18:M869)&lt;=$O$18,INDEX('DATA FOR SUMMARY'!$G$8:$G$59,_xlfn.AGGREGATE(15,3,(('DATA FOR SUMMARY'!$I$7:$I$59=$O$16)/('DATA FOR SUMMARY'!$I$7:$I$59=$O$16)*ROW('DATA FOR SUMMARY'!$I$7:$I$59))-ROW('DATA FOR SUMMARY'!$I$7),ROWS($M$18:M869))),"")</f>
        <v/>
      </c>
      <c r="H878" s="107" t="str" cm="1">
        <f t="array" aca="1" ref="H878" ca="1">IF(ROWS($M$18:M869)&lt;=$O$18,INDEX('DATA FOR SUMMARY'!$H$8:$H$59,_xlfn.AGGREGATE(15,3,(('DATA FOR SUMMARY'!$I$7:$I$59=$O$16)/('DATA FOR SUMMARY'!$I$7:$I$59=$O$16)*ROW('DATA FOR SUMMARY'!$I$7:$I$59))-ROW('DATA FOR SUMMARY'!$I$7),ROWS($M$18:M869))),"")</f>
        <v/>
      </c>
      <c r="J878" s="46" t="str" cm="1">
        <f t="array" aca="1" ref="J878" ca="1">IF(ROWS($M$18:M869)&lt;=$O$18,INDEX('DATA FOR SUMMARY'!$J$8:$J$59,_xlfn.AGGREGATE(15,3,(('DATA FOR SUMMARY'!$I$7:$I$59=$O$16)/('DATA FOR SUMMARY'!$I$7:$I$59=$O$16)*ROW('DATA FOR SUMMARY'!$I$7:$I$59))-ROW('DATA FOR SUMMARY'!$I$7),ROWS($M$18:M869))),"")</f>
        <v/>
      </c>
      <c r="K878" s="46" t="str" cm="1">
        <f t="array" aca="1" ref="K878" ca="1">IF(ROWS($M$18:M869)&lt;=$O$18,INDEX('DATA FOR SUMMARY'!$K$8:$K$59,_xlfn.AGGREGATE(15,3,(('DATA FOR SUMMARY'!$I$7:$I$59=$O$16)/('DATA FOR SUMMARY'!$I$7:$I$59=$O$16)*ROW('DATA FOR SUMMARY'!$I$7:$I$59))-ROW('DATA FOR SUMMARY'!$I$7),ROWS($M$18:M869))),"")</f>
        <v/>
      </c>
    </row>
    <row r="879" spans="2:11">
      <c r="B879" t="str" cm="1">
        <f t="array" aca="1" ref="B879" ca="1">IF(ROWS($M$18:M870)&lt;=$O$18,INDEX('DATA FOR SUMMARY'!$B$8:$B$59,_xlfn.AGGREGATE(15,3,(('DATA FOR SUMMARY'!$I$7:$I$59=$O$16)/('DATA FOR SUMMARY'!$I$7:$I$59=$O$16)*ROW('DATA FOR SUMMARY'!$I$7:$I$59))-ROW('DATA FOR SUMMARY'!$I$7),ROWS($M$18:M870))),"")</f>
        <v/>
      </c>
      <c r="C879" s="102" t="str" cm="1">
        <f t="array" aca="1" ref="C879" ca="1">IF(ROWS($M$18:M870)&lt;=$O$18,INDEX('DATA FOR SUMMARY'!$C$8:$C$59,_xlfn.AGGREGATE(15,3,(('DATA FOR SUMMARY'!$I$7:$I$59=$O$16)/('DATA FOR SUMMARY'!$I$7:$I$59=$O$16)*ROW('DATA FOR SUMMARY'!$I$7:$I$59))-ROW('DATA FOR SUMMARY'!$I$7),ROWS($M$18:M870))),"")</f>
        <v/>
      </c>
      <c r="D879" s="102" t="str" cm="1">
        <f t="array" aca="1" ref="D879" ca="1">IF(ROWS($M$18:M870)&lt;=$O$18,INDEX('DATA FOR SUMMARY'!$D$8:$D$59,_xlfn.AGGREGATE(15,3,(('DATA FOR SUMMARY'!$I$7:$I$59=$O$16)/('DATA FOR SUMMARY'!$I$7:$I$59=$O$16)*ROW('DATA FOR SUMMARY'!$I$7:$I$59))-ROW('DATA FOR SUMMARY'!$I$7),ROWS($M$18:M870))),"")</f>
        <v/>
      </c>
      <c r="E879" s="107" t="str" cm="1">
        <f t="array" aca="1" ref="E879" ca="1">IF(ROWS($M$18:M870)&lt;=$O$18,INDEX('DATA FOR SUMMARY'!$E$8:$E$59,_xlfn.AGGREGATE(15,3,(('DATA FOR SUMMARY'!$I$7:$I$59=$O$16)/('DATA FOR SUMMARY'!$I$7:$I$59=$O$16)*ROW('DATA FOR SUMMARY'!$I$7:$I$59))-ROW('DATA FOR SUMMARY'!$I$7),ROWS($M$18:M870))),"")</f>
        <v/>
      </c>
      <c r="F879" s="103" t="str" cm="1">
        <f t="array" aca="1" ref="F879" ca="1">IF(ROWS($M$18:M870)&lt;=$O$18,INDEX('DATA FOR SUMMARY'!$F$8:$F$59,_xlfn.AGGREGATE(15,3,(('DATA FOR SUMMARY'!$I$7:$I$59=$O$16)/('DATA FOR SUMMARY'!$I$7:$I$59=$O$16)*ROW('DATA FOR SUMMARY'!$I$7:$I$59))-ROW('DATA FOR SUMMARY'!$I$7),ROWS($M$18:M870))),"")</f>
        <v/>
      </c>
      <c r="G879" s="102" t="str" cm="1">
        <f t="array" aca="1" ref="G879" ca="1">IF(ROWS($M$18:M870)&lt;=$O$18,INDEX('DATA FOR SUMMARY'!$G$8:$G$59,_xlfn.AGGREGATE(15,3,(('DATA FOR SUMMARY'!$I$7:$I$59=$O$16)/('DATA FOR SUMMARY'!$I$7:$I$59=$O$16)*ROW('DATA FOR SUMMARY'!$I$7:$I$59))-ROW('DATA FOR SUMMARY'!$I$7),ROWS($M$18:M870))),"")</f>
        <v/>
      </c>
      <c r="H879" s="107" t="str" cm="1">
        <f t="array" aca="1" ref="H879" ca="1">IF(ROWS($M$18:M870)&lt;=$O$18,INDEX('DATA FOR SUMMARY'!$H$8:$H$59,_xlfn.AGGREGATE(15,3,(('DATA FOR SUMMARY'!$I$7:$I$59=$O$16)/('DATA FOR SUMMARY'!$I$7:$I$59=$O$16)*ROW('DATA FOR SUMMARY'!$I$7:$I$59))-ROW('DATA FOR SUMMARY'!$I$7),ROWS($M$18:M870))),"")</f>
        <v/>
      </c>
      <c r="J879" s="46" t="str" cm="1">
        <f t="array" aca="1" ref="J879" ca="1">IF(ROWS($M$18:M870)&lt;=$O$18,INDEX('DATA FOR SUMMARY'!$J$8:$J$59,_xlfn.AGGREGATE(15,3,(('DATA FOR SUMMARY'!$I$7:$I$59=$O$16)/('DATA FOR SUMMARY'!$I$7:$I$59=$O$16)*ROW('DATA FOR SUMMARY'!$I$7:$I$59))-ROW('DATA FOR SUMMARY'!$I$7),ROWS($M$18:M870))),"")</f>
        <v/>
      </c>
      <c r="K879" s="46" t="str" cm="1">
        <f t="array" aca="1" ref="K879" ca="1">IF(ROWS($M$18:M870)&lt;=$O$18,INDEX('DATA FOR SUMMARY'!$K$8:$K$59,_xlfn.AGGREGATE(15,3,(('DATA FOR SUMMARY'!$I$7:$I$59=$O$16)/('DATA FOR SUMMARY'!$I$7:$I$59=$O$16)*ROW('DATA FOR SUMMARY'!$I$7:$I$59))-ROW('DATA FOR SUMMARY'!$I$7),ROWS($M$18:M870))),"")</f>
        <v/>
      </c>
    </row>
    <row r="880" spans="2:11">
      <c r="B880" t="str" cm="1">
        <f t="array" aca="1" ref="B880" ca="1">IF(ROWS($M$18:M871)&lt;=$O$18,INDEX('DATA FOR SUMMARY'!$B$8:$B$59,_xlfn.AGGREGATE(15,3,(('DATA FOR SUMMARY'!$I$7:$I$59=$O$16)/('DATA FOR SUMMARY'!$I$7:$I$59=$O$16)*ROW('DATA FOR SUMMARY'!$I$7:$I$59))-ROW('DATA FOR SUMMARY'!$I$7),ROWS($M$18:M871))),"")</f>
        <v/>
      </c>
      <c r="C880" s="102" t="str" cm="1">
        <f t="array" aca="1" ref="C880" ca="1">IF(ROWS($M$18:M871)&lt;=$O$18,INDEX('DATA FOR SUMMARY'!$C$8:$C$59,_xlfn.AGGREGATE(15,3,(('DATA FOR SUMMARY'!$I$7:$I$59=$O$16)/('DATA FOR SUMMARY'!$I$7:$I$59=$O$16)*ROW('DATA FOR SUMMARY'!$I$7:$I$59))-ROW('DATA FOR SUMMARY'!$I$7),ROWS($M$18:M871))),"")</f>
        <v/>
      </c>
      <c r="D880" s="102" t="str" cm="1">
        <f t="array" aca="1" ref="D880" ca="1">IF(ROWS($M$18:M871)&lt;=$O$18,INDEX('DATA FOR SUMMARY'!$D$8:$D$59,_xlfn.AGGREGATE(15,3,(('DATA FOR SUMMARY'!$I$7:$I$59=$O$16)/('DATA FOR SUMMARY'!$I$7:$I$59=$O$16)*ROW('DATA FOR SUMMARY'!$I$7:$I$59))-ROW('DATA FOR SUMMARY'!$I$7),ROWS($M$18:M871))),"")</f>
        <v/>
      </c>
      <c r="E880" s="107" t="str" cm="1">
        <f t="array" aca="1" ref="E880" ca="1">IF(ROWS($M$18:M871)&lt;=$O$18,INDEX('DATA FOR SUMMARY'!$E$8:$E$59,_xlfn.AGGREGATE(15,3,(('DATA FOR SUMMARY'!$I$7:$I$59=$O$16)/('DATA FOR SUMMARY'!$I$7:$I$59=$O$16)*ROW('DATA FOR SUMMARY'!$I$7:$I$59))-ROW('DATA FOR SUMMARY'!$I$7),ROWS($M$18:M871))),"")</f>
        <v/>
      </c>
      <c r="F880" s="103" t="str" cm="1">
        <f t="array" aca="1" ref="F880" ca="1">IF(ROWS($M$18:M871)&lt;=$O$18,INDEX('DATA FOR SUMMARY'!$F$8:$F$59,_xlfn.AGGREGATE(15,3,(('DATA FOR SUMMARY'!$I$7:$I$59=$O$16)/('DATA FOR SUMMARY'!$I$7:$I$59=$O$16)*ROW('DATA FOR SUMMARY'!$I$7:$I$59))-ROW('DATA FOR SUMMARY'!$I$7),ROWS($M$18:M871))),"")</f>
        <v/>
      </c>
      <c r="G880" s="102" t="str" cm="1">
        <f t="array" aca="1" ref="G880" ca="1">IF(ROWS($M$18:M871)&lt;=$O$18,INDEX('DATA FOR SUMMARY'!$G$8:$G$59,_xlfn.AGGREGATE(15,3,(('DATA FOR SUMMARY'!$I$7:$I$59=$O$16)/('DATA FOR SUMMARY'!$I$7:$I$59=$O$16)*ROW('DATA FOR SUMMARY'!$I$7:$I$59))-ROW('DATA FOR SUMMARY'!$I$7),ROWS($M$18:M871))),"")</f>
        <v/>
      </c>
      <c r="H880" s="107" t="str" cm="1">
        <f t="array" aca="1" ref="H880" ca="1">IF(ROWS($M$18:M871)&lt;=$O$18,INDEX('DATA FOR SUMMARY'!$H$8:$H$59,_xlfn.AGGREGATE(15,3,(('DATA FOR SUMMARY'!$I$7:$I$59=$O$16)/('DATA FOR SUMMARY'!$I$7:$I$59=$O$16)*ROW('DATA FOR SUMMARY'!$I$7:$I$59))-ROW('DATA FOR SUMMARY'!$I$7),ROWS($M$18:M871))),"")</f>
        <v/>
      </c>
      <c r="J880" s="46" t="str" cm="1">
        <f t="array" aca="1" ref="J880" ca="1">IF(ROWS($M$18:M871)&lt;=$O$18,INDEX('DATA FOR SUMMARY'!$J$8:$J$59,_xlfn.AGGREGATE(15,3,(('DATA FOR SUMMARY'!$I$7:$I$59=$O$16)/('DATA FOR SUMMARY'!$I$7:$I$59=$O$16)*ROW('DATA FOR SUMMARY'!$I$7:$I$59))-ROW('DATA FOR SUMMARY'!$I$7),ROWS($M$18:M871))),"")</f>
        <v/>
      </c>
      <c r="K880" s="46" t="str" cm="1">
        <f t="array" aca="1" ref="K880" ca="1">IF(ROWS($M$18:M871)&lt;=$O$18,INDEX('DATA FOR SUMMARY'!$K$8:$K$59,_xlfn.AGGREGATE(15,3,(('DATA FOR SUMMARY'!$I$7:$I$59=$O$16)/('DATA FOR SUMMARY'!$I$7:$I$59=$O$16)*ROW('DATA FOR SUMMARY'!$I$7:$I$59))-ROW('DATA FOR SUMMARY'!$I$7),ROWS($M$18:M871))),"")</f>
        <v/>
      </c>
    </row>
    <row r="881" spans="2:11">
      <c r="B881" t="str" cm="1">
        <f t="array" aca="1" ref="B881" ca="1">IF(ROWS($M$18:M872)&lt;=$O$18,INDEX('DATA FOR SUMMARY'!$B$8:$B$59,_xlfn.AGGREGATE(15,3,(('DATA FOR SUMMARY'!$I$7:$I$59=$O$16)/('DATA FOR SUMMARY'!$I$7:$I$59=$O$16)*ROW('DATA FOR SUMMARY'!$I$7:$I$59))-ROW('DATA FOR SUMMARY'!$I$7),ROWS($M$18:M872))),"")</f>
        <v/>
      </c>
      <c r="C881" s="102" t="str" cm="1">
        <f t="array" aca="1" ref="C881" ca="1">IF(ROWS($M$18:M872)&lt;=$O$18,INDEX('DATA FOR SUMMARY'!$C$8:$C$59,_xlfn.AGGREGATE(15,3,(('DATA FOR SUMMARY'!$I$7:$I$59=$O$16)/('DATA FOR SUMMARY'!$I$7:$I$59=$O$16)*ROW('DATA FOR SUMMARY'!$I$7:$I$59))-ROW('DATA FOR SUMMARY'!$I$7),ROWS($M$18:M872))),"")</f>
        <v/>
      </c>
      <c r="D881" s="102" t="str" cm="1">
        <f t="array" aca="1" ref="D881" ca="1">IF(ROWS($M$18:M872)&lt;=$O$18,INDEX('DATA FOR SUMMARY'!$D$8:$D$59,_xlfn.AGGREGATE(15,3,(('DATA FOR SUMMARY'!$I$7:$I$59=$O$16)/('DATA FOR SUMMARY'!$I$7:$I$59=$O$16)*ROW('DATA FOR SUMMARY'!$I$7:$I$59))-ROW('DATA FOR SUMMARY'!$I$7),ROWS($M$18:M872))),"")</f>
        <v/>
      </c>
      <c r="E881" s="107" t="str" cm="1">
        <f t="array" aca="1" ref="E881" ca="1">IF(ROWS($M$18:M872)&lt;=$O$18,INDEX('DATA FOR SUMMARY'!$E$8:$E$59,_xlfn.AGGREGATE(15,3,(('DATA FOR SUMMARY'!$I$7:$I$59=$O$16)/('DATA FOR SUMMARY'!$I$7:$I$59=$O$16)*ROW('DATA FOR SUMMARY'!$I$7:$I$59))-ROW('DATA FOR SUMMARY'!$I$7),ROWS($M$18:M872))),"")</f>
        <v/>
      </c>
      <c r="F881" s="103" t="str" cm="1">
        <f t="array" aca="1" ref="F881" ca="1">IF(ROWS($M$18:M872)&lt;=$O$18,INDEX('DATA FOR SUMMARY'!$F$8:$F$59,_xlfn.AGGREGATE(15,3,(('DATA FOR SUMMARY'!$I$7:$I$59=$O$16)/('DATA FOR SUMMARY'!$I$7:$I$59=$O$16)*ROW('DATA FOR SUMMARY'!$I$7:$I$59))-ROW('DATA FOR SUMMARY'!$I$7),ROWS($M$18:M872))),"")</f>
        <v/>
      </c>
      <c r="G881" s="102" t="str" cm="1">
        <f t="array" aca="1" ref="G881" ca="1">IF(ROWS($M$18:M872)&lt;=$O$18,INDEX('DATA FOR SUMMARY'!$G$8:$G$59,_xlfn.AGGREGATE(15,3,(('DATA FOR SUMMARY'!$I$7:$I$59=$O$16)/('DATA FOR SUMMARY'!$I$7:$I$59=$O$16)*ROW('DATA FOR SUMMARY'!$I$7:$I$59))-ROW('DATA FOR SUMMARY'!$I$7),ROWS($M$18:M872))),"")</f>
        <v/>
      </c>
      <c r="H881" s="107" t="str" cm="1">
        <f t="array" aca="1" ref="H881" ca="1">IF(ROWS($M$18:M872)&lt;=$O$18,INDEX('DATA FOR SUMMARY'!$H$8:$H$59,_xlfn.AGGREGATE(15,3,(('DATA FOR SUMMARY'!$I$7:$I$59=$O$16)/('DATA FOR SUMMARY'!$I$7:$I$59=$O$16)*ROW('DATA FOR SUMMARY'!$I$7:$I$59))-ROW('DATA FOR SUMMARY'!$I$7),ROWS($M$18:M872))),"")</f>
        <v/>
      </c>
      <c r="J881" s="46" t="str" cm="1">
        <f t="array" aca="1" ref="J881" ca="1">IF(ROWS($M$18:M872)&lt;=$O$18,INDEX('DATA FOR SUMMARY'!$J$8:$J$59,_xlfn.AGGREGATE(15,3,(('DATA FOR SUMMARY'!$I$7:$I$59=$O$16)/('DATA FOR SUMMARY'!$I$7:$I$59=$O$16)*ROW('DATA FOR SUMMARY'!$I$7:$I$59))-ROW('DATA FOR SUMMARY'!$I$7),ROWS($M$18:M872))),"")</f>
        <v/>
      </c>
      <c r="K881" s="46" t="str" cm="1">
        <f t="array" aca="1" ref="K881" ca="1">IF(ROWS($M$18:M872)&lt;=$O$18,INDEX('DATA FOR SUMMARY'!$K$8:$K$59,_xlfn.AGGREGATE(15,3,(('DATA FOR SUMMARY'!$I$7:$I$59=$O$16)/('DATA FOR SUMMARY'!$I$7:$I$59=$O$16)*ROW('DATA FOR SUMMARY'!$I$7:$I$59))-ROW('DATA FOR SUMMARY'!$I$7),ROWS($M$18:M872))),"")</f>
        <v/>
      </c>
    </row>
    <row r="882" spans="2:11">
      <c r="B882" t="str" cm="1">
        <f t="array" aca="1" ref="B882" ca="1">IF(ROWS($M$18:M873)&lt;=$O$18,INDEX('DATA FOR SUMMARY'!$B$8:$B$59,_xlfn.AGGREGATE(15,3,(('DATA FOR SUMMARY'!$I$7:$I$59=$O$16)/('DATA FOR SUMMARY'!$I$7:$I$59=$O$16)*ROW('DATA FOR SUMMARY'!$I$7:$I$59))-ROW('DATA FOR SUMMARY'!$I$7),ROWS($M$18:M873))),"")</f>
        <v/>
      </c>
      <c r="C882" s="102" t="str" cm="1">
        <f t="array" aca="1" ref="C882" ca="1">IF(ROWS($M$18:M873)&lt;=$O$18,INDEX('DATA FOR SUMMARY'!$C$8:$C$59,_xlfn.AGGREGATE(15,3,(('DATA FOR SUMMARY'!$I$7:$I$59=$O$16)/('DATA FOR SUMMARY'!$I$7:$I$59=$O$16)*ROW('DATA FOR SUMMARY'!$I$7:$I$59))-ROW('DATA FOR SUMMARY'!$I$7),ROWS($M$18:M873))),"")</f>
        <v/>
      </c>
      <c r="D882" s="102" t="str" cm="1">
        <f t="array" aca="1" ref="D882" ca="1">IF(ROWS($M$18:M873)&lt;=$O$18,INDEX('DATA FOR SUMMARY'!$D$8:$D$59,_xlfn.AGGREGATE(15,3,(('DATA FOR SUMMARY'!$I$7:$I$59=$O$16)/('DATA FOR SUMMARY'!$I$7:$I$59=$O$16)*ROW('DATA FOR SUMMARY'!$I$7:$I$59))-ROW('DATA FOR SUMMARY'!$I$7),ROWS($M$18:M873))),"")</f>
        <v/>
      </c>
      <c r="E882" s="107" t="str" cm="1">
        <f t="array" aca="1" ref="E882" ca="1">IF(ROWS($M$18:M873)&lt;=$O$18,INDEX('DATA FOR SUMMARY'!$E$8:$E$59,_xlfn.AGGREGATE(15,3,(('DATA FOR SUMMARY'!$I$7:$I$59=$O$16)/('DATA FOR SUMMARY'!$I$7:$I$59=$O$16)*ROW('DATA FOR SUMMARY'!$I$7:$I$59))-ROW('DATA FOR SUMMARY'!$I$7),ROWS($M$18:M873))),"")</f>
        <v/>
      </c>
      <c r="F882" s="103" t="str" cm="1">
        <f t="array" aca="1" ref="F882" ca="1">IF(ROWS($M$18:M873)&lt;=$O$18,INDEX('DATA FOR SUMMARY'!$F$8:$F$59,_xlfn.AGGREGATE(15,3,(('DATA FOR SUMMARY'!$I$7:$I$59=$O$16)/('DATA FOR SUMMARY'!$I$7:$I$59=$O$16)*ROW('DATA FOR SUMMARY'!$I$7:$I$59))-ROW('DATA FOR SUMMARY'!$I$7),ROWS($M$18:M873))),"")</f>
        <v/>
      </c>
      <c r="G882" s="102" t="str" cm="1">
        <f t="array" aca="1" ref="G882" ca="1">IF(ROWS($M$18:M873)&lt;=$O$18,INDEX('DATA FOR SUMMARY'!$G$8:$G$59,_xlfn.AGGREGATE(15,3,(('DATA FOR SUMMARY'!$I$7:$I$59=$O$16)/('DATA FOR SUMMARY'!$I$7:$I$59=$O$16)*ROW('DATA FOR SUMMARY'!$I$7:$I$59))-ROW('DATA FOR SUMMARY'!$I$7),ROWS($M$18:M873))),"")</f>
        <v/>
      </c>
      <c r="H882" s="107" t="str" cm="1">
        <f t="array" aca="1" ref="H882" ca="1">IF(ROWS($M$18:M873)&lt;=$O$18,INDEX('DATA FOR SUMMARY'!$H$8:$H$59,_xlfn.AGGREGATE(15,3,(('DATA FOR SUMMARY'!$I$7:$I$59=$O$16)/('DATA FOR SUMMARY'!$I$7:$I$59=$O$16)*ROW('DATA FOR SUMMARY'!$I$7:$I$59))-ROW('DATA FOR SUMMARY'!$I$7),ROWS($M$18:M873))),"")</f>
        <v/>
      </c>
      <c r="J882" s="46" t="str" cm="1">
        <f t="array" aca="1" ref="J882" ca="1">IF(ROWS($M$18:M873)&lt;=$O$18,INDEX('DATA FOR SUMMARY'!$J$8:$J$59,_xlfn.AGGREGATE(15,3,(('DATA FOR SUMMARY'!$I$7:$I$59=$O$16)/('DATA FOR SUMMARY'!$I$7:$I$59=$O$16)*ROW('DATA FOR SUMMARY'!$I$7:$I$59))-ROW('DATA FOR SUMMARY'!$I$7),ROWS($M$18:M873))),"")</f>
        <v/>
      </c>
      <c r="K882" s="46" t="str" cm="1">
        <f t="array" aca="1" ref="K882" ca="1">IF(ROWS($M$18:M873)&lt;=$O$18,INDEX('DATA FOR SUMMARY'!$K$8:$K$59,_xlfn.AGGREGATE(15,3,(('DATA FOR SUMMARY'!$I$7:$I$59=$O$16)/('DATA FOR SUMMARY'!$I$7:$I$59=$O$16)*ROW('DATA FOR SUMMARY'!$I$7:$I$59))-ROW('DATA FOR SUMMARY'!$I$7),ROWS($M$18:M873))),"")</f>
        <v/>
      </c>
    </row>
    <row r="883" spans="2:11">
      <c r="B883" t="str" cm="1">
        <f t="array" aca="1" ref="B883" ca="1">IF(ROWS($M$18:M874)&lt;=$O$18,INDEX('DATA FOR SUMMARY'!$B$8:$B$59,_xlfn.AGGREGATE(15,3,(('DATA FOR SUMMARY'!$I$7:$I$59=$O$16)/('DATA FOR SUMMARY'!$I$7:$I$59=$O$16)*ROW('DATA FOR SUMMARY'!$I$7:$I$59))-ROW('DATA FOR SUMMARY'!$I$7),ROWS($M$18:M874))),"")</f>
        <v/>
      </c>
      <c r="C883" s="102" t="str" cm="1">
        <f t="array" aca="1" ref="C883" ca="1">IF(ROWS($M$18:M874)&lt;=$O$18,INDEX('DATA FOR SUMMARY'!$C$8:$C$59,_xlfn.AGGREGATE(15,3,(('DATA FOR SUMMARY'!$I$7:$I$59=$O$16)/('DATA FOR SUMMARY'!$I$7:$I$59=$O$16)*ROW('DATA FOR SUMMARY'!$I$7:$I$59))-ROW('DATA FOR SUMMARY'!$I$7),ROWS($M$18:M874))),"")</f>
        <v/>
      </c>
      <c r="D883" s="102" t="str" cm="1">
        <f t="array" aca="1" ref="D883" ca="1">IF(ROWS($M$18:M874)&lt;=$O$18,INDEX('DATA FOR SUMMARY'!$D$8:$D$59,_xlfn.AGGREGATE(15,3,(('DATA FOR SUMMARY'!$I$7:$I$59=$O$16)/('DATA FOR SUMMARY'!$I$7:$I$59=$O$16)*ROW('DATA FOR SUMMARY'!$I$7:$I$59))-ROW('DATA FOR SUMMARY'!$I$7),ROWS($M$18:M874))),"")</f>
        <v/>
      </c>
      <c r="E883" s="107" t="str" cm="1">
        <f t="array" aca="1" ref="E883" ca="1">IF(ROWS($M$18:M874)&lt;=$O$18,INDEX('DATA FOR SUMMARY'!$E$8:$E$59,_xlfn.AGGREGATE(15,3,(('DATA FOR SUMMARY'!$I$7:$I$59=$O$16)/('DATA FOR SUMMARY'!$I$7:$I$59=$O$16)*ROW('DATA FOR SUMMARY'!$I$7:$I$59))-ROW('DATA FOR SUMMARY'!$I$7),ROWS($M$18:M874))),"")</f>
        <v/>
      </c>
      <c r="F883" s="103" t="str" cm="1">
        <f t="array" aca="1" ref="F883" ca="1">IF(ROWS($M$18:M874)&lt;=$O$18,INDEX('DATA FOR SUMMARY'!$F$8:$F$59,_xlfn.AGGREGATE(15,3,(('DATA FOR SUMMARY'!$I$7:$I$59=$O$16)/('DATA FOR SUMMARY'!$I$7:$I$59=$O$16)*ROW('DATA FOR SUMMARY'!$I$7:$I$59))-ROW('DATA FOR SUMMARY'!$I$7),ROWS($M$18:M874))),"")</f>
        <v/>
      </c>
      <c r="G883" s="102" t="str" cm="1">
        <f t="array" aca="1" ref="G883" ca="1">IF(ROWS($M$18:M874)&lt;=$O$18,INDEX('DATA FOR SUMMARY'!$G$8:$G$59,_xlfn.AGGREGATE(15,3,(('DATA FOR SUMMARY'!$I$7:$I$59=$O$16)/('DATA FOR SUMMARY'!$I$7:$I$59=$O$16)*ROW('DATA FOR SUMMARY'!$I$7:$I$59))-ROW('DATA FOR SUMMARY'!$I$7),ROWS($M$18:M874))),"")</f>
        <v/>
      </c>
      <c r="H883" s="107" t="str" cm="1">
        <f t="array" aca="1" ref="H883" ca="1">IF(ROWS($M$18:M874)&lt;=$O$18,INDEX('DATA FOR SUMMARY'!$H$8:$H$59,_xlfn.AGGREGATE(15,3,(('DATA FOR SUMMARY'!$I$7:$I$59=$O$16)/('DATA FOR SUMMARY'!$I$7:$I$59=$O$16)*ROW('DATA FOR SUMMARY'!$I$7:$I$59))-ROW('DATA FOR SUMMARY'!$I$7),ROWS($M$18:M874))),"")</f>
        <v/>
      </c>
      <c r="J883" s="46" t="str" cm="1">
        <f t="array" aca="1" ref="J883" ca="1">IF(ROWS($M$18:M874)&lt;=$O$18,INDEX('DATA FOR SUMMARY'!$J$8:$J$59,_xlfn.AGGREGATE(15,3,(('DATA FOR SUMMARY'!$I$7:$I$59=$O$16)/('DATA FOR SUMMARY'!$I$7:$I$59=$O$16)*ROW('DATA FOR SUMMARY'!$I$7:$I$59))-ROW('DATA FOR SUMMARY'!$I$7),ROWS($M$18:M874))),"")</f>
        <v/>
      </c>
      <c r="K883" s="46" t="str" cm="1">
        <f t="array" aca="1" ref="K883" ca="1">IF(ROWS($M$18:M874)&lt;=$O$18,INDEX('DATA FOR SUMMARY'!$K$8:$K$59,_xlfn.AGGREGATE(15,3,(('DATA FOR SUMMARY'!$I$7:$I$59=$O$16)/('DATA FOR SUMMARY'!$I$7:$I$59=$O$16)*ROW('DATA FOR SUMMARY'!$I$7:$I$59))-ROW('DATA FOR SUMMARY'!$I$7),ROWS($M$18:M874))),"")</f>
        <v/>
      </c>
    </row>
    <row r="884" spans="2:11">
      <c r="B884" t="str" cm="1">
        <f t="array" aca="1" ref="B884" ca="1">IF(ROWS($M$18:M875)&lt;=$O$18,INDEX('DATA FOR SUMMARY'!$B$8:$B$59,_xlfn.AGGREGATE(15,3,(('DATA FOR SUMMARY'!$I$7:$I$59=$O$16)/('DATA FOR SUMMARY'!$I$7:$I$59=$O$16)*ROW('DATA FOR SUMMARY'!$I$7:$I$59))-ROW('DATA FOR SUMMARY'!$I$7),ROWS($M$18:M875))),"")</f>
        <v/>
      </c>
      <c r="C884" s="102" t="str" cm="1">
        <f t="array" aca="1" ref="C884" ca="1">IF(ROWS($M$18:M875)&lt;=$O$18,INDEX('DATA FOR SUMMARY'!$C$8:$C$59,_xlfn.AGGREGATE(15,3,(('DATA FOR SUMMARY'!$I$7:$I$59=$O$16)/('DATA FOR SUMMARY'!$I$7:$I$59=$O$16)*ROW('DATA FOR SUMMARY'!$I$7:$I$59))-ROW('DATA FOR SUMMARY'!$I$7),ROWS($M$18:M875))),"")</f>
        <v/>
      </c>
      <c r="D884" s="102" t="str" cm="1">
        <f t="array" aca="1" ref="D884" ca="1">IF(ROWS($M$18:M875)&lt;=$O$18,INDEX('DATA FOR SUMMARY'!$D$8:$D$59,_xlfn.AGGREGATE(15,3,(('DATA FOR SUMMARY'!$I$7:$I$59=$O$16)/('DATA FOR SUMMARY'!$I$7:$I$59=$O$16)*ROW('DATA FOR SUMMARY'!$I$7:$I$59))-ROW('DATA FOR SUMMARY'!$I$7),ROWS($M$18:M875))),"")</f>
        <v/>
      </c>
      <c r="E884" s="107" t="str" cm="1">
        <f t="array" aca="1" ref="E884" ca="1">IF(ROWS($M$18:M875)&lt;=$O$18,INDEX('DATA FOR SUMMARY'!$E$8:$E$59,_xlfn.AGGREGATE(15,3,(('DATA FOR SUMMARY'!$I$7:$I$59=$O$16)/('DATA FOR SUMMARY'!$I$7:$I$59=$O$16)*ROW('DATA FOR SUMMARY'!$I$7:$I$59))-ROW('DATA FOR SUMMARY'!$I$7),ROWS($M$18:M875))),"")</f>
        <v/>
      </c>
      <c r="F884" s="103" t="str" cm="1">
        <f t="array" aca="1" ref="F884" ca="1">IF(ROWS($M$18:M875)&lt;=$O$18,INDEX('DATA FOR SUMMARY'!$F$8:$F$59,_xlfn.AGGREGATE(15,3,(('DATA FOR SUMMARY'!$I$7:$I$59=$O$16)/('DATA FOR SUMMARY'!$I$7:$I$59=$O$16)*ROW('DATA FOR SUMMARY'!$I$7:$I$59))-ROW('DATA FOR SUMMARY'!$I$7),ROWS($M$18:M875))),"")</f>
        <v/>
      </c>
      <c r="G884" s="102" t="str" cm="1">
        <f t="array" aca="1" ref="G884" ca="1">IF(ROWS($M$18:M875)&lt;=$O$18,INDEX('DATA FOR SUMMARY'!$G$8:$G$59,_xlfn.AGGREGATE(15,3,(('DATA FOR SUMMARY'!$I$7:$I$59=$O$16)/('DATA FOR SUMMARY'!$I$7:$I$59=$O$16)*ROW('DATA FOR SUMMARY'!$I$7:$I$59))-ROW('DATA FOR SUMMARY'!$I$7),ROWS($M$18:M875))),"")</f>
        <v/>
      </c>
      <c r="H884" s="107" t="str" cm="1">
        <f t="array" aca="1" ref="H884" ca="1">IF(ROWS($M$18:M875)&lt;=$O$18,INDEX('DATA FOR SUMMARY'!$H$8:$H$59,_xlfn.AGGREGATE(15,3,(('DATA FOR SUMMARY'!$I$7:$I$59=$O$16)/('DATA FOR SUMMARY'!$I$7:$I$59=$O$16)*ROW('DATA FOR SUMMARY'!$I$7:$I$59))-ROW('DATA FOR SUMMARY'!$I$7),ROWS($M$18:M875))),"")</f>
        <v/>
      </c>
      <c r="J884" s="46" t="str" cm="1">
        <f t="array" aca="1" ref="J884" ca="1">IF(ROWS($M$18:M875)&lt;=$O$18,INDEX('DATA FOR SUMMARY'!$J$8:$J$59,_xlfn.AGGREGATE(15,3,(('DATA FOR SUMMARY'!$I$7:$I$59=$O$16)/('DATA FOR SUMMARY'!$I$7:$I$59=$O$16)*ROW('DATA FOR SUMMARY'!$I$7:$I$59))-ROW('DATA FOR SUMMARY'!$I$7),ROWS($M$18:M875))),"")</f>
        <v/>
      </c>
      <c r="K884" s="46" t="str" cm="1">
        <f t="array" aca="1" ref="K884" ca="1">IF(ROWS($M$18:M875)&lt;=$O$18,INDEX('DATA FOR SUMMARY'!$K$8:$K$59,_xlfn.AGGREGATE(15,3,(('DATA FOR SUMMARY'!$I$7:$I$59=$O$16)/('DATA FOR SUMMARY'!$I$7:$I$59=$O$16)*ROW('DATA FOR SUMMARY'!$I$7:$I$59))-ROW('DATA FOR SUMMARY'!$I$7),ROWS($M$18:M875))),"")</f>
        <v/>
      </c>
    </row>
    <row r="885" spans="2:11">
      <c r="B885" t="str" cm="1">
        <f t="array" aca="1" ref="B885" ca="1">IF(ROWS($M$18:M876)&lt;=$O$18,INDEX('DATA FOR SUMMARY'!$B$8:$B$59,_xlfn.AGGREGATE(15,3,(('DATA FOR SUMMARY'!$I$7:$I$59=$O$16)/('DATA FOR SUMMARY'!$I$7:$I$59=$O$16)*ROW('DATA FOR SUMMARY'!$I$7:$I$59))-ROW('DATA FOR SUMMARY'!$I$7),ROWS($M$18:M876))),"")</f>
        <v/>
      </c>
      <c r="C885" s="102" t="str" cm="1">
        <f t="array" aca="1" ref="C885" ca="1">IF(ROWS($M$18:M876)&lt;=$O$18,INDEX('DATA FOR SUMMARY'!$C$8:$C$59,_xlfn.AGGREGATE(15,3,(('DATA FOR SUMMARY'!$I$7:$I$59=$O$16)/('DATA FOR SUMMARY'!$I$7:$I$59=$O$16)*ROW('DATA FOR SUMMARY'!$I$7:$I$59))-ROW('DATA FOR SUMMARY'!$I$7),ROWS($M$18:M876))),"")</f>
        <v/>
      </c>
      <c r="D885" s="102" t="str" cm="1">
        <f t="array" aca="1" ref="D885" ca="1">IF(ROWS($M$18:M876)&lt;=$O$18,INDEX('DATA FOR SUMMARY'!$D$8:$D$59,_xlfn.AGGREGATE(15,3,(('DATA FOR SUMMARY'!$I$7:$I$59=$O$16)/('DATA FOR SUMMARY'!$I$7:$I$59=$O$16)*ROW('DATA FOR SUMMARY'!$I$7:$I$59))-ROW('DATA FOR SUMMARY'!$I$7),ROWS($M$18:M876))),"")</f>
        <v/>
      </c>
      <c r="E885" s="107" t="str" cm="1">
        <f t="array" aca="1" ref="E885" ca="1">IF(ROWS($M$18:M876)&lt;=$O$18,INDEX('DATA FOR SUMMARY'!$E$8:$E$59,_xlfn.AGGREGATE(15,3,(('DATA FOR SUMMARY'!$I$7:$I$59=$O$16)/('DATA FOR SUMMARY'!$I$7:$I$59=$O$16)*ROW('DATA FOR SUMMARY'!$I$7:$I$59))-ROW('DATA FOR SUMMARY'!$I$7),ROWS($M$18:M876))),"")</f>
        <v/>
      </c>
      <c r="F885" s="103" t="str" cm="1">
        <f t="array" aca="1" ref="F885" ca="1">IF(ROWS($M$18:M876)&lt;=$O$18,INDEX('DATA FOR SUMMARY'!$F$8:$F$59,_xlfn.AGGREGATE(15,3,(('DATA FOR SUMMARY'!$I$7:$I$59=$O$16)/('DATA FOR SUMMARY'!$I$7:$I$59=$O$16)*ROW('DATA FOR SUMMARY'!$I$7:$I$59))-ROW('DATA FOR SUMMARY'!$I$7),ROWS($M$18:M876))),"")</f>
        <v/>
      </c>
      <c r="G885" s="102" t="str" cm="1">
        <f t="array" aca="1" ref="G885" ca="1">IF(ROWS($M$18:M876)&lt;=$O$18,INDEX('DATA FOR SUMMARY'!$G$8:$G$59,_xlfn.AGGREGATE(15,3,(('DATA FOR SUMMARY'!$I$7:$I$59=$O$16)/('DATA FOR SUMMARY'!$I$7:$I$59=$O$16)*ROW('DATA FOR SUMMARY'!$I$7:$I$59))-ROW('DATA FOR SUMMARY'!$I$7),ROWS($M$18:M876))),"")</f>
        <v/>
      </c>
      <c r="H885" s="107" t="str" cm="1">
        <f t="array" aca="1" ref="H885" ca="1">IF(ROWS($M$18:M876)&lt;=$O$18,INDEX('DATA FOR SUMMARY'!$H$8:$H$59,_xlfn.AGGREGATE(15,3,(('DATA FOR SUMMARY'!$I$7:$I$59=$O$16)/('DATA FOR SUMMARY'!$I$7:$I$59=$O$16)*ROW('DATA FOR SUMMARY'!$I$7:$I$59))-ROW('DATA FOR SUMMARY'!$I$7),ROWS($M$18:M876))),"")</f>
        <v/>
      </c>
      <c r="J885" s="46" t="str" cm="1">
        <f t="array" aca="1" ref="J885" ca="1">IF(ROWS($M$18:M876)&lt;=$O$18,INDEX('DATA FOR SUMMARY'!$J$8:$J$59,_xlfn.AGGREGATE(15,3,(('DATA FOR SUMMARY'!$I$7:$I$59=$O$16)/('DATA FOR SUMMARY'!$I$7:$I$59=$O$16)*ROW('DATA FOR SUMMARY'!$I$7:$I$59))-ROW('DATA FOR SUMMARY'!$I$7),ROWS($M$18:M876))),"")</f>
        <v/>
      </c>
      <c r="K885" s="46" t="str" cm="1">
        <f t="array" aca="1" ref="K885" ca="1">IF(ROWS($M$18:M876)&lt;=$O$18,INDEX('DATA FOR SUMMARY'!$K$8:$K$59,_xlfn.AGGREGATE(15,3,(('DATA FOR SUMMARY'!$I$7:$I$59=$O$16)/('DATA FOR SUMMARY'!$I$7:$I$59=$O$16)*ROW('DATA FOR SUMMARY'!$I$7:$I$59))-ROW('DATA FOR SUMMARY'!$I$7),ROWS($M$18:M876))),"")</f>
        <v/>
      </c>
    </row>
    <row r="886" spans="2:11">
      <c r="B886" t="str" cm="1">
        <f t="array" aca="1" ref="B886" ca="1">IF(ROWS($M$18:M877)&lt;=$O$18,INDEX('DATA FOR SUMMARY'!$B$8:$B$59,_xlfn.AGGREGATE(15,3,(('DATA FOR SUMMARY'!$I$7:$I$59=$O$16)/('DATA FOR SUMMARY'!$I$7:$I$59=$O$16)*ROW('DATA FOR SUMMARY'!$I$7:$I$59))-ROW('DATA FOR SUMMARY'!$I$7),ROWS($M$18:M877))),"")</f>
        <v/>
      </c>
      <c r="C886" s="102" t="str" cm="1">
        <f t="array" aca="1" ref="C886" ca="1">IF(ROWS($M$18:M877)&lt;=$O$18,INDEX('DATA FOR SUMMARY'!$C$8:$C$59,_xlfn.AGGREGATE(15,3,(('DATA FOR SUMMARY'!$I$7:$I$59=$O$16)/('DATA FOR SUMMARY'!$I$7:$I$59=$O$16)*ROW('DATA FOR SUMMARY'!$I$7:$I$59))-ROW('DATA FOR SUMMARY'!$I$7),ROWS($M$18:M877))),"")</f>
        <v/>
      </c>
      <c r="D886" s="102" t="str" cm="1">
        <f t="array" aca="1" ref="D886" ca="1">IF(ROWS($M$18:M877)&lt;=$O$18,INDEX('DATA FOR SUMMARY'!$D$8:$D$59,_xlfn.AGGREGATE(15,3,(('DATA FOR SUMMARY'!$I$7:$I$59=$O$16)/('DATA FOR SUMMARY'!$I$7:$I$59=$O$16)*ROW('DATA FOR SUMMARY'!$I$7:$I$59))-ROW('DATA FOR SUMMARY'!$I$7),ROWS($M$18:M877))),"")</f>
        <v/>
      </c>
      <c r="E886" s="107" t="str" cm="1">
        <f t="array" aca="1" ref="E886" ca="1">IF(ROWS($M$18:M877)&lt;=$O$18,INDEX('DATA FOR SUMMARY'!$E$8:$E$59,_xlfn.AGGREGATE(15,3,(('DATA FOR SUMMARY'!$I$7:$I$59=$O$16)/('DATA FOR SUMMARY'!$I$7:$I$59=$O$16)*ROW('DATA FOR SUMMARY'!$I$7:$I$59))-ROW('DATA FOR SUMMARY'!$I$7),ROWS($M$18:M877))),"")</f>
        <v/>
      </c>
      <c r="F886" s="103" t="str" cm="1">
        <f t="array" aca="1" ref="F886" ca="1">IF(ROWS($M$18:M877)&lt;=$O$18,INDEX('DATA FOR SUMMARY'!$F$8:$F$59,_xlfn.AGGREGATE(15,3,(('DATA FOR SUMMARY'!$I$7:$I$59=$O$16)/('DATA FOR SUMMARY'!$I$7:$I$59=$O$16)*ROW('DATA FOR SUMMARY'!$I$7:$I$59))-ROW('DATA FOR SUMMARY'!$I$7),ROWS($M$18:M877))),"")</f>
        <v/>
      </c>
      <c r="G886" s="102" t="str" cm="1">
        <f t="array" aca="1" ref="G886" ca="1">IF(ROWS($M$18:M877)&lt;=$O$18,INDEX('DATA FOR SUMMARY'!$G$8:$G$59,_xlfn.AGGREGATE(15,3,(('DATA FOR SUMMARY'!$I$7:$I$59=$O$16)/('DATA FOR SUMMARY'!$I$7:$I$59=$O$16)*ROW('DATA FOR SUMMARY'!$I$7:$I$59))-ROW('DATA FOR SUMMARY'!$I$7),ROWS($M$18:M877))),"")</f>
        <v/>
      </c>
      <c r="H886" s="107" t="str" cm="1">
        <f t="array" aca="1" ref="H886" ca="1">IF(ROWS($M$18:M877)&lt;=$O$18,INDEX('DATA FOR SUMMARY'!$H$8:$H$59,_xlfn.AGGREGATE(15,3,(('DATA FOR SUMMARY'!$I$7:$I$59=$O$16)/('DATA FOR SUMMARY'!$I$7:$I$59=$O$16)*ROW('DATA FOR SUMMARY'!$I$7:$I$59))-ROW('DATA FOR SUMMARY'!$I$7),ROWS($M$18:M877))),"")</f>
        <v/>
      </c>
      <c r="J886" s="46" t="str" cm="1">
        <f t="array" aca="1" ref="J886" ca="1">IF(ROWS($M$18:M877)&lt;=$O$18,INDEX('DATA FOR SUMMARY'!$J$8:$J$59,_xlfn.AGGREGATE(15,3,(('DATA FOR SUMMARY'!$I$7:$I$59=$O$16)/('DATA FOR SUMMARY'!$I$7:$I$59=$O$16)*ROW('DATA FOR SUMMARY'!$I$7:$I$59))-ROW('DATA FOR SUMMARY'!$I$7),ROWS($M$18:M877))),"")</f>
        <v/>
      </c>
      <c r="K886" s="46" t="str" cm="1">
        <f t="array" aca="1" ref="K886" ca="1">IF(ROWS($M$18:M877)&lt;=$O$18,INDEX('DATA FOR SUMMARY'!$K$8:$K$59,_xlfn.AGGREGATE(15,3,(('DATA FOR SUMMARY'!$I$7:$I$59=$O$16)/('DATA FOR SUMMARY'!$I$7:$I$59=$O$16)*ROW('DATA FOR SUMMARY'!$I$7:$I$59))-ROW('DATA FOR SUMMARY'!$I$7),ROWS($M$18:M877))),"")</f>
        <v/>
      </c>
    </row>
    <row r="887" spans="2:11">
      <c r="B887" t="str" cm="1">
        <f t="array" aca="1" ref="B887" ca="1">IF(ROWS($M$18:M878)&lt;=$O$18,INDEX('DATA FOR SUMMARY'!$B$8:$B$59,_xlfn.AGGREGATE(15,3,(('DATA FOR SUMMARY'!$I$7:$I$59=$O$16)/('DATA FOR SUMMARY'!$I$7:$I$59=$O$16)*ROW('DATA FOR SUMMARY'!$I$7:$I$59))-ROW('DATA FOR SUMMARY'!$I$7),ROWS($M$18:M878))),"")</f>
        <v/>
      </c>
      <c r="C887" s="102" t="str" cm="1">
        <f t="array" aca="1" ref="C887" ca="1">IF(ROWS($M$18:M878)&lt;=$O$18,INDEX('DATA FOR SUMMARY'!$C$8:$C$59,_xlfn.AGGREGATE(15,3,(('DATA FOR SUMMARY'!$I$7:$I$59=$O$16)/('DATA FOR SUMMARY'!$I$7:$I$59=$O$16)*ROW('DATA FOR SUMMARY'!$I$7:$I$59))-ROW('DATA FOR SUMMARY'!$I$7),ROWS($M$18:M878))),"")</f>
        <v/>
      </c>
      <c r="D887" s="102" t="str" cm="1">
        <f t="array" aca="1" ref="D887" ca="1">IF(ROWS($M$18:M878)&lt;=$O$18,INDEX('DATA FOR SUMMARY'!$D$8:$D$59,_xlfn.AGGREGATE(15,3,(('DATA FOR SUMMARY'!$I$7:$I$59=$O$16)/('DATA FOR SUMMARY'!$I$7:$I$59=$O$16)*ROW('DATA FOR SUMMARY'!$I$7:$I$59))-ROW('DATA FOR SUMMARY'!$I$7),ROWS($M$18:M878))),"")</f>
        <v/>
      </c>
      <c r="E887" s="107" t="str" cm="1">
        <f t="array" aca="1" ref="E887" ca="1">IF(ROWS($M$18:M878)&lt;=$O$18,INDEX('DATA FOR SUMMARY'!$E$8:$E$59,_xlfn.AGGREGATE(15,3,(('DATA FOR SUMMARY'!$I$7:$I$59=$O$16)/('DATA FOR SUMMARY'!$I$7:$I$59=$O$16)*ROW('DATA FOR SUMMARY'!$I$7:$I$59))-ROW('DATA FOR SUMMARY'!$I$7),ROWS($M$18:M878))),"")</f>
        <v/>
      </c>
      <c r="F887" s="103" t="str" cm="1">
        <f t="array" aca="1" ref="F887" ca="1">IF(ROWS($M$18:M878)&lt;=$O$18,INDEX('DATA FOR SUMMARY'!$F$8:$F$59,_xlfn.AGGREGATE(15,3,(('DATA FOR SUMMARY'!$I$7:$I$59=$O$16)/('DATA FOR SUMMARY'!$I$7:$I$59=$O$16)*ROW('DATA FOR SUMMARY'!$I$7:$I$59))-ROW('DATA FOR SUMMARY'!$I$7),ROWS($M$18:M878))),"")</f>
        <v/>
      </c>
      <c r="G887" s="102" t="str" cm="1">
        <f t="array" aca="1" ref="G887" ca="1">IF(ROWS($M$18:M878)&lt;=$O$18,INDEX('DATA FOR SUMMARY'!$G$8:$G$59,_xlfn.AGGREGATE(15,3,(('DATA FOR SUMMARY'!$I$7:$I$59=$O$16)/('DATA FOR SUMMARY'!$I$7:$I$59=$O$16)*ROW('DATA FOR SUMMARY'!$I$7:$I$59))-ROW('DATA FOR SUMMARY'!$I$7),ROWS($M$18:M878))),"")</f>
        <v/>
      </c>
      <c r="H887" s="107" t="str" cm="1">
        <f t="array" aca="1" ref="H887" ca="1">IF(ROWS($M$18:M878)&lt;=$O$18,INDEX('DATA FOR SUMMARY'!$H$8:$H$59,_xlfn.AGGREGATE(15,3,(('DATA FOR SUMMARY'!$I$7:$I$59=$O$16)/('DATA FOR SUMMARY'!$I$7:$I$59=$O$16)*ROW('DATA FOR SUMMARY'!$I$7:$I$59))-ROW('DATA FOR SUMMARY'!$I$7),ROWS($M$18:M878))),"")</f>
        <v/>
      </c>
      <c r="J887" s="46" t="str" cm="1">
        <f t="array" aca="1" ref="J887" ca="1">IF(ROWS($M$18:M878)&lt;=$O$18,INDEX('DATA FOR SUMMARY'!$J$8:$J$59,_xlfn.AGGREGATE(15,3,(('DATA FOR SUMMARY'!$I$7:$I$59=$O$16)/('DATA FOR SUMMARY'!$I$7:$I$59=$O$16)*ROW('DATA FOR SUMMARY'!$I$7:$I$59))-ROW('DATA FOR SUMMARY'!$I$7),ROWS($M$18:M878))),"")</f>
        <v/>
      </c>
      <c r="K887" s="46" t="str" cm="1">
        <f t="array" aca="1" ref="K887" ca="1">IF(ROWS($M$18:M878)&lt;=$O$18,INDEX('DATA FOR SUMMARY'!$K$8:$K$59,_xlfn.AGGREGATE(15,3,(('DATA FOR SUMMARY'!$I$7:$I$59=$O$16)/('DATA FOR SUMMARY'!$I$7:$I$59=$O$16)*ROW('DATA FOR SUMMARY'!$I$7:$I$59))-ROW('DATA FOR SUMMARY'!$I$7),ROWS($M$18:M878))),"")</f>
        <v/>
      </c>
    </row>
    <row r="888" spans="2:11">
      <c r="B888" t="str" cm="1">
        <f t="array" aca="1" ref="B888" ca="1">IF(ROWS($M$18:M879)&lt;=$O$18,INDEX('DATA FOR SUMMARY'!$B$8:$B$59,_xlfn.AGGREGATE(15,3,(('DATA FOR SUMMARY'!$I$7:$I$59=$O$16)/('DATA FOR SUMMARY'!$I$7:$I$59=$O$16)*ROW('DATA FOR SUMMARY'!$I$7:$I$59))-ROW('DATA FOR SUMMARY'!$I$7),ROWS($M$18:M879))),"")</f>
        <v/>
      </c>
      <c r="C888" s="102" t="str" cm="1">
        <f t="array" aca="1" ref="C888" ca="1">IF(ROWS($M$18:M879)&lt;=$O$18,INDEX('DATA FOR SUMMARY'!$C$8:$C$59,_xlfn.AGGREGATE(15,3,(('DATA FOR SUMMARY'!$I$7:$I$59=$O$16)/('DATA FOR SUMMARY'!$I$7:$I$59=$O$16)*ROW('DATA FOR SUMMARY'!$I$7:$I$59))-ROW('DATA FOR SUMMARY'!$I$7),ROWS($M$18:M879))),"")</f>
        <v/>
      </c>
      <c r="D888" s="102" t="str" cm="1">
        <f t="array" aca="1" ref="D888" ca="1">IF(ROWS($M$18:M879)&lt;=$O$18,INDEX('DATA FOR SUMMARY'!$D$8:$D$59,_xlfn.AGGREGATE(15,3,(('DATA FOR SUMMARY'!$I$7:$I$59=$O$16)/('DATA FOR SUMMARY'!$I$7:$I$59=$O$16)*ROW('DATA FOR SUMMARY'!$I$7:$I$59))-ROW('DATA FOR SUMMARY'!$I$7),ROWS($M$18:M879))),"")</f>
        <v/>
      </c>
      <c r="E888" s="107" t="str" cm="1">
        <f t="array" aca="1" ref="E888" ca="1">IF(ROWS($M$18:M879)&lt;=$O$18,INDEX('DATA FOR SUMMARY'!$E$8:$E$59,_xlfn.AGGREGATE(15,3,(('DATA FOR SUMMARY'!$I$7:$I$59=$O$16)/('DATA FOR SUMMARY'!$I$7:$I$59=$O$16)*ROW('DATA FOR SUMMARY'!$I$7:$I$59))-ROW('DATA FOR SUMMARY'!$I$7),ROWS($M$18:M879))),"")</f>
        <v/>
      </c>
      <c r="F888" s="103" t="str" cm="1">
        <f t="array" aca="1" ref="F888" ca="1">IF(ROWS($M$18:M879)&lt;=$O$18,INDEX('DATA FOR SUMMARY'!$F$8:$F$59,_xlfn.AGGREGATE(15,3,(('DATA FOR SUMMARY'!$I$7:$I$59=$O$16)/('DATA FOR SUMMARY'!$I$7:$I$59=$O$16)*ROW('DATA FOR SUMMARY'!$I$7:$I$59))-ROW('DATA FOR SUMMARY'!$I$7),ROWS($M$18:M879))),"")</f>
        <v/>
      </c>
      <c r="G888" s="102" t="str" cm="1">
        <f t="array" aca="1" ref="G888" ca="1">IF(ROWS($M$18:M879)&lt;=$O$18,INDEX('DATA FOR SUMMARY'!$G$8:$G$59,_xlfn.AGGREGATE(15,3,(('DATA FOR SUMMARY'!$I$7:$I$59=$O$16)/('DATA FOR SUMMARY'!$I$7:$I$59=$O$16)*ROW('DATA FOR SUMMARY'!$I$7:$I$59))-ROW('DATA FOR SUMMARY'!$I$7),ROWS($M$18:M879))),"")</f>
        <v/>
      </c>
      <c r="H888" s="107" t="str" cm="1">
        <f t="array" aca="1" ref="H888" ca="1">IF(ROWS($M$18:M879)&lt;=$O$18,INDEX('DATA FOR SUMMARY'!$H$8:$H$59,_xlfn.AGGREGATE(15,3,(('DATA FOR SUMMARY'!$I$7:$I$59=$O$16)/('DATA FOR SUMMARY'!$I$7:$I$59=$O$16)*ROW('DATA FOR SUMMARY'!$I$7:$I$59))-ROW('DATA FOR SUMMARY'!$I$7),ROWS($M$18:M879))),"")</f>
        <v/>
      </c>
      <c r="J888" s="46" t="str" cm="1">
        <f t="array" aca="1" ref="J888" ca="1">IF(ROWS($M$18:M879)&lt;=$O$18,INDEX('DATA FOR SUMMARY'!$J$8:$J$59,_xlfn.AGGREGATE(15,3,(('DATA FOR SUMMARY'!$I$7:$I$59=$O$16)/('DATA FOR SUMMARY'!$I$7:$I$59=$O$16)*ROW('DATA FOR SUMMARY'!$I$7:$I$59))-ROW('DATA FOR SUMMARY'!$I$7),ROWS($M$18:M879))),"")</f>
        <v/>
      </c>
      <c r="K888" s="46" t="str" cm="1">
        <f t="array" aca="1" ref="K888" ca="1">IF(ROWS($M$18:M879)&lt;=$O$18,INDEX('DATA FOR SUMMARY'!$K$8:$K$59,_xlfn.AGGREGATE(15,3,(('DATA FOR SUMMARY'!$I$7:$I$59=$O$16)/('DATA FOR SUMMARY'!$I$7:$I$59=$O$16)*ROW('DATA FOR SUMMARY'!$I$7:$I$59))-ROW('DATA FOR SUMMARY'!$I$7),ROWS($M$18:M879))),"")</f>
        <v/>
      </c>
    </row>
    <row r="889" spans="2:11">
      <c r="B889" t="str" cm="1">
        <f t="array" aca="1" ref="B889" ca="1">IF(ROWS($M$18:M880)&lt;=$O$18,INDEX('DATA FOR SUMMARY'!$B$8:$B$59,_xlfn.AGGREGATE(15,3,(('DATA FOR SUMMARY'!$I$7:$I$59=$O$16)/('DATA FOR SUMMARY'!$I$7:$I$59=$O$16)*ROW('DATA FOR SUMMARY'!$I$7:$I$59))-ROW('DATA FOR SUMMARY'!$I$7),ROWS($M$18:M880))),"")</f>
        <v/>
      </c>
      <c r="C889" s="102" t="str" cm="1">
        <f t="array" aca="1" ref="C889" ca="1">IF(ROWS($M$18:M880)&lt;=$O$18,INDEX('DATA FOR SUMMARY'!$C$8:$C$59,_xlfn.AGGREGATE(15,3,(('DATA FOR SUMMARY'!$I$7:$I$59=$O$16)/('DATA FOR SUMMARY'!$I$7:$I$59=$O$16)*ROW('DATA FOR SUMMARY'!$I$7:$I$59))-ROW('DATA FOR SUMMARY'!$I$7),ROWS($M$18:M880))),"")</f>
        <v/>
      </c>
      <c r="D889" s="102" t="str" cm="1">
        <f t="array" aca="1" ref="D889" ca="1">IF(ROWS($M$18:M880)&lt;=$O$18,INDEX('DATA FOR SUMMARY'!$D$8:$D$59,_xlfn.AGGREGATE(15,3,(('DATA FOR SUMMARY'!$I$7:$I$59=$O$16)/('DATA FOR SUMMARY'!$I$7:$I$59=$O$16)*ROW('DATA FOR SUMMARY'!$I$7:$I$59))-ROW('DATA FOR SUMMARY'!$I$7),ROWS($M$18:M880))),"")</f>
        <v/>
      </c>
      <c r="E889" s="107" t="str" cm="1">
        <f t="array" aca="1" ref="E889" ca="1">IF(ROWS($M$18:M880)&lt;=$O$18,INDEX('DATA FOR SUMMARY'!$E$8:$E$59,_xlfn.AGGREGATE(15,3,(('DATA FOR SUMMARY'!$I$7:$I$59=$O$16)/('DATA FOR SUMMARY'!$I$7:$I$59=$O$16)*ROW('DATA FOR SUMMARY'!$I$7:$I$59))-ROW('DATA FOR SUMMARY'!$I$7),ROWS($M$18:M880))),"")</f>
        <v/>
      </c>
      <c r="F889" s="103" t="str" cm="1">
        <f t="array" aca="1" ref="F889" ca="1">IF(ROWS($M$18:M880)&lt;=$O$18,INDEX('DATA FOR SUMMARY'!$F$8:$F$59,_xlfn.AGGREGATE(15,3,(('DATA FOR SUMMARY'!$I$7:$I$59=$O$16)/('DATA FOR SUMMARY'!$I$7:$I$59=$O$16)*ROW('DATA FOR SUMMARY'!$I$7:$I$59))-ROW('DATA FOR SUMMARY'!$I$7),ROWS($M$18:M880))),"")</f>
        <v/>
      </c>
      <c r="G889" s="102" t="str" cm="1">
        <f t="array" aca="1" ref="G889" ca="1">IF(ROWS($M$18:M880)&lt;=$O$18,INDEX('DATA FOR SUMMARY'!$G$8:$G$59,_xlfn.AGGREGATE(15,3,(('DATA FOR SUMMARY'!$I$7:$I$59=$O$16)/('DATA FOR SUMMARY'!$I$7:$I$59=$O$16)*ROW('DATA FOR SUMMARY'!$I$7:$I$59))-ROW('DATA FOR SUMMARY'!$I$7),ROWS($M$18:M880))),"")</f>
        <v/>
      </c>
      <c r="H889" s="107" t="str" cm="1">
        <f t="array" aca="1" ref="H889" ca="1">IF(ROWS($M$18:M880)&lt;=$O$18,INDEX('DATA FOR SUMMARY'!$H$8:$H$59,_xlfn.AGGREGATE(15,3,(('DATA FOR SUMMARY'!$I$7:$I$59=$O$16)/('DATA FOR SUMMARY'!$I$7:$I$59=$O$16)*ROW('DATA FOR SUMMARY'!$I$7:$I$59))-ROW('DATA FOR SUMMARY'!$I$7),ROWS($M$18:M880))),"")</f>
        <v/>
      </c>
      <c r="J889" s="46" t="str" cm="1">
        <f t="array" aca="1" ref="J889" ca="1">IF(ROWS($M$18:M880)&lt;=$O$18,INDEX('DATA FOR SUMMARY'!$J$8:$J$59,_xlfn.AGGREGATE(15,3,(('DATA FOR SUMMARY'!$I$7:$I$59=$O$16)/('DATA FOR SUMMARY'!$I$7:$I$59=$O$16)*ROW('DATA FOR SUMMARY'!$I$7:$I$59))-ROW('DATA FOR SUMMARY'!$I$7),ROWS($M$18:M880))),"")</f>
        <v/>
      </c>
      <c r="K889" s="46" t="str" cm="1">
        <f t="array" aca="1" ref="K889" ca="1">IF(ROWS($M$18:M880)&lt;=$O$18,INDEX('DATA FOR SUMMARY'!$K$8:$K$59,_xlfn.AGGREGATE(15,3,(('DATA FOR SUMMARY'!$I$7:$I$59=$O$16)/('DATA FOR SUMMARY'!$I$7:$I$59=$O$16)*ROW('DATA FOR SUMMARY'!$I$7:$I$59))-ROW('DATA FOR SUMMARY'!$I$7),ROWS($M$18:M880))),"")</f>
        <v/>
      </c>
    </row>
    <row r="890" spans="2:11">
      <c r="B890" t="str" cm="1">
        <f t="array" aca="1" ref="B890" ca="1">IF(ROWS($M$18:M881)&lt;=$O$18,INDEX('DATA FOR SUMMARY'!$B$8:$B$59,_xlfn.AGGREGATE(15,3,(('DATA FOR SUMMARY'!$I$7:$I$59=$O$16)/('DATA FOR SUMMARY'!$I$7:$I$59=$O$16)*ROW('DATA FOR SUMMARY'!$I$7:$I$59))-ROW('DATA FOR SUMMARY'!$I$7),ROWS($M$18:M881))),"")</f>
        <v/>
      </c>
      <c r="C890" s="102" t="str" cm="1">
        <f t="array" aca="1" ref="C890" ca="1">IF(ROWS($M$18:M881)&lt;=$O$18,INDEX('DATA FOR SUMMARY'!$C$8:$C$59,_xlfn.AGGREGATE(15,3,(('DATA FOR SUMMARY'!$I$7:$I$59=$O$16)/('DATA FOR SUMMARY'!$I$7:$I$59=$O$16)*ROW('DATA FOR SUMMARY'!$I$7:$I$59))-ROW('DATA FOR SUMMARY'!$I$7),ROWS($M$18:M881))),"")</f>
        <v/>
      </c>
      <c r="D890" s="102" t="str" cm="1">
        <f t="array" aca="1" ref="D890" ca="1">IF(ROWS($M$18:M881)&lt;=$O$18,INDEX('DATA FOR SUMMARY'!$D$8:$D$59,_xlfn.AGGREGATE(15,3,(('DATA FOR SUMMARY'!$I$7:$I$59=$O$16)/('DATA FOR SUMMARY'!$I$7:$I$59=$O$16)*ROW('DATA FOR SUMMARY'!$I$7:$I$59))-ROW('DATA FOR SUMMARY'!$I$7),ROWS($M$18:M881))),"")</f>
        <v/>
      </c>
      <c r="E890" s="107" t="str" cm="1">
        <f t="array" aca="1" ref="E890" ca="1">IF(ROWS($M$18:M881)&lt;=$O$18,INDEX('DATA FOR SUMMARY'!$E$8:$E$59,_xlfn.AGGREGATE(15,3,(('DATA FOR SUMMARY'!$I$7:$I$59=$O$16)/('DATA FOR SUMMARY'!$I$7:$I$59=$O$16)*ROW('DATA FOR SUMMARY'!$I$7:$I$59))-ROW('DATA FOR SUMMARY'!$I$7),ROWS($M$18:M881))),"")</f>
        <v/>
      </c>
      <c r="F890" s="103" t="str" cm="1">
        <f t="array" aca="1" ref="F890" ca="1">IF(ROWS($M$18:M881)&lt;=$O$18,INDEX('DATA FOR SUMMARY'!$F$8:$F$59,_xlfn.AGGREGATE(15,3,(('DATA FOR SUMMARY'!$I$7:$I$59=$O$16)/('DATA FOR SUMMARY'!$I$7:$I$59=$O$16)*ROW('DATA FOR SUMMARY'!$I$7:$I$59))-ROW('DATA FOR SUMMARY'!$I$7),ROWS($M$18:M881))),"")</f>
        <v/>
      </c>
      <c r="G890" s="102" t="str" cm="1">
        <f t="array" aca="1" ref="G890" ca="1">IF(ROWS($M$18:M881)&lt;=$O$18,INDEX('DATA FOR SUMMARY'!$G$8:$G$59,_xlfn.AGGREGATE(15,3,(('DATA FOR SUMMARY'!$I$7:$I$59=$O$16)/('DATA FOR SUMMARY'!$I$7:$I$59=$O$16)*ROW('DATA FOR SUMMARY'!$I$7:$I$59))-ROW('DATA FOR SUMMARY'!$I$7),ROWS($M$18:M881))),"")</f>
        <v/>
      </c>
      <c r="H890" s="107" t="str" cm="1">
        <f t="array" aca="1" ref="H890" ca="1">IF(ROWS($M$18:M881)&lt;=$O$18,INDEX('DATA FOR SUMMARY'!$H$8:$H$59,_xlfn.AGGREGATE(15,3,(('DATA FOR SUMMARY'!$I$7:$I$59=$O$16)/('DATA FOR SUMMARY'!$I$7:$I$59=$O$16)*ROW('DATA FOR SUMMARY'!$I$7:$I$59))-ROW('DATA FOR SUMMARY'!$I$7),ROWS($M$18:M881))),"")</f>
        <v/>
      </c>
      <c r="J890" s="46" t="str" cm="1">
        <f t="array" aca="1" ref="J890" ca="1">IF(ROWS($M$18:M881)&lt;=$O$18,INDEX('DATA FOR SUMMARY'!$J$8:$J$59,_xlfn.AGGREGATE(15,3,(('DATA FOR SUMMARY'!$I$7:$I$59=$O$16)/('DATA FOR SUMMARY'!$I$7:$I$59=$O$16)*ROW('DATA FOR SUMMARY'!$I$7:$I$59))-ROW('DATA FOR SUMMARY'!$I$7),ROWS($M$18:M881))),"")</f>
        <v/>
      </c>
      <c r="K890" s="46" t="str" cm="1">
        <f t="array" aca="1" ref="K890" ca="1">IF(ROWS($M$18:M881)&lt;=$O$18,INDEX('DATA FOR SUMMARY'!$K$8:$K$59,_xlfn.AGGREGATE(15,3,(('DATA FOR SUMMARY'!$I$7:$I$59=$O$16)/('DATA FOR SUMMARY'!$I$7:$I$59=$O$16)*ROW('DATA FOR SUMMARY'!$I$7:$I$59))-ROW('DATA FOR SUMMARY'!$I$7),ROWS($M$18:M881))),"")</f>
        <v/>
      </c>
    </row>
    <row r="891" spans="2:11">
      <c r="B891" t="str" cm="1">
        <f t="array" aca="1" ref="B891" ca="1">IF(ROWS($M$18:M882)&lt;=$O$18,INDEX('DATA FOR SUMMARY'!$B$8:$B$59,_xlfn.AGGREGATE(15,3,(('DATA FOR SUMMARY'!$I$7:$I$59=$O$16)/('DATA FOR SUMMARY'!$I$7:$I$59=$O$16)*ROW('DATA FOR SUMMARY'!$I$7:$I$59))-ROW('DATA FOR SUMMARY'!$I$7),ROWS($M$18:M882))),"")</f>
        <v/>
      </c>
      <c r="C891" s="102" t="str" cm="1">
        <f t="array" aca="1" ref="C891" ca="1">IF(ROWS($M$18:M882)&lt;=$O$18,INDEX('DATA FOR SUMMARY'!$C$8:$C$59,_xlfn.AGGREGATE(15,3,(('DATA FOR SUMMARY'!$I$7:$I$59=$O$16)/('DATA FOR SUMMARY'!$I$7:$I$59=$O$16)*ROW('DATA FOR SUMMARY'!$I$7:$I$59))-ROW('DATA FOR SUMMARY'!$I$7),ROWS($M$18:M882))),"")</f>
        <v/>
      </c>
      <c r="D891" s="102" t="str" cm="1">
        <f t="array" aca="1" ref="D891" ca="1">IF(ROWS($M$18:M882)&lt;=$O$18,INDEX('DATA FOR SUMMARY'!$D$8:$D$59,_xlfn.AGGREGATE(15,3,(('DATA FOR SUMMARY'!$I$7:$I$59=$O$16)/('DATA FOR SUMMARY'!$I$7:$I$59=$O$16)*ROW('DATA FOR SUMMARY'!$I$7:$I$59))-ROW('DATA FOR SUMMARY'!$I$7),ROWS($M$18:M882))),"")</f>
        <v/>
      </c>
      <c r="E891" s="107" t="str" cm="1">
        <f t="array" aca="1" ref="E891" ca="1">IF(ROWS($M$18:M882)&lt;=$O$18,INDEX('DATA FOR SUMMARY'!$E$8:$E$59,_xlfn.AGGREGATE(15,3,(('DATA FOR SUMMARY'!$I$7:$I$59=$O$16)/('DATA FOR SUMMARY'!$I$7:$I$59=$O$16)*ROW('DATA FOR SUMMARY'!$I$7:$I$59))-ROW('DATA FOR SUMMARY'!$I$7),ROWS($M$18:M882))),"")</f>
        <v/>
      </c>
      <c r="F891" s="103" t="str" cm="1">
        <f t="array" aca="1" ref="F891" ca="1">IF(ROWS($M$18:M882)&lt;=$O$18,INDEX('DATA FOR SUMMARY'!$F$8:$F$59,_xlfn.AGGREGATE(15,3,(('DATA FOR SUMMARY'!$I$7:$I$59=$O$16)/('DATA FOR SUMMARY'!$I$7:$I$59=$O$16)*ROW('DATA FOR SUMMARY'!$I$7:$I$59))-ROW('DATA FOR SUMMARY'!$I$7),ROWS($M$18:M882))),"")</f>
        <v/>
      </c>
      <c r="G891" s="102" t="str" cm="1">
        <f t="array" aca="1" ref="G891" ca="1">IF(ROWS($M$18:M882)&lt;=$O$18,INDEX('DATA FOR SUMMARY'!$G$8:$G$59,_xlfn.AGGREGATE(15,3,(('DATA FOR SUMMARY'!$I$7:$I$59=$O$16)/('DATA FOR SUMMARY'!$I$7:$I$59=$O$16)*ROW('DATA FOR SUMMARY'!$I$7:$I$59))-ROW('DATA FOR SUMMARY'!$I$7),ROWS($M$18:M882))),"")</f>
        <v/>
      </c>
      <c r="H891" s="107" t="str" cm="1">
        <f t="array" aca="1" ref="H891" ca="1">IF(ROWS($M$18:M882)&lt;=$O$18,INDEX('DATA FOR SUMMARY'!$H$8:$H$59,_xlfn.AGGREGATE(15,3,(('DATA FOR SUMMARY'!$I$7:$I$59=$O$16)/('DATA FOR SUMMARY'!$I$7:$I$59=$O$16)*ROW('DATA FOR SUMMARY'!$I$7:$I$59))-ROW('DATA FOR SUMMARY'!$I$7),ROWS($M$18:M882))),"")</f>
        <v/>
      </c>
      <c r="J891" s="46" t="str" cm="1">
        <f t="array" aca="1" ref="J891" ca="1">IF(ROWS($M$18:M882)&lt;=$O$18,INDEX('DATA FOR SUMMARY'!$J$8:$J$59,_xlfn.AGGREGATE(15,3,(('DATA FOR SUMMARY'!$I$7:$I$59=$O$16)/('DATA FOR SUMMARY'!$I$7:$I$59=$O$16)*ROW('DATA FOR SUMMARY'!$I$7:$I$59))-ROW('DATA FOR SUMMARY'!$I$7),ROWS($M$18:M882))),"")</f>
        <v/>
      </c>
      <c r="K891" s="46" t="str" cm="1">
        <f t="array" aca="1" ref="K891" ca="1">IF(ROWS($M$18:M882)&lt;=$O$18,INDEX('DATA FOR SUMMARY'!$K$8:$K$59,_xlfn.AGGREGATE(15,3,(('DATA FOR SUMMARY'!$I$7:$I$59=$O$16)/('DATA FOR SUMMARY'!$I$7:$I$59=$O$16)*ROW('DATA FOR SUMMARY'!$I$7:$I$59))-ROW('DATA FOR SUMMARY'!$I$7),ROWS($M$18:M882))),"")</f>
        <v/>
      </c>
    </row>
    <row r="892" spans="2:11">
      <c r="B892" t="str" cm="1">
        <f t="array" aca="1" ref="B892" ca="1">IF(ROWS($M$18:M883)&lt;=$O$18,INDEX('DATA FOR SUMMARY'!$B$8:$B$59,_xlfn.AGGREGATE(15,3,(('DATA FOR SUMMARY'!$I$7:$I$59=$O$16)/('DATA FOR SUMMARY'!$I$7:$I$59=$O$16)*ROW('DATA FOR SUMMARY'!$I$7:$I$59))-ROW('DATA FOR SUMMARY'!$I$7),ROWS($M$18:M883))),"")</f>
        <v/>
      </c>
      <c r="C892" s="102" t="str" cm="1">
        <f t="array" aca="1" ref="C892" ca="1">IF(ROWS($M$18:M883)&lt;=$O$18,INDEX('DATA FOR SUMMARY'!$C$8:$C$59,_xlfn.AGGREGATE(15,3,(('DATA FOR SUMMARY'!$I$7:$I$59=$O$16)/('DATA FOR SUMMARY'!$I$7:$I$59=$O$16)*ROW('DATA FOR SUMMARY'!$I$7:$I$59))-ROW('DATA FOR SUMMARY'!$I$7),ROWS($M$18:M883))),"")</f>
        <v/>
      </c>
      <c r="D892" s="102" t="str" cm="1">
        <f t="array" aca="1" ref="D892" ca="1">IF(ROWS($M$18:M883)&lt;=$O$18,INDEX('DATA FOR SUMMARY'!$D$8:$D$59,_xlfn.AGGREGATE(15,3,(('DATA FOR SUMMARY'!$I$7:$I$59=$O$16)/('DATA FOR SUMMARY'!$I$7:$I$59=$O$16)*ROW('DATA FOR SUMMARY'!$I$7:$I$59))-ROW('DATA FOR SUMMARY'!$I$7),ROWS($M$18:M883))),"")</f>
        <v/>
      </c>
      <c r="E892" s="107" t="str" cm="1">
        <f t="array" aca="1" ref="E892" ca="1">IF(ROWS($M$18:M883)&lt;=$O$18,INDEX('DATA FOR SUMMARY'!$E$8:$E$59,_xlfn.AGGREGATE(15,3,(('DATA FOR SUMMARY'!$I$7:$I$59=$O$16)/('DATA FOR SUMMARY'!$I$7:$I$59=$O$16)*ROW('DATA FOR SUMMARY'!$I$7:$I$59))-ROW('DATA FOR SUMMARY'!$I$7),ROWS($M$18:M883))),"")</f>
        <v/>
      </c>
      <c r="F892" s="103" t="str" cm="1">
        <f t="array" aca="1" ref="F892" ca="1">IF(ROWS($M$18:M883)&lt;=$O$18,INDEX('DATA FOR SUMMARY'!$F$8:$F$59,_xlfn.AGGREGATE(15,3,(('DATA FOR SUMMARY'!$I$7:$I$59=$O$16)/('DATA FOR SUMMARY'!$I$7:$I$59=$O$16)*ROW('DATA FOR SUMMARY'!$I$7:$I$59))-ROW('DATA FOR SUMMARY'!$I$7),ROWS($M$18:M883))),"")</f>
        <v/>
      </c>
      <c r="G892" s="102" t="str" cm="1">
        <f t="array" aca="1" ref="G892" ca="1">IF(ROWS($M$18:M883)&lt;=$O$18,INDEX('DATA FOR SUMMARY'!$G$8:$G$59,_xlfn.AGGREGATE(15,3,(('DATA FOR SUMMARY'!$I$7:$I$59=$O$16)/('DATA FOR SUMMARY'!$I$7:$I$59=$O$16)*ROW('DATA FOR SUMMARY'!$I$7:$I$59))-ROW('DATA FOR SUMMARY'!$I$7),ROWS($M$18:M883))),"")</f>
        <v/>
      </c>
      <c r="H892" s="107" t="str" cm="1">
        <f t="array" aca="1" ref="H892" ca="1">IF(ROWS($M$18:M883)&lt;=$O$18,INDEX('DATA FOR SUMMARY'!$H$8:$H$59,_xlfn.AGGREGATE(15,3,(('DATA FOR SUMMARY'!$I$7:$I$59=$O$16)/('DATA FOR SUMMARY'!$I$7:$I$59=$O$16)*ROW('DATA FOR SUMMARY'!$I$7:$I$59))-ROW('DATA FOR SUMMARY'!$I$7),ROWS($M$18:M883))),"")</f>
        <v/>
      </c>
      <c r="J892" s="46" t="str" cm="1">
        <f t="array" aca="1" ref="J892" ca="1">IF(ROWS($M$18:M883)&lt;=$O$18,INDEX('DATA FOR SUMMARY'!$J$8:$J$59,_xlfn.AGGREGATE(15,3,(('DATA FOR SUMMARY'!$I$7:$I$59=$O$16)/('DATA FOR SUMMARY'!$I$7:$I$59=$O$16)*ROW('DATA FOR SUMMARY'!$I$7:$I$59))-ROW('DATA FOR SUMMARY'!$I$7),ROWS($M$18:M883))),"")</f>
        <v/>
      </c>
      <c r="K892" s="46" t="str" cm="1">
        <f t="array" aca="1" ref="K892" ca="1">IF(ROWS($M$18:M883)&lt;=$O$18,INDEX('DATA FOR SUMMARY'!$K$8:$K$59,_xlfn.AGGREGATE(15,3,(('DATA FOR SUMMARY'!$I$7:$I$59=$O$16)/('DATA FOR SUMMARY'!$I$7:$I$59=$O$16)*ROW('DATA FOR SUMMARY'!$I$7:$I$59))-ROW('DATA FOR SUMMARY'!$I$7),ROWS($M$18:M883))),"")</f>
        <v/>
      </c>
    </row>
    <row r="893" spans="2:11">
      <c r="B893" t="str" cm="1">
        <f t="array" aca="1" ref="B893" ca="1">IF(ROWS($M$18:M884)&lt;=$O$18,INDEX('DATA FOR SUMMARY'!$B$8:$B$59,_xlfn.AGGREGATE(15,3,(('DATA FOR SUMMARY'!$I$7:$I$59=$O$16)/('DATA FOR SUMMARY'!$I$7:$I$59=$O$16)*ROW('DATA FOR SUMMARY'!$I$7:$I$59))-ROW('DATA FOR SUMMARY'!$I$7),ROWS($M$18:M884))),"")</f>
        <v/>
      </c>
      <c r="C893" s="102" t="str" cm="1">
        <f t="array" aca="1" ref="C893" ca="1">IF(ROWS($M$18:M884)&lt;=$O$18,INDEX('DATA FOR SUMMARY'!$C$8:$C$59,_xlfn.AGGREGATE(15,3,(('DATA FOR SUMMARY'!$I$7:$I$59=$O$16)/('DATA FOR SUMMARY'!$I$7:$I$59=$O$16)*ROW('DATA FOR SUMMARY'!$I$7:$I$59))-ROW('DATA FOR SUMMARY'!$I$7),ROWS($M$18:M884))),"")</f>
        <v/>
      </c>
      <c r="D893" s="102" t="str" cm="1">
        <f t="array" aca="1" ref="D893" ca="1">IF(ROWS($M$18:M884)&lt;=$O$18,INDEX('DATA FOR SUMMARY'!$D$8:$D$59,_xlfn.AGGREGATE(15,3,(('DATA FOR SUMMARY'!$I$7:$I$59=$O$16)/('DATA FOR SUMMARY'!$I$7:$I$59=$O$16)*ROW('DATA FOR SUMMARY'!$I$7:$I$59))-ROW('DATA FOR SUMMARY'!$I$7),ROWS($M$18:M884))),"")</f>
        <v/>
      </c>
      <c r="E893" s="107" t="str" cm="1">
        <f t="array" aca="1" ref="E893" ca="1">IF(ROWS($M$18:M884)&lt;=$O$18,INDEX('DATA FOR SUMMARY'!$E$8:$E$59,_xlfn.AGGREGATE(15,3,(('DATA FOR SUMMARY'!$I$7:$I$59=$O$16)/('DATA FOR SUMMARY'!$I$7:$I$59=$O$16)*ROW('DATA FOR SUMMARY'!$I$7:$I$59))-ROW('DATA FOR SUMMARY'!$I$7),ROWS($M$18:M884))),"")</f>
        <v/>
      </c>
      <c r="F893" s="103" t="str" cm="1">
        <f t="array" aca="1" ref="F893" ca="1">IF(ROWS($M$18:M884)&lt;=$O$18,INDEX('DATA FOR SUMMARY'!$F$8:$F$59,_xlfn.AGGREGATE(15,3,(('DATA FOR SUMMARY'!$I$7:$I$59=$O$16)/('DATA FOR SUMMARY'!$I$7:$I$59=$O$16)*ROW('DATA FOR SUMMARY'!$I$7:$I$59))-ROW('DATA FOR SUMMARY'!$I$7),ROWS($M$18:M884))),"")</f>
        <v/>
      </c>
      <c r="G893" s="102" t="str" cm="1">
        <f t="array" aca="1" ref="G893" ca="1">IF(ROWS($M$18:M884)&lt;=$O$18,INDEX('DATA FOR SUMMARY'!$G$8:$G$59,_xlfn.AGGREGATE(15,3,(('DATA FOR SUMMARY'!$I$7:$I$59=$O$16)/('DATA FOR SUMMARY'!$I$7:$I$59=$O$16)*ROW('DATA FOR SUMMARY'!$I$7:$I$59))-ROW('DATA FOR SUMMARY'!$I$7),ROWS($M$18:M884))),"")</f>
        <v/>
      </c>
      <c r="H893" s="107" t="str" cm="1">
        <f t="array" aca="1" ref="H893" ca="1">IF(ROWS($M$18:M884)&lt;=$O$18,INDEX('DATA FOR SUMMARY'!$H$8:$H$59,_xlfn.AGGREGATE(15,3,(('DATA FOR SUMMARY'!$I$7:$I$59=$O$16)/('DATA FOR SUMMARY'!$I$7:$I$59=$O$16)*ROW('DATA FOR SUMMARY'!$I$7:$I$59))-ROW('DATA FOR SUMMARY'!$I$7),ROWS($M$18:M884))),"")</f>
        <v/>
      </c>
      <c r="J893" s="46" t="str" cm="1">
        <f t="array" aca="1" ref="J893" ca="1">IF(ROWS($M$18:M884)&lt;=$O$18,INDEX('DATA FOR SUMMARY'!$J$8:$J$59,_xlfn.AGGREGATE(15,3,(('DATA FOR SUMMARY'!$I$7:$I$59=$O$16)/('DATA FOR SUMMARY'!$I$7:$I$59=$O$16)*ROW('DATA FOR SUMMARY'!$I$7:$I$59))-ROW('DATA FOR SUMMARY'!$I$7),ROWS($M$18:M884))),"")</f>
        <v/>
      </c>
      <c r="K893" s="46" t="str" cm="1">
        <f t="array" aca="1" ref="K893" ca="1">IF(ROWS($M$18:M884)&lt;=$O$18,INDEX('DATA FOR SUMMARY'!$K$8:$K$59,_xlfn.AGGREGATE(15,3,(('DATA FOR SUMMARY'!$I$7:$I$59=$O$16)/('DATA FOR SUMMARY'!$I$7:$I$59=$O$16)*ROW('DATA FOR SUMMARY'!$I$7:$I$59))-ROW('DATA FOR SUMMARY'!$I$7),ROWS($M$18:M884))),"")</f>
        <v/>
      </c>
    </row>
    <row r="894" spans="2:11">
      <c r="B894" t="str" cm="1">
        <f t="array" aca="1" ref="B894" ca="1">IF(ROWS($M$18:M885)&lt;=$O$18,INDEX('DATA FOR SUMMARY'!$B$8:$B$59,_xlfn.AGGREGATE(15,3,(('DATA FOR SUMMARY'!$I$7:$I$59=$O$16)/('DATA FOR SUMMARY'!$I$7:$I$59=$O$16)*ROW('DATA FOR SUMMARY'!$I$7:$I$59))-ROW('DATA FOR SUMMARY'!$I$7),ROWS($M$18:M885))),"")</f>
        <v/>
      </c>
      <c r="C894" s="102" t="str" cm="1">
        <f t="array" aca="1" ref="C894" ca="1">IF(ROWS($M$18:M885)&lt;=$O$18,INDEX('DATA FOR SUMMARY'!$C$8:$C$59,_xlfn.AGGREGATE(15,3,(('DATA FOR SUMMARY'!$I$7:$I$59=$O$16)/('DATA FOR SUMMARY'!$I$7:$I$59=$O$16)*ROW('DATA FOR SUMMARY'!$I$7:$I$59))-ROW('DATA FOR SUMMARY'!$I$7),ROWS($M$18:M885))),"")</f>
        <v/>
      </c>
      <c r="D894" s="102" t="str" cm="1">
        <f t="array" aca="1" ref="D894" ca="1">IF(ROWS($M$18:M885)&lt;=$O$18,INDEX('DATA FOR SUMMARY'!$D$8:$D$59,_xlfn.AGGREGATE(15,3,(('DATA FOR SUMMARY'!$I$7:$I$59=$O$16)/('DATA FOR SUMMARY'!$I$7:$I$59=$O$16)*ROW('DATA FOR SUMMARY'!$I$7:$I$59))-ROW('DATA FOR SUMMARY'!$I$7),ROWS($M$18:M885))),"")</f>
        <v/>
      </c>
      <c r="E894" s="107" t="str" cm="1">
        <f t="array" aca="1" ref="E894" ca="1">IF(ROWS($M$18:M885)&lt;=$O$18,INDEX('DATA FOR SUMMARY'!$E$8:$E$59,_xlfn.AGGREGATE(15,3,(('DATA FOR SUMMARY'!$I$7:$I$59=$O$16)/('DATA FOR SUMMARY'!$I$7:$I$59=$O$16)*ROW('DATA FOR SUMMARY'!$I$7:$I$59))-ROW('DATA FOR SUMMARY'!$I$7),ROWS($M$18:M885))),"")</f>
        <v/>
      </c>
      <c r="F894" s="103" t="str" cm="1">
        <f t="array" aca="1" ref="F894" ca="1">IF(ROWS($M$18:M885)&lt;=$O$18,INDEX('DATA FOR SUMMARY'!$F$8:$F$59,_xlfn.AGGREGATE(15,3,(('DATA FOR SUMMARY'!$I$7:$I$59=$O$16)/('DATA FOR SUMMARY'!$I$7:$I$59=$O$16)*ROW('DATA FOR SUMMARY'!$I$7:$I$59))-ROW('DATA FOR SUMMARY'!$I$7),ROWS($M$18:M885))),"")</f>
        <v/>
      </c>
      <c r="G894" s="102" t="str" cm="1">
        <f t="array" aca="1" ref="G894" ca="1">IF(ROWS($M$18:M885)&lt;=$O$18,INDEX('DATA FOR SUMMARY'!$G$8:$G$59,_xlfn.AGGREGATE(15,3,(('DATA FOR SUMMARY'!$I$7:$I$59=$O$16)/('DATA FOR SUMMARY'!$I$7:$I$59=$O$16)*ROW('DATA FOR SUMMARY'!$I$7:$I$59))-ROW('DATA FOR SUMMARY'!$I$7),ROWS($M$18:M885))),"")</f>
        <v/>
      </c>
      <c r="H894" s="107" t="str" cm="1">
        <f t="array" aca="1" ref="H894" ca="1">IF(ROWS($M$18:M885)&lt;=$O$18,INDEX('DATA FOR SUMMARY'!$H$8:$H$59,_xlfn.AGGREGATE(15,3,(('DATA FOR SUMMARY'!$I$7:$I$59=$O$16)/('DATA FOR SUMMARY'!$I$7:$I$59=$O$16)*ROW('DATA FOR SUMMARY'!$I$7:$I$59))-ROW('DATA FOR SUMMARY'!$I$7),ROWS($M$18:M885))),"")</f>
        <v/>
      </c>
      <c r="J894" s="46" t="str" cm="1">
        <f t="array" aca="1" ref="J894" ca="1">IF(ROWS($M$18:M885)&lt;=$O$18,INDEX('DATA FOR SUMMARY'!$J$8:$J$59,_xlfn.AGGREGATE(15,3,(('DATA FOR SUMMARY'!$I$7:$I$59=$O$16)/('DATA FOR SUMMARY'!$I$7:$I$59=$O$16)*ROW('DATA FOR SUMMARY'!$I$7:$I$59))-ROW('DATA FOR SUMMARY'!$I$7),ROWS($M$18:M885))),"")</f>
        <v/>
      </c>
      <c r="K894" s="46" t="str" cm="1">
        <f t="array" aca="1" ref="K894" ca="1">IF(ROWS($M$18:M885)&lt;=$O$18,INDEX('DATA FOR SUMMARY'!$K$8:$K$59,_xlfn.AGGREGATE(15,3,(('DATA FOR SUMMARY'!$I$7:$I$59=$O$16)/('DATA FOR SUMMARY'!$I$7:$I$59=$O$16)*ROW('DATA FOR SUMMARY'!$I$7:$I$59))-ROW('DATA FOR SUMMARY'!$I$7),ROWS($M$18:M885))),"")</f>
        <v/>
      </c>
    </row>
    <row r="895" spans="2:11">
      <c r="B895" t="str" cm="1">
        <f t="array" aca="1" ref="B895" ca="1">IF(ROWS($M$18:M886)&lt;=$O$18,INDEX('DATA FOR SUMMARY'!$B$8:$B$59,_xlfn.AGGREGATE(15,3,(('DATA FOR SUMMARY'!$I$7:$I$59=$O$16)/('DATA FOR SUMMARY'!$I$7:$I$59=$O$16)*ROW('DATA FOR SUMMARY'!$I$7:$I$59))-ROW('DATA FOR SUMMARY'!$I$7),ROWS($M$18:M886))),"")</f>
        <v/>
      </c>
      <c r="C895" s="102" t="str" cm="1">
        <f t="array" aca="1" ref="C895" ca="1">IF(ROWS($M$18:M886)&lt;=$O$18,INDEX('DATA FOR SUMMARY'!$C$8:$C$59,_xlfn.AGGREGATE(15,3,(('DATA FOR SUMMARY'!$I$7:$I$59=$O$16)/('DATA FOR SUMMARY'!$I$7:$I$59=$O$16)*ROW('DATA FOR SUMMARY'!$I$7:$I$59))-ROW('DATA FOR SUMMARY'!$I$7),ROWS($M$18:M886))),"")</f>
        <v/>
      </c>
      <c r="D895" s="102" t="str" cm="1">
        <f t="array" aca="1" ref="D895" ca="1">IF(ROWS($M$18:M886)&lt;=$O$18,INDEX('DATA FOR SUMMARY'!$D$8:$D$59,_xlfn.AGGREGATE(15,3,(('DATA FOR SUMMARY'!$I$7:$I$59=$O$16)/('DATA FOR SUMMARY'!$I$7:$I$59=$O$16)*ROW('DATA FOR SUMMARY'!$I$7:$I$59))-ROW('DATA FOR SUMMARY'!$I$7),ROWS($M$18:M886))),"")</f>
        <v/>
      </c>
      <c r="E895" s="107" t="str" cm="1">
        <f t="array" aca="1" ref="E895" ca="1">IF(ROWS($M$18:M886)&lt;=$O$18,INDEX('DATA FOR SUMMARY'!$E$8:$E$59,_xlfn.AGGREGATE(15,3,(('DATA FOR SUMMARY'!$I$7:$I$59=$O$16)/('DATA FOR SUMMARY'!$I$7:$I$59=$O$16)*ROW('DATA FOR SUMMARY'!$I$7:$I$59))-ROW('DATA FOR SUMMARY'!$I$7),ROWS($M$18:M886))),"")</f>
        <v/>
      </c>
      <c r="F895" s="103" t="str" cm="1">
        <f t="array" aca="1" ref="F895" ca="1">IF(ROWS($M$18:M886)&lt;=$O$18,INDEX('DATA FOR SUMMARY'!$F$8:$F$59,_xlfn.AGGREGATE(15,3,(('DATA FOR SUMMARY'!$I$7:$I$59=$O$16)/('DATA FOR SUMMARY'!$I$7:$I$59=$O$16)*ROW('DATA FOR SUMMARY'!$I$7:$I$59))-ROW('DATA FOR SUMMARY'!$I$7),ROWS($M$18:M886))),"")</f>
        <v/>
      </c>
      <c r="G895" s="102" t="str" cm="1">
        <f t="array" aca="1" ref="G895" ca="1">IF(ROWS($M$18:M886)&lt;=$O$18,INDEX('DATA FOR SUMMARY'!$G$8:$G$59,_xlfn.AGGREGATE(15,3,(('DATA FOR SUMMARY'!$I$7:$I$59=$O$16)/('DATA FOR SUMMARY'!$I$7:$I$59=$O$16)*ROW('DATA FOR SUMMARY'!$I$7:$I$59))-ROW('DATA FOR SUMMARY'!$I$7),ROWS($M$18:M886))),"")</f>
        <v/>
      </c>
      <c r="H895" s="107" t="str" cm="1">
        <f t="array" aca="1" ref="H895" ca="1">IF(ROWS($M$18:M886)&lt;=$O$18,INDEX('DATA FOR SUMMARY'!$H$8:$H$59,_xlfn.AGGREGATE(15,3,(('DATA FOR SUMMARY'!$I$7:$I$59=$O$16)/('DATA FOR SUMMARY'!$I$7:$I$59=$O$16)*ROW('DATA FOR SUMMARY'!$I$7:$I$59))-ROW('DATA FOR SUMMARY'!$I$7),ROWS($M$18:M886))),"")</f>
        <v/>
      </c>
      <c r="J895" s="46" t="str" cm="1">
        <f t="array" aca="1" ref="J895" ca="1">IF(ROWS($M$18:M886)&lt;=$O$18,INDEX('DATA FOR SUMMARY'!$J$8:$J$59,_xlfn.AGGREGATE(15,3,(('DATA FOR SUMMARY'!$I$7:$I$59=$O$16)/('DATA FOR SUMMARY'!$I$7:$I$59=$O$16)*ROW('DATA FOR SUMMARY'!$I$7:$I$59))-ROW('DATA FOR SUMMARY'!$I$7),ROWS($M$18:M886))),"")</f>
        <v/>
      </c>
      <c r="K895" s="46" t="str" cm="1">
        <f t="array" aca="1" ref="K895" ca="1">IF(ROWS($M$18:M886)&lt;=$O$18,INDEX('DATA FOR SUMMARY'!$K$8:$K$59,_xlfn.AGGREGATE(15,3,(('DATA FOR SUMMARY'!$I$7:$I$59=$O$16)/('DATA FOR SUMMARY'!$I$7:$I$59=$O$16)*ROW('DATA FOR SUMMARY'!$I$7:$I$59))-ROW('DATA FOR SUMMARY'!$I$7),ROWS($M$18:M886))),"")</f>
        <v/>
      </c>
    </row>
    <row r="896" spans="2:11">
      <c r="B896" t="str" cm="1">
        <f t="array" aca="1" ref="B896" ca="1">IF(ROWS($M$18:M887)&lt;=$O$18,INDEX('DATA FOR SUMMARY'!$B$8:$B$59,_xlfn.AGGREGATE(15,3,(('DATA FOR SUMMARY'!$I$7:$I$59=$O$16)/('DATA FOR SUMMARY'!$I$7:$I$59=$O$16)*ROW('DATA FOR SUMMARY'!$I$7:$I$59))-ROW('DATA FOR SUMMARY'!$I$7),ROWS($M$18:M887))),"")</f>
        <v/>
      </c>
      <c r="C896" s="102" t="str" cm="1">
        <f t="array" aca="1" ref="C896" ca="1">IF(ROWS($M$18:M887)&lt;=$O$18,INDEX('DATA FOR SUMMARY'!$C$8:$C$59,_xlfn.AGGREGATE(15,3,(('DATA FOR SUMMARY'!$I$7:$I$59=$O$16)/('DATA FOR SUMMARY'!$I$7:$I$59=$O$16)*ROW('DATA FOR SUMMARY'!$I$7:$I$59))-ROW('DATA FOR SUMMARY'!$I$7),ROWS($M$18:M887))),"")</f>
        <v/>
      </c>
      <c r="D896" s="102" t="str" cm="1">
        <f t="array" aca="1" ref="D896" ca="1">IF(ROWS($M$18:M887)&lt;=$O$18,INDEX('DATA FOR SUMMARY'!$D$8:$D$59,_xlfn.AGGREGATE(15,3,(('DATA FOR SUMMARY'!$I$7:$I$59=$O$16)/('DATA FOR SUMMARY'!$I$7:$I$59=$O$16)*ROW('DATA FOR SUMMARY'!$I$7:$I$59))-ROW('DATA FOR SUMMARY'!$I$7),ROWS($M$18:M887))),"")</f>
        <v/>
      </c>
      <c r="E896" s="107" t="str" cm="1">
        <f t="array" aca="1" ref="E896" ca="1">IF(ROWS($M$18:M887)&lt;=$O$18,INDEX('DATA FOR SUMMARY'!$E$8:$E$59,_xlfn.AGGREGATE(15,3,(('DATA FOR SUMMARY'!$I$7:$I$59=$O$16)/('DATA FOR SUMMARY'!$I$7:$I$59=$O$16)*ROW('DATA FOR SUMMARY'!$I$7:$I$59))-ROW('DATA FOR SUMMARY'!$I$7),ROWS($M$18:M887))),"")</f>
        <v/>
      </c>
      <c r="F896" s="103" t="str" cm="1">
        <f t="array" aca="1" ref="F896" ca="1">IF(ROWS($M$18:M887)&lt;=$O$18,INDEX('DATA FOR SUMMARY'!$F$8:$F$59,_xlfn.AGGREGATE(15,3,(('DATA FOR SUMMARY'!$I$7:$I$59=$O$16)/('DATA FOR SUMMARY'!$I$7:$I$59=$O$16)*ROW('DATA FOR SUMMARY'!$I$7:$I$59))-ROW('DATA FOR SUMMARY'!$I$7),ROWS($M$18:M887))),"")</f>
        <v/>
      </c>
      <c r="G896" s="102" t="str" cm="1">
        <f t="array" aca="1" ref="G896" ca="1">IF(ROWS($M$18:M887)&lt;=$O$18,INDEX('DATA FOR SUMMARY'!$G$8:$G$59,_xlfn.AGGREGATE(15,3,(('DATA FOR SUMMARY'!$I$7:$I$59=$O$16)/('DATA FOR SUMMARY'!$I$7:$I$59=$O$16)*ROW('DATA FOR SUMMARY'!$I$7:$I$59))-ROW('DATA FOR SUMMARY'!$I$7),ROWS($M$18:M887))),"")</f>
        <v/>
      </c>
      <c r="H896" s="107" t="str" cm="1">
        <f t="array" aca="1" ref="H896" ca="1">IF(ROWS($M$18:M887)&lt;=$O$18,INDEX('DATA FOR SUMMARY'!$H$8:$H$59,_xlfn.AGGREGATE(15,3,(('DATA FOR SUMMARY'!$I$7:$I$59=$O$16)/('DATA FOR SUMMARY'!$I$7:$I$59=$O$16)*ROW('DATA FOR SUMMARY'!$I$7:$I$59))-ROW('DATA FOR SUMMARY'!$I$7),ROWS($M$18:M887))),"")</f>
        <v/>
      </c>
      <c r="J896" s="46" t="str" cm="1">
        <f t="array" aca="1" ref="J896" ca="1">IF(ROWS($M$18:M887)&lt;=$O$18,INDEX('DATA FOR SUMMARY'!$J$8:$J$59,_xlfn.AGGREGATE(15,3,(('DATA FOR SUMMARY'!$I$7:$I$59=$O$16)/('DATA FOR SUMMARY'!$I$7:$I$59=$O$16)*ROW('DATA FOR SUMMARY'!$I$7:$I$59))-ROW('DATA FOR SUMMARY'!$I$7),ROWS($M$18:M887))),"")</f>
        <v/>
      </c>
      <c r="K896" s="46" t="str" cm="1">
        <f t="array" aca="1" ref="K896" ca="1">IF(ROWS($M$18:M887)&lt;=$O$18,INDEX('DATA FOR SUMMARY'!$K$8:$K$59,_xlfn.AGGREGATE(15,3,(('DATA FOR SUMMARY'!$I$7:$I$59=$O$16)/('DATA FOR SUMMARY'!$I$7:$I$59=$O$16)*ROW('DATA FOR SUMMARY'!$I$7:$I$59))-ROW('DATA FOR SUMMARY'!$I$7),ROWS($M$18:M887))),"")</f>
        <v/>
      </c>
    </row>
    <row r="897" spans="2:11">
      <c r="B897" t="str" cm="1">
        <f t="array" aca="1" ref="B897" ca="1">IF(ROWS($M$18:M888)&lt;=$O$18,INDEX('DATA FOR SUMMARY'!$B$8:$B$59,_xlfn.AGGREGATE(15,3,(('DATA FOR SUMMARY'!$I$7:$I$59=$O$16)/('DATA FOR SUMMARY'!$I$7:$I$59=$O$16)*ROW('DATA FOR SUMMARY'!$I$7:$I$59))-ROW('DATA FOR SUMMARY'!$I$7),ROWS($M$18:M888))),"")</f>
        <v/>
      </c>
      <c r="C897" s="102" t="str" cm="1">
        <f t="array" aca="1" ref="C897" ca="1">IF(ROWS($M$18:M888)&lt;=$O$18,INDEX('DATA FOR SUMMARY'!$C$8:$C$59,_xlfn.AGGREGATE(15,3,(('DATA FOR SUMMARY'!$I$7:$I$59=$O$16)/('DATA FOR SUMMARY'!$I$7:$I$59=$O$16)*ROW('DATA FOR SUMMARY'!$I$7:$I$59))-ROW('DATA FOR SUMMARY'!$I$7),ROWS($M$18:M888))),"")</f>
        <v/>
      </c>
      <c r="D897" s="102" t="str" cm="1">
        <f t="array" aca="1" ref="D897" ca="1">IF(ROWS($M$18:M888)&lt;=$O$18,INDEX('DATA FOR SUMMARY'!$D$8:$D$59,_xlfn.AGGREGATE(15,3,(('DATA FOR SUMMARY'!$I$7:$I$59=$O$16)/('DATA FOR SUMMARY'!$I$7:$I$59=$O$16)*ROW('DATA FOR SUMMARY'!$I$7:$I$59))-ROW('DATA FOR SUMMARY'!$I$7),ROWS($M$18:M888))),"")</f>
        <v/>
      </c>
      <c r="E897" s="107" t="str" cm="1">
        <f t="array" aca="1" ref="E897" ca="1">IF(ROWS($M$18:M888)&lt;=$O$18,INDEX('DATA FOR SUMMARY'!$E$8:$E$59,_xlfn.AGGREGATE(15,3,(('DATA FOR SUMMARY'!$I$7:$I$59=$O$16)/('DATA FOR SUMMARY'!$I$7:$I$59=$O$16)*ROW('DATA FOR SUMMARY'!$I$7:$I$59))-ROW('DATA FOR SUMMARY'!$I$7),ROWS($M$18:M888))),"")</f>
        <v/>
      </c>
      <c r="F897" s="103" t="str" cm="1">
        <f t="array" aca="1" ref="F897" ca="1">IF(ROWS($M$18:M888)&lt;=$O$18,INDEX('DATA FOR SUMMARY'!$F$8:$F$59,_xlfn.AGGREGATE(15,3,(('DATA FOR SUMMARY'!$I$7:$I$59=$O$16)/('DATA FOR SUMMARY'!$I$7:$I$59=$O$16)*ROW('DATA FOR SUMMARY'!$I$7:$I$59))-ROW('DATA FOR SUMMARY'!$I$7),ROWS($M$18:M888))),"")</f>
        <v/>
      </c>
      <c r="G897" s="102" t="str" cm="1">
        <f t="array" aca="1" ref="G897" ca="1">IF(ROWS($M$18:M888)&lt;=$O$18,INDEX('DATA FOR SUMMARY'!$G$8:$G$59,_xlfn.AGGREGATE(15,3,(('DATA FOR SUMMARY'!$I$7:$I$59=$O$16)/('DATA FOR SUMMARY'!$I$7:$I$59=$O$16)*ROW('DATA FOR SUMMARY'!$I$7:$I$59))-ROW('DATA FOR SUMMARY'!$I$7),ROWS($M$18:M888))),"")</f>
        <v/>
      </c>
      <c r="H897" s="107" t="str" cm="1">
        <f t="array" aca="1" ref="H897" ca="1">IF(ROWS($M$18:M888)&lt;=$O$18,INDEX('DATA FOR SUMMARY'!$H$8:$H$59,_xlfn.AGGREGATE(15,3,(('DATA FOR SUMMARY'!$I$7:$I$59=$O$16)/('DATA FOR SUMMARY'!$I$7:$I$59=$O$16)*ROW('DATA FOR SUMMARY'!$I$7:$I$59))-ROW('DATA FOR SUMMARY'!$I$7),ROWS($M$18:M888))),"")</f>
        <v/>
      </c>
      <c r="J897" s="46" t="str" cm="1">
        <f t="array" aca="1" ref="J897" ca="1">IF(ROWS($M$18:M888)&lt;=$O$18,INDEX('DATA FOR SUMMARY'!$J$8:$J$59,_xlfn.AGGREGATE(15,3,(('DATA FOR SUMMARY'!$I$7:$I$59=$O$16)/('DATA FOR SUMMARY'!$I$7:$I$59=$O$16)*ROW('DATA FOR SUMMARY'!$I$7:$I$59))-ROW('DATA FOR SUMMARY'!$I$7),ROWS($M$18:M888))),"")</f>
        <v/>
      </c>
      <c r="K897" s="46" t="str" cm="1">
        <f t="array" aca="1" ref="K897" ca="1">IF(ROWS($M$18:M888)&lt;=$O$18,INDEX('DATA FOR SUMMARY'!$K$8:$K$59,_xlfn.AGGREGATE(15,3,(('DATA FOR SUMMARY'!$I$7:$I$59=$O$16)/('DATA FOR SUMMARY'!$I$7:$I$59=$O$16)*ROW('DATA FOR SUMMARY'!$I$7:$I$59))-ROW('DATA FOR SUMMARY'!$I$7),ROWS($M$18:M888))),"")</f>
        <v/>
      </c>
    </row>
    <row r="898" spans="2:11">
      <c r="B898" t="str" cm="1">
        <f t="array" aca="1" ref="B898" ca="1">IF(ROWS($M$18:M889)&lt;=$O$18,INDEX('DATA FOR SUMMARY'!$B$8:$B$59,_xlfn.AGGREGATE(15,3,(('DATA FOR SUMMARY'!$I$7:$I$59=$O$16)/('DATA FOR SUMMARY'!$I$7:$I$59=$O$16)*ROW('DATA FOR SUMMARY'!$I$7:$I$59))-ROW('DATA FOR SUMMARY'!$I$7),ROWS($M$18:M889))),"")</f>
        <v/>
      </c>
      <c r="C898" s="102" t="str" cm="1">
        <f t="array" aca="1" ref="C898" ca="1">IF(ROWS($M$18:M889)&lt;=$O$18,INDEX('DATA FOR SUMMARY'!$C$8:$C$59,_xlfn.AGGREGATE(15,3,(('DATA FOR SUMMARY'!$I$7:$I$59=$O$16)/('DATA FOR SUMMARY'!$I$7:$I$59=$O$16)*ROW('DATA FOR SUMMARY'!$I$7:$I$59))-ROW('DATA FOR SUMMARY'!$I$7),ROWS($M$18:M889))),"")</f>
        <v/>
      </c>
      <c r="D898" s="102" t="str" cm="1">
        <f t="array" aca="1" ref="D898" ca="1">IF(ROWS($M$18:M889)&lt;=$O$18,INDEX('DATA FOR SUMMARY'!$D$8:$D$59,_xlfn.AGGREGATE(15,3,(('DATA FOR SUMMARY'!$I$7:$I$59=$O$16)/('DATA FOR SUMMARY'!$I$7:$I$59=$O$16)*ROW('DATA FOR SUMMARY'!$I$7:$I$59))-ROW('DATA FOR SUMMARY'!$I$7),ROWS($M$18:M889))),"")</f>
        <v/>
      </c>
      <c r="E898" s="107" t="str" cm="1">
        <f t="array" aca="1" ref="E898" ca="1">IF(ROWS($M$18:M889)&lt;=$O$18,INDEX('DATA FOR SUMMARY'!$E$8:$E$59,_xlfn.AGGREGATE(15,3,(('DATA FOR SUMMARY'!$I$7:$I$59=$O$16)/('DATA FOR SUMMARY'!$I$7:$I$59=$O$16)*ROW('DATA FOR SUMMARY'!$I$7:$I$59))-ROW('DATA FOR SUMMARY'!$I$7),ROWS($M$18:M889))),"")</f>
        <v/>
      </c>
      <c r="F898" s="103" t="str" cm="1">
        <f t="array" aca="1" ref="F898" ca="1">IF(ROWS($M$18:M889)&lt;=$O$18,INDEX('DATA FOR SUMMARY'!$F$8:$F$59,_xlfn.AGGREGATE(15,3,(('DATA FOR SUMMARY'!$I$7:$I$59=$O$16)/('DATA FOR SUMMARY'!$I$7:$I$59=$O$16)*ROW('DATA FOR SUMMARY'!$I$7:$I$59))-ROW('DATA FOR SUMMARY'!$I$7),ROWS($M$18:M889))),"")</f>
        <v/>
      </c>
      <c r="G898" s="102" t="str" cm="1">
        <f t="array" aca="1" ref="G898" ca="1">IF(ROWS($M$18:M889)&lt;=$O$18,INDEX('DATA FOR SUMMARY'!$G$8:$G$59,_xlfn.AGGREGATE(15,3,(('DATA FOR SUMMARY'!$I$7:$I$59=$O$16)/('DATA FOR SUMMARY'!$I$7:$I$59=$O$16)*ROW('DATA FOR SUMMARY'!$I$7:$I$59))-ROW('DATA FOR SUMMARY'!$I$7),ROWS($M$18:M889))),"")</f>
        <v/>
      </c>
      <c r="H898" s="107" t="str" cm="1">
        <f t="array" aca="1" ref="H898" ca="1">IF(ROWS($M$18:M889)&lt;=$O$18,INDEX('DATA FOR SUMMARY'!$H$8:$H$59,_xlfn.AGGREGATE(15,3,(('DATA FOR SUMMARY'!$I$7:$I$59=$O$16)/('DATA FOR SUMMARY'!$I$7:$I$59=$O$16)*ROW('DATA FOR SUMMARY'!$I$7:$I$59))-ROW('DATA FOR SUMMARY'!$I$7),ROWS($M$18:M889))),"")</f>
        <v/>
      </c>
      <c r="J898" s="46" t="str" cm="1">
        <f t="array" aca="1" ref="J898" ca="1">IF(ROWS($M$18:M889)&lt;=$O$18,INDEX('DATA FOR SUMMARY'!$J$8:$J$59,_xlfn.AGGREGATE(15,3,(('DATA FOR SUMMARY'!$I$7:$I$59=$O$16)/('DATA FOR SUMMARY'!$I$7:$I$59=$O$16)*ROW('DATA FOR SUMMARY'!$I$7:$I$59))-ROW('DATA FOR SUMMARY'!$I$7),ROWS($M$18:M889))),"")</f>
        <v/>
      </c>
      <c r="K898" s="46" t="str" cm="1">
        <f t="array" aca="1" ref="K898" ca="1">IF(ROWS($M$18:M889)&lt;=$O$18,INDEX('DATA FOR SUMMARY'!$K$8:$K$59,_xlfn.AGGREGATE(15,3,(('DATA FOR SUMMARY'!$I$7:$I$59=$O$16)/('DATA FOR SUMMARY'!$I$7:$I$59=$O$16)*ROW('DATA FOR SUMMARY'!$I$7:$I$59))-ROW('DATA FOR SUMMARY'!$I$7),ROWS($M$18:M889))),"")</f>
        <v/>
      </c>
    </row>
    <row r="899" spans="2:11">
      <c r="B899" t="str" cm="1">
        <f t="array" aca="1" ref="B899" ca="1">IF(ROWS($M$18:M890)&lt;=$O$18,INDEX('DATA FOR SUMMARY'!$B$8:$B$59,_xlfn.AGGREGATE(15,3,(('DATA FOR SUMMARY'!$I$7:$I$59=$O$16)/('DATA FOR SUMMARY'!$I$7:$I$59=$O$16)*ROW('DATA FOR SUMMARY'!$I$7:$I$59))-ROW('DATA FOR SUMMARY'!$I$7),ROWS($M$18:M890))),"")</f>
        <v/>
      </c>
      <c r="C899" s="102" t="str" cm="1">
        <f t="array" aca="1" ref="C899" ca="1">IF(ROWS($M$18:M890)&lt;=$O$18,INDEX('DATA FOR SUMMARY'!$C$8:$C$59,_xlfn.AGGREGATE(15,3,(('DATA FOR SUMMARY'!$I$7:$I$59=$O$16)/('DATA FOR SUMMARY'!$I$7:$I$59=$O$16)*ROW('DATA FOR SUMMARY'!$I$7:$I$59))-ROW('DATA FOR SUMMARY'!$I$7),ROWS($M$18:M890))),"")</f>
        <v/>
      </c>
      <c r="D899" s="102" t="str" cm="1">
        <f t="array" aca="1" ref="D899" ca="1">IF(ROWS($M$18:M890)&lt;=$O$18,INDEX('DATA FOR SUMMARY'!$D$8:$D$59,_xlfn.AGGREGATE(15,3,(('DATA FOR SUMMARY'!$I$7:$I$59=$O$16)/('DATA FOR SUMMARY'!$I$7:$I$59=$O$16)*ROW('DATA FOR SUMMARY'!$I$7:$I$59))-ROW('DATA FOR SUMMARY'!$I$7),ROWS($M$18:M890))),"")</f>
        <v/>
      </c>
      <c r="E899" s="107" t="str" cm="1">
        <f t="array" aca="1" ref="E899" ca="1">IF(ROWS($M$18:M890)&lt;=$O$18,INDEX('DATA FOR SUMMARY'!$E$8:$E$59,_xlfn.AGGREGATE(15,3,(('DATA FOR SUMMARY'!$I$7:$I$59=$O$16)/('DATA FOR SUMMARY'!$I$7:$I$59=$O$16)*ROW('DATA FOR SUMMARY'!$I$7:$I$59))-ROW('DATA FOR SUMMARY'!$I$7),ROWS($M$18:M890))),"")</f>
        <v/>
      </c>
      <c r="F899" s="103" t="str" cm="1">
        <f t="array" aca="1" ref="F899" ca="1">IF(ROWS($M$18:M890)&lt;=$O$18,INDEX('DATA FOR SUMMARY'!$F$8:$F$59,_xlfn.AGGREGATE(15,3,(('DATA FOR SUMMARY'!$I$7:$I$59=$O$16)/('DATA FOR SUMMARY'!$I$7:$I$59=$O$16)*ROW('DATA FOR SUMMARY'!$I$7:$I$59))-ROW('DATA FOR SUMMARY'!$I$7),ROWS($M$18:M890))),"")</f>
        <v/>
      </c>
      <c r="G899" s="102" t="str" cm="1">
        <f t="array" aca="1" ref="G899" ca="1">IF(ROWS($M$18:M890)&lt;=$O$18,INDEX('DATA FOR SUMMARY'!$G$8:$G$59,_xlfn.AGGREGATE(15,3,(('DATA FOR SUMMARY'!$I$7:$I$59=$O$16)/('DATA FOR SUMMARY'!$I$7:$I$59=$O$16)*ROW('DATA FOR SUMMARY'!$I$7:$I$59))-ROW('DATA FOR SUMMARY'!$I$7),ROWS($M$18:M890))),"")</f>
        <v/>
      </c>
      <c r="H899" s="107" t="str" cm="1">
        <f t="array" aca="1" ref="H899" ca="1">IF(ROWS($M$18:M890)&lt;=$O$18,INDEX('DATA FOR SUMMARY'!$H$8:$H$59,_xlfn.AGGREGATE(15,3,(('DATA FOR SUMMARY'!$I$7:$I$59=$O$16)/('DATA FOR SUMMARY'!$I$7:$I$59=$O$16)*ROW('DATA FOR SUMMARY'!$I$7:$I$59))-ROW('DATA FOR SUMMARY'!$I$7),ROWS($M$18:M890))),"")</f>
        <v/>
      </c>
      <c r="J899" s="46" t="str" cm="1">
        <f t="array" aca="1" ref="J899" ca="1">IF(ROWS($M$18:M890)&lt;=$O$18,INDEX('DATA FOR SUMMARY'!$J$8:$J$59,_xlfn.AGGREGATE(15,3,(('DATA FOR SUMMARY'!$I$7:$I$59=$O$16)/('DATA FOR SUMMARY'!$I$7:$I$59=$O$16)*ROW('DATA FOR SUMMARY'!$I$7:$I$59))-ROW('DATA FOR SUMMARY'!$I$7),ROWS($M$18:M890))),"")</f>
        <v/>
      </c>
      <c r="K899" s="46" t="str" cm="1">
        <f t="array" aca="1" ref="K899" ca="1">IF(ROWS($M$18:M890)&lt;=$O$18,INDEX('DATA FOR SUMMARY'!$K$8:$K$59,_xlfn.AGGREGATE(15,3,(('DATA FOR SUMMARY'!$I$7:$I$59=$O$16)/('DATA FOR SUMMARY'!$I$7:$I$59=$O$16)*ROW('DATA FOR SUMMARY'!$I$7:$I$59))-ROW('DATA FOR SUMMARY'!$I$7),ROWS($M$18:M890))),"")</f>
        <v/>
      </c>
    </row>
    <row r="900" spans="2:11">
      <c r="B900" t="str" cm="1">
        <f t="array" aca="1" ref="B900" ca="1">IF(ROWS($M$18:M891)&lt;=$O$18,INDEX('DATA FOR SUMMARY'!$B$8:$B$59,_xlfn.AGGREGATE(15,3,(('DATA FOR SUMMARY'!$I$7:$I$59=$O$16)/('DATA FOR SUMMARY'!$I$7:$I$59=$O$16)*ROW('DATA FOR SUMMARY'!$I$7:$I$59))-ROW('DATA FOR SUMMARY'!$I$7),ROWS($M$18:M891))),"")</f>
        <v/>
      </c>
      <c r="C900" s="102" t="str" cm="1">
        <f t="array" aca="1" ref="C900" ca="1">IF(ROWS($M$18:M891)&lt;=$O$18,INDEX('DATA FOR SUMMARY'!$C$8:$C$59,_xlfn.AGGREGATE(15,3,(('DATA FOR SUMMARY'!$I$7:$I$59=$O$16)/('DATA FOR SUMMARY'!$I$7:$I$59=$O$16)*ROW('DATA FOR SUMMARY'!$I$7:$I$59))-ROW('DATA FOR SUMMARY'!$I$7),ROWS($M$18:M891))),"")</f>
        <v/>
      </c>
      <c r="D900" s="102" t="str" cm="1">
        <f t="array" aca="1" ref="D900" ca="1">IF(ROWS($M$18:M891)&lt;=$O$18,INDEX('DATA FOR SUMMARY'!$D$8:$D$59,_xlfn.AGGREGATE(15,3,(('DATA FOR SUMMARY'!$I$7:$I$59=$O$16)/('DATA FOR SUMMARY'!$I$7:$I$59=$O$16)*ROW('DATA FOR SUMMARY'!$I$7:$I$59))-ROW('DATA FOR SUMMARY'!$I$7),ROWS($M$18:M891))),"")</f>
        <v/>
      </c>
      <c r="E900" s="107" t="str" cm="1">
        <f t="array" aca="1" ref="E900" ca="1">IF(ROWS($M$18:M891)&lt;=$O$18,INDEX('DATA FOR SUMMARY'!$E$8:$E$59,_xlfn.AGGREGATE(15,3,(('DATA FOR SUMMARY'!$I$7:$I$59=$O$16)/('DATA FOR SUMMARY'!$I$7:$I$59=$O$16)*ROW('DATA FOR SUMMARY'!$I$7:$I$59))-ROW('DATA FOR SUMMARY'!$I$7),ROWS($M$18:M891))),"")</f>
        <v/>
      </c>
      <c r="F900" s="103" t="str" cm="1">
        <f t="array" aca="1" ref="F900" ca="1">IF(ROWS($M$18:M891)&lt;=$O$18,INDEX('DATA FOR SUMMARY'!$F$8:$F$59,_xlfn.AGGREGATE(15,3,(('DATA FOR SUMMARY'!$I$7:$I$59=$O$16)/('DATA FOR SUMMARY'!$I$7:$I$59=$O$16)*ROW('DATA FOR SUMMARY'!$I$7:$I$59))-ROW('DATA FOR SUMMARY'!$I$7),ROWS($M$18:M891))),"")</f>
        <v/>
      </c>
      <c r="G900" s="102" t="str" cm="1">
        <f t="array" aca="1" ref="G900" ca="1">IF(ROWS($M$18:M891)&lt;=$O$18,INDEX('DATA FOR SUMMARY'!$G$8:$G$59,_xlfn.AGGREGATE(15,3,(('DATA FOR SUMMARY'!$I$7:$I$59=$O$16)/('DATA FOR SUMMARY'!$I$7:$I$59=$O$16)*ROW('DATA FOR SUMMARY'!$I$7:$I$59))-ROW('DATA FOR SUMMARY'!$I$7),ROWS($M$18:M891))),"")</f>
        <v/>
      </c>
      <c r="H900" s="107" t="str" cm="1">
        <f t="array" aca="1" ref="H900" ca="1">IF(ROWS($M$18:M891)&lt;=$O$18,INDEX('DATA FOR SUMMARY'!$H$8:$H$59,_xlfn.AGGREGATE(15,3,(('DATA FOR SUMMARY'!$I$7:$I$59=$O$16)/('DATA FOR SUMMARY'!$I$7:$I$59=$O$16)*ROW('DATA FOR SUMMARY'!$I$7:$I$59))-ROW('DATA FOR SUMMARY'!$I$7),ROWS($M$18:M891))),"")</f>
        <v/>
      </c>
      <c r="J900" s="46" t="str" cm="1">
        <f t="array" aca="1" ref="J900" ca="1">IF(ROWS($M$18:M891)&lt;=$O$18,INDEX('DATA FOR SUMMARY'!$J$8:$J$59,_xlfn.AGGREGATE(15,3,(('DATA FOR SUMMARY'!$I$7:$I$59=$O$16)/('DATA FOR SUMMARY'!$I$7:$I$59=$O$16)*ROW('DATA FOR SUMMARY'!$I$7:$I$59))-ROW('DATA FOR SUMMARY'!$I$7),ROWS($M$18:M891))),"")</f>
        <v/>
      </c>
      <c r="K900" s="46" t="str" cm="1">
        <f t="array" aca="1" ref="K900" ca="1">IF(ROWS($M$18:M891)&lt;=$O$18,INDEX('DATA FOR SUMMARY'!$K$8:$K$59,_xlfn.AGGREGATE(15,3,(('DATA FOR SUMMARY'!$I$7:$I$59=$O$16)/('DATA FOR SUMMARY'!$I$7:$I$59=$O$16)*ROW('DATA FOR SUMMARY'!$I$7:$I$59))-ROW('DATA FOR SUMMARY'!$I$7),ROWS($M$18:M891))),"")</f>
        <v/>
      </c>
    </row>
    <row r="901" spans="2:11">
      <c r="B901" t="str" cm="1">
        <f t="array" aca="1" ref="B901" ca="1">IF(ROWS($M$18:M892)&lt;=$O$18,INDEX('DATA FOR SUMMARY'!$B$8:$B$59,_xlfn.AGGREGATE(15,3,(('DATA FOR SUMMARY'!$I$7:$I$59=$O$16)/('DATA FOR SUMMARY'!$I$7:$I$59=$O$16)*ROW('DATA FOR SUMMARY'!$I$7:$I$59))-ROW('DATA FOR SUMMARY'!$I$7),ROWS($M$18:M892))),"")</f>
        <v/>
      </c>
      <c r="C901" s="102" t="str" cm="1">
        <f t="array" aca="1" ref="C901" ca="1">IF(ROWS($M$18:M892)&lt;=$O$18,INDEX('DATA FOR SUMMARY'!$C$8:$C$59,_xlfn.AGGREGATE(15,3,(('DATA FOR SUMMARY'!$I$7:$I$59=$O$16)/('DATA FOR SUMMARY'!$I$7:$I$59=$O$16)*ROW('DATA FOR SUMMARY'!$I$7:$I$59))-ROW('DATA FOR SUMMARY'!$I$7),ROWS($M$18:M892))),"")</f>
        <v/>
      </c>
      <c r="D901" s="102" t="str" cm="1">
        <f t="array" aca="1" ref="D901" ca="1">IF(ROWS($M$18:M892)&lt;=$O$18,INDEX('DATA FOR SUMMARY'!$D$8:$D$59,_xlfn.AGGREGATE(15,3,(('DATA FOR SUMMARY'!$I$7:$I$59=$O$16)/('DATA FOR SUMMARY'!$I$7:$I$59=$O$16)*ROW('DATA FOR SUMMARY'!$I$7:$I$59))-ROW('DATA FOR SUMMARY'!$I$7),ROWS($M$18:M892))),"")</f>
        <v/>
      </c>
      <c r="E901" s="107" t="str" cm="1">
        <f t="array" aca="1" ref="E901" ca="1">IF(ROWS($M$18:M892)&lt;=$O$18,INDEX('DATA FOR SUMMARY'!$E$8:$E$59,_xlfn.AGGREGATE(15,3,(('DATA FOR SUMMARY'!$I$7:$I$59=$O$16)/('DATA FOR SUMMARY'!$I$7:$I$59=$O$16)*ROW('DATA FOR SUMMARY'!$I$7:$I$59))-ROW('DATA FOR SUMMARY'!$I$7),ROWS($M$18:M892))),"")</f>
        <v/>
      </c>
      <c r="F901" s="103" t="str" cm="1">
        <f t="array" aca="1" ref="F901" ca="1">IF(ROWS($M$18:M892)&lt;=$O$18,INDEX('DATA FOR SUMMARY'!$F$8:$F$59,_xlfn.AGGREGATE(15,3,(('DATA FOR SUMMARY'!$I$7:$I$59=$O$16)/('DATA FOR SUMMARY'!$I$7:$I$59=$O$16)*ROW('DATA FOR SUMMARY'!$I$7:$I$59))-ROW('DATA FOR SUMMARY'!$I$7),ROWS($M$18:M892))),"")</f>
        <v/>
      </c>
      <c r="G901" s="102" t="str" cm="1">
        <f t="array" aca="1" ref="G901" ca="1">IF(ROWS($M$18:M892)&lt;=$O$18,INDEX('DATA FOR SUMMARY'!$G$8:$G$59,_xlfn.AGGREGATE(15,3,(('DATA FOR SUMMARY'!$I$7:$I$59=$O$16)/('DATA FOR SUMMARY'!$I$7:$I$59=$O$16)*ROW('DATA FOR SUMMARY'!$I$7:$I$59))-ROW('DATA FOR SUMMARY'!$I$7),ROWS($M$18:M892))),"")</f>
        <v/>
      </c>
      <c r="H901" s="107" t="str" cm="1">
        <f t="array" aca="1" ref="H901" ca="1">IF(ROWS($M$18:M892)&lt;=$O$18,INDEX('DATA FOR SUMMARY'!$H$8:$H$59,_xlfn.AGGREGATE(15,3,(('DATA FOR SUMMARY'!$I$7:$I$59=$O$16)/('DATA FOR SUMMARY'!$I$7:$I$59=$O$16)*ROW('DATA FOR SUMMARY'!$I$7:$I$59))-ROW('DATA FOR SUMMARY'!$I$7),ROWS($M$18:M892))),"")</f>
        <v/>
      </c>
      <c r="J901" s="46" t="str" cm="1">
        <f t="array" aca="1" ref="J901" ca="1">IF(ROWS($M$18:M892)&lt;=$O$18,INDEX('DATA FOR SUMMARY'!$J$8:$J$59,_xlfn.AGGREGATE(15,3,(('DATA FOR SUMMARY'!$I$7:$I$59=$O$16)/('DATA FOR SUMMARY'!$I$7:$I$59=$O$16)*ROW('DATA FOR SUMMARY'!$I$7:$I$59))-ROW('DATA FOR SUMMARY'!$I$7),ROWS($M$18:M892))),"")</f>
        <v/>
      </c>
      <c r="K901" s="46" t="str" cm="1">
        <f t="array" aca="1" ref="K901" ca="1">IF(ROWS($M$18:M892)&lt;=$O$18,INDEX('DATA FOR SUMMARY'!$K$8:$K$59,_xlfn.AGGREGATE(15,3,(('DATA FOR SUMMARY'!$I$7:$I$59=$O$16)/('DATA FOR SUMMARY'!$I$7:$I$59=$O$16)*ROW('DATA FOR SUMMARY'!$I$7:$I$59))-ROW('DATA FOR SUMMARY'!$I$7),ROWS($M$18:M892))),"")</f>
        <v/>
      </c>
    </row>
    <row r="902" spans="2:11">
      <c r="B902" t="str" cm="1">
        <f t="array" aca="1" ref="B902" ca="1">IF(ROWS($M$18:M893)&lt;=$O$18,INDEX('DATA FOR SUMMARY'!$B$8:$B$59,_xlfn.AGGREGATE(15,3,(('DATA FOR SUMMARY'!$I$7:$I$59=$O$16)/('DATA FOR SUMMARY'!$I$7:$I$59=$O$16)*ROW('DATA FOR SUMMARY'!$I$7:$I$59))-ROW('DATA FOR SUMMARY'!$I$7),ROWS($M$18:M893))),"")</f>
        <v/>
      </c>
      <c r="C902" s="102" t="str" cm="1">
        <f t="array" aca="1" ref="C902" ca="1">IF(ROWS($M$18:M893)&lt;=$O$18,INDEX('DATA FOR SUMMARY'!$C$8:$C$59,_xlfn.AGGREGATE(15,3,(('DATA FOR SUMMARY'!$I$7:$I$59=$O$16)/('DATA FOR SUMMARY'!$I$7:$I$59=$O$16)*ROW('DATA FOR SUMMARY'!$I$7:$I$59))-ROW('DATA FOR SUMMARY'!$I$7),ROWS($M$18:M893))),"")</f>
        <v/>
      </c>
      <c r="D902" s="102" t="str" cm="1">
        <f t="array" aca="1" ref="D902" ca="1">IF(ROWS($M$18:M893)&lt;=$O$18,INDEX('DATA FOR SUMMARY'!$D$8:$D$59,_xlfn.AGGREGATE(15,3,(('DATA FOR SUMMARY'!$I$7:$I$59=$O$16)/('DATA FOR SUMMARY'!$I$7:$I$59=$O$16)*ROW('DATA FOR SUMMARY'!$I$7:$I$59))-ROW('DATA FOR SUMMARY'!$I$7),ROWS($M$18:M893))),"")</f>
        <v/>
      </c>
      <c r="E902" s="107" t="str" cm="1">
        <f t="array" aca="1" ref="E902" ca="1">IF(ROWS($M$18:M893)&lt;=$O$18,INDEX('DATA FOR SUMMARY'!$E$8:$E$59,_xlfn.AGGREGATE(15,3,(('DATA FOR SUMMARY'!$I$7:$I$59=$O$16)/('DATA FOR SUMMARY'!$I$7:$I$59=$O$16)*ROW('DATA FOR SUMMARY'!$I$7:$I$59))-ROW('DATA FOR SUMMARY'!$I$7),ROWS($M$18:M893))),"")</f>
        <v/>
      </c>
      <c r="F902" s="103" t="str" cm="1">
        <f t="array" aca="1" ref="F902" ca="1">IF(ROWS($M$18:M893)&lt;=$O$18,INDEX('DATA FOR SUMMARY'!$F$8:$F$59,_xlfn.AGGREGATE(15,3,(('DATA FOR SUMMARY'!$I$7:$I$59=$O$16)/('DATA FOR SUMMARY'!$I$7:$I$59=$O$16)*ROW('DATA FOR SUMMARY'!$I$7:$I$59))-ROW('DATA FOR SUMMARY'!$I$7),ROWS($M$18:M893))),"")</f>
        <v/>
      </c>
      <c r="G902" s="102" t="str" cm="1">
        <f t="array" aca="1" ref="G902" ca="1">IF(ROWS($M$18:M893)&lt;=$O$18,INDEX('DATA FOR SUMMARY'!$G$8:$G$59,_xlfn.AGGREGATE(15,3,(('DATA FOR SUMMARY'!$I$7:$I$59=$O$16)/('DATA FOR SUMMARY'!$I$7:$I$59=$O$16)*ROW('DATA FOR SUMMARY'!$I$7:$I$59))-ROW('DATA FOR SUMMARY'!$I$7),ROWS($M$18:M893))),"")</f>
        <v/>
      </c>
      <c r="H902" s="107" t="str" cm="1">
        <f t="array" aca="1" ref="H902" ca="1">IF(ROWS($M$18:M893)&lt;=$O$18,INDEX('DATA FOR SUMMARY'!$H$8:$H$59,_xlfn.AGGREGATE(15,3,(('DATA FOR SUMMARY'!$I$7:$I$59=$O$16)/('DATA FOR SUMMARY'!$I$7:$I$59=$O$16)*ROW('DATA FOR SUMMARY'!$I$7:$I$59))-ROW('DATA FOR SUMMARY'!$I$7),ROWS($M$18:M893))),"")</f>
        <v/>
      </c>
      <c r="J902" s="46" t="str" cm="1">
        <f t="array" aca="1" ref="J902" ca="1">IF(ROWS($M$18:M893)&lt;=$O$18,INDEX('DATA FOR SUMMARY'!$J$8:$J$59,_xlfn.AGGREGATE(15,3,(('DATA FOR SUMMARY'!$I$7:$I$59=$O$16)/('DATA FOR SUMMARY'!$I$7:$I$59=$O$16)*ROW('DATA FOR SUMMARY'!$I$7:$I$59))-ROW('DATA FOR SUMMARY'!$I$7),ROWS($M$18:M893))),"")</f>
        <v/>
      </c>
      <c r="K902" s="46" t="str" cm="1">
        <f t="array" aca="1" ref="K902" ca="1">IF(ROWS($M$18:M893)&lt;=$O$18,INDEX('DATA FOR SUMMARY'!$K$8:$K$59,_xlfn.AGGREGATE(15,3,(('DATA FOR SUMMARY'!$I$7:$I$59=$O$16)/('DATA FOR SUMMARY'!$I$7:$I$59=$O$16)*ROW('DATA FOR SUMMARY'!$I$7:$I$59))-ROW('DATA FOR SUMMARY'!$I$7),ROWS($M$18:M893))),"")</f>
        <v/>
      </c>
    </row>
    <row r="903" spans="2:11">
      <c r="B903" t="str" cm="1">
        <f t="array" aca="1" ref="B903" ca="1">IF(ROWS($M$18:M894)&lt;=$O$18,INDEX('DATA FOR SUMMARY'!$B$8:$B$59,_xlfn.AGGREGATE(15,3,(('DATA FOR SUMMARY'!$I$7:$I$59=$O$16)/('DATA FOR SUMMARY'!$I$7:$I$59=$O$16)*ROW('DATA FOR SUMMARY'!$I$7:$I$59))-ROW('DATA FOR SUMMARY'!$I$7),ROWS($M$18:M894))),"")</f>
        <v/>
      </c>
      <c r="C903" s="102" t="str" cm="1">
        <f t="array" aca="1" ref="C903" ca="1">IF(ROWS($M$18:M894)&lt;=$O$18,INDEX('DATA FOR SUMMARY'!$C$8:$C$59,_xlfn.AGGREGATE(15,3,(('DATA FOR SUMMARY'!$I$7:$I$59=$O$16)/('DATA FOR SUMMARY'!$I$7:$I$59=$O$16)*ROW('DATA FOR SUMMARY'!$I$7:$I$59))-ROW('DATA FOR SUMMARY'!$I$7),ROWS($M$18:M894))),"")</f>
        <v/>
      </c>
      <c r="D903" s="102" t="str" cm="1">
        <f t="array" aca="1" ref="D903" ca="1">IF(ROWS($M$18:M894)&lt;=$O$18,INDEX('DATA FOR SUMMARY'!$D$8:$D$59,_xlfn.AGGREGATE(15,3,(('DATA FOR SUMMARY'!$I$7:$I$59=$O$16)/('DATA FOR SUMMARY'!$I$7:$I$59=$O$16)*ROW('DATA FOR SUMMARY'!$I$7:$I$59))-ROW('DATA FOR SUMMARY'!$I$7),ROWS($M$18:M894))),"")</f>
        <v/>
      </c>
      <c r="E903" s="107" t="str" cm="1">
        <f t="array" aca="1" ref="E903" ca="1">IF(ROWS($M$18:M894)&lt;=$O$18,INDEX('DATA FOR SUMMARY'!$E$8:$E$59,_xlfn.AGGREGATE(15,3,(('DATA FOR SUMMARY'!$I$7:$I$59=$O$16)/('DATA FOR SUMMARY'!$I$7:$I$59=$O$16)*ROW('DATA FOR SUMMARY'!$I$7:$I$59))-ROW('DATA FOR SUMMARY'!$I$7),ROWS($M$18:M894))),"")</f>
        <v/>
      </c>
      <c r="F903" s="103" t="str" cm="1">
        <f t="array" aca="1" ref="F903" ca="1">IF(ROWS($M$18:M894)&lt;=$O$18,INDEX('DATA FOR SUMMARY'!$F$8:$F$59,_xlfn.AGGREGATE(15,3,(('DATA FOR SUMMARY'!$I$7:$I$59=$O$16)/('DATA FOR SUMMARY'!$I$7:$I$59=$O$16)*ROW('DATA FOR SUMMARY'!$I$7:$I$59))-ROW('DATA FOR SUMMARY'!$I$7),ROWS($M$18:M894))),"")</f>
        <v/>
      </c>
      <c r="G903" s="102" t="str" cm="1">
        <f t="array" aca="1" ref="G903" ca="1">IF(ROWS($M$18:M894)&lt;=$O$18,INDEX('DATA FOR SUMMARY'!$G$8:$G$59,_xlfn.AGGREGATE(15,3,(('DATA FOR SUMMARY'!$I$7:$I$59=$O$16)/('DATA FOR SUMMARY'!$I$7:$I$59=$O$16)*ROW('DATA FOR SUMMARY'!$I$7:$I$59))-ROW('DATA FOR SUMMARY'!$I$7),ROWS($M$18:M894))),"")</f>
        <v/>
      </c>
      <c r="H903" s="107" t="str" cm="1">
        <f t="array" aca="1" ref="H903" ca="1">IF(ROWS($M$18:M894)&lt;=$O$18,INDEX('DATA FOR SUMMARY'!$H$8:$H$59,_xlfn.AGGREGATE(15,3,(('DATA FOR SUMMARY'!$I$7:$I$59=$O$16)/('DATA FOR SUMMARY'!$I$7:$I$59=$O$16)*ROW('DATA FOR SUMMARY'!$I$7:$I$59))-ROW('DATA FOR SUMMARY'!$I$7),ROWS($M$18:M894))),"")</f>
        <v/>
      </c>
      <c r="J903" s="46" t="str" cm="1">
        <f t="array" aca="1" ref="J903" ca="1">IF(ROWS($M$18:M894)&lt;=$O$18,INDEX('DATA FOR SUMMARY'!$J$8:$J$59,_xlfn.AGGREGATE(15,3,(('DATA FOR SUMMARY'!$I$7:$I$59=$O$16)/('DATA FOR SUMMARY'!$I$7:$I$59=$O$16)*ROW('DATA FOR SUMMARY'!$I$7:$I$59))-ROW('DATA FOR SUMMARY'!$I$7),ROWS($M$18:M894))),"")</f>
        <v/>
      </c>
      <c r="K903" s="46" t="str" cm="1">
        <f t="array" aca="1" ref="K903" ca="1">IF(ROWS($M$18:M894)&lt;=$O$18,INDEX('DATA FOR SUMMARY'!$K$8:$K$59,_xlfn.AGGREGATE(15,3,(('DATA FOR SUMMARY'!$I$7:$I$59=$O$16)/('DATA FOR SUMMARY'!$I$7:$I$59=$O$16)*ROW('DATA FOR SUMMARY'!$I$7:$I$59))-ROW('DATA FOR SUMMARY'!$I$7),ROWS($M$18:M894))),"")</f>
        <v/>
      </c>
    </row>
    <row r="904" spans="2:11">
      <c r="B904" t="str" cm="1">
        <f t="array" aca="1" ref="B904" ca="1">IF(ROWS($M$18:M895)&lt;=$O$18,INDEX('DATA FOR SUMMARY'!$B$8:$B$59,_xlfn.AGGREGATE(15,3,(('DATA FOR SUMMARY'!$I$7:$I$59=$O$16)/('DATA FOR SUMMARY'!$I$7:$I$59=$O$16)*ROW('DATA FOR SUMMARY'!$I$7:$I$59))-ROW('DATA FOR SUMMARY'!$I$7),ROWS($M$18:M895))),"")</f>
        <v/>
      </c>
      <c r="C904" s="102" t="str" cm="1">
        <f t="array" aca="1" ref="C904" ca="1">IF(ROWS($M$18:M895)&lt;=$O$18,INDEX('DATA FOR SUMMARY'!$C$8:$C$59,_xlfn.AGGREGATE(15,3,(('DATA FOR SUMMARY'!$I$7:$I$59=$O$16)/('DATA FOR SUMMARY'!$I$7:$I$59=$O$16)*ROW('DATA FOR SUMMARY'!$I$7:$I$59))-ROW('DATA FOR SUMMARY'!$I$7),ROWS($M$18:M895))),"")</f>
        <v/>
      </c>
      <c r="D904" s="102" t="str" cm="1">
        <f t="array" aca="1" ref="D904" ca="1">IF(ROWS($M$18:M895)&lt;=$O$18,INDEX('DATA FOR SUMMARY'!$D$8:$D$59,_xlfn.AGGREGATE(15,3,(('DATA FOR SUMMARY'!$I$7:$I$59=$O$16)/('DATA FOR SUMMARY'!$I$7:$I$59=$O$16)*ROW('DATA FOR SUMMARY'!$I$7:$I$59))-ROW('DATA FOR SUMMARY'!$I$7),ROWS($M$18:M895))),"")</f>
        <v/>
      </c>
      <c r="E904" s="107" t="str" cm="1">
        <f t="array" aca="1" ref="E904" ca="1">IF(ROWS($M$18:M895)&lt;=$O$18,INDEX('DATA FOR SUMMARY'!$E$8:$E$59,_xlfn.AGGREGATE(15,3,(('DATA FOR SUMMARY'!$I$7:$I$59=$O$16)/('DATA FOR SUMMARY'!$I$7:$I$59=$O$16)*ROW('DATA FOR SUMMARY'!$I$7:$I$59))-ROW('DATA FOR SUMMARY'!$I$7),ROWS($M$18:M895))),"")</f>
        <v/>
      </c>
      <c r="F904" s="103" t="str" cm="1">
        <f t="array" aca="1" ref="F904" ca="1">IF(ROWS($M$18:M895)&lt;=$O$18,INDEX('DATA FOR SUMMARY'!$F$8:$F$59,_xlfn.AGGREGATE(15,3,(('DATA FOR SUMMARY'!$I$7:$I$59=$O$16)/('DATA FOR SUMMARY'!$I$7:$I$59=$O$16)*ROW('DATA FOR SUMMARY'!$I$7:$I$59))-ROW('DATA FOR SUMMARY'!$I$7),ROWS($M$18:M895))),"")</f>
        <v/>
      </c>
      <c r="G904" s="102" t="str" cm="1">
        <f t="array" aca="1" ref="G904" ca="1">IF(ROWS($M$18:M895)&lt;=$O$18,INDEX('DATA FOR SUMMARY'!$G$8:$G$59,_xlfn.AGGREGATE(15,3,(('DATA FOR SUMMARY'!$I$7:$I$59=$O$16)/('DATA FOR SUMMARY'!$I$7:$I$59=$O$16)*ROW('DATA FOR SUMMARY'!$I$7:$I$59))-ROW('DATA FOR SUMMARY'!$I$7),ROWS($M$18:M895))),"")</f>
        <v/>
      </c>
      <c r="H904" s="107" t="str" cm="1">
        <f t="array" aca="1" ref="H904" ca="1">IF(ROWS($M$18:M895)&lt;=$O$18,INDEX('DATA FOR SUMMARY'!$H$8:$H$59,_xlfn.AGGREGATE(15,3,(('DATA FOR SUMMARY'!$I$7:$I$59=$O$16)/('DATA FOR SUMMARY'!$I$7:$I$59=$O$16)*ROW('DATA FOR SUMMARY'!$I$7:$I$59))-ROW('DATA FOR SUMMARY'!$I$7),ROWS($M$18:M895))),"")</f>
        <v/>
      </c>
      <c r="J904" s="46" t="str" cm="1">
        <f t="array" aca="1" ref="J904" ca="1">IF(ROWS($M$18:M895)&lt;=$O$18,INDEX('DATA FOR SUMMARY'!$J$8:$J$59,_xlfn.AGGREGATE(15,3,(('DATA FOR SUMMARY'!$I$7:$I$59=$O$16)/('DATA FOR SUMMARY'!$I$7:$I$59=$O$16)*ROW('DATA FOR SUMMARY'!$I$7:$I$59))-ROW('DATA FOR SUMMARY'!$I$7),ROWS($M$18:M895))),"")</f>
        <v/>
      </c>
      <c r="K904" s="46" t="str" cm="1">
        <f t="array" aca="1" ref="K904" ca="1">IF(ROWS($M$18:M895)&lt;=$O$18,INDEX('DATA FOR SUMMARY'!$K$8:$K$59,_xlfn.AGGREGATE(15,3,(('DATA FOR SUMMARY'!$I$7:$I$59=$O$16)/('DATA FOR SUMMARY'!$I$7:$I$59=$O$16)*ROW('DATA FOR SUMMARY'!$I$7:$I$59))-ROW('DATA FOR SUMMARY'!$I$7),ROWS($M$18:M895))),"")</f>
        <v/>
      </c>
    </row>
    <row r="905" spans="2:11">
      <c r="B905" t="str" cm="1">
        <f t="array" aca="1" ref="B905" ca="1">IF(ROWS($M$18:M896)&lt;=$O$18,INDEX('DATA FOR SUMMARY'!$B$8:$B$59,_xlfn.AGGREGATE(15,3,(('DATA FOR SUMMARY'!$I$7:$I$59=$O$16)/('DATA FOR SUMMARY'!$I$7:$I$59=$O$16)*ROW('DATA FOR SUMMARY'!$I$7:$I$59))-ROW('DATA FOR SUMMARY'!$I$7),ROWS($M$18:M896))),"")</f>
        <v/>
      </c>
      <c r="C905" s="102" t="str" cm="1">
        <f t="array" aca="1" ref="C905" ca="1">IF(ROWS($M$18:M896)&lt;=$O$18,INDEX('DATA FOR SUMMARY'!$C$8:$C$59,_xlfn.AGGREGATE(15,3,(('DATA FOR SUMMARY'!$I$7:$I$59=$O$16)/('DATA FOR SUMMARY'!$I$7:$I$59=$O$16)*ROW('DATA FOR SUMMARY'!$I$7:$I$59))-ROW('DATA FOR SUMMARY'!$I$7),ROWS($M$18:M896))),"")</f>
        <v/>
      </c>
      <c r="D905" s="102" t="str" cm="1">
        <f t="array" aca="1" ref="D905" ca="1">IF(ROWS($M$18:M896)&lt;=$O$18,INDEX('DATA FOR SUMMARY'!$D$8:$D$59,_xlfn.AGGREGATE(15,3,(('DATA FOR SUMMARY'!$I$7:$I$59=$O$16)/('DATA FOR SUMMARY'!$I$7:$I$59=$O$16)*ROW('DATA FOR SUMMARY'!$I$7:$I$59))-ROW('DATA FOR SUMMARY'!$I$7),ROWS($M$18:M896))),"")</f>
        <v/>
      </c>
      <c r="E905" s="107" t="str" cm="1">
        <f t="array" aca="1" ref="E905" ca="1">IF(ROWS($M$18:M896)&lt;=$O$18,INDEX('DATA FOR SUMMARY'!$E$8:$E$59,_xlfn.AGGREGATE(15,3,(('DATA FOR SUMMARY'!$I$7:$I$59=$O$16)/('DATA FOR SUMMARY'!$I$7:$I$59=$O$16)*ROW('DATA FOR SUMMARY'!$I$7:$I$59))-ROW('DATA FOR SUMMARY'!$I$7),ROWS($M$18:M896))),"")</f>
        <v/>
      </c>
      <c r="F905" s="103" t="str" cm="1">
        <f t="array" aca="1" ref="F905" ca="1">IF(ROWS($M$18:M896)&lt;=$O$18,INDEX('DATA FOR SUMMARY'!$F$8:$F$59,_xlfn.AGGREGATE(15,3,(('DATA FOR SUMMARY'!$I$7:$I$59=$O$16)/('DATA FOR SUMMARY'!$I$7:$I$59=$O$16)*ROW('DATA FOR SUMMARY'!$I$7:$I$59))-ROW('DATA FOR SUMMARY'!$I$7),ROWS($M$18:M896))),"")</f>
        <v/>
      </c>
      <c r="G905" s="102" t="str" cm="1">
        <f t="array" aca="1" ref="G905" ca="1">IF(ROWS($M$18:M896)&lt;=$O$18,INDEX('DATA FOR SUMMARY'!$G$8:$G$59,_xlfn.AGGREGATE(15,3,(('DATA FOR SUMMARY'!$I$7:$I$59=$O$16)/('DATA FOR SUMMARY'!$I$7:$I$59=$O$16)*ROW('DATA FOR SUMMARY'!$I$7:$I$59))-ROW('DATA FOR SUMMARY'!$I$7),ROWS($M$18:M896))),"")</f>
        <v/>
      </c>
      <c r="H905" s="107" t="str" cm="1">
        <f t="array" aca="1" ref="H905" ca="1">IF(ROWS($M$18:M896)&lt;=$O$18,INDEX('DATA FOR SUMMARY'!$H$8:$H$59,_xlfn.AGGREGATE(15,3,(('DATA FOR SUMMARY'!$I$7:$I$59=$O$16)/('DATA FOR SUMMARY'!$I$7:$I$59=$O$16)*ROW('DATA FOR SUMMARY'!$I$7:$I$59))-ROW('DATA FOR SUMMARY'!$I$7),ROWS($M$18:M896))),"")</f>
        <v/>
      </c>
      <c r="J905" s="46" t="str" cm="1">
        <f t="array" aca="1" ref="J905" ca="1">IF(ROWS($M$18:M896)&lt;=$O$18,INDEX('DATA FOR SUMMARY'!$J$8:$J$59,_xlfn.AGGREGATE(15,3,(('DATA FOR SUMMARY'!$I$7:$I$59=$O$16)/('DATA FOR SUMMARY'!$I$7:$I$59=$O$16)*ROW('DATA FOR SUMMARY'!$I$7:$I$59))-ROW('DATA FOR SUMMARY'!$I$7),ROWS($M$18:M896))),"")</f>
        <v/>
      </c>
      <c r="K905" s="46" t="str" cm="1">
        <f t="array" aca="1" ref="K905" ca="1">IF(ROWS($M$18:M896)&lt;=$O$18,INDEX('DATA FOR SUMMARY'!$K$8:$K$59,_xlfn.AGGREGATE(15,3,(('DATA FOR SUMMARY'!$I$7:$I$59=$O$16)/('DATA FOR SUMMARY'!$I$7:$I$59=$O$16)*ROW('DATA FOR SUMMARY'!$I$7:$I$59))-ROW('DATA FOR SUMMARY'!$I$7),ROWS($M$18:M896))),"")</f>
        <v/>
      </c>
    </row>
    <row r="906" spans="2:11">
      <c r="B906" t="str" cm="1">
        <f t="array" aca="1" ref="B906" ca="1">IF(ROWS($M$18:M897)&lt;=$O$18,INDEX('DATA FOR SUMMARY'!$B$8:$B$59,_xlfn.AGGREGATE(15,3,(('DATA FOR SUMMARY'!$I$7:$I$59=$O$16)/('DATA FOR SUMMARY'!$I$7:$I$59=$O$16)*ROW('DATA FOR SUMMARY'!$I$7:$I$59))-ROW('DATA FOR SUMMARY'!$I$7),ROWS($M$18:M897))),"")</f>
        <v/>
      </c>
      <c r="C906" s="102" t="str" cm="1">
        <f t="array" aca="1" ref="C906" ca="1">IF(ROWS($M$18:M897)&lt;=$O$18,INDEX('DATA FOR SUMMARY'!$C$8:$C$59,_xlfn.AGGREGATE(15,3,(('DATA FOR SUMMARY'!$I$7:$I$59=$O$16)/('DATA FOR SUMMARY'!$I$7:$I$59=$O$16)*ROW('DATA FOR SUMMARY'!$I$7:$I$59))-ROW('DATA FOR SUMMARY'!$I$7),ROWS($M$18:M897))),"")</f>
        <v/>
      </c>
      <c r="D906" s="102" t="str" cm="1">
        <f t="array" aca="1" ref="D906" ca="1">IF(ROWS($M$18:M897)&lt;=$O$18,INDEX('DATA FOR SUMMARY'!$D$8:$D$59,_xlfn.AGGREGATE(15,3,(('DATA FOR SUMMARY'!$I$7:$I$59=$O$16)/('DATA FOR SUMMARY'!$I$7:$I$59=$O$16)*ROW('DATA FOR SUMMARY'!$I$7:$I$59))-ROW('DATA FOR SUMMARY'!$I$7),ROWS($M$18:M897))),"")</f>
        <v/>
      </c>
      <c r="E906" s="107" t="str" cm="1">
        <f t="array" aca="1" ref="E906" ca="1">IF(ROWS($M$18:M897)&lt;=$O$18,INDEX('DATA FOR SUMMARY'!$E$8:$E$59,_xlfn.AGGREGATE(15,3,(('DATA FOR SUMMARY'!$I$7:$I$59=$O$16)/('DATA FOR SUMMARY'!$I$7:$I$59=$O$16)*ROW('DATA FOR SUMMARY'!$I$7:$I$59))-ROW('DATA FOR SUMMARY'!$I$7),ROWS($M$18:M897))),"")</f>
        <v/>
      </c>
      <c r="F906" s="103" t="str" cm="1">
        <f t="array" aca="1" ref="F906" ca="1">IF(ROWS($M$18:M897)&lt;=$O$18,INDEX('DATA FOR SUMMARY'!$F$8:$F$59,_xlfn.AGGREGATE(15,3,(('DATA FOR SUMMARY'!$I$7:$I$59=$O$16)/('DATA FOR SUMMARY'!$I$7:$I$59=$O$16)*ROW('DATA FOR SUMMARY'!$I$7:$I$59))-ROW('DATA FOR SUMMARY'!$I$7),ROWS($M$18:M897))),"")</f>
        <v/>
      </c>
      <c r="G906" s="102" t="str" cm="1">
        <f t="array" aca="1" ref="G906" ca="1">IF(ROWS($M$18:M897)&lt;=$O$18,INDEX('DATA FOR SUMMARY'!$G$8:$G$59,_xlfn.AGGREGATE(15,3,(('DATA FOR SUMMARY'!$I$7:$I$59=$O$16)/('DATA FOR SUMMARY'!$I$7:$I$59=$O$16)*ROW('DATA FOR SUMMARY'!$I$7:$I$59))-ROW('DATA FOR SUMMARY'!$I$7),ROWS($M$18:M897))),"")</f>
        <v/>
      </c>
      <c r="H906" s="107" t="str" cm="1">
        <f t="array" aca="1" ref="H906" ca="1">IF(ROWS($M$18:M897)&lt;=$O$18,INDEX('DATA FOR SUMMARY'!$H$8:$H$59,_xlfn.AGGREGATE(15,3,(('DATA FOR SUMMARY'!$I$7:$I$59=$O$16)/('DATA FOR SUMMARY'!$I$7:$I$59=$O$16)*ROW('DATA FOR SUMMARY'!$I$7:$I$59))-ROW('DATA FOR SUMMARY'!$I$7),ROWS($M$18:M897))),"")</f>
        <v/>
      </c>
      <c r="J906" s="46" t="str" cm="1">
        <f t="array" aca="1" ref="J906" ca="1">IF(ROWS($M$18:M897)&lt;=$O$18,INDEX('DATA FOR SUMMARY'!$J$8:$J$59,_xlfn.AGGREGATE(15,3,(('DATA FOR SUMMARY'!$I$7:$I$59=$O$16)/('DATA FOR SUMMARY'!$I$7:$I$59=$O$16)*ROW('DATA FOR SUMMARY'!$I$7:$I$59))-ROW('DATA FOR SUMMARY'!$I$7),ROWS($M$18:M897))),"")</f>
        <v/>
      </c>
      <c r="K906" s="46" t="str" cm="1">
        <f t="array" aca="1" ref="K906" ca="1">IF(ROWS($M$18:M897)&lt;=$O$18,INDEX('DATA FOR SUMMARY'!$K$8:$K$59,_xlfn.AGGREGATE(15,3,(('DATA FOR SUMMARY'!$I$7:$I$59=$O$16)/('DATA FOR SUMMARY'!$I$7:$I$59=$O$16)*ROW('DATA FOR SUMMARY'!$I$7:$I$59))-ROW('DATA FOR SUMMARY'!$I$7),ROWS($M$18:M897))),"")</f>
        <v/>
      </c>
    </row>
    <row r="907" spans="2:11">
      <c r="B907" t="str" cm="1">
        <f t="array" aca="1" ref="B907" ca="1">IF(ROWS($M$18:M898)&lt;=$O$18,INDEX('DATA FOR SUMMARY'!$B$8:$B$59,_xlfn.AGGREGATE(15,3,(('DATA FOR SUMMARY'!$I$7:$I$59=$O$16)/('DATA FOR SUMMARY'!$I$7:$I$59=$O$16)*ROW('DATA FOR SUMMARY'!$I$7:$I$59))-ROW('DATA FOR SUMMARY'!$I$7),ROWS($M$18:M898))),"")</f>
        <v/>
      </c>
      <c r="C907" s="102" t="str" cm="1">
        <f t="array" aca="1" ref="C907" ca="1">IF(ROWS($M$18:M898)&lt;=$O$18,INDEX('DATA FOR SUMMARY'!$C$8:$C$59,_xlfn.AGGREGATE(15,3,(('DATA FOR SUMMARY'!$I$7:$I$59=$O$16)/('DATA FOR SUMMARY'!$I$7:$I$59=$O$16)*ROW('DATA FOR SUMMARY'!$I$7:$I$59))-ROW('DATA FOR SUMMARY'!$I$7),ROWS($M$18:M898))),"")</f>
        <v/>
      </c>
      <c r="D907" s="102" t="str" cm="1">
        <f t="array" aca="1" ref="D907" ca="1">IF(ROWS($M$18:M898)&lt;=$O$18,INDEX('DATA FOR SUMMARY'!$D$8:$D$59,_xlfn.AGGREGATE(15,3,(('DATA FOR SUMMARY'!$I$7:$I$59=$O$16)/('DATA FOR SUMMARY'!$I$7:$I$59=$O$16)*ROW('DATA FOR SUMMARY'!$I$7:$I$59))-ROW('DATA FOR SUMMARY'!$I$7),ROWS($M$18:M898))),"")</f>
        <v/>
      </c>
      <c r="E907" s="107" t="str" cm="1">
        <f t="array" aca="1" ref="E907" ca="1">IF(ROWS($M$18:M898)&lt;=$O$18,INDEX('DATA FOR SUMMARY'!$E$8:$E$59,_xlfn.AGGREGATE(15,3,(('DATA FOR SUMMARY'!$I$7:$I$59=$O$16)/('DATA FOR SUMMARY'!$I$7:$I$59=$O$16)*ROW('DATA FOR SUMMARY'!$I$7:$I$59))-ROW('DATA FOR SUMMARY'!$I$7),ROWS($M$18:M898))),"")</f>
        <v/>
      </c>
      <c r="F907" s="103" t="str" cm="1">
        <f t="array" aca="1" ref="F907" ca="1">IF(ROWS($M$18:M898)&lt;=$O$18,INDEX('DATA FOR SUMMARY'!$F$8:$F$59,_xlfn.AGGREGATE(15,3,(('DATA FOR SUMMARY'!$I$7:$I$59=$O$16)/('DATA FOR SUMMARY'!$I$7:$I$59=$O$16)*ROW('DATA FOR SUMMARY'!$I$7:$I$59))-ROW('DATA FOR SUMMARY'!$I$7),ROWS($M$18:M898))),"")</f>
        <v/>
      </c>
      <c r="G907" s="102" t="str" cm="1">
        <f t="array" aca="1" ref="G907" ca="1">IF(ROWS($M$18:M898)&lt;=$O$18,INDEX('DATA FOR SUMMARY'!$G$8:$G$59,_xlfn.AGGREGATE(15,3,(('DATA FOR SUMMARY'!$I$7:$I$59=$O$16)/('DATA FOR SUMMARY'!$I$7:$I$59=$O$16)*ROW('DATA FOR SUMMARY'!$I$7:$I$59))-ROW('DATA FOR SUMMARY'!$I$7),ROWS($M$18:M898))),"")</f>
        <v/>
      </c>
      <c r="H907" s="107" t="str" cm="1">
        <f t="array" aca="1" ref="H907" ca="1">IF(ROWS($M$18:M898)&lt;=$O$18,INDEX('DATA FOR SUMMARY'!$H$8:$H$59,_xlfn.AGGREGATE(15,3,(('DATA FOR SUMMARY'!$I$7:$I$59=$O$16)/('DATA FOR SUMMARY'!$I$7:$I$59=$O$16)*ROW('DATA FOR SUMMARY'!$I$7:$I$59))-ROW('DATA FOR SUMMARY'!$I$7),ROWS($M$18:M898))),"")</f>
        <v/>
      </c>
      <c r="J907" s="46" t="str" cm="1">
        <f t="array" aca="1" ref="J907" ca="1">IF(ROWS($M$18:M898)&lt;=$O$18,INDEX('DATA FOR SUMMARY'!$J$8:$J$59,_xlfn.AGGREGATE(15,3,(('DATA FOR SUMMARY'!$I$7:$I$59=$O$16)/('DATA FOR SUMMARY'!$I$7:$I$59=$O$16)*ROW('DATA FOR SUMMARY'!$I$7:$I$59))-ROW('DATA FOR SUMMARY'!$I$7),ROWS($M$18:M898))),"")</f>
        <v/>
      </c>
      <c r="K907" s="46" t="str" cm="1">
        <f t="array" aca="1" ref="K907" ca="1">IF(ROWS($M$18:M898)&lt;=$O$18,INDEX('DATA FOR SUMMARY'!$K$8:$K$59,_xlfn.AGGREGATE(15,3,(('DATA FOR SUMMARY'!$I$7:$I$59=$O$16)/('DATA FOR SUMMARY'!$I$7:$I$59=$O$16)*ROW('DATA FOR SUMMARY'!$I$7:$I$59))-ROW('DATA FOR SUMMARY'!$I$7),ROWS($M$18:M898))),"")</f>
        <v/>
      </c>
    </row>
    <row r="908" spans="2:11">
      <c r="B908" t="str" cm="1">
        <f t="array" aca="1" ref="B908" ca="1">IF(ROWS($M$18:M899)&lt;=$O$18,INDEX('DATA FOR SUMMARY'!$B$8:$B$59,_xlfn.AGGREGATE(15,3,(('DATA FOR SUMMARY'!$I$7:$I$59=$O$16)/('DATA FOR SUMMARY'!$I$7:$I$59=$O$16)*ROW('DATA FOR SUMMARY'!$I$7:$I$59))-ROW('DATA FOR SUMMARY'!$I$7),ROWS($M$18:M899))),"")</f>
        <v/>
      </c>
      <c r="C908" s="102" t="str" cm="1">
        <f t="array" aca="1" ref="C908" ca="1">IF(ROWS($M$18:M899)&lt;=$O$18,INDEX('DATA FOR SUMMARY'!$C$8:$C$59,_xlfn.AGGREGATE(15,3,(('DATA FOR SUMMARY'!$I$7:$I$59=$O$16)/('DATA FOR SUMMARY'!$I$7:$I$59=$O$16)*ROW('DATA FOR SUMMARY'!$I$7:$I$59))-ROW('DATA FOR SUMMARY'!$I$7),ROWS($M$18:M899))),"")</f>
        <v/>
      </c>
      <c r="D908" s="102" t="str" cm="1">
        <f t="array" aca="1" ref="D908" ca="1">IF(ROWS($M$18:M899)&lt;=$O$18,INDEX('DATA FOR SUMMARY'!$D$8:$D$59,_xlfn.AGGREGATE(15,3,(('DATA FOR SUMMARY'!$I$7:$I$59=$O$16)/('DATA FOR SUMMARY'!$I$7:$I$59=$O$16)*ROW('DATA FOR SUMMARY'!$I$7:$I$59))-ROW('DATA FOR SUMMARY'!$I$7),ROWS($M$18:M899))),"")</f>
        <v/>
      </c>
      <c r="E908" s="107" t="str" cm="1">
        <f t="array" aca="1" ref="E908" ca="1">IF(ROWS($M$18:M899)&lt;=$O$18,INDEX('DATA FOR SUMMARY'!$E$8:$E$59,_xlfn.AGGREGATE(15,3,(('DATA FOR SUMMARY'!$I$7:$I$59=$O$16)/('DATA FOR SUMMARY'!$I$7:$I$59=$O$16)*ROW('DATA FOR SUMMARY'!$I$7:$I$59))-ROW('DATA FOR SUMMARY'!$I$7),ROWS($M$18:M899))),"")</f>
        <v/>
      </c>
      <c r="F908" s="103" t="str" cm="1">
        <f t="array" aca="1" ref="F908" ca="1">IF(ROWS($M$18:M899)&lt;=$O$18,INDEX('DATA FOR SUMMARY'!$F$8:$F$59,_xlfn.AGGREGATE(15,3,(('DATA FOR SUMMARY'!$I$7:$I$59=$O$16)/('DATA FOR SUMMARY'!$I$7:$I$59=$O$16)*ROW('DATA FOR SUMMARY'!$I$7:$I$59))-ROW('DATA FOR SUMMARY'!$I$7),ROWS($M$18:M899))),"")</f>
        <v/>
      </c>
      <c r="G908" s="102" t="str" cm="1">
        <f t="array" aca="1" ref="G908" ca="1">IF(ROWS($M$18:M899)&lt;=$O$18,INDEX('DATA FOR SUMMARY'!$G$8:$G$59,_xlfn.AGGREGATE(15,3,(('DATA FOR SUMMARY'!$I$7:$I$59=$O$16)/('DATA FOR SUMMARY'!$I$7:$I$59=$O$16)*ROW('DATA FOR SUMMARY'!$I$7:$I$59))-ROW('DATA FOR SUMMARY'!$I$7),ROWS($M$18:M899))),"")</f>
        <v/>
      </c>
      <c r="H908" s="107" t="str" cm="1">
        <f t="array" aca="1" ref="H908" ca="1">IF(ROWS($M$18:M899)&lt;=$O$18,INDEX('DATA FOR SUMMARY'!$H$8:$H$59,_xlfn.AGGREGATE(15,3,(('DATA FOR SUMMARY'!$I$7:$I$59=$O$16)/('DATA FOR SUMMARY'!$I$7:$I$59=$O$16)*ROW('DATA FOR SUMMARY'!$I$7:$I$59))-ROW('DATA FOR SUMMARY'!$I$7),ROWS($M$18:M899))),"")</f>
        <v/>
      </c>
      <c r="J908" s="46" t="str" cm="1">
        <f t="array" aca="1" ref="J908" ca="1">IF(ROWS($M$18:M899)&lt;=$O$18,INDEX('DATA FOR SUMMARY'!$J$8:$J$59,_xlfn.AGGREGATE(15,3,(('DATA FOR SUMMARY'!$I$7:$I$59=$O$16)/('DATA FOR SUMMARY'!$I$7:$I$59=$O$16)*ROW('DATA FOR SUMMARY'!$I$7:$I$59))-ROW('DATA FOR SUMMARY'!$I$7),ROWS($M$18:M899))),"")</f>
        <v/>
      </c>
      <c r="K908" s="46" t="str" cm="1">
        <f t="array" aca="1" ref="K908" ca="1">IF(ROWS($M$18:M899)&lt;=$O$18,INDEX('DATA FOR SUMMARY'!$K$8:$K$59,_xlfn.AGGREGATE(15,3,(('DATA FOR SUMMARY'!$I$7:$I$59=$O$16)/('DATA FOR SUMMARY'!$I$7:$I$59=$O$16)*ROW('DATA FOR SUMMARY'!$I$7:$I$59))-ROW('DATA FOR SUMMARY'!$I$7),ROWS($M$18:M899))),"")</f>
        <v/>
      </c>
    </row>
    <row r="909" spans="2:11">
      <c r="B909" t="str" cm="1">
        <f t="array" aca="1" ref="B909" ca="1">IF(ROWS($M$18:M900)&lt;=$O$18,INDEX('DATA FOR SUMMARY'!$B$8:$B$59,_xlfn.AGGREGATE(15,3,(('DATA FOR SUMMARY'!$I$7:$I$59=$O$16)/('DATA FOR SUMMARY'!$I$7:$I$59=$O$16)*ROW('DATA FOR SUMMARY'!$I$7:$I$59))-ROW('DATA FOR SUMMARY'!$I$7),ROWS($M$18:M900))),"")</f>
        <v/>
      </c>
      <c r="C909" s="102" t="str" cm="1">
        <f t="array" aca="1" ref="C909" ca="1">IF(ROWS($M$18:M900)&lt;=$O$18,INDEX('DATA FOR SUMMARY'!$C$8:$C$59,_xlfn.AGGREGATE(15,3,(('DATA FOR SUMMARY'!$I$7:$I$59=$O$16)/('DATA FOR SUMMARY'!$I$7:$I$59=$O$16)*ROW('DATA FOR SUMMARY'!$I$7:$I$59))-ROW('DATA FOR SUMMARY'!$I$7),ROWS($M$18:M900))),"")</f>
        <v/>
      </c>
      <c r="D909" s="102" t="str" cm="1">
        <f t="array" aca="1" ref="D909" ca="1">IF(ROWS($M$18:M900)&lt;=$O$18,INDEX('DATA FOR SUMMARY'!$D$8:$D$59,_xlfn.AGGREGATE(15,3,(('DATA FOR SUMMARY'!$I$7:$I$59=$O$16)/('DATA FOR SUMMARY'!$I$7:$I$59=$O$16)*ROW('DATA FOR SUMMARY'!$I$7:$I$59))-ROW('DATA FOR SUMMARY'!$I$7),ROWS($M$18:M900))),"")</f>
        <v/>
      </c>
      <c r="E909" s="107" t="str" cm="1">
        <f t="array" aca="1" ref="E909" ca="1">IF(ROWS($M$18:M900)&lt;=$O$18,INDEX('DATA FOR SUMMARY'!$E$8:$E$59,_xlfn.AGGREGATE(15,3,(('DATA FOR SUMMARY'!$I$7:$I$59=$O$16)/('DATA FOR SUMMARY'!$I$7:$I$59=$O$16)*ROW('DATA FOR SUMMARY'!$I$7:$I$59))-ROW('DATA FOR SUMMARY'!$I$7),ROWS($M$18:M900))),"")</f>
        <v/>
      </c>
      <c r="F909" s="103" t="str" cm="1">
        <f t="array" aca="1" ref="F909" ca="1">IF(ROWS($M$18:M900)&lt;=$O$18,INDEX('DATA FOR SUMMARY'!$F$8:$F$59,_xlfn.AGGREGATE(15,3,(('DATA FOR SUMMARY'!$I$7:$I$59=$O$16)/('DATA FOR SUMMARY'!$I$7:$I$59=$O$16)*ROW('DATA FOR SUMMARY'!$I$7:$I$59))-ROW('DATA FOR SUMMARY'!$I$7),ROWS($M$18:M900))),"")</f>
        <v/>
      </c>
      <c r="G909" s="102" t="str" cm="1">
        <f t="array" aca="1" ref="G909" ca="1">IF(ROWS($M$18:M900)&lt;=$O$18,INDEX('DATA FOR SUMMARY'!$G$8:$G$59,_xlfn.AGGREGATE(15,3,(('DATA FOR SUMMARY'!$I$7:$I$59=$O$16)/('DATA FOR SUMMARY'!$I$7:$I$59=$O$16)*ROW('DATA FOR SUMMARY'!$I$7:$I$59))-ROW('DATA FOR SUMMARY'!$I$7),ROWS($M$18:M900))),"")</f>
        <v/>
      </c>
      <c r="H909" s="107" t="str" cm="1">
        <f t="array" aca="1" ref="H909" ca="1">IF(ROWS($M$18:M900)&lt;=$O$18,INDEX('DATA FOR SUMMARY'!$H$8:$H$59,_xlfn.AGGREGATE(15,3,(('DATA FOR SUMMARY'!$I$7:$I$59=$O$16)/('DATA FOR SUMMARY'!$I$7:$I$59=$O$16)*ROW('DATA FOR SUMMARY'!$I$7:$I$59))-ROW('DATA FOR SUMMARY'!$I$7),ROWS($M$18:M900))),"")</f>
        <v/>
      </c>
      <c r="J909" s="46" t="str" cm="1">
        <f t="array" aca="1" ref="J909" ca="1">IF(ROWS($M$18:M900)&lt;=$O$18,INDEX('DATA FOR SUMMARY'!$J$8:$J$59,_xlfn.AGGREGATE(15,3,(('DATA FOR SUMMARY'!$I$7:$I$59=$O$16)/('DATA FOR SUMMARY'!$I$7:$I$59=$O$16)*ROW('DATA FOR SUMMARY'!$I$7:$I$59))-ROW('DATA FOR SUMMARY'!$I$7),ROWS($M$18:M900))),"")</f>
        <v/>
      </c>
      <c r="K909" s="46" t="str" cm="1">
        <f t="array" aca="1" ref="K909" ca="1">IF(ROWS($M$18:M900)&lt;=$O$18,INDEX('DATA FOR SUMMARY'!$K$8:$K$59,_xlfn.AGGREGATE(15,3,(('DATA FOR SUMMARY'!$I$7:$I$59=$O$16)/('DATA FOR SUMMARY'!$I$7:$I$59=$O$16)*ROW('DATA FOR SUMMARY'!$I$7:$I$59))-ROW('DATA FOR SUMMARY'!$I$7),ROWS($M$18:M900))),"")</f>
        <v/>
      </c>
    </row>
    <row r="910" spans="2:11">
      <c r="B910" t="str" cm="1">
        <f t="array" aca="1" ref="B910" ca="1">IF(ROWS($M$18:M901)&lt;=$O$18,INDEX('DATA FOR SUMMARY'!$B$8:$B$59,_xlfn.AGGREGATE(15,3,(('DATA FOR SUMMARY'!$I$7:$I$59=$O$16)/('DATA FOR SUMMARY'!$I$7:$I$59=$O$16)*ROW('DATA FOR SUMMARY'!$I$7:$I$59))-ROW('DATA FOR SUMMARY'!$I$7),ROWS($M$18:M901))),"")</f>
        <v/>
      </c>
      <c r="C910" s="102" t="str" cm="1">
        <f t="array" aca="1" ref="C910" ca="1">IF(ROWS($M$18:M901)&lt;=$O$18,INDEX('DATA FOR SUMMARY'!$C$8:$C$59,_xlfn.AGGREGATE(15,3,(('DATA FOR SUMMARY'!$I$7:$I$59=$O$16)/('DATA FOR SUMMARY'!$I$7:$I$59=$O$16)*ROW('DATA FOR SUMMARY'!$I$7:$I$59))-ROW('DATA FOR SUMMARY'!$I$7),ROWS($M$18:M901))),"")</f>
        <v/>
      </c>
      <c r="D910" s="102" t="str" cm="1">
        <f t="array" aca="1" ref="D910" ca="1">IF(ROWS($M$18:M901)&lt;=$O$18,INDEX('DATA FOR SUMMARY'!$D$8:$D$59,_xlfn.AGGREGATE(15,3,(('DATA FOR SUMMARY'!$I$7:$I$59=$O$16)/('DATA FOR SUMMARY'!$I$7:$I$59=$O$16)*ROW('DATA FOR SUMMARY'!$I$7:$I$59))-ROW('DATA FOR SUMMARY'!$I$7),ROWS($M$18:M901))),"")</f>
        <v/>
      </c>
      <c r="E910" s="107" t="str" cm="1">
        <f t="array" aca="1" ref="E910" ca="1">IF(ROWS($M$18:M901)&lt;=$O$18,INDEX('DATA FOR SUMMARY'!$E$8:$E$59,_xlfn.AGGREGATE(15,3,(('DATA FOR SUMMARY'!$I$7:$I$59=$O$16)/('DATA FOR SUMMARY'!$I$7:$I$59=$O$16)*ROW('DATA FOR SUMMARY'!$I$7:$I$59))-ROW('DATA FOR SUMMARY'!$I$7),ROWS($M$18:M901))),"")</f>
        <v/>
      </c>
      <c r="F910" s="103" t="str" cm="1">
        <f t="array" aca="1" ref="F910" ca="1">IF(ROWS($M$18:M901)&lt;=$O$18,INDEX('DATA FOR SUMMARY'!$F$8:$F$59,_xlfn.AGGREGATE(15,3,(('DATA FOR SUMMARY'!$I$7:$I$59=$O$16)/('DATA FOR SUMMARY'!$I$7:$I$59=$O$16)*ROW('DATA FOR SUMMARY'!$I$7:$I$59))-ROW('DATA FOR SUMMARY'!$I$7),ROWS($M$18:M901))),"")</f>
        <v/>
      </c>
      <c r="G910" s="102" t="str" cm="1">
        <f t="array" aca="1" ref="G910" ca="1">IF(ROWS($M$18:M901)&lt;=$O$18,INDEX('DATA FOR SUMMARY'!$G$8:$G$59,_xlfn.AGGREGATE(15,3,(('DATA FOR SUMMARY'!$I$7:$I$59=$O$16)/('DATA FOR SUMMARY'!$I$7:$I$59=$O$16)*ROW('DATA FOR SUMMARY'!$I$7:$I$59))-ROW('DATA FOR SUMMARY'!$I$7),ROWS($M$18:M901))),"")</f>
        <v/>
      </c>
      <c r="H910" s="107" t="str" cm="1">
        <f t="array" aca="1" ref="H910" ca="1">IF(ROWS($M$18:M901)&lt;=$O$18,INDEX('DATA FOR SUMMARY'!$H$8:$H$59,_xlfn.AGGREGATE(15,3,(('DATA FOR SUMMARY'!$I$7:$I$59=$O$16)/('DATA FOR SUMMARY'!$I$7:$I$59=$O$16)*ROW('DATA FOR SUMMARY'!$I$7:$I$59))-ROW('DATA FOR SUMMARY'!$I$7),ROWS($M$18:M901))),"")</f>
        <v/>
      </c>
      <c r="J910" s="46" t="str" cm="1">
        <f t="array" aca="1" ref="J910" ca="1">IF(ROWS($M$18:M901)&lt;=$O$18,INDEX('DATA FOR SUMMARY'!$J$8:$J$59,_xlfn.AGGREGATE(15,3,(('DATA FOR SUMMARY'!$I$7:$I$59=$O$16)/('DATA FOR SUMMARY'!$I$7:$I$59=$O$16)*ROW('DATA FOR SUMMARY'!$I$7:$I$59))-ROW('DATA FOR SUMMARY'!$I$7),ROWS($M$18:M901))),"")</f>
        <v/>
      </c>
      <c r="K910" s="46" t="str" cm="1">
        <f t="array" aca="1" ref="K910" ca="1">IF(ROWS($M$18:M901)&lt;=$O$18,INDEX('DATA FOR SUMMARY'!$K$8:$K$59,_xlfn.AGGREGATE(15,3,(('DATA FOR SUMMARY'!$I$7:$I$59=$O$16)/('DATA FOR SUMMARY'!$I$7:$I$59=$O$16)*ROW('DATA FOR SUMMARY'!$I$7:$I$59))-ROW('DATA FOR SUMMARY'!$I$7),ROWS($M$18:M901))),"")</f>
        <v/>
      </c>
    </row>
    <row r="911" spans="2:11">
      <c r="B911" t="str" cm="1">
        <f t="array" aca="1" ref="B911" ca="1">IF(ROWS($M$18:M902)&lt;=$O$18,INDEX('DATA FOR SUMMARY'!$B$8:$B$59,_xlfn.AGGREGATE(15,3,(('DATA FOR SUMMARY'!$I$7:$I$59=$O$16)/('DATA FOR SUMMARY'!$I$7:$I$59=$O$16)*ROW('DATA FOR SUMMARY'!$I$7:$I$59))-ROW('DATA FOR SUMMARY'!$I$7),ROWS($M$18:M902))),"")</f>
        <v/>
      </c>
      <c r="C911" s="102" t="str" cm="1">
        <f t="array" aca="1" ref="C911" ca="1">IF(ROWS($M$18:M902)&lt;=$O$18,INDEX('DATA FOR SUMMARY'!$C$8:$C$59,_xlfn.AGGREGATE(15,3,(('DATA FOR SUMMARY'!$I$7:$I$59=$O$16)/('DATA FOR SUMMARY'!$I$7:$I$59=$O$16)*ROW('DATA FOR SUMMARY'!$I$7:$I$59))-ROW('DATA FOR SUMMARY'!$I$7),ROWS($M$18:M902))),"")</f>
        <v/>
      </c>
      <c r="D911" s="102" t="str" cm="1">
        <f t="array" aca="1" ref="D911" ca="1">IF(ROWS($M$18:M902)&lt;=$O$18,INDEX('DATA FOR SUMMARY'!$D$8:$D$59,_xlfn.AGGREGATE(15,3,(('DATA FOR SUMMARY'!$I$7:$I$59=$O$16)/('DATA FOR SUMMARY'!$I$7:$I$59=$O$16)*ROW('DATA FOR SUMMARY'!$I$7:$I$59))-ROW('DATA FOR SUMMARY'!$I$7),ROWS($M$18:M902))),"")</f>
        <v/>
      </c>
      <c r="E911" s="107" t="str" cm="1">
        <f t="array" aca="1" ref="E911" ca="1">IF(ROWS($M$18:M902)&lt;=$O$18,INDEX('DATA FOR SUMMARY'!$E$8:$E$59,_xlfn.AGGREGATE(15,3,(('DATA FOR SUMMARY'!$I$7:$I$59=$O$16)/('DATA FOR SUMMARY'!$I$7:$I$59=$O$16)*ROW('DATA FOR SUMMARY'!$I$7:$I$59))-ROW('DATA FOR SUMMARY'!$I$7),ROWS($M$18:M902))),"")</f>
        <v/>
      </c>
      <c r="F911" s="103" t="str" cm="1">
        <f t="array" aca="1" ref="F911" ca="1">IF(ROWS($M$18:M902)&lt;=$O$18,INDEX('DATA FOR SUMMARY'!$F$8:$F$59,_xlfn.AGGREGATE(15,3,(('DATA FOR SUMMARY'!$I$7:$I$59=$O$16)/('DATA FOR SUMMARY'!$I$7:$I$59=$O$16)*ROW('DATA FOR SUMMARY'!$I$7:$I$59))-ROW('DATA FOR SUMMARY'!$I$7),ROWS($M$18:M902))),"")</f>
        <v/>
      </c>
      <c r="G911" s="102" t="str" cm="1">
        <f t="array" aca="1" ref="G911" ca="1">IF(ROWS($M$18:M902)&lt;=$O$18,INDEX('DATA FOR SUMMARY'!$G$8:$G$59,_xlfn.AGGREGATE(15,3,(('DATA FOR SUMMARY'!$I$7:$I$59=$O$16)/('DATA FOR SUMMARY'!$I$7:$I$59=$O$16)*ROW('DATA FOR SUMMARY'!$I$7:$I$59))-ROW('DATA FOR SUMMARY'!$I$7),ROWS($M$18:M902))),"")</f>
        <v/>
      </c>
      <c r="H911" s="107" t="str" cm="1">
        <f t="array" aca="1" ref="H911" ca="1">IF(ROWS($M$18:M902)&lt;=$O$18,INDEX('DATA FOR SUMMARY'!$H$8:$H$59,_xlfn.AGGREGATE(15,3,(('DATA FOR SUMMARY'!$I$7:$I$59=$O$16)/('DATA FOR SUMMARY'!$I$7:$I$59=$O$16)*ROW('DATA FOR SUMMARY'!$I$7:$I$59))-ROW('DATA FOR SUMMARY'!$I$7),ROWS($M$18:M902))),"")</f>
        <v/>
      </c>
      <c r="J911" s="46" t="str" cm="1">
        <f t="array" aca="1" ref="J911" ca="1">IF(ROWS($M$18:M902)&lt;=$O$18,INDEX('DATA FOR SUMMARY'!$J$8:$J$59,_xlfn.AGGREGATE(15,3,(('DATA FOR SUMMARY'!$I$7:$I$59=$O$16)/('DATA FOR SUMMARY'!$I$7:$I$59=$O$16)*ROW('DATA FOR SUMMARY'!$I$7:$I$59))-ROW('DATA FOR SUMMARY'!$I$7),ROWS($M$18:M902))),"")</f>
        <v/>
      </c>
      <c r="K911" s="46" t="str" cm="1">
        <f t="array" aca="1" ref="K911" ca="1">IF(ROWS($M$18:M902)&lt;=$O$18,INDEX('DATA FOR SUMMARY'!$K$8:$K$59,_xlfn.AGGREGATE(15,3,(('DATA FOR SUMMARY'!$I$7:$I$59=$O$16)/('DATA FOR SUMMARY'!$I$7:$I$59=$O$16)*ROW('DATA FOR SUMMARY'!$I$7:$I$59))-ROW('DATA FOR SUMMARY'!$I$7),ROWS($M$18:M902))),"")</f>
        <v/>
      </c>
    </row>
    <row r="912" spans="2:11">
      <c r="B912" t="str" cm="1">
        <f t="array" aca="1" ref="B912" ca="1">IF(ROWS($M$18:M903)&lt;=$O$18,INDEX('DATA FOR SUMMARY'!$B$8:$B$59,_xlfn.AGGREGATE(15,3,(('DATA FOR SUMMARY'!$I$7:$I$59=$O$16)/('DATA FOR SUMMARY'!$I$7:$I$59=$O$16)*ROW('DATA FOR SUMMARY'!$I$7:$I$59))-ROW('DATA FOR SUMMARY'!$I$7),ROWS($M$18:M903))),"")</f>
        <v/>
      </c>
      <c r="C912" s="102" t="str" cm="1">
        <f t="array" aca="1" ref="C912" ca="1">IF(ROWS($M$18:M903)&lt;=$O$18,INDEX('DATA FOR SUMMARY'!$C$8:$C$59,_xlfn.AGGREGATE(15,3,(('DATA FOR SUMMARY'!$I$7:$I$59=$O$16)/('DATA FOR SUMMARY'!$I$7:$I$59=$O$16)*ROW('DATA FOR SUMMARY'!$I$7:$I$59))-ROW('DATA FOR SUMMARY'!$I$7),ROWS($M$18:M903))),"")</f>
        <v/>
      </c>
      <c r="D912" s="102" t="str" cm="1">
        <f t="array" aca="1" ref="D912" ca="1">IF(ROWS($M$18:M903)&lt;=$O$18,INDEX('DATA FOR SUMMARY'!$D$8:$D$59,_xlfn.AGGREGATE(15,3,(('DATA FOR SUMMARY'!$I$7:$I$59=$O$16)/('DATA FOR SUMMARY'!$I$7:$I$59=$O$16)*ROW('DATA FOR SUMMARY'!$I$7:$I$59))-ROW('DATA FOR SUMMARY'!$I$7),ROWS($M$18:M903))),"")</f>
        <v/>
      </c>
      <c r="E912" s="107" t="str" cm="1">
        <f t="array" aca="1" ref="E912" ca="1">IF(ROWS($M$18:M903)&lt;=$O$18,INDEX('DATA FOR SUMMARY'!$E$8:$E$59,_xlfn.AGGREGATE(15,3,(('DATA FOR SUMMARY'!$I$7:$I$59=$O$16)/('DATA FOR SUMMARY'!$I$7:$I$59=$O$16)*ROW('DATA FOR SUMMARY'!$I$7:$I$59))-ROW('DATA FOR SUMMARY'!$I$7),ROWS($M$18:M903))),"")</f>
        <v/>
      </c>
      <c r="F912" s="103" t="str" cm="1">
        <f t="array" aca="1" ref="F912" ca="1">IF(ROWS($M$18:M903)&lt;=$O$18,INDEX('DATA FOR SUMMARY'!$F$8:$F$59,_xlfn.AGGREGATE(15,3,(('DATA FOR SUMMARY'!$I$7:$I$59=$O$16)/('DATA FOR SUMMARY'!$I$7:$I$59=$O$16)*ROW('DATA FOR SUMMARY'!$I$7:$I$59))-ROW('DATA FOR SUMMARY'!$I$7),ROWS($M$18:M903))),"")</f>
        <v/>
      </c>
      <c r="G912" s="102" t="str" cm="1">
        <f t="array" aca="1" ref="G912" ca="1">IF(ROWS($M$18:M903)&lt;=$O$18,INDEX('DATA FOR SUMMARY'!$G$8:$G$59,_xlfn.AGGREGATE(15,3,(('DATA FOR SUMMARY'!$I$7:$I$59=$O$16)/('DATA FOR SUMMARY'!$I$7:$I$59=$O$16)*ROW('DATA FOR SUMMARY'!$I$7:$I$59))-ROW('DATA FOR SUMMARY'!$I$7),ROWS($M$18:M903))),"")</f>
        <v/>
      </c>
      <c r="H912" s="107" t="str" cm="1">
        <f t="array" aca="1" ref="H912" ca="1">IF(ROWS($M$18:M903)&lt;=$O$18,INDEX('DATA FOR SUMMARY'!$H$8:$H$59,_xlfn.AGGREGATE(15,3,(('DATA FOR SUMMARY'!$I$7:$I$59=$O$16)/('DATA FOR SUMMARY'!$I$7:$I$59=$O$16)*ROW('DATA FOR SUMMARY'!$I$7:$I$59))-ROW('DATA FOR SUMMARY'!$I$7),ROWS($M$18:M903))),"")</f>
        <v/>
      </c>
      <c r="J912" s="46" t="str" cm="1">
        <f t="array" aca="1" ref="J912" ca="1">IF(ROWS($M$18:M903)&lt;=$O$18,INDEX('DATA FOR SUMMARY'!$J$8:$J$59,_xlfn.AGGREGATE(15,3,(('DATA FOR SUMMARY'!$I$7:$I$59=$O$16)/('DATA FOR SUMMARY'!$I$7:$I$59=$O$16)*ROW('DATA FOR SUMMARY'!$I$7:$I$59))-ROW('DATA FOR SUMMARY'!$I$7),ROWS($M$18:M903))),"")</f>
        <v/>
      </c>
      <c r="K912" s="46" t="str" cm="1">
        <f t="array" aca="1" ref="K912" ca="1">IF(ROWS($M$18:M903)&lt;=$O$18,INDEX('DATA FOR SUMMARY'!$K$8:$K$59,_xlfn.AGGREGATE(15,3,(('DATA FOR SUMMARY'!$I$7:$I$59=$O$16)/('DATA FOR SUMMARY'!$I$7:$I$59=$O$16)*ROW('DATA FOR SUMMARY'!$I$7:$I$59))-ROW('DATA FOR SUMMARY'!$I$7),ROWS($M$18:M903))),"")</f>
        <v/>
      </c>
    </row>
    <row r="913" spans="2:11">
      <c r="B913" t="str" cm="1">
        <f t="array" aca="1" ref="B913" ca="1">IF(ROWS($M$18:M904)&lt;=$O$18,INDEX('DATA FOR SUMMARY'!$B$8:$B$59,_xlfn.AGGREGATE(15,3,(('DATA FOR SUMMARY'!$I$7:$I$59=$O$16)/('DATA FOR SUMMARY'!$I$7:$I$59=$O$16)*ROW('DATA FOR SUMMARY'!$I$7:$I$59))-ROW('DATA FOR SUMMARY'!$I$7),ROWS($M$18:M904))),"")</f>
        <v/>
      </c>
      <c r="C913" s="102" t="str" cm="1">
        <f t="array" aca="1" ref="C913" ca="1">IF(ROWS($M$18:M904)&lt;=$O$18,INDEX('DATA FOR SUMMARY'!$C$8:$C$59,_xlfn.AGGREGATE(15,3,(('DATA FOR SUMMARY'!$I$7:$I$59=$O$16)/('DATA FOR SUMMARY'!$I$7:$I$59=$O$16)*ROW('DATA FOR SUMMARY'!$I$7:$I$59))-ROW('DATA FOR SUMMARY'!$I$7),ROWS($M$18:M904))),"")</f>
        <v/>
      </c>
      <c r="D913" s="102" t="str" cm="1">
        <f t="array" aca="1" ref="D913" ca="1">IF(ROWS($M$18:M904)&lt;=$O$18,INDEX('DATA FOR SUMMARY'!$D$8:$D$59,_xlfn.AGGREGATE(15,3,(('DATA FOR SUMMARY'!$I$7:$I$59=$O$16)/('DATA FOR SUMMARY'!$I$7:$I$59=$O$16)*ROW('DATA FOR SUMMARY'!$I$7:$I$59))-ROW('DATA FOR SUMMARY'!$I$7),ROWS($M$18:M904))),"")</f>
        <v/>
      </c>
      <c r="E913" s="107" t="str" cm="1">
        <f t="array" aca="1" ref="E913" ca="1">IF(ROWS($M$18:M904)&lt;=$O$18,INDEX('DATA FOR SUMMARY'!$E$8:$E$59,_xlfn.AGGREGATE(15,3,(('DATA FOR SUMMARY'!$I$7:$I$59=$O$16)/('DATA FOR SUMMARY'!$I$7:$I$59=$O$16)*ROW('DATA FOR SUMMARY'!$I$7:$I$59))-ROW('DATA FOR SUMMARY'!$I$7),ROWS($M$18:M904))),"")</f>
        <v/>
      </c>
      <c r="F913" s="103" t="str" cm="1">
        <f t="array" aca="1" ref="F913" ca="1">IF(ROWS($M$18:M904)&lt;=$O$18,INDEX('DATA FOR SUMMARY'!$F$8:$F$59,_xlfn.AGGREGATE(15,3,(('DATA FOR SUMMARY'!$I$7:$I$59=$O$16)/('DATA FOR SUMMARY'!$I$7:$I$59=$O$16)*ROW('DATA FOR SUMMARY'!$I$7:$I$59))-ROW('DATA FOR SUMMARY'!$I$7),ROWS($M$18:M904))),"")</f>
        <v/>
      </c>
      <c r="G913" s="102" t="str" cm="1">
        <f t="array" aca="1" ref="G913" ca="1">IF(ROWS($M$18:M904)&lt;=$O$18,INDEX('DATA FOR SUMMARY'!$G$8:$G$59,_xlfn.AGGREGATE(15,3,(('DATA FOR SUMMARY'!$I$7:$I$59=$O$16)/('DATA FOR SUMMARY'!$I$7:$I$59=$O$16)*ROW('DATA FOR SUMMARY'!$I$7:$I$59))-ROW('DATA FOR SUMMARY'!$I$7),ROWS($M$18:M904))),"")</f>
        <v/>
      </c>
      <c r="H913" s="107" t="str" cm="1">
        <f t="array" aca="1" ref="H913" ca="1">IF(ROWS($M$18:M904)&lt;=$O$18,INDEX('DATA FOR SUMMARY'!$H$8:$H$59,_xlfn.AGGREGATE(15,3,(('DATA FOR SUMMARY'!$I$7:$I$59=$O$16)/('DATA FOR SUMMARY'!$I$7:$I$59=$O$16)*ROW('DATA FOR SUMMARY'!$I$7:$I$59))-ROW('DATA FOR SUMMARY'!$I$7),ROWS($M$18:M904))),"")</f>
        <v/>
      </c>
      <c r="J913" s="46" t="str" cm="1">
        <f t="array" aca="1" ref="J913" ca="1">IF(ROWS($M$18:M904)&lt;=$O$18,INDEX('DATA FOR SUMMARY'!$J$8:$J$59,_xlfn.AGGREGATE(15,3,(('DATA FOR SUMMARY'!$I$7:$I$59=$O$16)/('DATA FOR SUMMARY'!$I$7:$I$59=$O$16)*ROW('DATA FOR SUMMARY'!$I$7:$I$59))-ROW('DATA FOR SUMMARY'!$I$7),ROWS($M$18:M904))),"")</f>
        <v/>
      </c>
      <c r="K913" s="46" t="str" cm="1">
        <f t="array" aca="1" ref="K913" ca="1">IF(ROWS($M$18:M904)&lt;=$O$18,INDEX('DATA FOR SUMMARY'!$K$8:$K$59,_xlfn.AGGREGATE(15,3,(('DATA FOR SUMMARY'!$I$7:$I$59=$O$16)/('DATA FOR SUMMARY'!$I$7:$I$59=$O$16)*ROW('DATA FOR SUMMARY'!$I$7:$I$59))-ROW('DATA FOR SUMMARY'!$I$7),ROWS($M$18:M904))),"")</f>
        <v/>
      </c>
    </row>
    <row r="914" spans="2:11">
      <c r="B914" t="str" cm="1">
        <f t="array" aca="1" ref="B914" ca="1">IF(ROWS($M$18:M905)&lt;=$O$18,INDEX('DATA FOR SUMMARY'!$B$8:$B$59,_xlfn.AGGREGATE(15,3,(('DATA FOR SUMMARY'!$I$7:$I$59=$O$16)/('DATA FOR SUMMARY'!$I$7:$I$59=$O$16)*ROW('DATA FOR SUMMARY'!$I$7:$I$59))-ROW('DATA FOR SUMMARY'!$I$7),ROWS($M$18:M905))),"")</f>
        <v/>
      </c>
      <c r="C914" s="102" t="str" cm="1">
        <f t="array" aca="1" ref="C914" ca="1">IF(ROWS($M$18:M905)&lt;=$O$18,INDEX('DATA FOR SUMMARY'!$C$8:$C$59,_xlfn.AGGREGATE(15,3,(('DATA FOR SUMMARY'!$I$7:$I$59=$O$16)/('DATA FOR SUMMARY'!$I$7:$I$59=$O$16)*ROW('DATA FOR SUMMARY'!$I$7:$I$59))-ROW('DATA FOR SUMMARY'!$I$7),ROWS($M$18:M905))),"")</f>
        <v/>
      </c>
      <c r="D914" s="102" t="str" cm="1">
        <f t="array" aca="1" ref="D914" ca="1">IF(ROWS($M$18:M905)&lt;=$O$18,INDEX('DATA FOR SUMMARY'!$D$8:$D$59,_xlfn.AGGREGATE(15,3,(('DATA FOR SUMMARY'!$I$7:$I$59=$O$16)/('DATA FOR SUMMARY'!$I$7:$I$59=$O$16)*ROW('DATA FOR SUMMARY'!$I$7:$I$59))-ROW('DATA FOR SUMMARY'!$I$7),ROWS($M$18:M905))),"")</f>
        <v/>
      </c>
      <c r="E914" s="107" t="str" cm="1">
        <f t="array" aca="1" ref="E914" ca="1">IF(ROWS($M$18:M905)&lt;=$O$18,INDEX('DATA FOR SUMMARY'!$E$8:$E$59,_xlfn.AGGREGATE(15,3,(('DATA FOR SUMMARY'!$I$7:$I$59=$O$16)/('DATA FOR SUMMARY'!$I$7:$I$59=$O$16)*ROW('DATA FOR SUMMARY'!$I$7:$I$59))-ROW('DATA FOR SUMMARY'!$I$7),ROWS($M$18:M905))),"")</f>
        <v/>
      </c>
      <c r="F914" s="103" t="str" cm="1">
        <f t="array" aca="1" ref="F914" ca="1">IF(ROWS($M$18:M905)&lt;=$O$18,INDEX('DATA FOR SUMMARY'!$F$8:$F$59,_xlfn.AGGREGATE(15,3,(('DATA FOR SUMMARY'!$I$7:$I$59=$O$16)/('DATA FOR SUMMARY'!$I$7:$I$59=$O$16)*ROW('DATA FOR SUMMARY'!$I$7:$I$59))-ROW('DATA FOR SUMMARY'!$I$7),ROWS($M$18:M905))),"")</f>
        <v/>
      </c>
      <c r="G914" s="102" t="str" cm="1">
        <f t="array" aca="1" ref="G914" ca="1">IF(ROWS($M$18:M905)&lt;=$O$18,INDEX('DATA FOR SUMMARY'!$G$8:$G$59,_xlfn.AGGREGATE(15,3,(('DATA FOR SUMMARY'!$I$7:$I$59=$O$16)/('DATA FOR SUMMARY'!$I$7:$I$59=$O$16)*ROW('DATA FOR SUMMARY'!$I$7:$I$59))-ROW('DATA FOR SUMMARY'!$I$7),ROWS($M$18:M905))),"")</f>
        <v/>
      </c>
      <c r="H914" s="107" t="str" cm="1">
        <f t="array" aca="1" ref="H914" ca="1">IF(ROWS($M$18:M905)&lt;=$O$18,INDEX('DATA FOR SUMMARY'!$H$8:$H$59,_xlfn.AGGREGATE(15,3,(('DATA FOR SUMMARY'!$I$7:$I$59=$O$16)/('DATA FOR SUMMARY'!$I$7:$I$59=$O$16)*ROW('DATA FOR SUMMARY'!$I$7:$I$59))-ROW('DATA FOR SUMMARY'!$I$7),ROWS($M$18:M905))),"")</f>
        <v/>
      </c>
      <c r="J914" s="46" t="str" cm="1">
        <f t="array" aca="1" ref="J914" ca="1">IF(ROWS($M$18:M905)&lt;=$O$18,INDEX('DATA FOR SUMMARY'!$J$8:$J$59,_xlfn.AGGREGATE(15,3,(('DATA FOR SUMMARY'!$I$7:$I$59=$O$16)/('DATA FOR SUMMARY'!$I$7:$I$59=$O$16)*ROW('DATA FOR SUMMARY'!$I$7:$I$59))-ROW('DATA FOR SUMMARY'!$I$7),ROWS($M$18:M905))),"")</f>
        <v/>
      </c>
      <c r="K914" s="46" t="str" cm="1">
        <f t="array" aca="1" ref="K914" ca="1">IF(ROWS($M$18:M905)&lt;=$O$18,INDEX('DATA FOR SUMMARY'!$K$8:$K$59,_xlfn.AGGREGATE(15,3,(('DATA FOR SUMMARY'!$I$7:$I$59=$O$16)/('DATA FOR SUMMARY'!$I$7:$I$59=$O$16)*ROW('DATA FOR SUMMARY'!$I$7:$I$59))-ROW('DATA FOR SUMMARY'!$I$7),ROWS($M$18:M905))),"")</f>
        <v/>
      </c>
    </row>
    <row r="915" spans="2:11">
      <c r="B915" t="str" cm="1">
        <f t="array" aca="1" ref="B915" ca="1">IF(ROWS($M$18:M906)&lt;=$O$18,INDEX('DATA FOR SUMMARY'!$B$8:$B$59,_xlfn.AGGREGATE(15,3,(('DATA FOR SUMMARY'!$I$7:$I$59=$O$16)/('DATA FOR SUMMARY'!$I$7:$I$59=$O$16)*ROW('DATA FOR SUMMARY'!$I$7:$I$59))-ROW('DATA FOR SUMMARY'!$I$7),ROWS($M$18:M906))),"")</f>
        <v/>
      </c>
      <c r="C915" s="102" t="str" cm="1">
        <f t="array" aca="1" ref="C915" ca="1">IF(ROWS($M$18:M906)&lt;=$O$18,INDEX('DATA FOR SUMMARY'!$C$8:$C$59,_xlfn.AGGREGATE(15,3,(('DATA FOR SUMMARY'!$I$7:$I$59=$O$16)/('DATA FOR SUMMARY'!$I$7:$I$59=$O$16)*ROW('DATA FOR SUMMARY'!$I$7:$I$59))-ROW('DATA FOR SUMMARY'!$I$7),ROWS($M$18:M906))),"")</f>
        <v/>
      </c>
      <c r="D915" s="102" t="str" cm="1">
        <f t="array" aca="1" ref="D915" ca="1">IF(ROWS($M$18:M906)&lt;=$O$18,INDEX('DATA FOR SUMMARY'!$D$8:$D$59,_xlfn.AGGREGATE(15,3,(('DATA FOR SUMMARY'!$I$7:$I$59=$O$16)/('DATA FOR SUMMARY'!$I$7:$I$59=$O$16)*ROW('DATA FOR SUMMARY'!$I$7:$I$59))-ROW('DATA FOR SUMMARY'!$I$7),ROWS($M$18:M906))),"")</f>
        <v/>
      </c>
      <c r="E915" s="107" t="str" cm="1">
        <f t="array" aca="1" ref="E915" ca="1">IF(ROWS($M$18:M906)&lt;=$O$18,INDEX('DATA FOR SUMMARY'!$E$8:$E$59,_xlfn.AGGREGATE(15,3,(('DATA FOR SUMMARY'!$I$7:$I$59=$O$16)/('DATA FOR SUMMARY'!$I$7:$I$59=$O$16)*ROW('DATA FOR SUMMARY'!$I$7:$I$59))-ROW('DATA FOR SUMMARY'!$I$7),ROWS($M$18:M906))),"")</f>
        <v/>
      </c>
      <c r="F915" s="103" t="str" cm="1">
        <f t="array" aca="1" ref="F915" ca="1">IF(ROWS($M$18:M906)&lt;=$O$18,INDEX('DATA FOR SUMMARY'!$F$8:$F$59,_xlfn.AGGREGATE(15,3,(('DATA FOR SUMMARY'!$I$7:$I$59=$O$16)/('DATA FOR SUMMARY'!$I$7:$I$59=$O$16)*ROW('DATA FOR SUMMARY'!$I$7:$I$59))-ROW('DATA FOR SUMMARY'!$I$7),ROWS($M$18:M906))),"")</f>
        <v/>
      </c>
      <c r="G915" s="102" t="str" cm="1">
        <f t="array" aca="1" ref="G915" ca="1">IF(ROWS($M$18:M906)&lt;=$O$18,INDEX('DATA FOR SUMMARY'!$G$8:$G$59,_xlfn.AGGREGATE(15,3,(('DATA FOR SUMMARY'!$I$7:$I$59=$O$16)/('DATA FOR SUMMARY'!$I$7:$I$59=$O$16)*ROW('DATA FOR SUMMARY'!$I$7:$I$59))-ROW('DATA FOR SUMMARY'!$I$7),ROWS($M$18:M906))),"")</f>
        <v/>
      </c>
      <c r="H915" s="107" t="str" cm="1">
        <f t="array" aca="1" ref="H915" ca="1">IF(ROWS($M$18:M906)&lt;=$O$18,INDEX('DATA FOR SUMMARY'!$H$8:$H$59,_xlfn.AGGREGATE(15,3,(('DATA FOR SUMMARY'!$I$7:$I$59=$O$16)/('DATA FOR SUMMARY'!$I$7:$I$59=$O$16)*ROW('DATA FOR SUMMARY'!$I$7:$I$59))-ROW('DATA FOR SUMMARY'!$I$7),ROWS($M$18:M906))),"")</f>
        <v/>
      </c>
      <c r="J915" s="46" t="str" cm="1">
        <f t="array" aca="1" ref="J915" ca="1">IF(ROWS($M$18:M906)&lt;=$O$18,INDEX('DATA FOR SUMMARY'!$J$8:$J$59,_xlfn.AGGREGATE(15,3,(('DATA FOR SUMMARY'!$I$7:$I$59=$O$16)/('DATA FOR SUMMARY'!$I$7:$I$59=$O$16)*ROW('DATA FOR SUMMARY'!$I$7:$I$59))-ROW('DATA FOR SUMMARY'!$I$7),ROWS($M$18:M906))),"")</f>
        <v/>
      </c>
      <c r="K915" s="46" t="str" cm="1">
        <f t="array" aca="1" ref="K915" ca="1">IF(ROWS($M$18:M906)&lt;=$O$18,INDEX('DATA FOR SUMMARY'!$K$8:$K$59,_xlfn.AGGREGATE(15,3,(('DATA FOR SUMMARY'!$I$7:$I$59=$O$16)/('DATA FOR SUMMARY'!$I$7:$I$59=$O$16)*ROW('DATA FOR SUMMARY'!$I$7:$I$59))-ROW('DATA FOR SUMMARY'!$I$7),ROWS($M$18:M906))),"")</f>
        <v/>
      </c>
    </row>
    <row r="916" spans="2:11">
      <c r="B916" t="str" cm="1">
        <f t="array" aca="1" ref="B916" ca="1">IF(ROWS($M$18:M907)&lt;=$O$18,INDEX('DATA FOR SUMMARY'!$B$8:$B$59,_xlfn.AGGREGATE(15,3,(('DATA FOR SUMMARY'!$I$7:$I$59=$O$16)/('DATA FOR SUMMARY'!$I$7:$I$59=$O$16)*ROW('DATA FOR SUMMARY'!$I$7:$I$59))-ROW('DATA FOR SUMMARY'!$I$7),ROWS($M$18:M907))),"")</f>
        <v/>
      </c>
      <c r="C916" s="102" t="str" cm="1">
        <f t="array" aca="1" ref="C916" ca="1">IF(ROWS($M$18:M907)&lt;=$O$18,INDEX('DATA FOR SUMMARY'!$C$8:$C$59,_xlfn.AGGREGATE(15,3,(('DATA FOR SUMMARY'!$I$7:$I$59=$O$16)/('DATA FOR SUMMARY'!$I$7:$I$59=$O$16)*ROW('DATA FOR SUMMARY'!$I$7:$I$59))-ROW('DATA FOR SUMMARY'!$I$7),ROWS($M$18:M907))),"")</f>
        <v/>
      </c>
      <c r="D916" s="102" t="str" cm="1">
        <f t="array" aca="1" ref="D916" ca="1">IF(ROWS($M$18:M907)&lt;=$O$18,INDEX('DATA FOR SUMMARY'!$D$8:$D$59,_xlfn.AGGREGATE(15,3,(('DATA FOR SUMMARY'!$I$7:$I$59=$O$16)/('DATA FOR SUMMARY'!$I$7:$I$59=$O$16)*ROW('DATA FOR SUMMARY'!$I$7:$I$59))-ROW('DATA FOR SUMMARY'!$I$7),ROWS($M$18:M907))),"")</f>
        <v/>
      </c>
      <c r="E916" s="107" t="str" cm="1">
        <f t="array" aca="1" ref="E916" ca="1">IF(ROWS($M$18:M907)&lt;=$O$18,INDEX('DATA FOR SUMMARY'!$E$8:$E$59,_xlfn.AGGREGATE(15,3,(('DATA FOR SUMMARY'!$I$7:$I$59=$O$16)/('DATA FOR SUMMARY'!$I$7:$I$59=$O$16)*ROW('DATA FOR SUMMARY'!$I$7:$I$59))-ROW('DATA FOR SUMMARY'!$I$7),ROWS($M$18:M907))),"")</f>
        <v/>
      </c>
      <c r="F916" s="103" t="str" cm="1">
        <f t="array" aca="1" ref="F916" ca="1">IF(ROWS($M$18:M907)&lt;=$O$18,INDEX('DATA FOR SUMMARY'!$F$8:$F$59,_xlfn.AGGREGATE(15,3,(('DATA FOR SUMMARY'!$I$7:$I$59=$O$16)/('DATA FOR SUMMARY'!$I$7:$I$59=$O$16)*ROW('DATA FOR SUMMARY'!$I$7:$I$59))-ROW('DATA FOR SUMMARY'!$I$7),ROWS($M$18:M907))),"")</f>
        <v/>
      </c>
      <c r="G916" s="102" t="str" cm="1">
        <f t="array" aca="1" ref="G916" ca="1">IF(ROWS($M$18:M907)&lt;=$O$18,INDEX('DATA FOR SUMMARY'!$G$8:$G$59,_xlfn.AGGREGATE(15,3,(('DATA FOR SUMMARY'!$I$7:$I$59=$O$16)/('DATA FOR SUMMARY'!$I$7:$I$59=$O$16)*ROW('DATA FOR SUMMARY'!$I$7:$I$59))-ROW('DATA FOR SUMMARY'!$I$7),ROWS($M$18:M907))),"")</f>
        <v/>
      </c>
      <c r="H916" s="107" t="str" cm="1">
        <f t="array" aca="1" ref="H916" ca="1">IF(ROWS($M$18:M907)&lt;=$O$18,INDEX('DATA FOR SUMMARY'!$H$8:$H$59,_xlfn.AGGREGATE(15,3,(('DATA FOR SUMMARY'!$I$7:$I$59=$O$16)/('DATA FOR SUMMARY'!$I$7:$I$59=$O$16)*ROW('DATA FOR SUMMARY'!$I$7:$I$59))-ROW('DATA FOR SUMMARY'!$I$7),ROWS($M$18:M907))),"")</f>
        <v/>
      </c>
      <c r="J916" s="46" t="str" cm="1">
        <f t="array" aca="1" ref="J916" ca="1">IF(ROWS($M$18:M907)&lt;=$O$18,INDEX('DATA FOR SUMMARY'!$J$8:$J$59,_xlfn.AGGREGATE(15,3,(('DATA FOR SUMMARY'!$I$7:$I$59=$O$16)/('DATA FOR SUMMARY'!$I$7:$I$59=$O$16)*ROW('DATA FOR SUMMARY'!$I$7:$I$59))-ROW('DATA FOR SUMMARY'!$I$7),ROWS($M$18:M907))),"")</f>
        <v/>
      </c>
      <c r="K916" s="46" t="str" cm="1">
        <f t="array" aca="1" ref="K916" ca="1">IF(ROWS($M$18:M907)&lt;=$O$18,INDEX('DATA FOR SUMMARY'!$K$8:$K$59,_xlfn.AGGREGATE(15,3,(('DATA FOR SUMMARY'!$I$7:$I$59=$O$16)/('DATA FOR SUMMARY'!$I$7:$I$59=$O$16)*ROW('DATA FOR SUMMARY'!$I$7:$I$59))-ROW('DATA FOR SUMMARY'!$I$7),ROWS($M$18:M907))),"")</f>
        <v/>
      </c>
    </row>
    <row r="917" spans="2:11">
      <c r="B917" t="str" cm="1">
        <f t="array" aca="1" ref="B917" ca="1">IF(ROWS($M$18:M908)&lt;=$O$18,INDEX('DATA FOR SUMMARY'!$B$8:$B$59,_xlfn.AGGREGATE(15,3,(('DATA FOR SUMMARY'!$I$7:$I$59=$O$16)/('DATA FOR SUMMARY'!$I$7:$I$59=$O$16)*ROW('DATA FOR SUMMARY'!$I$7:$I$59))-ROW('DATA FOR SUMMARY'!$I$7),ROWS($M$18:M908))),"")</f>
        <v/>
      </c>
      <c r="C917" s="102" t="str" cm="1">
        <f t="array" aca="1" ref="C917" ca="1">IF(ROWS($M$18:M908)&lt;=$O$18,INDEX('DATA FOR SUMMARY'!$C$8:$C$59,_xlfn.AGGREGATE(15,3,(('DATA FOR SUMMARY'!$I$7:$I$59=$O$16)/('DATA FOR SUMMARY'!$I$7:$I$59=$O$16)*ROW('DATA FOR SUMMARY'!$I$7:$I$59))-ROW('DATA FOR SUMMARY'!$I$7),ROWS($M$18:M908))),"")</f>
        <v/>
      </c>
      <c r="D917" s="102" t="str" cm="1">
        <f t="array" aca="1" ref="D917" ca="1">IF(ROWS($M$18:M908)&lt;=$O$18,INDEX('DATA FOR SUMMARY'!$D$8:$D$59,_xlfn.AGGREGATE(15,3,(('DATA FOR SUMMARY'!$I$7:$I$59=$O$16)/('DATA FOR SUMMARY'!$I$7:$I$59=$O$16)*ROW('DATA FOR SUMMARY'!$I$7:$I$59))-ROW('DATA FOR SUMMARY'!$I$7),ROWS($M$18:M908))),"")</f>
        <v/>
      </c>
      <c r="E917" s="107" t="str" cm="1">
        <f t="array" aca="1" ref="E917" ca="1">IF(ROWS($M$18:M908)&lt;=$O$18,INDEX('DATA FOR SUMMARY'!$E$8:$E$59,_xlfn.AGGREGATE(15,3,(('DATA FOR SUMMARY'!$I$7:$I$59=$O$16)/('DATA FOR SUMMARY'!$I$7:$I$59=$O$16)*ROW('DATA FOR SUMMARY'!$I$7:$I$59))-ROW('DATA FOR SUMMARY'!$I$7),ROWS($M$18:M908))),"")</f>
        <v/>
      </c>
      <c r="F917" s="103" t="str" cm="1">
        <f t="array" aca="1" ref="F917" ca="1">IF(ROWS($M$18:M908)&lt;=$O$18,INDEX('DATA FOR SUMMARY'!$F$8:$F$59,_xlfn.AGGREGATE(15,3,(('DATA FOR SUMMARY'!$I$7:$I$59=$O$16)/('DATA FOR SUMMARY'!$I$7:$I$59=$O$16)*ROW('DATA FOR SUMMARY'!$I$7:$I$59))-ROW('DATA FOR SUMMARY'!$I$7),ROWS($M$18:M908))),"")</f>
        <v/>
      </c>
      <c r="G917" s="102" t="str" cm="1">
        <f t="array" aca="1" ref="G917" ca="1">IF(ROWS($M$18:M908)&lt;=$O$18,INDEX('DATA FOR SUMMARY'!$G$8:$G$59,_xlfn.AGGREGATE(15,3,(('DATA FOR SUMMARY'!$I$7:$I$59=$O$16)/('DATA FOR SUMMARY'!$I$7:$I$59=$O$16)*ROW('DATA FOR SUMMARY'!$I$7:$I$59))-ROW('DATA FOR SUMMARY'!$I$7),ROWS($M$18:M908))),"")</f>
        <v/>
      </c>
      <c r="H917" s="107" t="str" cm="1">
        <f t="array" aca="1" ref="H917" ca="1">IF(ROWS($M$18:M908)&lt;=$O$18,INDEX('DATA FOR SUMMARY'!$H$8:$H$59,_xlfn.AGGREGATE(15,3,(('DATA FOR SUMMARY'!$I$7:$I$59=$O$16)/('DATA FOR SUMMARY'!$I$7:$I$59=$O$16)*ROW('DATA FOR SUMMARY'!$I$7:$I$59))-ROW('DATA FOR SUMMARY'!$I$7),ROWS($M$18:M908))),"")</f>
        <v/>
      </c>
      <c r="J917" s="46" t="str" cm="1">
        <f t="array" aca="1" ref="J917" ca="1">IF(ROWS($M$18:M908)&lt;=$O$18,INDEX('DATA FOR SUMMARY'!$J$8:$J$59,_xlfn.AGGREGATE(15,3,(('DATA FOR SUMMARY'!$I$7:$I$59=$O$16)/('DATA FOR SUMMARY'!$I$7:$I$59=$O$16)*ROW('DATA FOR SUMMARY'!$I$7:$I$59))-ROW('DATA FOR SUMMARY'!$I$7),ROWS($M$18:M908))),"")</f>
        <v/>
      </c>
      <c r="K917" s="46" t="str" cm="1">
        <f t="array" aca="1" ref="K917" ca="1">IF(ROWS($M$18:M908)&lt;=$O$18,INDEX('DATA FOR SUMMARY'!$K$8:$K$59,_xlfn.AGGREGATE(15,3,(('DATA FOR SUMMARY'!$I$7:$I$59=$O$16)/('DATA FOR SUMMARY'!$I$7:$I$59=$O$16)*ROW('DATA FOR SUMMARY'!$I$7:$I$59))-ROW('DATA FOR SUMMARY'!$I$7),ROWS($M$18:M908))),"")</f>
        <v/>
      </c>
    </row>
    <row r="918" spans="2:11">
      <c r="B918" t="str" cm="1">
        <f t="array" aca="1" ref="B918" ca="1">IF(ROWS($M$18:M909)&lt;=$O$18,INDEX('DATA FOR SUMMARY'!$B$8:$B$59,_xlfn.AGGREGATE(15,3,(('DATA FOR SUMMARY'!$I$7:$I$59=$O$16)/('DATA FOR SUMMARY'!$I$7:$I$59=$O$16)*ROW('DATA FOR SUMMARY'!$I$7:$I$59))-ROW('DATA FOR SUMMARY'!$I$7),ROWS($M$18:M909))),"")</f>
        <v/>
      </c>
      <c r="C918" s="102" t="str" cm="1">
        <f t="array" aca="1" ref="C918" ca="1">IF(ROWS($M$18:M909)&lt;=$O$18,INDEX('DATA FOR SUMMARY'!$C$8:$C$59,_xlfn.AGGREGATE(15,3,(('DATA FOR SUMMARY'!$I$7:$I$59=$O$16)/('DATA FOR SUMMARY'!$I$7:$I$59=$O$16)*ROW('DATA FOR SUMMARY'!$I$7:$I$59))-ROW('DATA FOR SUMMARY'!$I$7),ROWS($M$18:M909))),"")</f>
        <v/>
      </c>
      <c r="D918" s="102" t="str" cm="1">
        <f t="array" aca="1" ref="D918" ca="1">IF(ROWS($M$18:M909)&lt;=$O$18,INDEX('DATA FOR SUMMARY'!$D$8:$D$59,_xlfn.AGGREGATE(15,3,(('DATA FOR SUMMARY'!$I$7:$I$59=$O$16)/('DATA FOR SUMMARY'!$I$7:$I$59=$O$16)*ROW('DATA FOR SUMMARY'!$I$7:$I$59))-ROW('DATA FOR SUMMARY'!$I$7),ROWS($M$18:M909))),"")</f>
        <v/>
      </c>
      <c r="E918" s="107" t="str" cm="1">
        <f t="array" aca="1" ref="E918" ca="1">IF(ROWS($M$18:M909)&lt;=$O$18,INDEX('DATA FOR SUMMARY'!$E$8:$E$59,_xlfn.AGGREGATE(15,3,(('DATA FOR SUMMARY'!$I$7:$I$59=$O$16)/('DATA FOR SUMMARY'!$I$7:$I$59=$O$16)*ROW('DATA FOR SUMMARY'!$I$7:$I$59))-ROW('DATA FOR SUMMARY'!$I$7),ROWS($M$18:M909))),"")</f>
        <v/>
      </c>
      <c r="F918" s="103" t="str" cm="1">
        <f t="array" aca="1" ref="F918" ca="1">IF(ROWS($M$18:M909)&lt;=$O$18,INDEX('DATA FOR SUMMARY'!$F$8:$F$59,_xlfn.AGGREGATE(15,3,(('DATA FOR SUMMARY'!$I$7:$I$59=$O$16)/('DATA FOR SUMMARY'!$I$7:$I$59=$O$16)*ROW('DATA FOR SUMMARY'!$I$7:$I$59))-ROW('DATA FOR SUMMARY'!$I$7),ROWS($M$18:M909))),"")</f>
        <v/>
      </c>
      <c r="G918" s="102" t="str" cm="1">
        <f t="array" aca="1" ref="G918" ca="1">IF(ROWS($M$18:M909)&lt;=$O$18,INDEX('DATA FOR SUMMARY'!$G$8:$G$59,_xlfn.AGGREGATE(15,3,(('DATA FOR SUMMARY'!$I$7:$I$59=$O$16)/('DATA FOR SUMMARY'!$I$7:$I$59=$O$16)*ROW('DATA FOR SUMMARY'!$I$7:$I$59))-ROW('DATA FOR SUMMARY'!$I$7),ROWS($M$18:M909))),"")</f>
        <v/>
      </c>
      <c r="H918" s="107" t="str" cm="1">
        <f t="array" aca="1" ref="H918" ca="1">IF(ROWS($M$18:M909)&lt;=$O$18,INDEX('DATA FOR SUMMARY'!$H$8:$H$59,_xlfn.AGGREGATE(15,3,(('DATA FOR SUMMARY'!$I$7:$I$59=$O$16)/('DATA FOR SUMMARY'!$I$7:$I$59=$O$16)*ROW('DATA FOR SUMMARY'!$I$7:$I$59))-ROW('DATA FOR SUMMARY'!$I$7),ROWS($M$18:M909))),"")</f>
        <v/>
      </c>
      <c r="J918" s="46" t="str" cm="1">
        <f t="array" aca="1" ref="J918" ca="1">IF(ROWS($M$18:M909)&lt;=$O$18,INDEX('DATA FOR SUMMARY'!$J$8:$J$59,_xlfn.AGGREGATE(15,3,(('DATA FOR SUMMARY'!$I$7:$I$59=$O$16)/('DATA FOR SUMMARY'!$I$7:$I$59=$O$16)*ROW('DATA FOR SUMMARY'!$I$7:$I$59))-ROW('DATA FOR SUMMARY'!$I$7),ROWS($M$18:M909))),"")</f>
        <v/>
      </c>
      <c r="K918" s="46" t="str" cm="1">
        <f t="array" aca="1" ref="K918" ca="1">IF(ROWS($M$18:M909)&lt;=$O$18,INDEX('DATA FOR SUMMARY'!$K$8:$K$59,_xlfn.AGGREGATE(15,3,(('DATA FOR SUMMARY'!$I$7:$I$59=$O$16)/('DATA FOR SUMMARY'!$I$7:$I$59=$O$16)*ROW('DATA FOR SUMMARY'!$I$7:$I$59))-ROW('DATA FOR SUMMARY'!$I$7),ROWS($M$18:M909))),"")</f>
        <v/>
      </c>
    </row>
    <row r="919" spans="2:11">
      <c r="B919" t="str" cm="1">
        <f t="array" aca="1" ref="B919" ca="1">IF(ROWS($M$18:M910)&lt;=$O$18,INDEX('DATA FOR SUMMARY'!$B$8:$B$59,_xlfn.AGGREGATE(15,3,(('DATA FOR SUMMARY'!$I$7:$I$59=$O$16)/('DATA FOR SUMMARY'!$I$7:$I$59=$O$16)*ROW('DATA FOR SUMMARY'!$I$7:$I$59))-ROW('DATA FOR SUMMARY'!$I$7),ROWS($M$18:M910))),"")</f>
        <v/>
      </c>
      <c r="C919" s="102" t="str" cm="1">
        <f t="array" aca="1" ref="C919" ca="1">IF(ROWS($M$18:M910)&lt;=$O$18,INDEX('DATA FOR SUMMARY'!$C$8:$C$59,_xlfn.AGGREGATE(15,3,(('DATA FOR SUMMARY'!$I$7:$I$59=$O$16)/('DATA FOR SUMMARY'!$I$7:$I$59=$O$16)*ROW('DATA FOR SUMMARY'!$I$7:$I$59))-ROW('DATA FOR SUMMARY'!$I$7),ROWS($M$18:M910))),"")</f>
        <v/>
      </c>
      <c r="D919" s="102" t="str" cm="1">
        <f t="array" aca="1" ref="D919" ca="1">IF(ROWS($M$18:M910)&lt;=$O$18,INDEX('DATA FOR SUMMARY'!$D$8:$D$59,_xlfn.AGGREGATE(15,3,(('DATA FOR SUMMARY'!$I$7:$I$59=$O$16)/('DATA FOR SUMMARY'!$I$7:$I$59=$O$16)*ROW('DATA FOR SUMMARY'!$I$7:$I$59))-ROW('DATA FOR SUMMARY'!$I$7),ROWS($M$18:M910))),"")</f>
        <v/>
      </c>
      <c r="E919" s="107" t="str" cm="1">
        <f t="array" aca="1" ref="E919" ca="1">IF(ROWS($M$18:M910)&lt;=$O$18,INDEX('DATA FOR SUMMARY'!$E$8:$E$59,_xlfn.AGGREGATE(15,3,(('DATA FOR SUMMARY'!$I$7:$I$59=$O$16)/('DATA FOR SUMMARY'!$I$7:$I$59=$O$16)*ROW('DATA FOR SUMMARY'!$I$7:$I$59))-ROW('DATA FOR SUMMARY'!$I$7),ROWS($M$18:M910))),"")</f>
        <v/>
      </c>
      <c r="F919" s="103" t="str" cm="1">
        <f t="array" aca="1" ref="F919" ca="1">IF(ROWS($M$18:M910)&lt;=$O$18,INDEX('DATA FOR SUMMARY'!$F$8:$F$59,_xlfn.AGGREGATE(15,3,(('DATA FOR SUMMARY'!$I$7:$I$59=$O$16)/('DATA FOR SUMMARY'!$I$7:$I$59=$O$16)*ROW('DATA FOR SUMMARY'!$I$7:$I$59))-ROW('DATA FOR SUMMARY'!$I$7),ROWS($M$18:M910))),"")</f>
        <v/>
      </c>
      <c r="G919" s="102" t="str" cm="1">
        <f t="array" aca="1" ref="G919" ca="1">IF(ROWS($M$18:M910)&lt;=$O$18,INDEX('DATA FOR SUMMARY'!$G$8:$G$59,_xlfn.AGGREGATE(15,3,(('DATA FOR SUMMARY'!$I$7:$I$59=$O$16)/('DATA FOR SUMMARY'!$I$7:$I$59=$O$16)*ROW('DATA FOR SUMMARY'!$I$7:$I$59))-ROW('DATA FOR SUMMARY'!$I$7),ROWS($M$18:M910))),"")</f>
        <v/>
      </c>
      <c r="H919" s="107" t="str" cm="1">
        <f t="array" aca="1" ref="H919" ca="1">IF(ROWS($M$18:M910)&lt;=$O$18,INDEX('DATA FOR SUMMARY'!$H$8:$H$59,_xlfn.AGGREGATE(15,3,(('DATA FOR SUMMARY'!$I$7:$I$59=$O$16)/('DATA FOR SUMMARY'!$I$7:$I$59=$O$16)*ROW('DATA FOR SUMMARY'!$I$7:$I$59))-ROW('DATA FOR SUMMARY'!$I$7),ROWS($M$18:M910))),"")</f>
        <v/>
      </c>
      <c r="J919" s="46" t="str" cm="1">
        <f t="array" aca="1" ref="J919" ca="1">IF(ROWS($M$18:M910)&lt;=$O$18,INDEX('DATA FOR SUMMARY'!$J$8:$J$59,_xlfn.AGGREGATE(15,3,(('DATA FOR SUMMARY'!$I$7:$I$59=$O$16)/('DATA FOR SUMMARY'!$I$7:$I$59=$O$16)*ROW('DATA FOR SUMMARY'!$I$7:$I$59))-ROW('DATA FOR SUMMARY'!$I$7),ROWS($M$18:M910))),"")</f>
        <v/>
      </c>
      <c r="K919" s="46" t="str" cm="1">
        <f t="array" aca="1" ref="K919" ca="1">IF(ROWS($M$18:M910)&lt;=$O$18,INDEX('DATA FOR SUMMARY'!$K$8:$K$59,_xlfn.AGGREGATE(15,3,(('DATA FOR SUMMARY'!$I$7:$I$59=$O$16)/('DATA FOR SUMMARY'!$I$7:$I$59=$O$16)*ROW('DATA FOR SUMMARY'!$I$7:$I$59))-ROW('DATA FOR SUMMARY'!$I$7),ROWS($M$18:M910))),"")</f>
        <v/>
      </c>
    </row>
    <row r="920" spans="2:11">
      <c r="B920" t="str" cm="1">
        <f t="array" aca="1" ref="B920" ca="1">IF(ROWS($M$18:M911)&lt;=$O$18,INDEX('DATA FOR SUMMARY'!$B$8:$B$59,_xlfn.AGGREGATE(15,3,(('DATA FOR SUMMARY'!$I$7:$I$59=$O$16)/('DATA FOR SUMMARY'!$I$7:$I$59=$O$16)*ROW('DATA FOR SUMMARY'!$I$7:$I$59))-ROW('DATA FOR SUMMARY'!$I$7),ROWS($M$18:M911))),"")</f>
        <v/>
      </c>
      <c r="C920" s="102" t="str" cm="1">
        <f t="array" aca="1" ref="C920" ca="1">IF(ROWS($M$18:M911)&lt;=$O$18,INDEX('DATA FOR SUMMARY'!$C$8:$C$59,_xlfn.AGGREGATE(15,3,(('DATA FOR SUMMARY'!$I$7:$I$59=$O$16)/('DATA FOR SUMMARY'!$I$7:$I$59=$O$16)*ROW('DATA FOR SUMMARY'!$I$7:$I$59))-ROW('DATA FOR SUMMARY'!$I$7),ROWS($M$18:M911))),"")</f>
        <v/>
      </c>
      <c r="D920" s="102" t="str" cm="1">
        <f t="array" aca="1" ref="D920" ca="1">IF(ROWS($M$18:M911)&lt;=$O$18,INDEX('DATA FOR SUMMARY'!$D$8:$D$59,_xlfn.AGGREGATE(15,3,(('DATA FOR SUMMARY'!$I$7:$I$59=$O$16)/('DATA FOR SUMMARY'!$I$7:$I$59=$O$16)*ROW('DATA FOR SUMMARY'!$I$7:$I$59))-ROW('DATA FOR SUMMARY'!$I$7),ROWS($M$18:M911))),"")</f>
        <v/>
      </c>
      <c r="E920" s="107" t="str" cm="1">
        <f t="array" aca="1" ref="E920" ca="1">IF(ROWS($M$18:M911)&lt;=$O$18,INDEX('DATA FOR SUMMARY'!$E$8:$E$59,_xlfn.AGGREGATE(15,3,(('DATA FOR SUMMARY'!$I$7:$I$59=$O$16)/('DATA FOR SUMMARY'!$I$7:$I$59=$O$16)*ROW('DATA FOR SUMMARY'!$I$7:$I$59))-ROW('DATA FOR SUMMARY'!$I$7),ROWS($M$18:M911))),"")</f>
        <v/>
      </c>
      <c r="F920" s="103" t="str" cm="1">
        <f t="array" aca="1" ref="F920" ca="1">IF(ROWS($M$18:M911)&lt;=$O$18,INDEX('DATA FOR SUMMARY'!$F$8:$F$59,_xlfn.AGGREGATE(15,3,(('DATA FOR SUMMARY'!$I$7:$I$59=$O$16)/('DATA FOR SUMMARY'!$I$7:$I$59=$O$16)*ROW('DATA FOR SUMMARY'!$I$7:$I$59))-ROW('DATA FOR SUMMARY'!$I$7),ROWS($M$18:M911))),"")</f>
        <v/>
      </c>
      <c r="G920" s="102" t="str" cm="1">
        <f t="array" aca="1" ref="G920" ca="1">IF(ROWS($M$18:M911)&lt;=$O$18,INDEX('DATA FOR SUMMARY'!$G$8:$G$59,_xlfn.AGGREGATE(15,3,(('DATA FOR SUMMARY'!$I$7:$I$59=$O$16)/('DATA FOR SUMMARY'!$I$7:$I$59=$O$16)*ROW('DATA FOR SUMMARY'!$I$7:$I$59))-ROW('DATA FOR SUMMARY'!$I$7),ROWS($M$18:M911))),"")</f>
        <v/>
      </c>
      <c r="H920" s="107" t="str" cm="1">
        <f t="array" aca="1" ref="H920" ca="1">IF(ROWS($M$18:M911)&lt;=$O$18,INDEX('DATA FOR SUMMARY'!$H$8:$H$59,_xlfn.AGGREGATE(15,3,(('DATA FOR SUMMARY'!$I$7:$I$59=$O$16)/('DATA FOR SUMMARY'!$I$7:$I$59=$O$16)*ROW('DATA FOR SUMMARY'!$I$7:$I$59))-ROW('DATA FOR SUMMARY'!$I$7),ROWS($M$18:M911))),"")</f>
        <v/>
      </c>
      <c r="J920" s="46" t="str" cm="1">
        <f t="array" aca="1" ref="J920" ca="1">IF(ROWS($M$18:M911)&lt;=$O$18,INDEX('DATA FOR SUMMARY'!$J$8:$J$59,_xlfn.AGGREGATE(15,3,(('DATA FOR SUMMARY'!$I$7:$I$59=$O$16)/('DATA FOR SUMMARY'!$I$7:$I$59=$O$16)*ROW('DATA FOR SUMMARY'!$I$7:$I$59))-ROW('DATA FOR SUMMARY'!$I$7),ROWS($M$18:M911))),"")</f>
        <v/>
      </c>
      <c r="K920" s="46" t="str" cm="1">
        <f t="array" aca="1" ref="K920" ca="1">IF(ROWS($M$18:M911)&lt;=$O$18,INDEX('DATA FOR SUMMARY'!$K$8:$K$59,_xlfn.AGGREGATE(15,3,(('DATA FOR SUMMARY'!$I$7:$I$59=$O$16)/('DATA FOR SUMMARY'!$I$7:$I$59=$O$16)*ROW('DATA FOR SUMMARY'!$I$7:$I$59))-ROW('DATA FOR SUMMARY'!$I$7),ROWS($M$18:M911))),"")</f>
        <v/>
      </c>
    </row>
    <row r="921" spans="2:11">
      <c r="B921" t="str" cm="1">
        <f t="array" aca="1" ref="B921" ca="1">IF(ROWS($M$18:M912)&lt;=$O$18,INDEX('DATA FOR SUMMARY'!$B$8:$B$59,_xlfn.AGGREGATE(15,3,(('DATA FOR SUMMARY'!$I$7:$I$59=$O$16)/('DATA FOR SUMMARY'!$I$7:$I$59=$O$16)*ROW('DATA FOR SUMMARY'!$I$7:$I$59))-ROW('DATA FOR SUMMARY'!$I$7),ROWS($M$18:M912))),"")</f>
        <v/>
      </c>
      <c r="C921" s="102" t="str" cm="1">
        <f t="array" aca="1" ref="C921" ca="1">IF(ROWS($M$18:M912)&lt;=$O$18,INDEX('DATA FOR SUMMARY'!$C$8:$C$59,_xlfn.AGGREGATE(15,3,(('DATA FOR SUMMARY'!$I$7:$I$59=$O$16)/('DATA FOR SUMMARY'!$I$7:$I$59=$O$16)*ROW('DATA FOR SUMMARY'!$I$7:$I$59))-ROW('DATA FOR SUMMARY'!$I$7),ROWS($M$18:M912))),"")</f>
        <v/>
      </c>
      <c r="D921" s="102" t="str" cm="1">
        <f t="array" aca="1" ref="D921" ca="1">IF(ROWS($M$18:M912)&lt;=$O$18,INDEX('DATA FOR SUMMARY'!$D$8:$D$59,_xlfn.AGGREGATE(15,3,(('DATA FOR SUMMARY'!$I$7:$I$59=$O$16)/('DATA FOR SUMMARY'!$I$7:$I$59=$O$16)*ROW('DATA FOR SUMMARY'!$I$7:$I$59))-ROW('DATA FOR SUMMARY'!$I$7),ROWS($M$18:M912))),"")</f>
        <v/>
      </c>
      <c r="E921" s="107" t="str" cm="1">
        <f t="array" aca="1" ref="E921" ca="1">IF(ROWS($M$18:M912)&lt;=$O$18,INDEX('DATA FOR SUMMARY'!$E$8:$E$59,_xlfn.AGGREGATE(15,3,(('DATA FOR SUMMARY'!$I$7:$I$59=$O$16)/('DATA FOR SUMMARY'!$I$7:$I$59=$O$16)*ROW('DATA FOR SUMMARY'!$I$7:$I$59))-ROW('DATA FOR SUMMARY'!$I$7),ROWS($M$18:M912))),"")</f>
        <v/>
      </c>
      <c r="F921" s="103" t="str" cm="1">
        <f t="array" aca="1" ref="F921" ca="1">IF(ROWS($M$18:M912)&lt;=$O$18,INDEX('DATA FOR SUMMARY'!$F$8:$F$59,_xlfn.AGGREGATE(15,3,(('DATA FOR SUMMARY'!$I$7:$I$59=$O$16)/('DATA FOR SUMMARY'!$I$7:$I$59=$O$16)*ROW('DATA FOR SUMMARY'!$I$7:$I$59))-ROW('DATA FOR SUMMARY'!$I$7),ROWS($M$18:M912))),"")</f>
        <v/>
      </c>
      <c r="G921" s="102" t="str" cm="1">
        <f t="array" aca="1" ref="G921" ca="1">IF(ROWS($M$18:M912)&lt;=$O$18,INDEX('DATA FOR SUMMARY'!$G$8:$G$59,_xlfn.AGGREGATE(15,3,(('DATA FOR SUMMARY'!$I$7:$I$59=$O$16)/('DATA FOR SUMMARY'!$I$7:$I$59=$O$16)*ROW('DATA FOR SUMMARY'!$I$7:$I$59))-ROW('DATA FOR SUMMARY'!$I$7),ROWS($M$18:M912))),"")</f>
        <v/>
      </c>
      <c r="H921" s="107" t="str" cm="1">
        <f t="array" aca="1" ref="H921" ca="1">IF(ROWS($M$18:M912)&lt;=$O$18,INDEX('DATA FOR SUMMARY'!$H$8:$H$59,_xlfn.AGGREGATE(15,3,(('DATA FOR SUMMARY'!$I$7:$I$59=$O$16)/('DATA FOR SUMMARY'!$I$7:$I$59=$O$16)*ROW('DATA FOR SUMMARY'!$I$7:$I$59))-ROW('DATA FOR SUMMARY'!$I$7),ROWS($M$18:M912))),"")</f>
        <v/>
      </c>
      <c r="J921" s="46" t="str" cm="1">
        <f t="array" aca="1" ref="J921" ca="1">IF(ROWS($M$18:M912)&lt;=$O$18,INDEX('DATA FOR SUMMARY'!$J$8:$J$59,_xlfn.AGGREGATE(15,3,(('DATA FOR SUMMARY'!$I$7:$I$59=$O$16)/('DATA FOR SUMMARY'!$I$7:$I$59=$O$16)*ROW('DATA FOR SUMMARY'!$I$7:$I$59))-ROW('DATA FOR SUMMARY'!$I$7),ROWS($M$18:M912))),"")</f>
        <v/>
      </c>
      <c r="K921" s="46" t="str" cm="1">
        <f t="array" aca="1" ref="K921" ca="1">IF(ROWS($M$18:M912)&lt;=$O$18,INDEX('DATA FOR SUMMARY'!$K$8:$K$59,_xlfn.AGGREGATE(15,3,(('DATA FOR SUMMARY'!$I$7:$I$59=$O$16)/('DATA FOR SUMMARY'!$I$7:$I$59=$O$16)*ROW('DATA FOR SUMMARY'!$I$7:$I$59))-ROW('DATA FOR SUMMARY'!$I$7),ROWS($M$18:M912))),"")</f>
        <v/>
      </c>
    </row>
    <row r="922" spans="2:11">
      <c r="B922" t="str" cm="1">
        <f t="array" aca="1" ref="B922" ca="1">IF(ROWS($M$18:M913)&lt;=$O$18,INDEX('DATA FOR SUMMARY'!$B$8:$B$59,_xlfn.AGGREGATE(15,3,(('DATA FOR SUMMARY'!$I$7:$I$59=$O$16)/('DATA FOR SUMMARY'!$I$7:$I$59=$O$16)*ROW('DATA FOR SUMMARY'!$I$7:$I$59))-ROW('DATA FOR SUMMARY'!$I$7),ROWS($M$18:M913))),"")</f>
        <v/>
      </c>
      <c r="C922" s="102" t="str" cm="1">
        <f t="array" aca="1" ref="C922" ca="1">IF(ROWS($M$18:M913)&lt;=$O$18,INDEX('DATA FOR SUMMARY'!$C$8:$C$59,_xlfn.AGGREGATE(15,3,(('DATA FOR SUMMARY'!$I$7:$I$59=$O$16)/('DATA FOR SUMMARY'!$I$7:$I$59=$O$16)*ROW('DATA FOR SUMMARY'!$I$7:$I$59))-ROW('DATA FOR SUMMARY'!$I$7),ROWS($M$18:M913))),"")</f>
        <v/>
      </c>
      <c r="D922" s="102" t="str" cm="1">
        <f t="array" aca="1" ref="D922" ca="1">IF(ROWS($M$18:M913)&lt;=$O$18,INDEX('DATA FOR SUMMARY'!$D$8:$D$59,_xlfn.AGGREGATE(15,3,(('DATA FOR SUMMARY'!$I$7:$I$59=$O$16)/('DATA FOR SUMMARY'!$I$7:$I$59=$O$16)*ROW('DATA FOR SUMMARY'!$I$7:$I$59))-ROW('DATA FOR SUMMARY'!$I$7),ROWS($M$18:M913))),"")</f>
        <v/>
      </c>
      <c r="E922" s="107" t="str" cm="1">
        <f t="array" aca="1" ref="E922" ca="1">IF(ROWS($M$18:M913)&lt;=$O$18,INDEX('DATA FOR SUMMARY'!$E$8:$E$59,_xlfn.AGGREGATE(15,3,(('DATA FOR SUMMARY'!$I$7:$I$59=$O$16)/('DATA FOR SUMMARY'!$I$7:$I$59=$O$16)*ROW('DATA FOR SUMMARY'!$I$7:$I$59))-ROW('DATA FOR SUMMARY'!$I$7),ROWS($M$18:M913))),"")</f>
        <v/>
      </c>
      <c r="F922" s="103" t="str" cm="1">
        <f t="array" aca="1" ref="F922" ca="1">IF(ROWS($M$18:M913)&lt;=$O$18,INDEX('DATA FOR SUMMARY'!$F$8:$F$59,_xlfn.AGGREGATE(15,3,(('DATA FOR SUMMARY'!$I$7:$I$59=$O$16)/('DATA FOR SUMMARY'!$I$7:$I$59=$O$16)*ROW('DATA FOR SUMMARY'!$I$7:$I$59))-ROW('DATA FOR SUMMARY'!$I$7),ROWS($M$18:M913))),"")</f>
        <v/>
      </c>
      <c r="G922" s="102" t="str" cm="1">
        <f t="array" aca="1" ref="G922" ca="1">IF(ROWS($M$18:M913)&lt;=$O$18,INDEX('DATA FOR SUMMARY'!$G$8:$G$59,_xlfn.AGGREGATE(15,3,(('DATA FOR SUMMARY'!$I$7:$I$59=$O$16)/('DATA FOR SUMMARY'!$I$7:$I$59=$O$16)*ROW('DATA FOR SUMMARY'!$I$7:$I$59))-ROW('DATA FOR SUMMARY'!$I$7),ROWS($M$18:M913))),"")</f>
        <v/>
      </c>
      <c r="H922" s="107" t="str" cm="1">
        <f t="array" aca="1" ref="H922" ca="1">IF(ROWS($M$18:M913)&lt;=$O$18,INDEX('DATA FOR SUMMARY'!$H$8:$H$59,_xlfn.AGGREGATE(15,3,(('DATA FOR SUMMARY'!$I$7:$I$59=$O$16)/('DATA FOR SUMMARY'!$I$7:$I$59=$O$16)*ROW('DATA FOR SUMMARY'!$I$7:$I$59))-ROW('DATA FOR SUMMARY'!$I$7),ROWS($M$18:M913))),"")</f>
        <v/>
      </c>
      <c r="J922" s="46" t="str" cm="1">
        <f t="array" aca="1" ref="J922" ca="1">IF(ROWS($M$18:M913)&lt;=$O$18,INDEX('DATA FOR SUMMARY'!$J$8:$J$59,_xlfn.AGGREGATE(15,3,(('DATA FOR SUMMARY'!$I$7:$I$59=$O$16)/('DATA FOR SUMMARY'!$I$7:$I$59=$O$16)*ROW('DATA FOR SUMMARY'!$I$7:$I$59))-ROW('DATA FOR SUMMARY'!$I$7),ROWS($M$18:M913))),"")</f>
        <v/>
      </c>
      <c r="K922" s="46" t="str" cm="1">
        <f t="array" aca="1" ref="K922" ca="1">IF(ROWS($M$18:M913)&lt;=$O$18,INDEX('DATA FOR SUMMARY'!$K$8:$K$59,_xlfn.AGGREGATE(15,3,(('DATA FOR SUMMARY'!$I$7:$I$59=$O$16)/('DATA FOR SUMMARY'!$I$7:$I$59=$O$16)*ROW('DATA FOR SUMMARY'!$I$7:$I$59))-ROW('DATA FOR SUMMARY'!$I$7),ROWS($M$18:M913))),"")</f>
        <v/>
      </c>
    </row>
    <row r="923" spans="2:11">
      <c r="B923" t="str" cm="1">
        <f t="array" aca="1" ref="B923" ca="1">IF(ROWS($M$18:M914)&lt;=$O$18,INDEX('DATA FOR SUMMARY'!$B$8:$B$59,_xlfn.AGGREGATE(15,3,(('DATA FOR SUMMARY'!$I$7:$I$59=$O$16)/('DATA FOR SUMMARY'!$I$7:$I$59=$O$16)*ROW('DATA FOR SUMMARY'!$I$7:$I$59))-ROW('DATA FOR SUMMARY'!$I$7),ROWS($M$18:M914))),"")</f>
        <v/>
      </c>
      <c r="C923" s="102" t="str" cm="1">
        <f t="array" aca="1" ref="C923" ca="1">IF(ROWS($M$18:M914)&lt;=$O$18,INDEX('DATA FOR SUMMARY'!$C$8:$C$59,_xlfn.AGGREGATE(15,3,(('DATA FOR SUMMARY'!$I$7:$I$59=$O$16)/('DATA FOR SUMMARY'!$I$7:$I$59=$O$16)*ROW('DATA FOR SUMMARY'!$I$7:$I$59))-ROW('DATA FOR SUMMARY'!$I$7),ROWS($M$18:M914))),"")</f>
        <v/>
      </c>
      <c r="D923" s="102" t="str" cm="1">
        <f t="array" aca="1" ref="D923" ca="1">IF(ROWS($M$18:M914)&lt;=$O$18,INDEX('DATA FOR SUMMARY'!$D$8:$D$59,_xlfn.AGGREGATE(15,3,(('DATA FOR SUMMARY'!$I$7:$I$59=$O$16)/('DATA FOR SUMMARY'!$I$7:$I$59=$O$16)*ROW('DATA FOR SUMMARY'!$I$7:$I$59))-ROW('DATA FOR SUMMARY'!$I$7),ROWS($M$18:M914))),"")</f>
        <v/>
      </c>
      <c r="E923" s="107" t="str" cm="1">
        <f t="array" aca="1" ref="E923" ca="1">IF(ROWS($M$18:M914)&lt;=$O$18,INDEX('DATA FOR SUMMARY'!$E$8:$E$59,_xlfn.AGGREGATE(15,3,(('DATA FOR SUMMARY'!$I$7:$I$59=$O$16)/('DATA FOR SUMMARY'!$I$7:$I$59=$O$16)*ROW('DATA FOR SUMMARY'!$I$7:$I$59))-ROW('DATA FOR SUMMARY'!$I$7),ROWS($M$18:M914))),"")</f>
        <v/>
      </c>
      <c r="F923" s="103" t="str" cm="1">
        <f t="array" aca="1" ref="F923" ca="1">IF(ROWS($M$18:M914)&lt;=$O$18,INDEX('DATA FOR SUMMARY'!$F$8:$F$59,_xlfn.AGGREGATE(15,3,(('DATA FOR SUMMARY'!$I$7:$I$59=$O$16)/('DATA FOR SUMMARY'!$I$7:$I$59=$O$16)*ROW('DATA FOR SUMMARY'!$I$7:$I$59))-ROW('DATA FOR SUMMARY'!$I$7),ROWS($M$18:M914))),"")</f>
        <v/>
      </c>
      <c r="G923" s="102" t="str" cm="1">
        <f t="array" aca="1" ref="G923" ca="1">IF(ROWS($M$18:M914)&lt;=$O$18,INDEX('DATA FOR SUMMARY'!$G$8:$G$59,_xlfn.AGGREGATE(15,3,(('DATA FOR SUMMARY'!$I$7:$I$59=$O$16)/('DATA FOR SUMMARY'!$I$7:$I$59=$O$16)*ROW('DATA FOR SUMMARY'!$I$7:$I$59))-ROW('DATA FOR SUMMARY'!$I$7),ROWS($M$18:M914))),"")</f>
        <v/>
      </c>
      <c r="H923" s="107" t="str" cm="1">
        <f t="array" aca="1" ref="H923" ca="1">IF(ROWS($M$18:M914)&lt;=$O$18,INDEX('DATA FOR SUMMARY'!$H$8:$H$59,_xlfn.AGGREGATE(15,3,(('DATA FOR SUMMARY'!$I$7:$I$59=$O$16)/('DATA FOR SUMMARY'!$I$7:$I$59=$O$16)*ROW('DATA FOR SUMMARY'!$I$7:$I$59))-ROW('DATA FOR SUMMARY'!$I$7),ROWS($M$18:M914))),"")</f>
        <v/>
      </c>
      <c r="J923" s="46" t="str" cm="1">
        <f t="array" aca="1" ref="J923" ca="1">IF(ROWS($M$18:M914)&lt;=$O$18,INDEX('DATA FOR SUMMARY'!$J$8:$J$59,_xlfn.AGGREGATE(15,3,(('DATA FOR SUMMARY'!$I$7:$I$59=$O$16)/('DATA FOR SUMMARY'!$I$7:$I$59=$O$16)*ROW('DATA FOR SUMMARY'!$I$7:$I$59))-ROW('DATA FOR SUMMARY'!$I$7),ROWS($M$18:M914))),"")</f>
        <v/>
      </c>
      <c r="K923" s="46" t="str" cm="1">
        <f t="array" aca="1" ref="K923" ca="1">IF(ROWS($M$18:M914)&lt;=$O$18,INDEX('DATA FOR SUMMARY'!$K$8:$K$59,_xlfn.AGGREGATE(15,3,(('DATA FOR SUMMARY'!$I$7:$I$59=$O$16)/('DATA FOR SUMMARY'!$I$7:$I$59=$O$16)*ROW('DATA FOR SUMMARY'!$I$7:$I$59))-ROW('DATA FOR SUMMARY'!$I$7),ROWS($M$18:M914))),"")</f>
        <v/>
      </c>
    </row>
    <row r="924" spans="2:11">
      <c r="B924" t="str" cm="1">
        <f t="array" aca="1" ref="B924" ca="1">IF(ROWS($M$18:M915)&lt;=$O$18,INDEX('DATA FOR SUMMARY'!$B$8:$B$59,_xlfn.AGGREGATE(15,3,(('DATA FOR SUMMARY'!$I$7:$I$59=$O$16)/('DATA FOR SUMMARY'!$I$7:$I$59=$O$16)*ROW('DATA FOR SUMMARY'!$I$7:$I$59))-ROW('DATA FOR SUMMARY'!$I$7),ROWS($M$18:M915))),"")</f>
        <v/>
      </c>
      <c r="C924" s="102" t="str" cm="1">
        <f t="array" aca="1" ref="C924" ca="1">IF(ROWS($M$18:M915)&lt;=$O$18,INDEX('DATA FOR SUMMARY'!$C$8:$C$59,_xlfn.AGGREGATE(15,3,(('DATA FOR SUMMARY'!$I$7:$I$59=$O$16)/('DATA FOR SUMMARY'!$I$7:$I$59=$O$16)*ROW('DATA FOR SUMMARY'!$I$7:$I$59))-ROW('DATA FOR SUMMARY'!$I$7),ROWS($M$18:M915))),"")</f>
        <v/>
      </c>
      <c r="D924" s="102" t="str" cm="1">
        <f t="array" aca="1" ref="D924" ca="1">IF(ROWS($M$18:M915)&lt;=$O$18,INDEX('DATA FOR SUMMARY'!$D$8:$D$59,_xlfn.AGGREGATE(15,3,(('DATA FOR SUMMARY'!$I$7:$I$59=$O$16)/('DATA FOR SUMMARY'!$I$7:$I$59=$O$16)*ROW('DATA FOR SUMMARY'!$I$7:$I$59))-ROW('DATA FOR SUMMARY'!$I$7),ROWS($M$18:M915))),"")</f>
        <v/>
      </c>
      <c r="E924" s="107" t="str" cm="1">
        <f t="array" aca="1" ref="E924" ca="1">IF(ROWS($M$18:M915)&lt;=$O$18,INDEX('DATA FOR SUMMARY'!$E$8:$E$59,_xlfn.AGGREGATE(15,3,(('DATA FOR SUMMARY'!$I$7:$I$59=$O$16)/('DATA FOR SUMMARY'!$I$7:$I$59=$O$16)*ROW('DATA FOR SUMMARY'!$I$7:$I$59))-ROW('DATA FOR SUMMARY'!$I$7),ROWS($M$18:M915))),"")</f>
        <v/>
      </c>
      <c r="F924" s="103" t="str" cm="1">
        <f t="array" aca="1" ref="F924" ca="1">IF(ROWS($M$18:M915)&lt;=$O$18,INDEX('DATA FOR SUMMARY'!$F$8:$F$59,_xlfn.AGGREGATE(15,3,(('DATA FOR SUMMARY'!$I$7:$I$59=$O$16)/('DATA FOR SUMMARY'!$I$7:$I$59=$O$16)*ROW('DATA FOR SUMMARY'!$I$7:$I$59))-ROW('DATA FOR SUMMARY'!$I$7),ROWS($M$18:M915))),"")</f>
        <v/>
      </c>
      <c r="G924" s="102" t="str" cm="1">
        <f t="array" aca="1" ref="G924" ca="1">IF(ROWS($M$18:M915)&lt;=$O$18,INDEX('DATA FOR SUMMARY'!$G$8:$G$59,_xlfn.AGGREGATE(15,3,(('DATA FOR SUMMARY'!$I$7:$I$59=$O$16)/('DATA FOR SUMMARY'!$I$7:$I$59=$O$16)*ROW('DATA FOR SUMMARY'!$I$7:$I$59))-ROW('DATA FOR SUMMARY'!$I$7),ROWS($M$18:M915))),"")</f>
        <v/>
      </c>
      <c r="H924" s="107" t="str" cm="1">
        <f t="array" aca="1" ref="H924" ca="1">IF(ROWS($M$18:M915)&lt;=$O$18,INDEX('DATA FOR SUMMARY'!$H$8:$H$59,_xlfn.AGGREGATE(15,3,(('DATA FOR SUMMARY'!$I$7:$I$59=$O$16)/('DATA FOR SUMMARY'!$I$7:$I$59=$O$16)*ROW('DATA FOR SUMMARY'!$I$7:$I$59))-ROW('DATA FOR SUMMARY'!$I$7),ROWS($M$18:M915))),"")</f>
        <v/>
      </c>
      <c r="J924" s="46" t="str" cm="1">
        <f t="array" aca="1" ref="J924" ca="1">IF(ROWS($M$18:M915)&lt;=$O$18,INDEX('DATA FOR SUMMARY'!$J$8:$J$59,_xlfn.AGGREGATE(15,3,(('DATA FOR SUMMARY'!$I$7:$I$59=$O$16)/('DATA FOR SUMMARY'!$I$7:$I$59=$O$16)*ROW('DATA FOR SUMMARY'!$I$7:$I$59))-ROW('DATA FOR SUMMARY'!$I$7),ROWS($M$18:M915))),"")</f>
        <v/>
      </c>
      <c r="K924" s="46" t="str" cm="1">
        <f t="array" aca="1" ref="K924" ca="1">IF(ROWS($M$18:M915)&lt;=$O$18,INDEX('DATA FOR SUMMARY'!$K$8:$K$59,_xlfn.AGGREGATE(15,3,(('DATA FOR SUMMARY'!$I$7:$I$59=$O$16)/('DATA FOR SUMMARY'!$I$7:$I$59=$O$16)*ROW('DATA FOR SUMMARY'!$I$7:$I$59))-ROW('DATA FOR SUMMARY'!$I$7),ROWS($M$18:M915))),"")</f>
        <v/>
      </c>
    </row>
    <row r="925" spans="2:11">
      <c r="B925" t="str" cm="1">
        <f t="array" aca="1" ref="B925" ca="1">IF(ROWS($M$18:M916)&lt;=$O$18,INDEX('DATA FOR SUMMARY'!$B$8:$B$59,_xlfn.AGGREGATE(15,3,(('DATA FOR SUMMARY'!$I$7:$I$59=$O$16)/('DATA FOR SUMMARY'!$I$7:$I$59=$O$16)*ROW('DATA FOR SUMMARY'!$I$7:$I$59))-ROW('DATA FOR SUMMARY'!$I$7),ROWS($M$18:M916))),"")</f>
        <v/>
      </c>
      <c r="C925" s="102" t="str" cm="1">
        <f t="array" aca="1" ref="C925" ca="1">IF(ROWS($M$18:M916)&lt;=$O$18,INDEX('DATA FOR SUMMARY'!$C$8:$C$59,_xlfn.AGGREGATE(15,3,(('DATA FOR SUMMARY'!$I$7:$I$59=$O$16)/('DATA FOR SUMMARY'!$I$7:$I$59=$O$16)*ROW('DATA FOR SUMMARY'!$I$7:$I$59))-ROW('DATA FOR SUMMARY'!$I$7),ROWS($M$18:M916))),"")</f>
        <v/>
      </c>
      <c r="D925" s="102" t="str" cm="1">
        <f t="array" aca="1" ref="D925" ca="1">IF(ROWS($M$18:M916)&lt;=$O$18,INDEX('DATA FOR SUMMARY'!$D$8:$D$59,_xlfn.AGGREGATE(15,3,(('DATA FOR SUMMARY'!$I$7:$I$59=$O$16)/('DATA FOR SUMMARY'!$I$7:$I$59=$O$16)*ROW('DATA FOR SUMMARY'!$I$7:$I$59))-ROW('DATA FOR SUMMARY'!$I$7),ROWS($M$18:M916))),"")</f>
        <v/>
      </c>
      <c r="E925" s="107" t="str" cm="1">
        <f t="array" aca="1" ref="E925" ca="1">IF(ROWS($M$18:M916)&lt;=$O$18,INDEX('DATA FOR SUMMARY'!$E$8:$E$59,_xlfn.AGGREGATE(15,3,(('DATA FOR SUMMARY'!$I$7:$I$59=$O$16)/('DATA FOR SUMMARY'!$I$7:$I$59=$O$16)*ROW('DATA FOR SUMMARY'!$I$7:$I$59))-ROW('DATA FOR SUMMARY'!$I$7),ROWS($M$18:M916))),"")</f>
        <v/>
      </c>
      <c r="F925" s="103" t="str" cm="1">
        <f t="array" aca="1" ref="F925" ca="1">IF(ROWS($M$18:M916)&lt;=$O$18,INDEX('DATA FOR SUMMARY'!$F$8:$F$59,_xlfn.AGGREGATE(15,3,(('DATA FOR SUMMARY'!$I$7:$I$59=$O$16)/('DATA FOR SUMMARY'!$I$7:$I$59=$O$16)*ROW('DATA FOR SUMMARY'!$I$7:$I$59))-ROW('DATA FOR SUMMARY'!$I$7),ROWS($M$18:M916))),"")</f>
        <v/>
      </c>
      <c r="G925" s="102" t="str" cm="1">
        <f t="array" aca="1" ref="G925" ca="1">IF(ROWS($M$18:M916)&lt;=$O$18,INDEX('DATA FOR SUMMARY'!$G$8:$G$59,_xlfn.AGGREGATE(15,3,(('DATA FOR SUMMARY'!$I$7:$I$59=$O$16)/('DATA FOR SUMMARY'!$I$7:$I$59=$O$16)*ROW('DATA FOR SUMMARY'!$I$7:$I$59))-ROW('DATA FOR SUMMARY'!$I$7),ROWS($M$18:M916))),"")</f>
        <v/>
      </c>
      <c r="H925" s="107" t="str" cm="1">
        <f t="array" aca="1" ref="H925" ca="1">IF(ROWS($M$18:M916)&lt;=$O$18,INDEX('DATA FOR SUMMARY'!$H$8:$H$59,_xlfn.AGGREGATE(15,3,(('DATA FOR SUMMARY'!$I$7:$I$59=$O$16)/('DATA FOR SUMMARY'!$I$7:$I$59=$O$16)*ROW('DATA FOR SUMMARY'!$I$7:$I$59))-ROW('DATA FOR SUMMARY'!$I$7),ROWS($M$18:M916))),"")</f>
        <v/>
      </c>
      <c r="J925" s="46" t="str" cm="1">
        <f t="array" aca="1" ref="J925" ca="1">IF(ROWS($M$18:M916)&lt;=$O$18,INDEX('DATA FOR SUMMARY'!$J$8:$J$59,_xlfn.AGGREGATE(15,3,(('DATA FOR SUMMARY'!$I$7:$I$59=$O$16)/('DATA FOR SUMMARY'!$I$7:$I$59=$O$16)*ROW('DATA FOR SUMMARY'!$I$7:$I$59))-ROW('DATA FOR SUMMARY'!$I$7),ROWS($M$18:M916))),"")</f>
        <v/>
      </c>
      <c r="K925" s="46" t="str" cm="1">
        <f t="array" aca="1" ref="K925" ca="1">IF(ROWS($M$18:M916)&lt;=$O$18,INDEX('DATA FOR SUMMARY'!$K$8:$K$59,_xlfn.AGGREGATE(15,3,(('DATA FOR SUMMARY'!$I$7:$I$59=$O$16)/('DATA FOR SUMMARY'!$I$7:$I$59=$O$16)*ROW('DATA FOR SUMMARY'!$I$7:$I$59))-ROW('DATA FOR SUMMARY'!$I$7),ROWS($M$18:M916))),"")</f>
        <v/>
      </c>
    </row>
    <row r="926" spans="2:11">
      <c r="B926" t="str" cm="1">
        <f t="array" aca="1" ref="B926" ca="1">IF(ROWS($M$18:M917)&lt;=$O$18,INDEX('DATA FOR SUMMARY'!$B$8:$B$59,_xlfn.AGGREGATE(15,3,(('DATA FOR SUMMARY'!$I$7:$I$59=$O$16)/('DATA FOR SUMMARY'!$I$7:$I$59=$O$16)*ROW('DATA FOR SUMMARY'!$I$7:$I$59))-ROW('DATA FOR SUMMARY'!$I$7),ROWS($M$18:M917))),"")</f>
        <v/>
      </c>
      <c r="C926" s="102" t="str" cm="1">
        <f t="array" aca="1" ref="C926" ca="1">IF(ROWS($M$18:M917)&lt;=$O$18,INDEX('DATA FOR SUMMARY'!$C$8:$C$59,_xlfn.AGGREGATE(15,3,(('DATA FOR SUMMARY'!$I$7:$I$59=$O$16)/('DATA FOR SUMMARY'!$I$7:$I$59=$O$16)*ROW('DATA FOR SUMMARY'!$I$7:$I$59))-ROW('DATA FOR SUMMARY'!$I$7),ROWS($M$18:M917))),"")</f>
        <v/>
      </c>
      <c r="D926" s="102" t="str" cm="1">
        <f t="array" aca="1" ref="D926" ca="1">IF(ROWS($M$18:M917)&lt;=$O$18,INDEX('DATA FOR SUMMARY'!$D$8:$D$59,_xlfn.AGGREGATE(15,3,(('DATA FOR SUMMARY'!$I$7:$I$59=$O$16)/('DATA FOR SUMMARY'!$I$7:$I$59=$O$16)*ROW('DATA FOR SUMMARY'!$I$7:$I$59))-ROW('DATA FOR SUMMARY'!$I$7),ROWS($M$18:M917))),"")</f>
        <v/>
      </c>
      <c r="E926" s="107" t="str" cm="1">
        <f t="array" aca="1" ref="E926" ca="1">IF(ROWS($M$18:M917)&lt;=$O$18,INDEX('DATA FOR SUMMARY'!$E$8:$E$59,_xlfn.AGGREGATE(15,3,(('DATA FOR SUMMARY'!$I$7:$I$59=$O$16)/('DATA FOR SUMMARY'!$I$7:$I$59=$O$16)*ROW('DATA FOR SUMMARY'!$I$7:$I$59))-ROW('DATA FOR SUMMARY'!$I$7),ROWS($M$18:M917))),"")</f>
        <v/>
      </c>
      <c r="F926" s="103" t="str" cm="1">
        <f t="array" aca="1" ref="F926" ca="1">IF(ROWS($M$18:M917)&lt;=$O$18,INDEX('DATA FOR SUMMARY'!$F$8:$F$59,_xlfn.AGGREGATE(15,3,(('DATA FOR SUMMARY'!$I$7:$I$59=$O$16)/('DATA FOR SUMMARY'!$I$7:$I$59=$O$16)*ROW('DATA FOR SUMMARY'!$I$7:$I$59))-ROW('DATA FOR SUMMARY'!$I$7),ROWS($M$18:M917))),"")</f>
        <v/>
      </c>
      <c r="G926" s="102" t="str" cm="1">
        <f t="array" aca="1" ref="G926" ca="1">IF(ROWS($M$18:M917)&lt;=$O$18,INDEX('DATA FOR SUMMARY'!$G$8:$G$59,_xlfn.AGGREGATE(15,3,(('DATA FOR SUMMARY'!$I$7:$I$59=$O$16)/('DATA FOR SUMMARY'!$I$7:$I$59=$O$16)*ROW('DATA FOR SUMMARY'!$I$7:$I$59))-ROW('DATA FOR SUMMARY'!$I$7),ROWS($M$18:M917))),"")</f>
        <v/>
      </c>
      <c r="H926" s="107" t="str" cm="1">
        <f t="array" aca="1" ref="H926" ca="1">IF(ROWS($M$18:M917)&lt;=$O$18,INDEX('DATA FOR SUMMARY'!$H$8:$H$59,_xlfn.AGGREGATE(15,3,(('DATA FOR SUMMARY'!$I$7:$I$59=$O$16)/('DATA FOR SUMMARY'!$I$7:$I$59=$O$16)*ROW('DATA FOR SUMMARY'!$I$7:$I$59))-ROW('DATA FOR SUMMARY'!$I$7),ROWS($M$18:M917))),"")</f>
        <v/>
      </c>
      <c r="J926" s="46" t="str" cm="1">
        <f t="array" aca="1" ref="J926" ca="1">IF(ROWS($M$18:M917)&lt;=$O$18,INDEX('DATA FOR SUMMARY'!$J$8:$J$59,_xlfn.AGGREGATE(15,3,(('DATA FOR SUMMARY'!$I$7:$I$59=$O$16)/('DATA FOR SUMMARY'!$I$7:$I$59=$O$16)*ROW('DATA FOR SUMMARY'!$I$7:$I$59))-ROW('DATA FOR SUMMARY'!$I$7),ROWS($M$18:M917))),"")</f>
        <v/>
      </c>
      <c r="K926" s="46" t="str" cm="1">
        <f t="array" aca="1" ref="K926" ca="1">IF(ROWS($M$18:M917)&lt;=$O$18,INDEX('DATA FOR SUMMARY'!$K$8:$K$59,_xlfn.AGGREGATE(15,3,(('DATA FOR SUMMARY'!$I$7:$I$59=$O$16)/('DATA FOR SUMMARY'!$I$7:$I$59=$O$16)*ROW('DATA FOR SUMMARY'!$I$7:$I$59))-ROW('DATA FOR SUMMARY'!$I$7),ROWS($M$18:M917))),"")</f>
        <v/>
      </c>
    </row>
    <row r="927" spans="2:11">
      <c r="B927" t="str" cm="1">
        <f t="array" aca="1" ref="B927" ca="1">IF(ROWS($M$18:M918)&lt;=$O$18,INDEX('DATA FOR SUMMARY'!$B$8:$B$59,_xlfn.AGGREGATE(15,3,(('DATA FOR SUMMARY'!$I$7:$I$59=$O$16)/('DATA FOR SUMMARY'!$I$7:$I$59=$O$16)*ROW('DATA FOR SUMMARY'!$I$7:$I$59))-ROW('DATA FOR SUMMARY'!$I$7),ROWS($M$18:M918))),"")</f>
        <v/>
      </c>
      <c r="C927" s="102" t="str" cm="1">
        <f t="array" aca="1" ref="C927" ca="1">IF(ROWS($M$18:M918)&lt;=$O$18,INDEX('DATA FOR SUMMARY'!$C$8:$C$59,_xlfn.AGGREGATE(15,3,(('DATA FOR SUMMARY'!$I$7:$I$59=$O$16)/('DATA FOR SUMMARY'!$I$7:$I$59=$O$16)*ROW('DATA FOR SUMMARY'!$I$7:$I$59))-ROW('DATA FOR SUMMARY'!$I$7),ROWS($M$18:M918))),"")</f>
        <v/>
      </c>
      <c r="D927" s="102" t="str" cm="1">
        <f t="array" aca="1" ref="D927" ca="1">IF(ROWS($M$18:M918)&lt;=$O$18,INDEX('DATA FOR SUMMARY'!$D$8:$D$59,_xlfn.AGGREGATE(15,3,(('DATA FOR SUMMARY'!$I$7:$I$59=$O$16)/('DATA FOR SUMMARY'!$I$7:$I$59=$O$16)*ROW('DATA FOR SUMMARY'!$I$7:$I$59))-ROW('DATA FOR SUMMARY'!$I$7),ROWS($M$18:M918))),"")</f>
        <v/>
      </c>
      <c r="E927" s="107" t="str" cm="1">
        <f t="array" aca="1" ref="E927" ca="1">IF(ROWS($M$18:M918)&lt;=$O$18,INDEX('DATA FOR SUMMARY'!$E$8:$E$59,_xlfn.AGGREGATE(15,3,(('DATA FOR SUMMARY'!$I$7:$I$59=$O$16)/('DATA FOR SUMMARY'!$I$7:$I$59=$O$16)*ROW('DATA FOR SUMMARY'!$I$7:$I$59))-ROW('DATA FOR SUMMARY'!$I$7),ROWS($M$18:M918))),"")</f>
        <v/>
      </c>
      <c r="F927" s="103" t="str" cm="1">
        <f t="array" aca="1" ref="F927" ca="1">IF(ROWS($M$18:M918)&lt;=$O$18,INDEX('DATA FOR SUMMARY'!$F$8:$F$59,_xlfn.AGGREGATE(15,3,(('DATA FOR SUMMARY'!$I$7:$I$59=$O$16)/('DATA FOR SUMMARY'!$I$7:$I$59=$O$16)*ROW('DATA FOR SUMMARY'!$I$7:$I$59))-ROW('DATA FOR SUMMARY'!$I$7),ROWS($M$18:M918))),"")</f>
        <v/>
      </c>
      <c r="G927" s="102" t="str" cm="1">
        <f t="array" aca="1" ref="G927" ca="1">IF(ROWS($M$18:M918)&lt;=$O$18,INDEX('DATA FOR SUMMARY'!$G$8:$G$59,_xlfn.AGGREGATE(15,3,(('DATA FOR SUMMARY'!$I$7:$I$59=$O$16)/('DATA FOR SUMMARY'!$I$7:$I$59=$O$16)*ROW('DATA FOR SUMMARY'!$I$7:$I$59))-ROW('DATA FOR SUMMARY'!$I$7),ROWS($M$18:M918))),"")</f>
        <v/>
      </c>
      <c r="H927" s="107" t="str" cm="1">
        <f t="array" aca="1" ref="H927" ca="1">IF(ROWS($M$18:M918)&lt;=$O$18,INDEX('DATA FOR SUMMARY'!$H$8:$H$59,_xlfn.AGGREGATE(15,3,(('DATA FOR SUMMARY'!$I$7:$I$59=$O$16)/('DATA FOR SUMMARY'!$I$7:$I$59=$O$16)*ROW('DATA FOR SUMMARY'!$I$7:$I$59))-ROW('DATA FOR SUMMARY'!$I$7),ROWS($M$18:M918))),"")</f>
        <v/>
      </c>
      <c r="J927" s="46" t="str" cm="1">
        <f t="array" aca="1" ref="J927" ca="1">IF(ROWS($M$18:M918)&lt;=$O$18,INDEX('DATA FOR SUMMARY'!$J$8:$J$59,_xlfn.AGGREGATE(15,3,(('DATA FOR SUMMARY'!$I$7:$I$59=$O$16)/('DATA FOR SUMMARY'!$I$7:$I$59=$O$16)*ROW('DATA FOR SUMMARY'!$I$7:$I$59))-ROW('DATA FOR SUMMARY'!$I$7),ROWS($M$18:M918))),"")</f>
        <v/>
      </c>
      <c r="K927" s="46" t="str" cm="1">
        <f t="array" aca="1" ref="K927" ca="1">IF(ROWS($M$18:M918)&lt;=$O$18,INDEX('DATA FOR SUMMARY'!$K$8:$K$59,_xlfn.AGGREGATE(15,3,(('DATA FOR SUMMARY'!$I$7:$I$59=$O$16)/('DATA FOR SUMMARY'!$I$7:$I$59=$O$16)*ROW('DATA FOR SUMMARY'!$I$7:$I$59))-ROW('DATA FOR SUMMARY'!$I$7),ROWS($M$18:M918))),"")</f>
        <v/>
      </c>
    </row>
    <row r="928" spans="2:11">
      <c r="B928" t="str" cm="1">
        <f t="array" aca="1" ref="B928" ca="1">IF(ROWS($M$18:M919)&lt;=$O$18,INDEX('DATA FOR SUMMARY'!$B$8:$B$59,_xlfn.AGGREGATE(15,3,(('DATA FOR SUMMARY'!$I$7:$I$59=$O$16)/('DATA FOR SUMMARY'!$I$7:$I$59=$O$16)*ROW('DATA FOR SUMMARY'!$I$7:$I$59))-ROW('DATA FOR SUMMARY'!$I$7),ROWS($M$18:M919))),"")</f>
        <v/>
      </c>
      <c r="C928" s="102" t="str" cm="1">
        <f t="array" aca="1" ref="C928" ca="1">IF(ROWS($M$18:M919)&lt;=$O$18,INDEX('DATA FOR SUMMARY'!$C$8:$C$59,_xlfn.AGGREGATE(15,3,(('DATA FOR SUMMARY'!$I$7:$I$59=$O$16)/('DATA FOR SUMMARY'!$I$7:$I$59=$O$16)*ROW('DATA FOR SUMMARY'!$I$7:$I$59))-ROW('DATA FOR SUMMARY'!$I$7),ROWS($M$18:M919))),"")</f>
        <v/>
      </c>
      <c r="D928" s="102" t="str" cm="1">
        <f t="array" aca="1" ref="D928" ca="1">IF(ROWS($M$18:M919)&lt;=$O$18,INDEX('DATA FOR SUMMARY'!$D$8:$D$59,_xlfn.AGGREGATE(15,3,(('DATA FOR SUMMARY'!$I$7:$I$59=$O$16)/('DATA FOR SUMMARY'!$I$7:$I$59=$O$16)*ROW('DATA FOR SUMMARY'!$I$7:$I$59))-ROW('DATA FOR SUMMARY'!$I$7),ROWS($M$18:M919))),"")</f>
        <v/>
      </c>
      <c r="E928" s="107" t="str" cm="1">
        <f t="array" aca="1" ref="E928" ca="1">IF(ROWS($M$18:M919)&lt;=$O$18,INDEX('DATA FOR SUMMARY'!$E$8:$E$59,_xlfn.AGGREGATE(15,3,(('DATA FOR SUMMARY'!$I$7:$I$59=$O$16)/('DATA FOR SUMMARY'!$I$7:$I$59=$O$16)*ROW('DATA FOR SUMMARY'!$I$7:$I$59))-ROW('DATA FOR SUMMARY'!$I$7),ROWS($M$18:M919))),"")</f>
        <v/>
      </c>
      <c r="F928" s="103" t="str" cm="1">
        <f t="array" aca="1" ref="F928" ca="1">IF(ROWS($M$18:M919)&lt;=$O$18,INDEX('DATA FOR SUMMARY'!$F$8:$F$59,_xlfn.AGGREGATE(15,3,(('DATA FOR SUMMARY'!$I$7:$I$59=$O$16)/('DATA FOR SUMMARY'!$I$7:$I$59=$O$16)*ROW('DATA FOR SUMMARY'!$I$7:$I$59))-ROW('DATA FOR SUMMARY'!$I$7),ROWS($M$18:M919))),"")</f>
        <v/>
      </c>
      <c r="G928" s="102" t="str" cm="1">
        <f t="array" aca="1" ref="G928" ca="1">IF(ROWS($M$18:M919)&lt;=$O$18,INDEX('DATA FOR SUMMARY'!$G$8:$G$59,_xlfn.AGGREGATE(15,3,(('DATA FOR SUMMARY'!$I$7:$I$59=$O$16)/('DATA FOR SUMMARY'!$I$7:$I$59=$O$16)*ROW('DATA FOR SUMMARY'!$I$7:$I$59))-ROW('DATA FOR SUMMARY'!$I$7),ROWS($M$18:M919))),"")</f>
        <v/>
      </c>
      <c r="H928" s="107" t="str" cm="1">
        <f t="array" aca="1" ref="H928" ca="1">IF(ROWS($M$18:M919)&lt;=$O$18,INDEX('DATA FOR SUMMARY'!$H$8:$H$59,_xlfn.AGGREGATE(15,3,(('DATA FOR SUMMARY'!$I$7:$I$59=$O$16)/('DATA FOR SUMMARY'!$I$7:$I$59=$O$16)*ROW('DATA FOR SUMMARY'!$I$7:$I$59))-ROW('DATA FOR SUMMARY'!$I$7),ROWS($M$18:M919))),"")</f>
        <v/>
      </c>
      <c r="J928" s="46" t="str" cm="1">
        <f t="array" aca="1" ref="J928" ca="1">IF(ROWS($M$18:M919)&lt;=$O$18,INDEX('DATA FOR SUMMARY'!$J$8:$J$59,_xlfn.AGGREGATE(15,3,(('DATA FOR SUMMARY'!$I$7:$I$59=$O$16)/('DATA FOR SUMMARY'!$I$7:$I$59=$O$16)*ROW('DATA FOR SUMMARY'!$I$7:$I$59))-ROW('DATA FOR SUMMARY'!$I$7),ROWS($M$18:M919))),"")</f>
        <v/>
      </c>
      <c r="K928" s="46" t="str" cm="1">
        <f t="array" aca="1" ref="K928" ca="1">IF(ROWS($M$18:M919)&lt;=$O$18,INDEX('DATA FOR SUMMARY'!$K$8:$K$59,_xlfn.AGGREGATE(15,3,(('DATA FOR SUMMARY'!$I$7:$I$59=$O$16)/('DATA FOR SUMMARY'!$I$7:$I$59=$O$16)*ROW('DATA FOR SUMMARY'!$I$7:$I$59))-ROW('DATA FOR SUMMARY'!$I$7),ROWS($M$18:M919))),"")</f>
        <v/>
      </c>
    </row>
    <row r="929" spans="2:11">
      <c r="B929" t="str" cm="1">
        <f t="array" aca="1" ref="B929" ca="1">IF(ROWS($M$18:M920)&lt;=$O$18,INDEX('DATA FOR SUMMARY'!$B$8:$B$59,_xlfn.AGGREGATE(15,3,(('DATA FOR SUMMARY'!$I$7:$I$59=$O$16)/('DATA FOR SUMMARY'!$I$7:$I$59=$O$16)*ROW('DATA FOR SUMMARY'!$I$7:$I$59))-ROW('DATA FOR SUMMARY'!$I$7),ROWS($M$18:M920))),"")</f>
        <v/>
      </c>
      <c r="C929" s="102" t="str" cm="1">
        <f t="array" aca="1" ref="C929" ca="1">IF(ROWS($M$18:M920)&lt;=$O$18,INDEX('DATA FOR SUMMARY'!$C$8:$C$59,_xlfn.AGGREGATE(15,3,(('DATA FOR SUMMARY'!$I$7:$I$59=$O$16)/('DATA FOR SUMMARY'!$I$7:$I$59=$O$16)*ROW('DATA FOR SUMMARY'!$I$7:$I$59))-ROW('DATA FOR SUMMARY'!$I$7),ROWS($M$18:M920))),"")</f>
        <v/>
      </c>
      <c r="D929" s="102" t="str" cm="1">
        <f t="array" aca="1" ref="D929" ca="1">IF(ROWS($M$18:M920)&lt;=$O$18,INDEX('DATA FOR SUMMARY'!$D$8:$D$59,_xlfn.AGGREGATE(15,3,(('DATA FOR SUMMARY'!$I$7:$I$59=$O$16)/('DATA FOR SUMMARY'!$I$7:$I$59=$O$16)*ROW('DATA FOR SUMMARY'!$I$7:$I$59))-ROW('DATA FOR SUMMARY'!$I$7),ROWS($M$18:M920))),"")</f>
        <v/>
      </c>
      <c r="E929" s="107" t="str" cm="1">
        <f t="array" aca="1" ref="E929" ca="1">IF(ROWS($M$18:M920)&lt;=$O$18,INDEX('DATA FOR SUMMARY'!$E$8:$E$59,_xlfn.AGGREGATE(15,3,(('DATA FOR SUMMARY'!$I$7:$I$59=$O$16)/('DATA FOR SUMMARY'!$I$7:$I$59=$O$16)*ROW('DATA FOR SUMMARY'!$I$7:$I$59))-ROW('DATA FOR SUMMARY'!$I$7),ROWS($M$18:M920))),"")</f>
        <v/>
      </c>
      <c r="F929" s="103" t="str" cm="1">
        <f t="array" aca="1" ref="F929" ca="1">IF(ROWS($M$18:M920)&lt;=$O$18,INDEX('DATA FOR SUMMARY'!$F$8:$F$59,_xlfn.AGGREGATE(15,3,(('DATA FOR SUMMARY'!$I$7:$I$59=$O$16)/('DATA FOR SUMMARY'!$I$7:$I$59=$O$16)*ROW('DATA FOR SUMMARY'!$I$7:$I$59))-ROW('DATA FOR SUMMARY'!$I$7),ROWS($M$18:M920))),"")</f>
        <v/>
      </c>
      <c r="G929" s="102" t="str" cm="1">
        <f t="array" aca="1" ref="G929" ca="1">IF(ROWS($M$18:M920)&lt;=$O$18,INDEX('DATA FOR SUMMARY'!$G$8:$G$59,_xlfn.AGGREGATE(15,3,(('DATA FOR SUMMARY'!$I$7:$I$59=$O$16)/('DATA FOR SUMMARY'!$I$7:$I$59=$O$16)*ROW('DATA FOR SUMMARY'!$I$7:$I$59))-ROW('DATA FOR SUMMARY'!$I$7),ROWS($M$18:M920))),"")</f>
        <v/>
      </c>
      <c r="H929" s="107" t="str" cm="1">
        <f t="array" aca="1" ref="H929" ca="1">IF(ROWS($M$18:M920)&lt;=$O$18,INDEX('DATA FOR SUMMARY'!$H$8:$H$59,_xlfn.AGGREGATE(15,3,(('DATA FOR SUMMARY'!$I$7:$I$59=$O$16)/('DATA FOR SUMMARY'!$I$7:$I$59=$O$16)*ROW('DATA FOR SUMMARY'!$I$7:$I$59))-ROW('DATA FOR SUMMARY'!$I$7),ROWS($M$18:M920))),"")</f>
        <v/>
      </c>
      <c r="J929" s="46" t="str" cm="1">
        <f t="array" aca="1" ref="J929" ca="1">IF(ROWS($M$18:M920)&lt;=$O$18,INDEX('DATA FOR SUMMARY'!$J$8:$J$59,_xlfn.AGGREGATE(15,3,(('DATA FOR SUMMARY'!$I$7:$I$59=$O$16)/('DATA FOR SUMMARY'!$I$7:$I$59=$O$16)*ROW('DATA FOR SUMMARY'!$I$7:$I$59))-ROW('DATA FOR SUMMARY'!$I$7),ROWS($M$18:M920))),"")</f>
        <v/>
      </c>
      <c r="K929" s="46" t="str" cm="1">
        <f t="array" aca="1" ref="K929" ca="1">IF(ROWS($M$18:M920)&lt;=$O$18,INDEX('DATA FOR SUMMARY'!$K$8:$K$59,_xlfn.AGGREGATE(15,3,(('DATA FOR SUMMARY'!$I$7:$I$59=$O$16)/('DATA FOR SUMMARY'!$I$7:$I$59=$O$16)*ROW('DATA FOR SUMMARY'!$I$7:$I$59))-ROW('DATA FOR SUMMARY'!$I$7),ROWS($M$18:M920))),"")</f>
        <v/>
      </c>
    </row>
    <row r="930" spans="2:11">
      <c r="B930" t="str" cm="1">
        <f t="array" aca="1" ref="B930" ca="1">IF(ROWS($M$18:M921)&lt;=$O$18,INDEX('DATA FOR SUMMARY'!$B$8:$B$59,_xlfn.AGGREGATE(15,3,(('DATA FOR SUMMARY'!$I$7:$I$59=$O$16)/('DATA FOR SUMMARY'!$I$7:$I$59=$O$16)*ROW('DATA FOR SUMMARY'!$I$7:$I$59))-ROW('DATA FOR SUMMARY'!$I$7),ROWS($M$18:M921))),"")</f>
        <v/>
      </c>
      <c r="C930" s="102" t="str" cm="1">
        <f t="array" aca="1" ref="C930" ca="1">IF(ROWS($M$18:M921)&lt;=$O$18,INDEX('DATA FOR SUMMARY'!$C$8:$C$59,_xlfn.AGGREGATE(15,3,(('DATA FOR SUMMARY'!$I$7:$I$59=$O$16)/('DATA FOR SUMMARY'!$I$7:$I$59=$O$16)*ROW('DATA FOR SUMMARY'!$I$7:$I$59))-ROW('DATA FOR SUMMARY'!$I$7),ROWS($M$18:M921))),"")</f>
        <v/>
      </c>
      <c r="D930" s="102" t="str" cm="1">
        <f t="array" aca="1" ref="D930" ca="1">IF(ROWS($M$18:M921)&lt;=$O$18,INDEX('DATA FOR SUMMARY'!$D$8:$D$59,_xlfn.AGGREGATE(15,3,(('DATA FOR SUMMARY'!$I$7:$I$59=$O$16)/('DATA FOR SUMMARY'!$I$7:$I$59=$O$16)*ROW('DATA FOR SUMMARY'!$I$7:$I$59))-ROW('DATA FOR SUMMARY'!$I$7),ROWS($M$18:M921))),"")</f>
        <v/>
      </c>
      <c r="E930" s="107" t="str" cm="1">
        <f t="array" aca="1" ref="E930" ca="1">IF(ROWS($M$18:M921)&lt;=$O$18,INDEX('DATA FOR SUMMARY'!$E$8:$E$59,_xlfn.AGGREGATE(15,3,(('DATA FOR SUMMARY'!$I$7:$I$59=$O$16)/('DATA FOR SUMMARY'!$I$7:$I$59=$O$16)*ROW('DATA FOR SUMMARY'!$I$7:$I$59))-ROW('DATA FOR SUMMARY'!$I$7),ROWS($M$18:M921))),"")</f>
        <v/>
      </c>
      <c r="F930" s="103" t="str" cm="1">
        <f t="array" aca="1" ref="F930" ca="1">IF(ROWS($M$18:M921)&lt;=$O$18,INDEX('DATA FOR SUMMARY'!$F$8:$F$59,_xlfn.AGGREGATE(15,3,(('DATA FOR SUMMARY'!$I$7:$I$59=$O$16)/('DATA FOR SUMMARY'!$I$7:$I$59=$O$16)*ROW('DATA FOR SUMMARY'!$I$7:$I$59))-ROW('DATA FOR SUMMARY'!$I$7),ROWS($M$18:M921))),"")</f>
        <v/>
      </c>
      <c r="G930" s="102" t="str" cm="1">
        <f t="array" aca="1" ref="G930" ca="1">IF(ROWS($M$18:M921)&lt;=$O$18,INDEX('DATA FOR SUMMARY'!$G$8:$G$59,_xlfn.AGGREGATE(15,3,(('DATA FOR SUMMARY'!$I$7:$I$59=$O$16)/('DATA FOR SUMMARY'!$I$7:$I$59=$O$16)*ROW('DATA FOR SUMMARY'!$I$7:$I$59))-ROW('DATA FOR SUMMARY'!$I$7),ROWS($M$18:M921))),"")</f>
        <v/>
      </c>
      <c r="H930" s="107" t="str" cm="1">
        <f t="array" aca="1" ref="H930" ca="1">IF(ROWS($M$18:M921)&lt;=$O$18,INDEX('DATA FOR SUMMARY'!$H$8:$H$59,_xlfn.AGGREGATE(15,3,(('DATA FOR SUMMARY'!$I$7:$I$59=$O$16)/('DATA FOR SUMMARY'!$I$7:$I$59=$O$16)*ROW('DATA FOR SUMMARY'!$I$7:$I$59))-ROW('DATA FOR SUMMARY'!$I$7),ROWS($M$18:M921))),"")</f>
        <v/>
      </c>
      <c r="J930" s="46" t="str" cm="1">
        <f t="array" aca="1" ref="J930" ca="1">IF(ROWS($M$18:M921)&lt;=$O$18,INDEX('DATA FOR SUMMARY'!$J$8:$J$59,_xlfn.AGGREGATE(15,3,(('DATA FOR SUMMARY'!$I$7:$I$59=$O$16)/('DATA FOR SUMMARY'!$I$7:$I$59=$O$16)*ROW('DATA FOR SUMMARY'!$I$7:$I$59))-ROW('DATA FOR SUMMARY'!$I$7),ROWS($M$18:M921))),"")</f>
        <v/>
      </c>
      <c r="K930" s="46" t="str" cm="1">
        <f t="array" aca="1" ref="K930" ca="1">IF(ROWS($M$18:M921)&lt;=$O$18,INDEX('DATA FOR SUMMARY'!$K$8:$K$59,_xlfn.AGGREGATE(15,3,(('DATA FOR SUMMARY'!$I$7:$I$59=$O$16)/('DATA FOR SUMMARY'!$I$7:$I$59=$O$16)*ROW('DATA FOR SUMMARY'!$I$7:$I$59))-ROW('DATA FOR SUMMARY'!$I$7),ROWS($M$18:M921))),"")</f>
        <v/>
      </c>
    </row>
    <row r="931" spans="2:11">
      <c r="B931" t="str" cm="1">
        <f t="array" aca="1" ref="B931" ca="1">IF(ROWS($M$18:M922)&lt;=$O$18,INDEX('DATA FOR SUMMARY'!$B$8:$B$59,_xlfn.AGGREGATE(15,3,(('DATA FOR SUMMARY'!$I$7:$I$59=$O$16)/('DATA FOR SUMMARY'!$I$7:$I$59=$O$16)*ROW('DATA FOR SUMMARY'!$I$7:$I$59))-ROW('DATA FOR SUMMARY'!$I$7),ROWS($M$18:M922))),"")</f>
        <v/>
      </c>
      <c r="C931" s="102" t="str" cm="1">
        <f t="array" aca="1" ref="C931" ca="1">IF(ROWS($M$18:M922)&lt;=$O$18,INDEX('DATA FOR SUMMARY'!$C$8:$C$59,_xlfn.AGGREGATE(15,3,(('DATA FOR SUMMARY'!$I$7:$I$59=$O$16)/('DATA FOR SUMMARY'!$I$7:$I$59=$O$16)*ROW('DATA FOR SUMMARY'!$I$7:$I$59))-ROW('DATA FOR SUMMARY'!$I$7),ROWS($M$18:M922))),"")</f>
        <v/>
      </c>
      <c r="D931" s="102" t="str" cm="1">
        <f t="array" aca="1" ref="D931" ca="1">IF(ROWS($M$18:M922)&lt;=$O$18,INDEX('DATA FOR SUMMARY'!$D$8:$D$59,_xlfn.AGGREGATE(15,3,(('DATA FOR SUMMARY'!$I$7:$I$59=$O$16)/('DATA FOR SUMMARY'!$I$7:$I$59=$O$16)*ROW('DATA FOR SUMMARY'!$I$7:$I$59))-ROW('DATA FOR SUMMARY'!$I$7),ROWS($M$18:M922))),"")</f>
        <v/>
      </c>
      <c r="E931" s="107" t="str" cm="1">
        <f t="array" aca="1" ref="E931" ca="1">IF(ROWS($M$18:M922)&lt;=$O$18,INDEX('DATA FOR SUMMARY'!$E$8:$E$59,_xlfn.AGGREGATE(15,3,(('DATA FOR SUMMARY'!$I$7:$I$59=$O$16)/('DATA FOR SUMMARY'!$I$7:$I$59=$O$16)*ROW('DATA FOR SUMMARY'!$I$7:$I$59))-ROW('DATA FOR SUMMARY'!$I$7),ROWS($M$18:M922))),"")</f>
        <v/>
      </c>
      <c r="F931" s="103" t="str" cm="1">
        <f t="array" aca="1" ref="F931" ca="1">IF(ROWS($M$18:M922)&lt;=$O$18,INDEX('DATA FOR SUMMARY'!$F$8:$F$59,_xlfn.AGGREGATE(15,3,(('DATA FOR SUMMARY'!$I$7:$I$59=$O$16)/('DATA FOR SUMMARY'!$I$7:$I$59=$O$16)*ROW('DATA FOR SUMMARY'!$I$7:$I$59))-ROW('DATA FOR SUMMARY'!$I$7),ROWS($M$18:M922))),"")</f>
        <v/>
      </c>
      <c r="G931" s="102" t="str" cm="1">
        <f t="array" aca="1" ref="G931" ca="1">IF(ROWS($M$18:M922)&lt;=$O$18,INDEX('DATA FOR SUMMARY'!$G$8:$G$59,_xlfn.AGGREGATE(15,3,(('DATA FOR SUMMARY'!$I$7:$I$59=$O$16)/('DATA FOR SUMMARY'!$I$7:$I$59=$O$16)*ROW('DATA FOR SUMMARY'!$I$7:$I$59))-ROW('DATA FOR SUMMARY'!$I$7),ROWS($M$18:M922))),"")</f>
        <v/>
      </c>
      <c r="H931" s="107" t="str" cm="1">
        <f t="array" aca="1" ref="H931" ca="1">IF(ROWS($M$18:M922)&lt;=$O$18,INDEX('DATA FOR SUMMARY'!$H$8:$H$59,_xlfn.AGGREGATE(15,3,(('DATA FOR SUMMARY'!$I$7:$I$59=$O$16)/('DATA FOR SUMMARY'!$I$7:$I$59=$O$16)*ROW('DATA FOR SUMMARY'!$I$7:$I$59))-ROW('DATA FOR SUMMARY'!$I$7),ROWS($M$18:M922))),"")</f>
        <v/>
      </c>
      <c r="J931" s="46" t="str" cm="1">
        <f t="array" aca="1" ref="J931" ca="1">IF(ROWS($M$18:M922)&lt;=$O$18,INDEX('DATA FOR SUMMARY'!$J$8:$J$59,_xlfn.AGGREGATE(15,3,(('DATA FOR SUMMARY'!$I$7:$I$59=$O$16)/('DATA FOR SUMMARY'!$I$7:$I$59=$O$16)*ROW('DATA FOR SUMMARY'!$I$7:$I$59))-ROW('DATA FOR SUMMARY'!$I$7),ROWS($M$18:M922))),"")</f>
        <v/>
      </c>
      <c r="K931" s="46" t="str" cm="1">
        <f t="array" aca="1" ref="K931" ca="1">IF(ROWS($M$18:M922)&lt;=$O$18,INDEX('DATA FOR SUMMARY'!$K$8:$K$59,_xlfn.AGGREGATE(15,3,(('DATA FOR SUMMARY'!$I$7:$I$59=$O$16)/('DATA FOR SUMMARY'!$I$7:$I$59=$O$16)*ROW('DATA FOR SUMMARY'!$I$7:$I$59))-ROW('DATA FOR SUMMARY'!$I$7),ROWS($M$18:M922))),"")</f>
        <v/>
      </c>
    </row>
    <row r="932" spans="2:11">
      <c r="B932" t="str" cm="1">
        <f t="array" aca="1" ref="B932" ca="1">IF(ROWS($M$18:M923)&lt;=$O$18,INDEX('DATA FOR SUMMARY'!$B$8:$B$59,_xlfn.AGGREGATE(15,3,(('DATA FOR SUMMARY'!$I$7:$I$59=$O$16)/('DATA FOR SUMMARY'!$I$7:$I$59=$O$16)*ROW('DATA FOR SUMMARY'!$I$7:$I$59))-ROW('DATA FOR SUMMARY'!$I$7),ROWS($M$18:M923))),"")</f>
        <v/>
      </c>
      <c r="C932" s="102" t="str" cm="1">
        <f t="array" aca="1" ref="C932" ca="1">IF(ROWS($M$18:M923)&lt;=$O$18,INDEX('DATA FOR SUMMARY'!$C$8:$C$59,_xlfn.AGGREGATE(15,3,(('DATA FOR SUMMARY'!$I$7:$I$59=$O$16)/('DATA FOR SUMMARY'!$I$7:$I$59=$O$16)*ROW('DATA FOR SUMMARY'!$I$7:$I$59))-ROW('DATA FOR SUMMARY'!$I$7),ROWS($M$18:M923))),"")</f>
        <v/>
      </c>
      <c r="D932" s="102" t="str" cm="1">
        <f t="array" aca="1" ref="D932" ca="1">IF(ROWS($M$18:M923)&lt;=$O$18,INDEX('DATA FOR SUMMARY'!$D$8:$D$59,_xlfn.AGGREGATE(15,3,(('DATA FOR SUMMARY'!$I$7:$I$59=$O$16)/('DATA FOR SUMMARY'!$I$7:$I$59=$O$16)*ROW('DATA FOR SUMMARY'!$I$7:$I$59))-ROW('DATA FOR SUMMARY'!$I$7),ROWS($M$18:M923))),"")</f>
        <v/>
      </c>
      <c r="E932" s="107" t="str" cm="1">
        <f t="array" aca="1" ref="E932" ca="1">IF(ROWS($M$18:M923)&lt;=$O$18,INDEX('DATA FOR SUMMARY'!$E$8:$E$59,_xlfn.AGGREGATE(15,3,(('DATA FOR SUMMARY'!$I$7:$I$59=$O$16)/('DATA FOR SUMMARY'!$I$7:$I$59=$O$16)*ROW('DATA FOR SUMMARY'!$I$7:$I$59))-ROW('DATA FOR SUMMARY'!$I$7),ROWS($M$18:M923))),"")</f>
        <v/>
      </c>
      <c r="F932" s="103" t="str" cm="1">
        <f t="array" aca="1" ref="F932" ca="1">IF(ROWS($M$18:M923)&lt;=$O$18,INDEX('DATA FOR SUMMARY'!$F$8:$F$59,_xlfn.AGGREGATE(15,3,(('DATA FOR SUMMARY'!$I$7:$I$59=$O$16)/('DATA FOR SUMMARY'!$I$7:$I$59=$O$16)*ROW('DATA FOR SUMMARY'!$I$7:$I$59))-ROW('DATA FOR SUMMARY'!$I$7),ROWS($M$18:M923))),"")</f>
        <v/>
      </c>
      <c r="G932" s="102" t="str" cm="1">
        <f t="array" aca="1" ref="G932" ca="1">IF(ROWS($M$18:M923)&lt;=$O$18,INDEX('DATA FOR SUMMARY'!$G$8:$G$59,_xlfn.AGGREGATE(15,3,(('DATA FOR SUMMARY'!$I$7:$I$59=$O$16)/('DATA FOR SUMMARY'!$I$7:$I$59=$O$16)*ROW('DATA FOR SUMMARY'!$I$7:$I$59))-ROW('DATA FOR SUMMARY'!$I$7),ROWS($M$18:M923))),"")</f>
        <v/>
      </c>
      <c r="H932" s="107" t="str" cm="1">
        <f t="array" aca="1" ref="H932" ca="1">IF(ROWS($M$18:M923)&lt;=$O$18,INDEX('DATA FOR SUMMARY'!$H$8:$H$59,_xlfn.AGGREGATE(15,3,(('DATA FOR SUMMARY'!$I$7:$I$59=$O$16)/('DATA FOR SUMMARY'!$I$7:$I$59=$O$16)*ROW('DATA FOR SUMMARY'!$I$7:$I$59))-ROW('DATA FOR SUMMARY'!$I$7),ROWS($M$18:M923))),"")</f>
        <v/>
      </c>
      <c r="J932" s="46" t="str" cm="1">
        <f t="array" aca="1" ref="J932" ca="1">IF(ROWS($M$18:M923)&lt;=$O$18,INDEX('DATA FOR SUMMARY'!$J$8:$J$59,_xlfn.AGGREGATE(15,3,(('DATA FOR SUMMARY'!$I$7:$I$59=$O$16)/('DATA FOR SUMMARY'!$I$7:$I$59=$O$16)*ROW('DATA FOR SUMMARY'!$I$7:$I$59))-ROW('DATA FOR SUMMARY'!$I$7),ROWS($M$18:M923))),"")</f>
        <v/>
      </c>
      <c r="K932" s="46" t="str" cm="1">
        <f t="array" aca="1" ref="K932" ca="1">IF(ROWS($M$18:M923)&lt;=$O$18,INDEX('DATA FOR SUMMARY'!$K$8:$K$59,_xlfn.AGGREGATE(15,3,(('DATA FOR SUMMARY'!$I$7:$I$59=$O$16)/('DATA FOR SUMMARY'!$I$7:$I$59=$O$16)*ROW('DATA FOR SUMMARY'!$I$7:$I$59))-ROW('DATA FOR SUMMARY'!$I$7),ROWS($M$18:M923))),"")</f>
        <v/>
      </c>
    </row>
    <row r="933" spans="2:11">
      <c r="B933" t="str" cm="1">
        <f t="array" aca="1" ref="B933" ca="1">IF(ROWS($M$18:M924)&lt;=$O$18,INDEX('DATA FOR SUMMARY'!$B$8:$B$59,_xlfn.AGGREGATE(15,3,(('DATA FOR SUMMARY'!$I$7:$I$59=$O$16)/('DATA FOR SUMMARY'!$I$7:$I$59=$O$16)*ROW('DATA FOR SUMMARY'!$I$7:$I$59))-ROW('DATA FOR SUMMARY'!$I$7),ROWS($M$18:M924))),"")</f>
        <v/>
      </c>
      <c r="C933" s="102" t="str" cm="1">
        <f t="array" aca="1" ref="C933" ca="1">IF(ROWS($M$18:M924)&lt;=$O$18,INDEX('DATA FOR SUMMARY'!$C$8:$C$59,_xlfn.AGGREGATE(15,3,(('DATA FOR SUMMARY'!$I$7:$I$59=$O$16)/('DATA FOR SUMMARY'!$I$7:$I$59=$O$16)*ROW('DATA FOR SUMMARY'!$I$7:$I$59))-ROW('DATA FOR SUMMARY'!$I$7),ROWS($M$18:M924))),"")</f>
        <v/>
      </c>
      <c r="D933" s="102" t="str" cm="1">
        <f t="array" aca="1" ref="D933" ca="1">IF(ROWS($M$18:M924)&lt;=$O$18,INDEX('DATA FOR SUMMARY'!$D$8:$D$59,_xlfn.AGGREGATE(15,3,(('DATA FOR SUMMARY'!$I$7:$I$59=$O$16)/('DATA FOR SUMMARY'!$I$7:$I$59=$O$16)*ROW('DATA FOR SUMMARY'!$I$7:$I$59))-ROW('DATA FOR SUMMARY'!$I$7),ROWS($M$18:M924))),"")</f>
        <v/>
      </c>
      <c r="E933" s="107" t="str" cm="1">
        <f t="array" aca="1" ref="E933" ca="1">IF(ROWS($M$18:M924)&lt;=$O$18,INDEX('DATA FOR SUMMARY'!$E$8:$E$59,_xlfn.AGGREGATE(15,3,(('DATA FOR SUMMARY'!$I$7:$I$59=$O$16)/('DATA FOR SUMMARY'!$I$7:$I$59=$O$16)*ROW('DATA FOR SUMMARY'!$I$7:$I$59))-ROW('DATA FOR SUMMARY'!$I$7),ROWS($M$18:M924))),"")</f>
        <v/>
      </c>
      <c r="F933" s="103" t="str" cm="1">
        <f t="array" aca="1" ref="F933" ca="1">IF(ROWS($M$18:M924)&lt;=$O$18,INDEX('DATA FOR SUMMARY'!$F$8:$F$59,_xlfn.AGGREGATE(15,3,(('DATA FOR SUMMARY'!$I$7:$I$59=$O$16)/('DATA FOR SUMMARY'!$I$7:$I$59=$O$16)*ROW('DATA FOR SUMMARY'!$I$7:$I$59))-ROW('DATA FOR SUMMARY'!$I$7),ROWS($M$18:M924))),"")</f>
        <v/>
      </c>
      <c r="G933" s="102" t="str" cm="1">
        <f t="array" aca="1" ref="G933" ca="1">IF(ROWS($M$18:M924)&lt;=$O$18,INDEX('DATA FOR SUMMARY'!$G$8:$G$59,_xlfn.AGGREGATE(15,3,(('DATA FOR SUMMARY'!$I$7:$I$59=$O$16)/('DATA FOR SUMMARY'!$I$7:$I$59=$O$16)*ROW('DATA FOR SUMMARY'!$I$7:$I$59))-ROW('DATA FOR SUMMARY'!$I$7),ROWS($M$18:M924))),"")</f>
        <v/>
      </c>
      <c r="H933" s="107" t="str" cm="1">
        <f t="array" aca="1" ref="H933" ca="1">IF(ROWS($M$18:M924)&lt;=$O$18,INDEX('DATA FOR SUMMARY'!$H$8:$H$59,_xlfn.AGGREGATE(15,3,(('DATA FOR SUMMARY'!$I$7:$I$59=$O$16)/('DATA FOR SUMMARY'!$I$7:$I$59=$O$16)*ROW('DATA FOR SUMMARY'!$I$7:$I$59))-ROW('DATA FOR SUMMARY'!$I$7),ROWS($M$18:M924))),"")</f>
        <v/>
      </c>
      <c r="J933" s="46" t="str" cm="1">
        <f t="array" aca="1" ref="J933" ca="1">IF(ROWS($M$18:M924)&lt;=$O$18,INDEX('DATA FOR SUMMARY'!$J$8:$J$59,_xlfn.AGGREGATE(15,3,(('DATA FOR SUMMARY'!$I$7:$I$59=$O$16)/('DATA FOR SUMMARY'!$I$7:$I$59=$O$16)*ROW('DATA FOR SUMMARY'!$I$7:$I$59))-ROW('DATA FOR SUMMARY'!$I$7),ROWS($M$18:M924))),"")</f>
        <v/>
      </c>
      <c r="K933" s="46" t="str" cm="1">
        <f t="array" aca="1" ref="K933" ca="1">IF(ROWS($M$18:M924)&lt;=$O$18,INDEX('DATA FOR SUMMARY'!$K$8:$K$59,_xlfn.AGGREGATE(15,3,(('DATA FOR SUMMARY'!$I$7:$I$59=$O$16)/('DATA FOR SUMMARY'!$I$7:$I$59=$O$16)*ROW('DATA FOR SUMMARY'!$I$7:$I$59))-ROW('DATA FOR SUMMARY'!$I$7),ROWS($M$18:M924))),"")</f>
        <v/>
      </c>
    </row>
    <row r="934" spans="2:11">
      <c r="B934" t="str" cm="1">
        <f t="array" aca="1" ref="B934" ca="1">IF(ROWS($M$18:M925)&lt;=$O$18,INDEX('DATA FOR SUMMARY'!$B$8:$B$59,_xlfn.AGGREGATE(15,3,(('DATA FOR SUMMARY'!$I$7:$I$59=$O$16)/('DATA FOR SUMMARY'!$I$7:$I$59=$O$16)*ROW('DATA FOR SUMMARY'!$I$7:$I$59))-ROW('DATA FOR SUMMARY'!$I$7),ROWS($M$18:M925))),"")</f>
        <v/>
      </c>
      <c r="C934" s="102" t="str" cm="1">
        <f t="array" aca="1" ref="C934" ca="1">IF(ROWS($M$18:M925)&lt;=$O$18,INDEX('DATA FOR SUMMARY'!$C$8:$C$59,_xlfn.AGGREGATE(15,3,(('DATA FOR SUMMARY'!$I$7:$I$59=$O$16)/('DATA FOR SUMMARY'!$I$7:$I$59=$O$16)*ROW('DATA FOR SUMMARY'!$I$7:$I$59))-ROW('DATA FOR SUMMARY'!$I$7),ROWS($M$18:M925))),"")</f>
        <v/>
      </c>
      <c r="D934" s="102" t="str" cm="1">
        <f t="array" aca="1" ref="D934" ca="1">IF(ROWS($M$18:M925)&lt;=$O$18,INDEX('DATA FOR SUMMARY'!$D$8:$D$59,_xlfn.AGGREGATE(15,3,(('DATA FOR SUMMARY'!$I$7:$I$59=$O$16)/('DATA FOR SUMMARY'!$I$7:$I$59=$O$16)*ROW('DATA FOR SUMMARY'!$I$7:$I$59))-ROW('DATA FOR SUMMARY'!$I$7),ROWS($M$18:M925))),"")</f>
        <v/>
      </c>
      <c r="E934" s="107" t="str" cm="1">
        <f t="array" aca="1" ref="E934" ca="1">IF(ROWS($M$18:M925)&lt;=$O$18,INDEX('DATA FOR SUMMARY'!$E$8:$E$59,_xlfn.AGGREGATE(15,3,(('DATA FOR SUMMARY'!$I$7:$I$59=$O$16)/('DATA FOR SUMMARY'!$I$7:$I$59=$O$16)*ROW('DATA FOR SUMMARY'!$I$7:$I$59))-ROW('DATA FOR SUMMARY'!$I$7),ROWS($M$18:M925))),"")</f>
        <v/>
      </c>
      <c r="F934" s="103" t="str" cm="1">
        <f t="array" aca="1" ref="F934" ca="1">IF(ROWS($M$18:M925)&lt;=$O$18,INDEX('DATA FOR SUMMARY'!$F$8:$F$59,_xlfn.AGGREGATE(15,3,(('DATA FOR SUMMARY'!$I$7:$I$59=$O$16)/('DATA FOR SUMMARY'!$I$7:$I$59=$O$16)*ROW('DATA FOR SUMMARY'!$I$7:$I$59))-ROW('DATA FOR SUMMARY'!$I$7),ROWS($M$18:M925))),"")</f>
        <v/>
      </c>
      <c r="G934" s="102" t="str" cm="1">
        <f t="array" aca="1" ref="G934" ca="1">IF(ROWS($M$18:M925)&lt;=$O$18,INDEX('DATA FOR SUMMARY'!$G$8:$G$59,_xlfn.AGGREGATE(15,3,(('DATA FOR SUMMARY'!$I$7:$I$59=$O$16)/('DATA FOR SUMMARY'!$I$7:$I$59=$O$16)*ROW('DATA FOR SUMMARY'!$I$7:$I$59))-ROW('DATA FOR SUMMARY'!$I$7),ROWS($M$18:M925))),"")</f>
        <v/>
      </c>
      <c r="H934" s="107" t="str" cm="1">
        <f t="array" aca="1" ref="H934" ca="1">IF(ROWS($M$18:M925)&lt;=$O$18,INDEX('DATA FOR SUMMARY'!$H$8:$H$59,_xlfn.AGGREGATE(15,3,(('DATA FOR SUMMARY'!$I$7:$I$59=$O$16)/('DATA FOR SUMMARY'!$I$7:$I$59=$O$16)*ROW('DATA FOR SUMMARY'!$I$7:$I$59))-ROW('DATA FOR SUMMARY'!$I$7),ROWS($M$18:M925))),"")</f>
        <v/>
      </c>
      <c r="J934" s="46" t="str" cm="1">
        <f t="array" aca="1" ref="J934" ca="1">IF(ROWS($M$18:M925)&lt;=$O$18,INDEX('DATA FOR SUMMARY'!$J$8:$J$59,_xlfn.AGGREGATE(15,3,(('DATA FOR SUMMARY'!$I$7:$I$59=$O$16)/('DATA FOR SUMMARY'!$I$7:$I$59=$O$16)*ROW('DATA FOR SUMMARY'!$I$7:$I$59))-ROW('DATA FOR SUMMARY'!$I$7),ROWS($M$18:M925))),"")</f>
        <v/>
      </c>
      <c r="K934" s="46" t="str" cm="1">
        <f t="array" aca="1" ref="K934" ca="1">IF(ROWS($M$18:M925)&lt;=$O$18,INDEX('DATA FOR SUMMARY'!$K$8:$K$59,_xlfn.AGGREGATE(15,3,(('DATA FOR SUMMARY'!$I$7:$I$59=$O$16)/('DATA FOR SUMMARY'!$I$7:$I$59=$O$16)*ROW('DATA FOR SUMMARY'!$I$7:$I$59))-ROW('DATA FOR SUMMARY'!$I$7),ROWS($M$18:M925))),"")</f>
        <v/>
      </c>
    </row>
    <row r="935" spans="2:11">
      <c r="B935" t="str" cm="1">
        <f t="array" aca="1" ref="B935" ca="1">IF(ROWS($M$18:M926)&lt;=$O$18,INDEX('DATA FOR SUMMARY'!$B$8:$B$59,_xlfn.AGGREGATE(15,3,(('DATA FOR SUMMARY'!$I$7:$I$59=$O$16)/('DATA FOR SUMMARY'!$I$7:$I$59=$O$16)*ROW('DATA FOR SUMMARY'!$I$7:$I$59))-ROW('DATA FOR SUMMARY'!$I$7),ROWS($M$18:M926))),"")</f>
        <v/>
      </c>
      <c r="C935" s="102" t="str" cm="1">
        <f t="array" aca="1" ref="C935" ca="1">IF(ROWS($M$18:M926)&lt;=$O$18,INDEX('DATA FOR SUMMARY'!$C$8:$C$59,_xlfn.AGGREGATE(15,3,(('DATA FOR SUMMARY'!$I$7:$I$59=$O$16)/('DATA FOR SUMMARY'!$I$7:$I$59=$O$16)*ROW('DATA FOR SUMMARY'!$I$7:$I$59))-ROW('DATA FOR SUMMARY'!$I$7),ROWS($M$18:M926))),"")</f>
        <v/>
      </c>
      <c r="D935" s="102" t="str" cm="1">
        <f t="array" aca="1" ref="D935" ca="1">IF(ROWS($M$18:M926)&lt;=$O$18,INDEX('DATA FOR SUMMARY'!$D$8:$D$59,_xlfn.AGGREGATE(15,3,(('DATA FOR SUMMARY'!$I$7:$I$59=$O$16)/('DATA FOR SUMMARY'!$I$7:$I$59=$O$16)*ROW('DATA FOR SUMMARY'!$I$7:$I$59))-ROW('DATA FOR SUMMARY'!$I$7),ROWS($M$18:M926))),"")</f>
        <v/>
      </c>
      <c r="E935" s="107" t="str" cm="1">
        <f t="array" aca="1" ref="E935" ca="1">IF(ROWS($M$18:M926)&lt;=$O$18,INDEX('DATA FOR SUMMARY'!$E$8:$E$59,_xlfn.AGGREGATE(15,3,(('DATA FOR SUMMARY'!$I$7:$I$59=$O$16)/('DATA FOR SUMMARY'!$I$7:$I$59=$O$16)*ROW('DATA FOR SUMMARY'!$I$7:$I$59))-ROW('DATA FOR SUMMARY'!$I$7),ROWS($M$18:M926))),"")</f>
        <v/>
      </c>
      <c r="F935" s="103" t="str" cm="1">
        <f t="array" aca="1" ref="F935" ca="1">IF(ROWS($M$18:M926)&lt;=$O$18,INDEX('DATA FOR SUMMARY'!$F$8:$F$59,_xlfn.AGGREGATE(15,3,(('DATA FOR SUMMARY'!$I$7:$I$59=$O$16)/('DATA FOR SUMMARY'!$I$7:$I$59=$O$16)*ROW('DATA FOR SUMMARY'!$I$7:$I$59))-ROW('DATA FOR SUMMARY'!$I$7),ROWS($M$18:M926))),"")</f>
        <v/>
      </c>
      <c r="G935" s="102" t="str" cm="1">
        <f t="array" aca="1" ref="G935" ca="1">IF(ROWS($M$18:M926)&lt;=$O$18,INDEX('DATA FOR SUMMARY'!$G$8:$G$59,_xlfn.AGGREGATE(15,3,(('DATA FOR SUMMARY'!$I$7:$I$59=$O$16)/('DATA FOR SUMMARY'!$I$7:$I$59=$O$16)*ROW('DATA FOR SUMMARY'!$I$7:$I$59))-ROW('DATA FOR SUMMARY'!$I$7),ROWS($M$18:M926))),"")</f>
        <v/>
      </c>
      <c r="H935" s="107" t="str" cm="1">
        <f t="array" aca="1" ref="H935" ca="1">IF(ROWS($M$18:M926)&lt;=$O$18,INDEX('DATA FOR SUMMARY'!$H$8:$H$59,_xlfn.AGGREGATE(15,3,(('DATA FOR SUMMARY'!$I$7:$I$59=$O$16)/('DATA FOR SUMMARY'!$I$7:$I$59=$O$16)*ROW('DATA FOR SUMMARY'!$I$7:$I$59))-ROW('DATA FOR SUMMARY'!$I$7),ROWS($M$18:M926))),"")</f>
        <v/>
      </c>
      <c r="J935" s="46" t="str" cm="1">
        <f t="array" aca="1" ref="J935" ca="1">IF(ROWS($M$18:M926)&lt;=$O$18,INDEX('DATA FOR SUMMARY'!$J$8:$J$59,_xlfn.AGGREGATE(15,3,(('DATA FOR SUMMARY'!$I$7:$I$59=$O$16)/('DATA FOR SUMMARY'!$I$7:$I$59=$O$16)*ROW('DATA FOR SUMMARY'!$I$7:$I$59))-ROW('DATA FOR SUMMARY'!$I$7),ROWS($M$18:M926))),"")</f>
        <v/>
      </c>
      <c r="K935" s="46" t="str" cm="1">
        <f t="array" aca="1" ref="K935" ca="1">IF(ROWS($M$18:M926)&lt;=$O$18,INDEX('DATA FOR SUMMARY'!$K$8:$K$59,_xlfn.AGGREGATE(15,3,(('DATA FOR SUMMARY'!$I$7:$I$59=$O$16)/('DATA FOR SUMMARY'!$I$7:$I$59=$O$16)*ROW('DATA FOR SUMMARY'!$I$7:$I$59))-ROW('DATA FOR SUMMARY'!$I$7),ROWS($M$18:M926))),"")</f>
        <v/>
      </c>
    </row>
    <row r="936" spans="2:11">
      <c r="B936" t="str" cm="1">
        <f t="array" aca="1" ref="B936" ca="1">IF(ROWS($M$18:M927)&lt;=$O$18,INDEX('DATA FOR SUMMARY'!$B$8:$B$59,_xlfn.AGGREGATE(15,3,(('DATA FOR SUMMARY'!$I$7:$I$59=$O$16)/('DATA FOR SUMMARY'!$I$7:$I$59=$O$16)*ROW('DATA FOR SUMMARY'!$I$7:$I$59))-ROW('DATA FOR SUMMARY'!$I$7),ROWS($M$18:M927))),"")</f>
        <v/>
      </c>
      <c r="C936" s="102" t="str" cm="1">
        <f t="array" aca="1" ref="C936" ca="1">IF(ROWS($M$18:M927)&lt;=$O$18,INDEX('DATA FOR SUMMARY'!$C$8:$C$59,_xlfn.AGGREGATE(15,3,(('DATA FOR SUMMARY'!$I$7:$I$59=$O$16)/('DATA FOR SUMMARY'!$I$7:$I$59=$O$16)*ROW('DATA FOR SUMMARY'!$I$7:$I$59))-ROW('DATA FOR SUMMARY'!$I$7),ROWS($M$18:M927))),"")</f>
        <v/>
      </c>
      <c r="D936" s="102" t="str" cm="1">
        <f t="array" aca="1" ref="D936" ca="1">IF(ROWS($M$18:M927)&lt;=$O$18,INDEX('DATA FOR SUMMARY'!$D$8:$D$59,_xlfn.AGGREGATE(15,3,(('DATA FOR SUMMARY'!$I$7:$I$59=$O$16)/('DATA FOR SUMMARY'!$I$7:$I$59=$O$16)*ROW('DATA FOR SUMMARY'!$I$7:$I$59))-ROW('DATA FOR SUMMARY'!$I$7),ROWS($M$18:M927))),"")</f>
        <v/>
      </c>
      <c r="E936" s="107" t="str" cm="1">
        <f t="array" aca="1" ref="E936" ca="1">IF(ROWS($M$18:M927)&lt;=$O$18,INDEX('DATA FOR SUMMARY'!$E$8:$E$59,_xlfn.AGGREGATE(15,3,(('DATA FOR SUMMARY'!$I$7:$I$59=$O$16)/('DATA FOR SUMMARY'!$I$7:$I$59=$O$16)*ROW('DATA FOR SUMMARY'!$I$7:$I$59))-ROW('DATA FOR SUMMARY'!$I$7),ROWS($M$18:M927))),"")</f>
        <v/>
      </c>
      <c r="F936" s="103" t="str" cm="1">
        <f t="array" aca="1" ref="F936" ca="1">IF(ROWS($M$18:M927)&lt;=$O$18,INDEX('DATA FOR SUMMARY'!$F$8:$F$59,_xlfn.AGGREGATE(15,3,(('DATA FOR SUMMARY'!$I$7:$I$59=$O$16)/('DATA FOR SUMMARY'!$I$7:$I$59=$O$16)*ROW('DATA FOR SUMMARY'!$I$7:$I$59))-ROW('DATA FOR SUMMARY'!$I$7),ROWS($M$18:M927))),"")</f>
        <v/>
      </c>
      <c r="G936" s="102" t="str" cm="1">
        <f t="array" aca="1" ref="G936" ca="1">IF(ROWS($M$18:M927)&lt;=$O$18,INDEX('DATA FOR SUMMARY'!$G$8:$G$59,_xlfn.AGGREGATE(15,3,(('DATA FOR SUMMARY'!$I$7:$I$59=$O$16)/('DATA FOR SUMMARY'!$I$7:$I$59=$O$16)*ROW('DATA FOR SUMMARY'!$I$7:$I$59))-ROW('DATA FOR SUMMARY'!$I$7),ROWS($M$18:M927))),"")</f>
        <v/>
      </c>
      <c r="H936" s="107" t="str" cm="1">
        <f t="array" aca="1" ref="H936" ca="1">IF(ROWS($M$18:M927)&lt;=$O$18,INDEX('DATA FOR SUMMARY'!$H$8:$H$59,_xlfn.AGGREGATE(15,3,(('DATA FOR SUMMARY'!$I$7:$I$59=$O$16)/('DATA FOR SUMMARY'!$I$7:$I$59=$O$16)*ROW('DATA FOR SUMMARY'!$I$7:$I$59))-ROW('DATA FOR SUMMARY'!$I$7),ROWS($M$18:M927))),"")</f>
        <v/>
      </c>
      <c r="J936" s="46" t="str" cm="1">
        <f t="array" aca="1" ref="J936" ca="1">IF(ROWS($M$18:M927)&lt;=$O$18,INDEX('DATA FOR SUMMARY'!$J$8:$J$59,_xlfn.AGGREGATE(15,3,(('DATA FOR SUMMARY'!$I$7:$I$59=$O$16)/('DATA FOR SUMMARY'!$I$7:$I$59=$O$16)*ROW('DATA FOR SUMMARY'!$I$7:$I$59))-ROW('DATA FOR SUMMARY'!$I$7),ROWS($M$18:M927))),"")</f>
        <v/>
      </c>
      <c r="K936" s="46" t="str" cm="1">
        <f t="array" aca="1" ref="K936" ca="1">IF(ROWS($M$18:M927)&lt;=$O$18,INDEX('DATA FOR SUMMARY'!$K$8:$K$59,_xlfn.AGGREGATE(15,3,(('DATA FOR SUMMARY'!$I$7:$I$59=$O$16)/('DATA FOR SUMMARY'!$I$7:$I$59=$O$16)*ROW('DATA FOR SUMMARY'!$I$7:$I$59))-ROW('DATA FOR SUMMARY'!$I$7),ROWS($M$18:M927))),"")</f>
        <v/>
      </c>
    </row>
    <row r="937" spans="2:11">
      <c r="B937" t="str" cm="1">
        <f t="array" aca="1" ref="B937" ca="1">IF(ROWS($M$18:M928)&lt;=$O$18,INDEX('DATA FOR SUMMARY'!$B$8:$B$59,_xlfn.AGGREGATE(15,3,(('DATA FOR SUMMARY'!$I$7:$I$59=$O$16)/('DATA FOR SUMMARY'!$I$7:$I$59=$O$16)*ROW('DATA FOR SUMMARY'!$I$7:$I$59))-ROW('DATA FOR SUMMARY'!$I$7),ROWS($M$18:M928))),"")</f>
        <v/>
      </c>
      <c r="C937" s="102" t="str" cm="1">
        <f t="array" aca="1" ref="C937" ca="1">IF(ROWS($M$18:M928)&lt;=$O$18,INDEX('DATA FOR SUMMARY'!$C$8:$C$59,_xlfn.AGGREGATE(15,3,(('DATA FOR SUMMARY'!$I$7:$I$59=$O$16)/('DATA FOR SUMMARY'!$I$7:$I$59=$O$16)*ROW('DATA FOR SUMMARY'!$I$7:$I$59))-ROW('DATA FOR SUMMARY'!$I$7),ROWS($M$18:M928))),"")</f>
        <v/>
      </c>
      <c r="D937" s="102" t="str" cm="1">
        <f t="array" aca="1" ref="D937" ca="1">IF(ROWS($M$18:M928)&lt;=$O$18,INDEX('DATA FOR SUMMARY'!$D$8:$D$59,_xlfn.AGGREGATE(15,3,(('DATA FOR SUMMARY'!$I$7:$I$59=$O$16)/('DATA FOR SUMMARY'!$I$7:$I$59=$O$16)*ROW('DATA FOR SUMMARY'!$I$7:$I$59))-ROW('DATA FOR SUMMARY'!$I$7),ROWS($M$18:M928))),"")</f>
        <v/>
      </c>
      <c r="E937" s="107" t="str" cm="1">
        <f t="array" aca="1" ref="E937" ca="1">IF(ROWS($M$18:M928)&lt;=$O$18,INDEX('DATA FOR SUMMARY'!$E$8:$E$59,_xlfn.AGGREGATE(15,3,(('DATA FOR SUMMARY'!$I$7:$I$59=$O$16)/('DATA FOR SUMMARY'!$I$7:$I$59=$O$16)*ROW('DATA FOR SUMMARY'!$I$7:$I$59))-ROW('DATA FOR SUMMARY'!$I$7),ROWS($M$18:M928))),"")</f>
        <v/>
      </c>
      <c r="F937" s="103" t="str" cm="1">
        <f t="array" aca="1" ref="F937" ca="1">IF(ROWS($M$18:M928)&lt;=$O$18,INDEX('DATA FOR SUMMARY'!$F$8:$F$59,_xlfn.AGGREGATE(15,3,(('DATA FOR SUMMARY'!$I$7:$I$59=$O$16)/('DATA FOR SUMMARY'!$I$7:$I$59=$O$16)*ROW('DATA FOR SUMMARY'!$I$7:$I$59))-ROW('DATA FOR SUMMARY'!$I$7),ROWS($M$18:M928))),"")</f>
        <v/>
      </c>
      <c r="G937" s="102" t="str" cm="1">
        <f t="array" aca="1" ref="G937" ca="1">IF(ROWS($M$18:M928)&lt;=$O$18,INDEX('DATA FOR SUMMARY'!$G$8:$G$59,_xlfn.AGGREGATE(15,3,(('DATA FOR SUMMARY'!$I$7:$I$59=$O$16)/('DATA FOR SUMMARY'!$I$7:$I$59=$O$16)*ROW('DATA FOR SUMMARY'!$I$7:$I$59))-ROW('DATA FOR SUMMARY'!$I$7),ROWS($M$18:M928))),"")</f>
        <v/>
      </c>
      <c r="H937" s="107" t="str" cm="1">
        <f t="array" aca="1" ref="H937" ca="1">IF(ROWS($M$18:M928)&lt;=$O$18,INDEX('DATA FOR SUMMARY'!$H$8:$H$59,_xlfn.AGGREGATE(15,3,(('DATA FOR SUMMARY'!$I$7:$I$59=$O$16)/('DATA FOR SUMMARY'!$I$7:$I$59=$O$16)*ROW('DATA FOR SUMMARY'!$I$7:$I$59))-ROW('DATA FOR SUMMARY'!$I$7),ROWS($M$18:M928))),"")</f>
        <v/>
      </c>
      <c r="J937" s="46" t="str" cm="1">
        <f t="array" aca="1" ref="J937" ca="1">IF(ROWS($M$18:M928)&lt;=$O$18,INDEX('DATA FOR SUMMARY'!$J$8:$J$59,_xlfn.AGGREGATE(15,3,(('DATA FOR SUMMARY'!$I$7:$I$59=$O$16)/('DATA FOR SUMMARY'!$I$7:$I$59=$O$16)*ROW('DATA FOR SUMMARY'!$I$7:$I$59))-ROW('DATA FOR SUMMARY'!$I$7),ROWS($M$18:M928))),"")</f>
        <v/>
      </c>
      <c r="K937" s="46" t="str" cm="1">
        <f t="array" aca="1" ref="K937" ca="1">IF(ROWS($M$18:M928)&lt;=$O$18,INDEX('DATA FOR SUMMARY'!$K$8:$K$59,_xlfn.AGGREGATE(15,3,(('DATA FOR SUMMARY'!$I$7:$I$59=$O$16)/('DATA FOR SUMMARY'!$I$7:$I$59=$O$16)*ROW('DATA FOR SUMMARY'!$I$7:$I$59))-ROW('DATA FOR SUMMARY'!$I$7),ROWS($M$18:M928))),"")</f>
        <v/>
      </c>
    </row>
    <row r="938" spans="2:11">
      <c r="B938" t="str" cm="1">
        <f t="array" aca="1" ref="B938" ca="1">IF(ROWS($M$18:M929)&lt;=$O$18,INDEX('DATA FOR SUMMARY'!$B$8:$B$59,_xlfn.AGGREGATE(15,3,(('DATA FOR SUMMARY'!$I$7:$I$59=$O$16)/('DATA FOR SUMMARY'!$I$7:$I$59=$O$16)*ROW('DATA FOR SUMMARY'!$I$7:$I$59))-ROW('DATA FOR SUMMARY'!$I$7),ROWS($M$18:M929))),"")</f>
        <v/>
      </c>
      <c r="C938" s="102" t="str" cm="1">
        <f t="array" aca="1" ref="C938" ca="1">IF(ROWS($M$18:M929)&lt;=$O$18,INDEX('DATA FOR SUMMARY'!$C$8:$C$59,_xlfn.AGGREGATE(15,3,(('DATA FOR SUMMARY'!$I$7:$I$59=$O$16)/('DATA FOR SUMMARY'!$I$7:$I$59=$O$16)*ROW('DATA FOR SUMMARY'!$I$7:$I$59))-ROW('DATA FOR SUMMARY'!$I$7),ROWS($M$18:M929))),"")</f>
        <v/>
      </c>
      <c r="D938" s="102" t="str" cm="1">
        <f t="array" aca="1" ref="D938" ca="1">IF(ROWS($M$18:M929)&lt;=$O$18,INDEX('DATA FOR SUMMARY'!$D$8:$D$59,_xlfn.AGGREGATE(15,3,(('DATA FOR SUMMARY'!$I$7:$I$59=$O$16)/('DATA FOR SUMMARY'!$I$7:$I$59=$O$16)*ROW('DATA FOR SUMMARY'!$I$7:$I$59))-ROW('DATA FOR SUMMARY'!$I$7),ROWS($M$18:M929))),"")</f>
        <v/>
      </c>
      <c r="E938" s="107" t="str" cm="1">
        <f t="array" aca="1" ref="E938" ca="1">IF(ROWS($M$18:M929)&lt;=$O$18,INDEX('DATA FOR SUMMARY'!$E$8:$E$59,_xlfn.AGGREGATE(15,3,(('DATA FOR SUMMARY'!$I$7:$I$59=$O$16)/('DATA FOR SUMMARY'!$I$7:$I$59=$O$16)*ROW('DATA FOR SUMMARY'!$I$7:$I$59))-ROW('DATA FOR SUMMARY'!$I$7),ROWS($M$18:M929))),"")</f>
        <v/>
      </c>
      <c r="F938" s="103" t="str" cm="1">
        <f t="array" aca="1" ref="F938" ca="1">IF(ROWS($M$18:M929)&lt;=$O$18,INDEX('DATA FOR SUMMARY'!$F$8:$F$59,_xlfn.AGGREGATE(15,3,(('DATA FOR SUMMARY'!$I$7:$I$59=$O$16)/('DATA FOR SUMMARY'!$I$7:$I$59=$O$16)*ROW('DATA FOR SUMMARY'!$I$7:$I$59))-ROW('DATA FOR SUMMARY'!$I$7),ROWS($M$18:M929))),"")</f>
        <v/>
      </c>
      <c r="G938" s="102" t="str" cm="1">
        <f t="array" aca="1" ref="G938" ca="1">IF(ROWS($M$18:M929)&lt;=$O$18,INDEX('DATA FOR SUMMARY'!$G$8:$G$59,_xlfn.AGGREGATE(15,3,(('DATA FOR SUMMARY'!$I$7:$I$59=$O$16)/('DATA FOR SUMMARY'!$I$7:$I$59=$O$16)*ROW('DATA FOR SUMMARY'!$I$7:$I$59))-ROW('DATA FOR SUMMARY'!$I$7),ROWS($M$18:M929))),"")</f>
        <v/>
      </c>
      <c r="H938" s="107" t="str" cm="1">
        <f t="array" aca="1" ref="H938" ca="1">IF(ROWS($M$18:M929)&lt;=$O$18,INDEX('DATA FOR SUMMARY'!$H$8:$H$59,_xlfn.AGGREGATE(15,3,(('DATA FOR SUMMARY'!$I$7:$I$59=$O$16)/('DATA FOR SUMMARY'!$I$7:$I$59=$O$16)*ROW('DATA FOR SUMMARY'!$I$7:$I$59))-ROW('DATA FOR SUMMARY'!$I$7),ROWS($M$18:M929))),"")</f>
        <v/>
      </c>
      <c r="J938" s="46" t="str" cm="1">
        <f t="array" aca="1" ref="J938" ca="1">IF(ROWS($M$18:M929)&lt;=$O$18,INDEX('DATA FOR SUMMARY'!$J$8:$J$59,_xlfn.AGGREGATE(15,3,(('DATA FOR SUMMARY'!$I$7:$I$59=$O$16)/('DATA FOR SUMMARY'!$I$7:$I$59=$O$16)*ROW('DATA FOR SUMMARY'!$I$7:$I$59))-ROW('DATA FOR SUMMARY'!$I$7),ROWS($M$18:M929))),"")</f>
        <v/>
      </c>
      <c r="K938" s="46" t="str" cm="1">
        <f t="array" aca="1" ref="K938" ca="1">IF(ROWS($M$18:M929)&lt;=$O$18,INDEX('DATA FOR SUMMARY'!$K$8:$K$59,_xlfn.AGGREGATE(15,3,(('DATA FOR SUMMARY'!$I$7:$I$59=$O$16)/('DATA FOR SUMMARY'!$I$7:$I$59=$O$16)*ROW('DATA FOR SUMMARY'!$I$7:$I$59))-ROW('DATA FOR SUMMARY'!$I$7),ROWS($M$18:M929))),"")</f>
        <v/>
      </c>
    </row>
    <row r="939" spans="2:11">
      <c r="B939" t="str" cm="1">
        <f t="array" aca="1" ref="B939" ca="1">IF(ROWS($M$18:M930)&lt;=$O$18,INDEX('DATA FOR SUMMARY'!$B$8:$B$59,_xlfn.AGGREGATE(15,3,(('DATA FOR SUMMARY'!$I$7:$I$59=$O$16)/('DATA FOR SUMMARY'!$I$7:$I$59=$O$16)*ROW('DATA FOR SUMMARY'!$I$7:$I$59))-ROW('DATA FOR SUMMARY'!$I$7),ROWS($M$18:M930))),"")</f>
        <v/>
      </c>
      <c r="C939" s="102" t="str" cm="1">
        <f t="array" aca="1" ref="C939" ca="1">IF(ROWS($M$18:M930)&lt;=$O$18,INDEX('DATA FOR SUMMARY'!$C$8:$C$59,_xlfn.AGGREGATE(15,3,(('DATA FOR SUMMARY'!$I$7:$I$59=$O$16)/('DATA FOR SUMMARY'!$I$7:$I$59=$O$16)*ROW('DATA FOR SUMMARY'!$I$7:$I$59))-ROW('DATA FOR SUMMARY'!$I$7),ROWS($M$18:M930))),"")</f>
        <v/>
      </c>
      <c r="D939" s="102" t="str" cm="1">
        <f t="array" aca="1" ref="D939" ca="1">IF(ROWS($M$18:M930)&lt;=$O$18,INDEX('DATA FOR SUMMARY'!$D$8:$D$59,_xlfn.AGGREGATE(15,3,(('DATA FOR SUMMARY'!$I$7:$I$59=$O$16)/('DATA FOR SUMMARY'!$I$7:$I$59=$O$16)*ROW('DATA FOR SUMMARY'!$I$7:$I$59))-ROW('DATA FOR SUMMARY'!$I$7),ROWS($M$18:M930))),"")</f>
        <v/>
      </c>
      <c r="E939" s="107" t="str" cm="1">
        <f t="array" aca="1" ref="E939" ca="1">IF(ROWS($M$18:M930)&lt;=$O$18,INDEX('DATA FOR SUMMARY'!$E$8:$E$59,_xlfn.AGGREGATE(15,3,(('DATA FOR SUMMARY'!$I$7:$I$59=$O$16)/('DATA FOR SUMMARY'!$I$7:$I$59=$O$16)*ROW('DATA FOR SUMMARY'!$I$7:$I$59))-ROW('DATA FOR SUMMARY'!$I$7),ROWS($M$18:M930))),"")</f>
        <v/>
      </c>
      <c r="F939" s="103" t="str" cm="1">
        <f t="array" aca="1" ref="F939" ca="1">IF(ROWS($M$18:M930)&lt;=$O$18,INDEX('DATA FOR SUMMARY'!$F$8:$F$59,_xlfn.AGGREGATE(15,3,(('DATA FOR SUMMARY'!$I$7:$I$59=$O$16)/('DATA FOR SUMMARY'!$I$7:$I$59=$O$16)*ROW('DATA FOR SUMMARY'!$I$7:$I$59))-ROW('DATA FOR SUMMARY'!$I$7),ROWS($M$18:M930))),"")</f>
        <v/>
      </c>
      <c r="G939" s="102" t="str" cm="1">
        <f t="array" aca="1" ref="G939" ca="1">IF(ROWS($M$18:M930)&lt;=$O$18,INDEX('DATA FOR SUMMARY'!$G$8:$G$59,_xlfn.AGGREGATE(15,3,(('DATA FOR SUMMARY'!$I$7:$I$59=$O$16)/('DATA FOR SUMMARY'!$I$7:$I$59=$O$16)*ROW('DATA FOR SUMMARY'!$I$7:$I$59))-ROW('DATA FOR SUMMARY'!$I$7),ROWS($M$18:M930))),"")</f>
        <v/>
      </c>
      <c r="H939" s="107" t="str" cm="1">
        <f t="array" aca="1" ref="H939" ca="1">IF(ROWS($M$18:M930)&lt;=$O$18,INDEX('DATA FOR SUMMARY'!$H$8:$H$59,_xlfn.AGGREGATE(15,3,(('DATA FOR SUMMARY'!$I$7:$I$59=$O$16)/('DATA FOR SUMMARY'!$I$7:$I$59=$O$16)*ROW('DATA FOR SUMMARY'!$I$7:$I$59))-ROW('DATA FOR SUMMARY'!$I$7),ROWS($M$18:M930))),"")</f>
        <v/>
      </c>
      <c r="J939" s="46" t="str" cm="1">
        <f t="array" aca="1" ref="J939" ca="1">IF(ROWS($M$18:M930)&lt;=$O$18,INDEX('DATA FOR SUMMARY'!$J$8:$J$59,_xlfn.AGGREGATE(15,3,(('DATA FOR SUMMARY'!$I$7:$I$59=$O$16)/('DATA FOR SUMMARY'!$I$7:$I$59=$O$16)*ROW('DATA FOR SUMMARY'!$I$7:$I$59))-ROW('DATA FOR SUMMARY'!$I$7),ROWS($M$18:M930))),"")</f>
        <v/>
      </c>
      <c r="K939" s="46" t="str" cm="1">
        <f t="array" aca="1" ref="K939" ca="1">IF(ROWS($M$18:M930)&lt;=$O$18,INDEX('DATA FOR SUMMARY'!$K$8:$K$59,_xlfn.AGGREGATE(15,3,(('DATA FOR SUMMARY'!$I$7:$I$59=$O$16)/('DATA FOR SUMMARY'!$I$7:$I$59=$O$16)*ROW('DATA FOR SUMMARY'!$I$7:$I$59))-ROW('DATA FOR SUMMARY'!$I$7),ROWS($M$18:M930))),"")</f>
        <v/>
      </c>
    </row>
    <row r="940" spans="2:11">
      <c r="B940" t="str" cm="1">
        <f t="array" aca="1" ref="B940" ca="1">IF(ROWS($M$18:M931)&lt;=$O$18,INDEX('DATA FOR SUMMARY'!$B$8:$B$59,_xlfn.AGGREGATE(15,3,(('DATA FOR SUMMARY'!$I$7:$I$59=$O$16)/('DATA FOR SUMMARY'!$I$7:$I$59=$O$16)*ROW('DATA FOR SUMMARY'!$I$7:$I$59))-ROW('DATA FOR SUMMARY'!$I$7),ROWS($M$18:M931))),"")</f>
        <v/>
      </c>
      <c r="C940" s="102" t="str" cm="1">
        <f t="array" aca="1" ref="C940" ca="1">IF(ROWS($M$18:M931)&lt;=$O$18,INDEX('DATA FOR SUMMARY'!$C$8:$C$59,_xlfn.AGGREGATE(15,3,(('DATA FOR SUMMARY'!$I$7:$I$59=$O$16)/('DATA FOR SUMMARY'!$I$7:$I$59=$O$16)*ROW('DATA FOR SUMMARY'!$I$7:$I$59))-ROW('DATA FOR SUMMARY'!$I$7),ROWS($M$18:M931))),"")</f>
        <v/>
      </c>
      <c r="D940" s="102" t="str" cm="1">
        <f t="array" aca="1" ref="D940" ca="1">IF(ROWS($M$18:M931)&lt;=$O$18,INDEX('DATA FOR SUMMARY'!$D$8:$D$59,_xlfn.AGGREGATE(15,3,(('DATA FOR SUMMARY'!$I$7:$I$59=$O$16)/('DATA FOR SUMMARY'!$I$7:$I$59=$O$16)*ROW('DATA FOR SUMMARY'!$I$7:$I$59))-ROW('DATA FOR SUMMARY'!$I$7),ROWS($M$18:M931))),"")</f>
        <v/>
      </c>
      <c r="E940" s="107" t="str" cm="1">
        <f t="array" aca="1" ref="E940" ca="1">IF(ROWS($M$18:M931)&lt;=$O$18,INDEX('DATA FOR SUMMARY'!$E$8:$E$59,_xlfn.AGGREGATE(15,3,(('DATA FOR SUMMARY'!$I$7:$I$59=$O$16)/('DATA FOR SUMMARY'!$I$7:$I$59=$O$16)*ROW('DATA FOR SUMMARY'!$I$7:$I$59))-ROW('DATA FOR SUMMARY'!$I$7),ROWS($M$18:M931))),"")</f>
        <v/>
      </c>
      <c r="F940" s="103" t="str" cm="1">
        <f t="array" aca="1" ref="F940" ca="1">IF(ROWS($M$18:M931)&lt;=$O$18,INDEX('DATA FOR SUMMARY'!$F$8:$F$59,_xlfn.AGGREGATE(15,3,(('DATA FOR SUMMARY'!$I$7:$I$59=$O$16)/('DATA FOR SUMMARY'!$I$7:$I$59=$O$16)*ROW('DATA FOR SUMMARY'!$I$7:$I$59))-ROW('DATA FOR SUMMARY'!$I$7),ROWS($M$18:M931))),"")</f>
        <v/>
      </c>
      <c r="G940" s="102" t="str" cm="1">
        <f t="array" aca="1" ref="G940" ca="1">IF(ROWS($M$18:M931)&lt;=$O$18,INDEX('DATA FOR SUMMARY'!$G$8:$G$59,_xlfn.AGGREGATE(15,3,(('DATA FOR SUMMARY'!$I$7:$I$59=$O$16)/('DATA FOR SUMMARY'!$I$7:$I$59=$O$16)*ROW('DATA FOR SUMMARY'!$I$7:$I$59))-ROW('DATA FOR SUMMARY'!$I$7),ROWS($M$18:M931))),"")</f>
        <v/>
      </c>
      <c r="H940" s="107" t="str" cm="1">
        <f t="array" aca="1" ref="H940" ca="1">IF(ROWS($M$18:M931)&lt;=$O$18,INDEX('DATA FOR SUMMARY'!$H$8:$H$59,_xlfn.AGGREGATE(15,3,(('DATA FOR SUMMARY'!$I$7:$I$59=$O$16)/('DATA FOR SUMMARY'!$I$7:$I$59=$O$16)*ROW('DATA FOR SUMMARY'!$I$7:$I$59))-ROW('DATA FOR SUMMARY'!$I$7),ROWS($M$18:M931))),"")</f>
        <v/>
      </c>
      <c r="J940" s="46" t="str" cm="1">
        <f t="array" aca="1" ref="J940" ca="1">IF(ROWS($M$18:M931)&lt;=$O$18,INDEX('DATA FOR SUMMARY'!$J$8:$J$59,_xlfn.AGGREGATE(15,3,(('DATA FOR SUMMARY'!$I$7:$I$59=$O$16)/('DATA FOR SUMMARY'!$I$7:$I$59=$O$16)*ROW('DATA FOR SUMMARY'!$I$7:$I$59))-ROW('DATA FOR SUMMARY'!$I$7),ROWS($M$18:M931))),"")</f>
        <v/>
      </c>
      <c r="K940" s="46" t="str" cm="1">
        <f t="array" aca="1" ref="K940" ca="1">IF(ROWS($M$18:M931)&lt;=$O$18,INDEX('DATA FOR SUMMARY'!$K$8:$K$59,_xlfn.AGGREGATE(15,3,(('DATA FOR SUMMARY'!$I$7:$I$59=$O$16)/('DATA FOR SUMMARY'!$I$7:$I$59=$O$16)*ROW('DATA FOR SUMMARY'!$I$7:$I$59))-ROW('DATA FOR SUMMARY'!$I$7),ROWS($M$18:M931))),"")</f>
        <v/>
      </c>
    </row>
    <row r="941" spans="2:11">
      <c r="B941" t="str" cm="1">
        <f t="array" aca="1" ref="B941" ca="1">IF(ROWS($M$18:M932)&lt;=$O$18,INDEX('DATA FOR SUMMARY'!$B$8:$B$59,_xlfn.AGGREGATE(15,3,(('DATA FOR SUMMARY'!$I$7:$I$59=$O$16)/('DATA FOR SUMMARY'!$I$7:$I$59=$O$16)*ROW('DATA FOR SUMMARY'!$I$7:$I$59))-ROW('DATA FOR SUMMARY'!$I$7),ROWS($M$18:M932))),"")</f>
        <v/>
      </c>
      <c r="C941" s="102" t="str" cm="1">
        <f t="array" aca="1" ref="C941" ca="1">IF(ROWS($M$18:M932)&lt;=$O$18,INDEX('DATA FOR SUMMARY'!$C$8:$C$59,_xlfn.AGGREGATE(15,3,(('DATA FOR SUMMARY'!$I$7:$I$59=$O$16)/('DATA FOR SUMMARY'!$I$7:$I$59=$O$16)*ROW('DATA FOR SUMMARY'!$I$7:$I$59))-ROW('DATA FOR SUMMARY'!$I$7),ROWS($M$18:M932))),"")</f>
        <v/>
      </c>
      <c r="D941" s="102" t="str" cm="1">
        <f t="array" aca="1" ref="D941" ca="1">IF(ROWS($M$18:M932)&lt;=$O$18,INDEX('DATA FOR SUMMARY'!$D$8:$D$59,_xlfn.AGGREGATE(15,3,(('DATA FOR SUMMARY'!$I$7:$I$59=$O$16)/('DATA FOR SUMMARY'!$I$7:$I$59=$O$16)*ROW('DATA FOR SUMMARY'!$I$7:$I$59))-ROW('DATA FOR SUMMARY'!$I$7),ROWS($M$18:M932))),"")</f>
        <v/>
      </c>
      <c r="E941" s="107" t="str" cm="1">
        <f t="array" aca="1" ref="E941" ca="1">IF(ROWS($M$18:M932)&lt;=$O$18,INDEX('DATA FOR SUMMARY'!$E$8:$E$59,_xlfn.AGGREGATE(15,3,(('DATA FOR SUMMARY'!$I$7:$I$59=$O$16)/('DATA FOR SUMMARY'!$I$7:$I$59=$O$16)*ROW('DATA FOR SUMMARY'!$I$7:$I$59))-ROW('DATA FOR SUMMARY'!$I$7),ROWS($M$18:M932))),"")</f>
        <v/>
      </c>
      <c r="F941" s="103" t="str" cm="1">
        <f t="array" aca="1" ref="F941" ca="1">IF(ROWS($M$18:M932)&lt;=$O$18,INDEX('DATA FOR SUMMARY'!$F$8:$F$59,_xlfn.AGGREGATE(15,3,(('DATA FOR SUMMARY'!$I$7:$I$59=$O$16)/('DATA FOR SUMMARY'!$I$7:$I$59=$O$16)*ROW('DATA FOR SUMMARY'!$I$7:$I$59))-ROW('DATA FOR SUMMARY'!$I$7),ROWS($M$18:M932))),"")</f>
        <v/>
      </c>
      <c r="G941" s="102" t="str" cm="1">
        <f t="array" aca="1" ref="G941" ca="1">IF(ROWS($M$18:M932)&lt;=$O$18,INDEX('DATA FOR SUMMARY'!$G$8:$G$59,_xlfn.AGGREGATE(15,3,(('DATA FOR SUMMARY'!$I$7:$I$59=$O$16)/('DATA FOR SUMMARY'!$I$7:$I$59=$O$16)*ROW('DATA FOR SUMMARY'!$I$7:$I$59))-ROW('DATA FOR SUMMARY'!$I$7),ROWS($M$18:M932))),"")</f>
        <v/>
      </c>
      <c r="H941" s="107" t="str" cm="1">
        <f t="array" aca="1" ref="H941" ca="1">IF(ROWS($M$18:M932)&lt;=$O$18,INDEX('DATA FOR SUMMARY'!$H$8:$H$59,_xlfn.AGGREGATE(15,3,(('DATA FOR SUMMARY'!$I$7:$I$59=$O$16)/('DATA FOR SUMMARY'!$I$7:$I$59=$O$16)*ROW('DATA FOR SUMMARY'!$I$7:$I$59))-ROW('DATA FOR SUMMARY'!$I$7),ROWS($M$18:M932))),"")</f>
        <v/>
      </c>
      <c r="J941" s="46" t="str" cm="1">
        <f t="array" aca="1" ref="J941" ca="1">IF(ROWS($M$18:M932)&lt;=$O$18,INDEX('DATA FOR SUMMARY'!$J$8:$J$59,_xlfn.AGGREGATE(15,3,(('DATA FOR SUMMARY'!$I$7:$I$59=$O$16)/('DATA FOR SUMMARY'!$I$7:$I$59=$O$16)*ROW('DATA FOR SUMMARY'!$I$7:$I$59))-ROW('DATA FOR SUMMARY'!$I$7),ROWS($M$18:M932))),"")</f>
        <v/>
      </c>
      <c r="K941" s="46" t="str" cm="1">
        <f t="array" aca="1" ref="K941" ca="1">IF(ROWS($M$18:M932)&lt;=$O$18,INDEX('DATA FOR SUMMARY'!$K$8:$K$59,_xlfn.AGGREGATE(15,3,(('DATA FOR SUMMARY'!$I$7:$I$59=$O$16)/('DATA FOR SUMMARY'!$I$7:$I$59=$O$16)*ROW('DATA FOR SUMMARY'!$I$7:$I$59))-ROW('DATA FOR SUMMARY'!$I$7),ROWS($M$18:M932))),"")</f>
        <v/>
      </c>
    </row>
    <row r="942" spans="2:11">
      <c r="B942" t="str" cm="1">
        <f t="array" aca="1" ref="B942" ca="1">IF(ROWS($M$18:M933)&lt;=$O$18,INDEX('DATA FOR SUMMARY'!$B$8:$B$59,_xlfn.AGGREGATE(15,3,(('DATA FOR SUMMARY'!$I$7:$I$59=$O$16)/('DATA FOR SUMMARY'!$I$7:$I$59=$O$16)*ROW('DATA FOR SUMMARY'!$I$7:$I$59))-ROW('DATA FOR SUMMARY'!$I$7),ROWS($M$18:M933))),"")</f>
        <v/>
      </c>
      <c r="C942" s="102" t="str" cm="1">
        <f t="array" aca="1" ref="C942" ca="1">IF(ROWS($M$18:M933)&lt;=$O$18,INDEX('DATA FOR SUMMARY'!$C$8:$C$59,_xlfn.AGGREGATE(15,3,(('DATA FOR SUMMARY'!$I$7:$I$59=$O$16)/('DATA FOR SUMMARY'!$I$7:$I$59=$O$16)*ROW('DATA FOR SUMMARY'!$I$7:$I$59))-ROW('DATA FOR SUMMARY'!$I$7),ROWS($M$18:M933))),"")</f>
        <v/>
      </c>
      <c r="D942" s="102" t="str" cm="1">
        <f t="array" aca="1" ref="D942" ca="1">IF(ROWS($M$18:M933)&lt;=$O$18,INDEX('DATA FOR SUMMARY'!$D$8:$D$59,_xlfn.AGGREGATE(15,3,(('DATA FOR SUMMARY'!$I$7:$I$59=$O$16)/('DATA FOR SUMMARY'!$I$7:$I$59=$O$16)*ROW('DATA FOR SUMMARY'!$I$7:$I$59))-ROW('DATA FOR SUMMARY'!$I$7),ROWS($M$18:M933))),"")</f>
        <v/>
      </c>
      <c r="E942" s="107" t="str" cm="1">
        <f t="array" aca="1" ref="E942" ca="1">IF(ROWS($M$18:M933)&lt;=$O$18,INDEX('DATA FOR SUMMARY'!$E$8:$E$59,_xlfn.AGGREGATE(15,3,(('DATA FOR SUMMARY'!$I$7:$I$59=$O$16)/('DATA FOR SUMMARY'!$I$7:$I$59=$O$16)*ROW('DATA FOR SUMMARY'!$I$7:$I$59))-ROW('DATA FOR SUMMARY'!$I$7),ROWS($M$18:M933))),"")</f>
        <v/>
      </c>
      <c r="F942" s="103" t="str" cm="1">
        <f t="array" aca="1" ref="F942" ca="1">IF(ROWS($M$18:M933)&lt;=$O$18,INDEX('DATA FOR SUMMARY'!$F$8:$F$59,_xlfn.AGGREGATE(15,3,(('DATA FOR SUMMARY'!$I$7:$I$59=$O$16)/('DATA FOR SUMMARY'!$I$7:$I$59=$O$16)*ROW('DATA FOR SUMMARY'!$I$7:$I$59))-ROW('DATA FOR SUMMARY'!$I$7),ROWS($M$18:M933))),"")</f>
        <v/>
      </c>
      <c r="G942" s="102" t="str" cm="1">
        <f t="array" aca="1" ref="G942" ca="1">IF(ROWS($M$18:M933)&lt;=$O$18,INDEX('DATA FOR SUMMARY'!$G$8:$G$59,_xlfn.AGGREGATE(15,3,(('DATA FOR SUMMARY'!$I$7:$I$59=$O$16)/('DATA FOR SUMMARY'!$I$7:$I$59=$O$16)*ROW('DATA FOR SUMMARY'!$I$7:$I$59))-ROW('DATA FOR SUMMARY'!$I$7),ROWS($M$18:M933))),"")</f>
        <v/>
      </c>
      <c r="H942" s="107" t="str" cm="1">
        <f t="array" aca="1" ref="H942" ca="1">IF(ROWS($M$18:M933)&lt;=$O$18,INDEX('DATA FOR SUMMARY'!$H$8:$H$59,_xlfn.AGGREGATE(15,3,(('DATA FOR SUMMARY'!$I$7:$I$59=$O$16)/('DATA FOR SUMMARY'!$I$7:$I$59=$O$16)*ROW('DATA FOR SUMMARY'!$I$7:$I$59))-ROW('DATA FOR SUMMARY'!$I$7),ROWS($M$18:M933))),"")</f>
        <v/>
      </c>
      <c r="J942" s="46" t="str" cm="1">
        <f t="array" aca="1" ref="J942" ca="1">IF(ROWS($M$18:M933)&lt;=$O$18,INDEX('DATA FOR SUMMARY'!$J$8:$J$59,_xlfn.AGGREGATE(15,3,(('DATA FOR SUMMARY'!$I$7:$I$59=$O$16)/('DATA FOR SUMMARY'!$I$7:$I$59=$O$16)*ROW('DATA FOR SUMMARY'!$I$7:$I$59))-ROW('DATA FOR SUMMARY'!$I$7),ROWS($M$18:M933))),"")</f>
        <v/>
      </c>
      <c r="K942" s="46" t="str" cm="1">
        <f t="array" aca="1" ref="K942" ca="1">IF(ROWS($M$18:M933)&lt;=$O$18,INDEX('DATA FOR SUMMARY'!$K$8:$K$59,_xlfn.AGGREGATE(15,3,(('DATA FOR SUMMARY'!$I$7:$I$59=$O$16)/('DATA FOR SUMMARY'!$I$7:$I$59=$O$16)*ROW('DATA FOR SUMMARY'!$I$7:$I$59))-ROW('DATA FOR SUMMARY'!$I$7),ROWS($M$18:M933))),"")</f>
        <v/>
      </c>
    </row>
    <row r="943" spans="2:11">
      <c r="B943" t="str" cm="1">
        <f t="array" aca="1" ref="B943" ca="1">IF(ROWS($M$18:M934)&lt;=$O$18,INDEX('DATA FOR SUMMARY'!$B$8:$B$59,_xlfn.AGGREGATE(15,3,(('DATA FOR SUMMARY'!$I$7:$I$59=$O$16)/('DATA FOR SUMMARY'!$I$7:$I$59=$O$16)*ROW('DATA FOR SUMMARY'!$I$7:$I$59))-ROW('DATA FOR SUMMARY'!$I$7),ROWS($M$18:M934))),"")</f>
        <v/>
      </c>
      <c r="C943" s="102" t="str" cm="1">
        <f t="array" aca="1" ref="C943" ca="1">IF(ROWS($M$18:M934)&lt;=$O$18,INDEX('DATA FOR SUMMARY'!$C$8:$C$59,_xlfn.AGGREGATE(15,3,(('DATA FOR SUMMARY'!$I$7:$I$59=$O$16)/('DATA FOR SUMMARY'!$I$7:$I$59=$O$16)*ROW('DATA FOR SUMMARY'!$I$7:$I$59))-ROW('DATA FOR SUMMARY'!$I$7),ROWS($M$18:M934))),"")</f>
        <v/>
      </c>
      <c r="D943" s="102" t="str" cm="1">
        <f t="array" aca="1" ref="D943" ca="1">IF(ROWS($M$18:M934)&lt;=$O$18,INDEX('DATA FOR SUMMARY'!$D$8:$D$59,_xlfn.AGGREGATE(15,3,(('DATA FOR SUMMARY'!$I$7:$I$59=$O$16)/('DATA FOR SUMMARY'!$I$7:$I$59=$O$16)*ROW('DATA FOR SUMMARY'!$I$7:$I$59))-ROW('DATA FOR SUMMARY'!$I$7),ROWS($M$18:M934))),"")</f>
        <v/>
      </c>
      <c r="E943" s="107" t="str" cm="1">
        <f t="array" aca="1" ref="E943" ca="1">IF(ROWS($M$18:M934)&lt;=$O$18,INDEX('DATA FOR SUMMARY'!$E$8:$E$59,_xlfn.AGGREGATE(15,3,(('DATA FOR SUMMARY'!$I$7:$I$59=$O$16)/('DATA FOR SUMMARY'!$I$7:$I$59=$O$16)*ROW('DATA FOR SUMMARY'!$I$7:$I$59))-ROW('DATA FOR SUMMARY'!$I$7),ROWS($M$18:M934))),"")</f>
        <v/>
      </c>
      <c r="F943" s="103" t="str" cm="1">
        <f t="array" aca="1" ref="F943" ca="1">IF(ROWS($M$18:M934)&lt;=$O$18,INDEX('DATA FOR SUMMARY'!$F$8:$F$59,_xlfn.AGGREGATE(15,3,(('DATA FOR SUMMARY'!$I$7:$I$59=$O$16)/('DATA FOR SUMMARY'!$I$7:$I$59=$O$16)*ROW('DATA FOR SUMMARY'!$I$7:$I$59))-ROW('DATA FOR SUMMARY'!$I$7),ROWS($M$18:M934))),"")</f>
        <v/>
      </c>
      <c r="G943" s="102" t="str" cm="1">
        <f t="array" aca="1" ref="G943" ca="1">IF(ROWS($M$18:M934)&lt;=$O$18,INDEX('DATA FOR SUMMARY'!$G$8:$G$59,_xlfn.AGGREGATE(15,3,(('DATA FOR SUMMARY'!$I$7:$I$59=$O$16)/('DATA FOR SUMMARY'!$I$7:$I$59=$O$16)*ROW('DATA FOR SUMMARY'!$I$7:$I$59))-ROW('DATA FOR SUMMARY'!$I$7),ROWS($M$18:M934))),"")</f>
        <v/>
      </c>
      <c r="H943" s="107" t="str" cm="1">
        <f t="array" aca="1" ref="H943" ca="1">IF(ROWS($M$18:M934)&lt;=$O$18,INDEX('DATA FOR SUMMARY'!$H$8:$H$59,_xlfn.AGGREGATE(15,3,(('DATA FOR SUMMARY'!$I$7:$I$59=$O$16)/('DATA FOR SUMMARY'!$I$7:$I$59=$O$16)*ROW('DATA FOR SUMMARY'!$I$7:$I$59))-ROW('DATA FOR SUMMARY'!$I$7),ROWS($M$18:M934))),"")</f>
        <v/>
      </c>
      <c r="J943" s="46" t="str" cm="1">
        <f t="array" aca="1" ref="J943" ca="1">IF(ROWS($M$18:M934)&lt;=$O$18,INDEX('DATA FOR SUMMARY'!$J$8:$J$59,_xlfn.AGGREGATE(15,3,(('DATA FOR SUMMARY'!$I$7:$I$59=$O$16)/('DATA FOR SUMMARY'!$I$7:$I$59=$O$16)*ROW('DATA FOR SUMMARY'!$I$7:$I$59))-ROW('DATA FOR SUMMARY'!$I$7),ROWS($M$18:M934))),"")</f>
        <v/>
      </c>
      <c r="K943" s="46" t="str" cm="1">
        <f t="array" aca="1" ref="K943" ca="1">IF(ROWS($M$18:M934)&lt;=$O$18,INDEX('DATA FOR SUMMARY'!$K$8:$K$59,_xlfn.AGGREGATE(15,3,(('DATA FOR SUMMARY'!$I$7:$I$59=$O$16)/('DATA FOR SUMMARY'!$I$7:$I$59=$O$16)*ROW('DATA FOR SUMMARY'!$I$7:$I$59))-ROW('DATA FOR SUMMARY'!$I$7),ROWS($M$18:M934))),"")</f>
        <v/>
      </c>
    </row>
    <row r="944" spans="2:11">
      <c r="B944" t="str" cm="1">
        <f t="array" aca="1" ref="B944" ca="1">IF(ROWS($M$18:M935)&lt;=$O$18,INDEX('DATA FOR SUMMARY'!$B$8:$B$59,_xlfn.AGGREGATE(15,3,(('DATA FOR SUMMARY'!$I$7:$I$59=$O$16)/('DATA FOR SUMMARY'!$I$7:$I$59=$O$16)*ROW('DATA FOR SUMMARY'!$I$7:$I$59))-ROW('DATA FOR SUMMARY'!$I$7),ROWS($M$18:M935))),"")</f>
        <v/>
      </c>
      <c r="C944" s="102" t="str" cm="1">
        <f t="array" aca="1" ref="C944" ca="1">IF(ROWS($M$18:M935)&lt;=$O$18,INDEX('DATA FOR SUMMARY'!$C$8:$C$59,_xlfn.AGGREGATE(15,3,(('DATA FOR SUMMARY'!$I$7:$I$59=$O$16)/('DATA FOR SUMMARY'!$I$7:$I$59=$O$16)*ROW('DATA FOR SUMMARY'!$I$7:$I$59))-ROW('DATA FOR SUMMARY'!$I$7),ROWS($M$18:M935))),"")</f>
        <v/>
      </c>
      <c r="D944" s="102" t="str" cm="1">
        <f t="array" aca="1" ref="D944" ca="1">IF(ROWS($M$18:M935)&lt;=$O$18,INDEX('DATA FOR SUMMARY'!$D$8:$D$59,_xlfn.AGGREGATE(15,3,(('DATA FOR SUMMARY'!$I$7:$I$59=$O$16)/('DATA FOR SUMMARY'!$I$7:$I$59=$O$16)*ROW('DATA FOR SUMMARY'!$I$7:$I$59))-ROW('DATA FOR SUMMARY'!$I$7),ROWS($M$18:M935))),"")</f>
        <v/>
      </c>
      <c r="E944" s="107" t="str" cm="1">
        <f t="array" aca="1" ref="E944" ca="1">IF(ROWS($M$18:M935)&lt;=$O$18,INDEX('DATA FOR SUMMARY'!$E$8:$E$59,_xlfn.AGGREGATE(15,3,(('DATA FOR SUMMARY'!$I$7:$I$59=$O$16)/('DATA FOR SUMMARY'!$I$7:$I$59=$O$16)*ROW('DATA FOR SUMMARY'!$I$7:$I$59))-ROW('DATA FOR SUMMARY'!$I$7),ROWS($M$18:M935))),"")</f>
        <v/>
      </c>
      <c r="F944" s="103" t="str" cm="1">
        <f t="array" aca="1" ref="F944" ca="1">IF(ROWS($M$18:M935)&lt;=$O$18,INDEX('DATA FOR SUMMARY'!$F$8:$F$59,_xlfn.AGGREGATE(15,3,(('DATA FOR SUMMARY'!$I$7:$I$59=$O$16)/('DATA FOR SUMMARY'!$I$7:$I$59=$O$16)*ROW('DATA FOR SUMMARY'!$I$7:$I$59))-ROW('DATA FOR SUMMARY'!$I$7),ROWS($M$18:M935))),"")</f>
        <v/>
      </c>
      <c r="G944" s="102" t="str" cm="1">
        <f t="array" aca="1" ref="G944" ca="1">IF(ROWS($M$18:M935)&lt;=$O$18,INDEX('DATA FOR SUMMARY'!$G$8:$G$59,_xlfn.AGGREGATE(15,3,(('DATA FOR SUMMARY'!$I$7:$I$59=$O$16)/('DATA FOR SUMMARY'!$I$7:$I$59=$O$16)*ROW('DATA FOR SUMMARY'!$I$7:$I$59))-ROW('DATA FOR SUMMARY'!$I$7),ROWS($M$18:M935))),"")</f>
        <v/>
      </c>
      <c r="H944" s="107" t="str" cm="1">
        <f t="array" aca="1" ref="H944" ca="1">IF(ROWS($M$18:M935)&lt;=$O$18,INDEX('DATA FOR SUMMARY'!$H$8:$H$59,_xlfn.AGGREGATE(15,3,(('DATA FOR SUMMARY'!$I$7:$I$59=$O$16)/('DATA FOR SUMMARY'!$I$7:$I$59=$O$16)*ROW('DATA FOR SUMMARY'!$I$7:$I$59))-ROW('DATA FOR SUMMARY'!$I$7),ROWS($M$18:M935))),"")</f>
        <v/>
      </c>
      <c r="J944" s="46" t="str" cm="1">
        <f t="array" aca="1" ref="J944" ca="1">IF(ROWS($M$18:M935)&lt;=$O$18,INDEX('DATA FOR SUMMARY'!$J$8:$J$59,_xlfn.AGGREGATE(15,3,(('DATA FOR SUMMARY'!$I$7:$I$59=$O$16)/('DATA FOR SUMMARY'!$I$7:$I$59=$O$16)*ROW('DATA FOR SUMMARY'!$I$7:$I$59))-ROW('DATA FOR SUMMARY'!$I$7),ROWS($M$18:M935))),"")</f>
        <v/>
      </c>
      <c r="K944" s="46" t="str" cm="1">
        <f t="array" aca="1" ref="K944" ca="1">IF(ROWS($M$18:M935)&lt;=$O$18,INDEX('DATA FOR SUMMARY'!$K$8:$K$59,_xlfn.AGGREGATE(15,3,(('DATA FOR SUMMARY'!$I$7:$I$59=$O$16)/('DATA FOR SUMMARY'!$I$7:$I$59=$O$16)*ROW('DATA FOR SUMMARY'!$I$7:$I$59))-ROW('DATA FOR SUMMARY'!$I$7),ROWS($M$18:M935))),"")</f>
        <v/>
      </c>
    </row>
    <row r="945" spans="2:11">
      <c r="B945" t="str" cm="1">
        <f t="array" aca="1" ref="B945" ca="1">IF(ROWS($M$18:M936)&lt;=$O$18,INDEX('DATA FOR SUMMARY'!$B$8:$B$59,_xlfn.AGGREGATE(15,3,(('DATA FOR SUMMARY'!$I$7:$I$59=$O$16)/('DATA FOR SUMMARY'!$I$7:$I$59=$O$16)*ROW('DATA FOR SUMMARY'!$I$7:$I$59))-ROW('DATA FOR SUMMARY'!$I$7),ROWS($M$18:M936))),"")</f>
        <v/>
      </c>
      <c r="C945" s="102" t="str" cm="1">
        <f t="array" aca="1" ref="C945" ca="1">IF(ROWS($M$18:M936)&lt;=$O$18,INDEX('DATA FOR SUMMARY'!$C$8:$C$59,_xlfn.AGGREGATE(15,3,(('DATA FOR SUMMARY'!$I$7:$I$59=$O$16)/('DATA FOR SUMMARY'!$I$7:$I$59=$O$16)*ROW('DATA FOR SUMMARY'!$I$7:$I$59))-ROW('DATA FOR SUMMARY'!$I$7),ROWS($M$18:M936))),"")</f>
        <v/>
      </c>
      <c r="D945" s="102" t="str" cm="1">
        <f t="array" aca="1" ref="D945" ca="1">IF(ROWS($M$18:M936)&lt;=$O$18,INDEX('DATA FOR SUMMARY'!$D$8:$D$59,_xlfn.AGGREGATE(15,3,(('DATA FOR SUMMARY'!$I$7:$I$59=$O$16)/('DATA FOR SUMMARY'!$I$7:$I$59=$O$16)*ROW('DATA FOR SUMMARY'!$I$7:$I$59))-ROW('DATA FOR SUMMARY'!$I$7),ROWS($M$18:M936))),"")</f>
        <v/>
      </c>
      <c r="E945" s="107" t="str" cm="1">
        <f t="array" aca="1" ref="E945" ca="1">IF(ROWS($M$18:M936)&lt;=$O$18,INDEX('DATA FOR SUMMARY'!$E$8:$E$59,_xlfn.AGGREGATE(15,3,(('DATA FOR SUMMARY'!$I$7:$I$59=$O$16)/('DATA FOR SUMMARY'!$I$7:$I$59=$O$16)*ROW('DATA FOR SUMMARY'!$I$7:$I$59))-ROW('DATA FOR SUMMARY'!$I$7),ROWS($M$18:M936))),"")</f>
        <v/>
      </c>
      <c r="F945" s="103" t="str" cm="1">
        <f t="array" aca="1" ref="F945" ca="1">IF(ROWS($M$18:M936)&lt;=$O$18,INDEX('DATA FOR SUMMARY'!$F$8:$F$59,_xlfn.AGGREGATE(15,3,(('DATA FOR SUMMARY'!$I$7:$I$59=$O$16)/('DATA FOR SUMMARY'!$I$7:$I$59=$O$16)*ROW('DATA FOR SUMMARY'!$I$7:$I$59))-ROW('DATA FOR SUMMARY'!$I$7),ROWS($M$18:M936))),"")</f>
        <v/>
      </c>
      <c r="G945" s="102" t="str" cm="1">
        <f t="array" aca="1" ref="G945" ca="1">IF(ROWS($M$18:M936)&lt;=$O$18,INDEX('DATA FOR SUMMARY'!$G$8:$G$59,_xlfn.AGGREGATE(15,3,(('DATA FOR SUMMARY'!$I$7:$I$59=$O$16)/('DATA FOR SUMMARY'!$I$7:$I$59=$O$16)*ROW('DATA FOR SUMMARY'!$I$7:$I$59))-ROW('DATA FOR SUMMARY'!$I$7),ROWS($M$18:M936))),"")</f>
        <v/>
      </c>
      <c r="H945" s="107" t="str" cm="1">
        <f t="array" aca="1" ref="H945" ca="1">IF(ROWS($M$18:M936)&lt;=$O$18,INDEX('DATA FOR SUMMARY'!$H$8:$H$59,_xlfn.AGGREGATE(15,3,(('DATA FOR SUMMARY'!$I$7:$I$59=$O$16)/('DATA FOR SUMMARY'!$I$7:$I$59=$O$16)*ROW('DATA FOR SUMMARY'!$I$7:$I$59))-ROW('DATA FOR SUMMARY'!$I$7),ROWS($M$18:M936))),"")</f>
        <v/>
      </c>
      <c r="J945" s="46" t="str" cm="1">
        <f t="array" aca="1" ref="J945" ca="1">IF(ROWS($M$18:M936)&lt;=$O$18,INDEX('DATA FOR SUMMARY'!$J$8:$J$59,_xlfn.AGGREGATE(15,3,(('DATA FOR SUMMARY'!$I$7:$I$59=$O$16)/('DATA FOR SUMMARY'!$I$7:$I$59=$O$16)*ROW('DATA FOR SUMMARY'!$I$7:$I$59))-ROW('DATA FOR SUMMARY'!$I$7),ROWS($M$18:M936))),"")</f>
        <v/>
      </c>
      <c r="K945" s="46" t="str" cm="1">
        <f t="array" aca="1" ref="K945" ca="1">IF(ROWS($M$18:M936)&lt;=$O$18,INDEX('DATA FOR SUMMARY'!$K$8:$K$59,_xlfn.AGGREGATE(15,3,(('DATA FOR SUMMARY'!$I$7:$I$59=$O$16)/('DATA FOR SUMMARY'!$I$7:$I$59=$O$16)*ROW('DATA FOR SUMMARY'!$I$7:$I$59))-ROW('DATA FOR SUMMARY'!$I$7),ROWS($M$18:M936))),"")</f>
        <v/>
      </c>
    </row>
    <row r="946" spans="2:11">
      <c r="B946" t="str" cm="1">
        <f t="array" aca="1" ref="B946" ca="1">IF(ROWS($M$18:M937)&lt;=$O$18,INDEX('DATA FOR SUMMARY'!$B$8:$B$59,_xlfn.AGGREGATE(15,3,(('DATA FOR SUMMARY'!$I$7:$I$59=$O$16)/('DATA FOR SUMMARY'!$I$7:$I$59=$O$16)*ROW('DATA FOR SUMMARY'!$I$7:$I$59))-ROW('DATA FOR SUMMARY'!$I$7),ROWS($M$18:M937))),"")</f>
        <v/>
      </c>
      <c r="C946" s="102" t="str" cm="1">
        <f t="array" aca="1" ref="C946" ca="1">IF(ROWS($M$18:M937)&lt;=$O$18,INDEX('DATA FOR SUMMARY'!$C$8:$C$59,_xlfn.AGGREGATE(15,3,(('DATA FOR SUMMARY'!$I$7:$I$59=$O$16)/('DATA FOR SUMMARY'!$I$7:$I$59=$O$16)*ROW('DATA FOR SUMMARY'!$I$7:$I$59))-ROW('DATA FOR SUMMARY'!$I$7),ROWS($M$18:M937))),"")</f>
        <v/>
      </c>
      <c r="D946" s="102" t="str" cm="1">
        <f t="array" aca="1" ref="D946" ca="1">IF(ROWS($M$18:M937)&lt;=$O$18,INDEX('DATA FOR SUMMARY'!$D$8:$D$59,_xlfn.AGGREGATE(15,3,(('DATA FOR SUMMARY'!$I$7:$I$59=$O$16)/('DATA FOR SUMMARY'!$I$7:$I$59=$O$16)*ROW('DATA FOR SUMMARY'!$I$7:$I$59))-ROW('DATA FOR SUMMARY'!$I$7),ROWS($M$18:M937))),"")</f>
        <v/>
      </c>
      <c r="E946" s="107" t="str" cm="1">
        <f t="array" aca="1" ref="E946" ca="1">IF(ROWS($M$18:M937)&lt;=$O$18,INDEX('DATA FOR SUMMARY'!$E$8:$E$59,_xlfn.AGGREGATE(15,3,(('DATA FOR SUMMARY'!$I$7:$I$59=$O$16)/('DATA FOR SUMMARY'!$I$7:$I$59=$O$16)*ROW('DATA FOR SUMMARY'!$I$7:$I$59))-ROW('DATA FOR SUMMARY'!$I$7),ROWS($M$18:M937))),"")</f>
        <v/>
      </c>
      <c r="F946" s="103" t="str" cm="1">
        <f t="array" aca="1" ref="F946" ca="1">IF(ROWS($M$18:M937)&lt;=$O$18,INDEX('DATA FOR SUMMARY'!$F$8:$F$59,_xlfn.AGGREGATE(15,3,(('DATA FOR SUMMARY'!$I$7:$I$59=$O$16)/('DATA FOR SUMMARY'!$I$7:$I$59=$O$16)*ROW('DATA FOR SUMMARY'!$I$7:$I$59))-ROW('DATA FOR SUMMARY'!$I$7),ROWS($M$18:M937))),"")</f>
        <v/>
      </c>
      <c r="G946" s="102" t="str" cm="1">
        <f t="array" aca="1" ref="G946" ca="1">IF(ROWS($M$18:M937)&lt;=$O$18,INDEX('DATA FOR SUMMARY'!$G$8:$G$59,_xlfn.AGGREGATE(15,3,(('DATA FOR SUMMARY'!$I$7:$I$59=$O$16)/('DATA FOR SUMMARY'!$I$7:$I$59=$O$16)*ROW('DATA FOR SUMMARY'!$I$7:$I$59))-ROW('DATA FOR SUMMARY'!$I$7),ROWS($M$18:M937))),"")</f>
        <v/>
      </c>
      <c r="H946" s="107" t="str" cm="1">
        <f t="array" aca="1" ref="H946" ca="1">IF(ROWS($M$18:M937)&lt;=$O$18,INDEX('DATA FOR SUMMARY'!$H$8:$H$59,_xlfn.AGGREGATE(15,3,(('DATA FOR SUMMARY'!$I$7:$I$59=$O$16)/('DATA FOR SUMMARY'!$I$7:$I$59=$O$16)*ROW('DATA FOR SUMMARY'!$I$7:$I$59))-ROW('DATA FOR SUMMARY'!$I$7),ROWS($M$18:M937))),"")</f>
        <v/>
      </c>
      <c r="J946" s="46" t="str" cm="1">
        <f t="array" aca="1" ref="J946" ca="1">IF(ROWS($M$18:M937)&lt;=$O$18,INDEX('DATA FOR SUMMARY'!$J$8:$J$59,_xlfn.AGGREGATE(15,3,(('DATA FOR SUMMARY'!$I$7:$I$59=$O$16)/('DATA FOR SUMMARY'!$I$7:$I$59=$O$16)*ROW('DATA FOR SUMMARY'!$I$7:$I$59))-ROW('DATA FOR SUMMARY'!$I$7),ROWS($M$18:M937))),"")</f>
        <v/>
      </c>
      <c r="K946" s="46" t="str" cm="1">
        <f t="array" aca="1" ref="K946" ca="1">IF(ROWS($M$18:M937)&lt;=$O$18,INDEX('DATA FOR SUMMARY'!$K$8:$K$59,_xlfn.AGGREGATE(15,3,(('DATA FOR SUMMARY'!$I$7:$I$59=$O$16)/('DATA FOR SUMMARY'!$I$7:$I$59=$O$16)*ROW('DATA FOR SUMMARY'!$I$7:$I$59))-ROW('DATA FOR SUMMARY'!$I$7),ROWS($M$18:M937))),"")</f>
        <v/>
      </c>
    </row>
    <row r="947" spans="2:11">
      <c r="B947" t="str" cm="1">
        <f t="array" aca="1" ref="B947" ca="1">IF(ROWS($M$18:M938)&lt;=$O$18,INDEX('DATA FOR SUMMARY'!$B$8:$B$59,_xlfn.AGGREGATE(15,3,(('DATA FOR SUMMARY'!$I$7:$I$59=$O$16)/('DATA FOR SUMMARY'!$I$7:$I$59=$O$16)*ROW('DATA FOR SUMMARY'!$I$7:$I$59))-ROW('DATA FOR SUMMARY'!$I$7),ROWS($M$18:M938))),"")</f>
        <v/>
      </c>
      <c r="C947" s="102" t="str" cm="1">
        <f t="array" aca="1" ref="C947" ca="1">IF(ROWS($M$18:M938)&lt;=$O$18,INDEX('DATA FOR SUMMARY'!$C$8:$C$59,_xlfn.AGGREGATE(15,3,(('DATA FOR SUMMARY'!$I$7:$I$59=$O$16)/('DATA FOR SUMMARY'!$I$7:$I$59=$O$16)*ROW('DATA FOR SUMMARY'!$I$7:$I$59))-ROW('DATA FOR SUMMARY'!$I$7),ROWS($M$18:M938))),"")</f>
        <v/>
      </c>
      <c r="D947" s="102" t="str" cm="1">
        <f t="array" aca="1" ref="D947" ca="1">IF(ROWS($M$18:M938)&lt;=$O$18,INDEX('DATA FOR SUMMARY'!$D$8:$D$59,_xlfn.AGGREGATE(15,3,(('DATA FOR SUMMARY'!$I$7:$I$59=$O$16)/('DATA FOR SUMMARY'!$I$7:$I$59=$O$16)*ROW('DATA FOR SUMMARY'!$I$7:$I$59))-ROW('DATA FOR SUMMARY'!$I$7),ROWS($M$18:M938))),"")</f>
        <v/>
      </c>
      <c r="E947" s="107" t="str" cm="1">
        <f t="array" aca="1" ref="E947" ca="1">IF(ROWS($M$18:M938)&lt;=$O$18,INDEX('DATA FOR SUMMARY'!$E$8:$E$59,_xlfn.AGGREGATE(15,3,(('DATA FOR SUMMARY'!$I$7:$I$59=$O$16)/('DATA FOR SUMMARY'!$I$7:$I$59=$O$16)*ROW('DATA FOR SUMMARY'!$I$7:$I$59))-ROW('DATA FOR SUMMARY'!$I$7),ROWS($M$18:M938))),"")</f>
        <v/>
      </c>
      <c r="F947" s="103" t="str" cm="1">
        <f t="array" aca="1" ref="F947" ca="1">IF(ROWS($M$18:M938)&lt;=$O$18,INDEX('DATA FOR SUMMARY'!$F$8:$F$59,_xlfn.AGGREGATE(15,3,(('DATA FOR SUMMARY'!$I$7:$I$59=$O$16)/('DATA FOR SUMMARY'!$I$7:$I$59=$O$16)*ROW('DATA FOR SUMMARY'!$I$7:$I$59))-ROW('DATA FOR SUMMARY'!$I$7),ROWS($M$18:M938))),"")</f>
        <v/>
      </c>
      <c r="G947" s="102" t="str" cm="1">
        <f t="array" aca="1" ref="G947" ca="1">IF(ROWS($M$18:M938)&lt;=$O$18,INDEX('DATA FOR SUMMARY'!$G$8:$G$59,_xlfn.AGGREGATE(15,3,(('DATA FOR SUMMARY'!$I$7:$I$59=$O$16)/('DATA FOR SUMMARY'!$I$7:$I$59=$O$16)*ROW('DATA FOR SUMMARY'!$I$7:$I$59))-ROW('DATA FOR SUMMARY'!$I$7),ROWS($M$18:M938))),"")</f>
        <v/>
      </c>
      <c r="H947" s="107" t="str" cm="1">
        <f t="array" aca="1" ref="H947" ca="1">IF(ROWS($M$18:M938)&lt;=$O$18,INDEX('DATA FOR SUMMARY'!$H$8:$H$59,_xlfn.AGGREGATE(15,3,(('DATA FOR SUMMARY'!$I$7:$I$59=$O$16)/('DATA FOR SUMMARY'!$I$7:$I$59=$O$16)*ROW('DATA FOR SUMMARY'!$I$7:$I$59))-ROW('DATA FOR SUMMARY'!$I$7),ROWS($M$18:M938))),"")</f>
        <v/>
      </c>
      <c r="J947" s="46" t="str" cm="1">
        <f t="array" aca="1" ref="J947" ca="1">IF(ROWS($M$18:M938)&lt;=$O$18,INDEX('DATA FOR SUMMARY'!$J$8:$J$59,_xlfn.AGGREGATE(15,3,(('DATA FOR SUMMARY'!$I$7:$I$59=$O$16)/('DATA FOR SUMMARY'!$I$7:$I$59=$O$16)*ROW('DATA FOR SUMMARY'!$I$7:$I$59))-ROW('DATA FOR SUMMARY'!$I$7),ROWS($M$18:M938))),"")</f>
        <v/>
      </c>
      <c r="K947" s="46" t="str" cm="1">
        <f t="array" aca="1" ref="K947" ca="1">IF(ROWS($M$18:M938)&lt;=$O$18,INDEX('DATA FOR SUMMARY'!$K$8:$K$59,_xlfn.AGGREGATE(15,3,(('DATA FOR SUMMARY'!$I$7:$I$59=$O$16)/('DATA FOR SUMMARY'!$I$7:$I$59=$O$16)*ROW('DATA FOR SUMMARY'!$I$7:$I$59))-ROW('DATA FOR SUMMARY'!$I$7),ROWS($M$18:M938))),"")</f>
        <v/>
      </c>
    </row>
    <row r="948" spans="2:11">
      <c r="B948" t="str" cm="1">
        <f t="array" aca="1" ref="B948" ca="1">IF(ROWS($M$18:M939)&lt;=$O$18,INDEX('DATA FOR SUMMARY'!$B$8:$B$59,_xlfn.AGGREGATE(15,3,(('DATA FOR SUMMARY'!$I$7:$I$59=$O$16)/('DATA FOR SUMMARY'!$I$7:$I$59=$O$16)*ROW('DATA FOR SUMMARY'!$I$7:$I$59))-ROW('DATA FOR SUMMARY'!$I$7),ROWS($M$18:M939))),"")</f>
        <v/>
      </c>
      <c r="C948" s="102" t="str" cm="1">
        <f t="array" aca="1" ref="C948" ca="1">IF(ROWS($M$18:M939)&lt;=$O$18,INDEX('DATA FOR SUMMARY'!$C$8:$C$59,_xlfn.AGGREGATE(15,3,(('DATA FOR SUMMARY'!$I$7:$I$59=$O$16)/('DATA FOR SUMMARY'!$I$7:$I$59=$O$16)*ROW('DATA FOR SUMMARY'!$I$7:$I$59))-ROW('DATA FOR SUMMARY'!$I$7),ROWS($M$18:M939))),"")</f>
        <v/>
      </c>
      <c r="D948" s="102" t="str" cm="1">
        <f t="array" aca="1" ref="D948" ca="1">IF(ROWS($M$18:M939)&lt;=$O$18,INDEX('DATA FOR SUMMARY'!$D$8:$D$59,_xlfn.AGGREGATE(15,3,(('DATA FOR SUMMARY'!$I$7:$I$59=$O$16)/('DATA FOR SUMMARY'!$I$7:$I$59=$O$16)*ROW('DATA FOR SUMMARY'!$I$7:$I$59))-ROW('DATA FOR SUMMARY'!$I$7),ROWS($M$18:M939))),"")</f>
        <v/>
      </c>
      <c r="E948" s="107" t="str" cm="1">
        <f t="array" aca="1" ref="E948" ca="1">IF(ROWS($M$18:M939)&lt;=$O$18,INDEX('DATA FOR SUMMARY'!$E$8:$E$59,_xlfn.AGGREGATE(15,3,(('DATA FOR SUMMARY'!$I$7:$I$59=$O$16)/('DATA FOR SUMMARY'!$I$7:$I$59=$O$16)*ROW('DATA FOR SUMMARY'!$I$7:$I$59))-ROW('DATA FOR SUMMARY'!$I$7),ROWS($M$18:M939))),"")</f>
        <v/>
      </c>
      <c r="F948" s="103" t="str" cm="1">
        <f t="array" aca="1" ref="F948" ca="1">IF(ROWS($M$18:M939)&lt;=$O$18,INDEX('DATA FOR SUMMARY'!$F$8:$F$59,_xlfn.AGGREGATE(15,3,(('DATA FOR SUMMARY'!$I$7:$I$59=$O$16)/('DATA FOR SUMMARY'!$I$7:$I$59=$O$16)*ROW('DATA FOR SUMMARY'!$I$7:$I$59))-ROW('DATA FOR SUMMARY'!$I$7),ROWS($M$18:M939))),"")</f>
        <v/>
      </c>
      <c r="G948" s="102" t="str" cm="1">
        <f t="array" aca="1" ref="G948" ca="1">IF(ROWS($M$18:M939)&lt;=$O$18,INDEX('DATA FOR SUMMARY'!$G$8:$G$59,_xlfn.AGGREGATE(15,3,(('DATA FOR SUMMARY'!$I$7:$I$59=$O$16)/('DATA FOR SUMMARY'!$I$7:$I$59=$O$16)*ROW('DATA FOR SUMMARY'!$I$7:$I$59))-ROW('DATA FOR SUMMARY'!$I$7),ROWS($M$18:M939))),"")</f>
        <v/>
      </c>
      <c r="H948" s="107" t="str" cm="1">
        <f t="array" aca="1" ref="H948" ca="1">IF(ROWS($M$18:M939)&lt;=$O$18,INDEX('DATA FOR SUMMARY'!$H$8:$H$59,_xlfn.AGGREGATE(15,3,(('DATA FOR SUMMARY'!$I$7:$I$59=$O$16)/('DATA FOR SUMMARY'!$I$7:$I$59=$O$16)*ROW('DATA FOR SUMMARY'!$I$7:$I$59))-ROW('DATA FOR SUMMARY'!$I$7),ROWS($M$18:M939))),"")</f>
        <v/>
      </c>
      <c r="J948" s="46" t="str" cm="1">
        <f t="array" aca="1" ref="J948" ca="1">IF(ROWS($M$18:M939)&lt;=$O$18,INDEX('DATA FOR SUMMARY'!$J$8:$J$59,_xlfn.AGGREGATE(15,3,(('DATA FOR SUMMARY'!$I$7:$I$59=$O$16)/('DATA FOR SUMMARY'!$I$7:$I$59=$O$16)*ROW('DATA FOR SUMMARY'!$I$7:$I$59))-ROW('DATA FOR SUMMARY'!$I$7),ROWS($M$18:M939))),"")</f>
        <v/>
      </c>
      <c r="K948" s="46" t="str" cm="1">
        <f t="array" aca="1" ref="K948" ca="1">IF(ROWS($M$18:M939)&lt;=$O$18,INDEX('DATA FOR SUMMARY'!$K$8:$K$59,_xlfn.AGGREGATE(15,3,(('DATA FOR SUMMARY'!$I$7:$I$59=$O$16)/('DATA FOR SUMMARY'!$I$7:$I$59=$O$16)*ROW('DATA FOR SUMMARY'!$I$7:$I$59))-ROW('DATA FOR SUMMARY'!$I$7),ROWS($M$18:M939))),"")</f>
        <v/>
      </c>
    </row>
    <row r="949" spans="2:11">
      <c r="B949" t="str" cm="1">
        <f t="array" aca="1" ref="B949" ca="1">IF(ROWS($M$18:M940)&lt;=$O$18,INDEX('DATA FOR SUMMARY'!$B$8:$B$59,_xlfn.AGGREGATE(15,3,(('DATA FOR SUMMARY'!$I$7:$I$59=$O$16)/('DATA FOR SUMMARY'!$I$7:$I$59=$O$16)*ROW('DATA FOR SUMMARY'!$I$7:$I$59))-ROW('DATA FOR SUMMARY'!$I$7),ROWS($M$18:M940))),"")</f>
        <v/>
      </c>
      <c r="C949" s="102" t="str" cm="1">
        <f t="array" aca="1" ref="C949" ca="1">IF(ROWS($M$18:M940)&lt;=$O$18,INDEX('DATA FOR SUMMARY'!$C$8:$C$59,_xlfn.AGGREGATE(15,3,(('DATA FOR SUMMARY'!$I$7:$I$59=$O$16)/('DATA FOR SUMMARY'!$I$7:$I$59=$O$16)*ROW('DATA FOR SUMMARY'!$I$7:$I$59))-ROW('DATA FOR SUMMARY'!$I$7),ROWS($M$18:M940))),"")</f>
        <v/>
      </c>
      <c r="D949" s="102" t="str" cm="1">
        <f t="array" aca="1" ref="D949" ca="1">IF(ROWS($M$18:M940)&lt;=$O$18,INDEX('DATA FOR SUMMARY'!$D$8:$D$59,_xlfn.AGGREGATE(15,3,(('DATA FOR SUMMARY'!$I$7:$I$59=$O$16)/('DATA FOR SUMMARY'!$I$7:$I$59=$O$16)*ROW('DATA FOR SUMMARY'!$I$7:$I$59))-ROW('DATA FOR SUMMARY'!$I$7),ROWS($M$18:M940))),"")</f>
        <v/>
      </c>
      <c r="E949" s="107" t="str" cm="1">
        <f t="array" aca="1" ref="E949" ca="1">IF(ROWS($M$18:M940)&lt;=$O$18,INDEX('DATA FOR SUMMARY'!$E$8:$E$59,_xlfn.AGGREGATE(15,3,(('DATA FOR SUMMARY'!$I$7:$I$59=$O$16)/('DATA FOR SUMMARY'!$I$7:$I$59=$O$16)*ROW('DATA FOR SUMMARY'!$I$7:$I$59))-ROW('DATA FOR SUMMARY'!$I$7),ROWS($M$18:M940))),"")</f>
        <v/>
      </c>
      <c r="F949" s="103" t="str" cm="1">
        <f t="array" aca="1" ref="F949" ca="1">IF(ROWS($M$18:M940)&lt;=$O$18,INDEX('DATA FOR SUMMARY'!$F$8:$F$59,_xlfn.AGGREGATE(15,3,(('DATA FOR SUMMARY'!$I$7:$I$59=$O$16)/('DATA FOR SUMMARY'!$I$7:$I$59=$O$16)*ROW('DATA FOR SUMMARY'!$I$7:$I$59))-ROW('DATA FOR SUMMARY'!$I$7),ROWS($M$18:M940))),"")</f>
        <v/>
      </c>
      <c r="G949" s="102" t="str" cm="1">
        <f t="array" aca="1" ref="G949" ca="1">IF(ROWS($M$18:M940)&lt;=$O$18,INDEX('DATA FOR SUMMARY'!$G$8:$G$59,_xlfn.AGGREGATE(15,3,(('DATA FOR SUMMARY'!$I$7:$I$59=$O$16)/('DATA FOR SUMMARY'!$I$7:$I$59=$O$16)*ROW('DATA FOR SUMMARY'!$I$7:$I$59))-ROW('DATA FOR SUMMARY'!$I$7),ROWS($M$18:M940))),"")</f>
        <v/>
      </c>
      <c r="H949" s="107" t="str" cm="1">
        <f t="array" aca="1" ref="H949" ca="1">IF(ROWS($M$18:M940)&lt;=$O$18,INDEX('DATA FOR SUMMARY'!$H$8:$H$59,_xlfn.AGGREGATE(15,3,(('DATA FOR SUMMARY'!$I$7:$I$59=$O$16)/('DATA FOR SUMMARY'!$I$7:$I$59=$O$16)*ROW('DATA FOR SUMMARY'!$I$7:$I$59))-ROW('DATA FOR SUMMARY'!$I$7),ROWS($M$18:M940))),"")</f>
        <v/>
      </c>
      <c r="J949" s="46" t="str" cm="1">
        <f t="array" aca="1" ref="J949" ca="1">IF(ROWS($M$18:M940)&lt;=$O$18,INDEX('DATA FOR SUMMARY'!$J$8:$J$59,_xlfn.AGGREGATE(15,3,(('DATA FOR SUMMARY'!$I$7:$I$59=$O$16)/('DATA FOR SUMMARY'!$I$7:$I$59=$O$16)*ROW('DATA FOR SUMMARY'!$I$7:$I$59))-ROW('DATA FOR SUMMARY'!$I$7),ROWS($M$18:M940))),"")</f>
        <v/>
      </c>
      <c r="K949" s="46" t="str" cm="1">
        <f t="array" aca="1" ref="K949" ca="1">IF(ROWS($M$18:M940)&lt;=$O$18,INDEX('DATA FOR SUMMARY'!$K$8:$K$59,_xlfn.AGGREGATE(15,3,(('DATA FOR SUMMARY'!$I$7:$I$59=$O$16)/('DATA FOR SUMMARY'!$I$7:$I$59=$O$16)*ROW('DATA FOR SUMMARY'!$I$7:$I$59))-ROW('DATA FOR SUMMARY'!$I$7),ROWS($M$18:M940))),"")</f>
        <v/>
      </c>
    </row>
    <row r="950" spans="2:11">
      <c r="B950" t="str" cm="1">
        <f t="array" aca="1" ref="B950" ca="1">IF(ROWS($M$18:M941)&lt;=$O$18,INDEX('DATA FOR SUMMARY'!$B$8:$B$59,_xlfn.AGGREGATE(15,3,(('DATA FOR SUMMARY'!$I$7:$I$59=$O$16)/('DATA FOR SUMMARY'!$I$7:$I$59=$O$16)*ROW('DATA FOR SUMMARY'!$I$7:$I$59))-ROW('DATA FOR SUMMARY'!$I$7),ROWS($M$18:M941))),"")</f>
        <v/>
      </c>
      <c r="C950" s="102" t="str" cm="1">
        <f t="array" aca="1" ref="C950" ca="1">IF(ROWS($M$18:M941)&lt;=$O$18,INDEX('DATA FOR SUMMARY'!$C$8:$C$59,_xlfn.AGGREGATE(15,3,(('DATA FOR SUMMARY'!$I$7:$I$59=$O$16)/('DATA FOR SUMMARY'!$I$7:$I$59=$O$16)*ROW('DATA FOR SUMMARY'!$I$7:$I$59))-ROW('DATA FOR SUMMARY'!$I$7),ROWS($M$18:M941))),"")</f>
        <v/>
      </c>
      <c r="D950" s="102" t="str" cm="1">
        <f t="array" aca="1" ref="D950" ca="1">IF(ROWS($M$18:M941)&lt;=$O$18,INDEX('DATA FOR SUMMARY'!$D$8:$D$59,_xlfn.AGGREGATE(15,3,(('DATA FOR SUMMARY'!$I$7:$I$59=$O$16)/('DATA FOR SUMMARY'!$I$7:$I$59=$O$16)*ROW('DATA FOR SUMMARY'!$I$7:$I$59))-ROW('DATA FOR SUMMARY'!$I$7),ROWS($M$18:M941))),"")</f>
        <v/>
      </c>
      <c r="E950" s="107" t="str" cm="1">
        <f t="array" aca="1" ref="E950" ca="1">IF(ROWS($M$18:M941)&lt;=$O$18,INDEX('DATA FOR SUMMARY'!$E$8:$E$59,_xlfn.AGGREGATE(15,3,(('DATA FOR SUMMARY'!$I$7:$I$59=$O$16)/('DATA FOR SUMMARY'!$I$7:$I$59=$O$16)*ROW('DATA FOR SUMMARY'!$I$7:$I$59))-ROW('DATA FOR SUMMARY'!$I$7),ROWS($M$18:M941))),"")</f>
        <v/>
      </c>
      <c r="F950" s="103" t="str" cm="1">
        <f t="array" aca="1" ref="F950" ca="1">IF(ROWS($M$18:M941)&lt;=$O$18,INDEX('DATA FOR SUMMARY'!$F$8:$F$59,_xlfn.AGGREGATE(15,3,(('DATA FOR SUMMARY'!$I$7:$I$59=$O$16)/('DATA FOR SUMMARY'!$I$7:$I$59=$O$16)*ROW('DATA FOR SUMMARY'!$I$7:$I$59))-ROW('DATA FOR SUMMARY'!$I$7),ROWS($M$18:M941))),"")</f>
        <v/>
      </c>
      <c r="G950" s="102" t="str" cm="1">
        <f t="array" aca="1" ref="G950" ca="1">IF(ROWS($M$18:M941)&lt;=$O$18,INDEX('DATA FOR SUMMARY'!$G$8:$G$59,_xlfn.AGGREGATE(15,3,(('DATA FOR SUMMARY'!$I$7:$I$59=$O$16)/('DATA FOR SUMMARY'!$I$7:$I$59=$O$16)*ROW('DATA FOR SUMMARY'!$I$7:$I$59))-ROW('DATA FOR SUMMARY'!$I$7),ROWS($M$18:M941))),"")</f>
        <v/>
      </c>
      <c r="H950" s="107" t="str" cm="1">
        <f t="array" aca="1" ref="H950" ca="1">IF(ROWS($M$18:M941)&lt;=$O$18,INDEX('DATA FOR SUMMARY'!$H$8:$H$59,_xlfn.AGGREGATE(15,3,(('DATA FOR SUMMARY'!$I$7:$I$59=$O$16)/('DATA FOR SUMMARY'!$I$7:$I$59=$O$16)*ROW('DATA FOR SUMMARY'!$I$7:$I$59))-ROW('DATA FOR SUMMARY'!$I$7),ROWS($M$18:M941))),"")</f>
        <v/>
      </c>
      <c r="J950" s="46" t="str" cm="1">
        <f t="array" aca="1" ref="J950" ca="1">IF(ROWS($M$18:M941)&lt;=$O$18,INDEX('DATA FOR SUMMARY'!$J$8:$J$59,_xlfn.AGGREGATE(15,3,(('DATA FOR SUMMARY'!$I$7:$I$59=$O$16)/('DATA FOR SUMMARY'!$I$7:$I$59=$O$16)*ROW('DATA FOR SUMMARY'!$I$7:$I$59))-ROW('DATA FOR SUMMARY'!$I$7),ROWS($M$18:M941))),"")</f>
        <v/>
      </c>
      <c r="K950" s="46" t="str" cm="1">
        <f t="array" aca="1" ref="K950" ca="1">IF(ROWS($M$18:M941)&lt;=$O$18,INDEX('DATA FOR SUMMARY'!$K$8:$K$59,_xlfn.AGGREGATE(15,3,(('DATA FOR SUMMARY'!$I$7:$I$59=$O$16)/('DATA FOR SUMMARY'!$I$7:$I$59=$O$16)*ROW('DATA FOR SUMMARY'!$I$7:$I$59))-ROW('DATA FOR SUMMARY'!$I$7),ROWS($M$18:M941))),"")</f>
        <v/>
      </c>
    </row>
    <row r="951" spans="2:11">
      <c r="B951" t="str" cm="1">
        <f t="array" aca="1" ref="B951" ca="1">IF(ROWS($M$18:M942)&lt;=$O$18,INDEX('DATA FOR SUMMARY'!$B$8:$B$59,_xlfn.AGGREGATE(15,3,(('DATA FOR SUMMARY'!$I$7:$I$59=$O$16)/('DATA FOR SUMMARY'!$I$7:$I$59=$O$16)*ROW('DATA FOR SUMMARY'!$I$7:$I$59))-ROW('DATA FOR SUMMARY'!$I$7),ROWS($M$18:M942))),"")</f>
        <v/>
      </c>
      <c r="C951" s="102" t="str" cm="1">
        <f t="array" aca="1" ref="C951" ca="1">IF(ROWS($M$18:M942)&lt;=$O$18,INDEX('DATA FOR SUMMARY'!$C$8:$C$59,_xlfn.AGGREGATE(15,3,(('DATA FOR SUMMARY'!$I$7:$I$59=$O$16)/('DATA FOR SUMMARY'!$I$7:$I$59=$O$16)*ROW('DATA FOR SUMMARY'!$I$7:$I$59))-ROW('DATA FOR SUMMARY'!$I$7),ROWS($M$18:M942))),"")</f>
        <v/>
      </c>
      <c r="D951" s="102" t="str" cm="1">
        <f t="array" aca="1" ref="D951" ca="1">IF(ROWS($M$18:M942)&lt;=$O$18,INDEX('DATA FOR SUMMARY'!$D$8:$D$59,_xlfn.AGGREGATE(15,3,(('DATA FOR SUMMARY'!$I$7:$I$59=$O$16)/('DATA FOR SUMMARY'!$I$7:$I$59=$O$16)*ROW('DATA FOR SUMMARY'!$I$7:$I$59))-ROW('DATA FOR SUMMARY'!$I$7),ROWS($M$18:M942))),"")</f>
        <v/>
      </c>
      <c r="E951" s="107" t="str" cm="1">
        <f t="array" aca="1" ref="E951" ca="1">IF(ROWS($M$18:M942)&lt;=$O$18,INDEX('DATA FOR SUMMARY'!$E$8:$E$59,_xlfn.AGGREGATE(15,3,(('DATA FOR SUMMARY'!$I$7:$I$59=$O$16)/('DATA FOR SUMMARY'!$I$7:$I$59=$O$16)*ROW('DATA FOR SUMMARY'!$I$7:$I$59))-ROW('DATA FOR SUMMARY'!$I$7),ROWS($M$18:M942))),"")</f>
        <v/>
      </c>
      <c r="F951" s="103" t="str" cm="1">
        <f t="array" aca="1" ref="F951" ca="1">IF(ROWS($M$18:M942)&lt;=$O$18,INDEX('DATA FOR SUMMARY'!$F$8:$F$59,_xlfn.AGGREGATE(15,3,(('DATA FOR SUMMARY'!$I$7:$I$59=$O$16)/('DATA FOR SUMMARY'!$I$7:$I$59=$O$16)*ROW('DATA FOR SUMMARY'!$I$7:$I$59))-ROW('DATA FOR SUMMARY'!$I$7),ROWS($M$18:M942))),"")</f>
        <v/>
      </c>
      <c r="G951" s="102" t="str" cm="1">
        <f t="array" aca="1" ref="G951" ca="1">IF(ROWS($M$18:M942)&lt;=$O$18,INDEX('DATA FOR SUMMARY'!$G$8:$G$59,_xlfn.AGGREGATE(15,3,(('DATA FOR SUMMARY'!$I$7:$I$59=$O$16)/('DATA FOR SUMMARY'!$I$7:$I$59=$O$16)*ROW('DATA FOR SUMMARY'!$I$7:$I$59))-ROW('DATA FOR SUMMARY'!$I$7),ROWS($M$18:M942))),"")</f>
        <v/>
      </c>
      <c r="H951" s="107" t="str" cm="1">
        <f t="array" aca="1" ref="H951" ca="1">IF(ROWS($M$18:M942)&lt;=$O$18,INDEX('DATA FOR SUMMARY'!$H$8:$H$59,_xlfn.AGGREGATE(15,3,(('DATA FOR SUMMARY'!$I$7:$I$59=$O$16)/('DATA FOR SUMMARY'!$I$7:$I$59=$O$16)*ROW('DATA FOR SUMMARY'!$I$7:$I$59))-ROW('DATA FOR SUMMARY'!$I$7),ROWS($M$18:M942))),"")</f>
        <v/>
      </c>
      <c r="J951" s="46" t="str" cm="1">
        <f t="array" aca="1" ref="J951" ca="1">IF(ROWS($M$18:M942)&lt;=$O$18,INDEX('DATA FOR SUMMARY'!$J$8:$J$59,_xlfn.AGGREGATE(15,3,(('DATA FOR SUMMARY'!$I$7:$I$59=$O$16)/('DATA FOR SUMMARY'!$I$7:$I$59=$O$16)*ROW('DATA FOR SUMMARY'!$I$7:$I$59))-ROW('DATA FOR SUMMARY'!$I$7),ROWS($M$18:M942))),"")</f>
        <v/>
      </c>
      <c r="K951" s="46" t="str" cm="1">
        <f t="array" aca="1" ref="K951" ca="1">IF(ROWS($M$18:M942)&lt;=$O$18,INDEX('DATA FOR SUMMARY'!$K$8:$K$59,_xlfn.AGGREGATE(15,3,(('DATA FOR SUMMARY'!$I$7:$I$59=$O$16)/('DATA FOR SUMMARY'!$I$7:$I$59=$O$16)*ROW('DATA FOR SUMMARY'!$I$7:$I$59))-ROW('DATA FOR SUMMARY'!$I$7),ROWS($M$18:M942))),"")</f>
        <v/>
      </c>
    </row>
    <row r="952" spans="2:11">
      <c r="B952" t="str" cm="1">
        <f t="array" aca="1" ref="B952" ca="1">IF(ROWS($M$18:M943)&lt;=$O$18,INDEX('DATA FOR SUMMARY'!$B$8:$B$59,_xlfn.AGGREGATE(15,3,(('DATA FOR SUMMARY'!$I$7:$I$59=$O$16)/('DATA FOR SUMMARY'!$I$7:$I$59=$O$16)*ROW('DATA FOR SUMMARY'!$I$7:$I$59))-ROW('DATA FOR SUMMARY'!$I$7),ROWS($M$18:M943))),"")</f>
        <v/>
      </c>
      <c r="C952" s="102" t="str" cm="1">
        <f t="array" aca="1" ref="C952" ca="1">IF(ROWS($M$18:M943)&lt;=$O$18,INDEX('DATA FOR SUMMARY'!$C$8:$C$59,_xlfn.AGGREGATE(15,3,(('DATA FOR SUMMARY'!$I$7:$I$59=$O$16)/('DATA FOR SUMMARY'!$I$7:$I$59=$O$16)*ROW('DATA FOR SUMMARY'!$I$7:$I$59))-ROW('DATA FOR SUMMARY'!$I$7),ROWS($M$18:M943))),"")</f>
        <v/>
      </c>
      <c r="D952" s="102" t="str" cm="1">
        <f t="array" aca="1" ref="D952" ca="1">IF(ROWS($M$18:M943)&lt;=$O$18,INDEX('DATA FOR SUMMARY'!$D$8:$D$59,_xlfn.AGGREGATE(15,3,(('DATA FOR SUMMARY'!$I$7:$I$59=$O$16)/('DATA FOR SUMMARY'!$I$7:$I$59=$O$16)*ROW('DATA FOR SUMMARY'!$I$7:$I$59))-ROW('DATA FOR SUMMARY'!$I$7),ROWS($M$18:M943))),"")</f>
        <v/>
      </c>
      <c r="E952" s="107" t="str" cm="1">
        <f t="array" aca="1" ref="E952" ca="1">IF(ROWS($M$18:M943)&lt;=$O$18,INDEX('DATA FOR SUMMARY'!$E$8:$E$59,_xlfn.AGGREGATE(15,3,(('DATA FOR SUMMARY'!$I$7:$I$59=$O$16)/('DATA FOR SUMMARY'!$I$7:$I$59=$O$16)*ROW('DATA FOR SUMMARY'!$I$7:$I$59))-ROW('DATA FOR SUMMARY'!$I$7),ROWS($M$18:M943))),"")</f>
        <v/>
      </c>
      <c r="F952" s="103" t="str" cm="1">
        <f t="array" aca="1" ref="F952" ca="1">IF(ROWS($M$18:M943)&lt;=$O$18,INDEX('DATA FOR SUMMARY'!$F$8:$F$59,_xlfn.AGGREGATE(15,3,(('DATA FOR SUMMARY'!$I$7:$I$59=$O$16)/('DATA FOR SUMMARY'!$I$7:$I$59=$O$16)*ROW('DATA FOR SUMMARY'!$I$7:$I$59))-ROW('DATA FOR SUMMARY'!$I$7),ROWS($M$18:M943))),"")</f>
        <v/>
      </c>
      <c r="G952" s="102" t="str" cm="1">
        <f t="array" aca="1" ref="G952" ca="1">IF(ROWS($M$18:M943)&lt;=$O$18,INDEX('DATA FOR SUMMARY'!$G$8:$G$59,_xlfn.AGGREGATE(15,3,(('DATA FOR SUMMARY'!$I$7:$I$59=$O$16)/('DATA FOR SUMMARY'!$I$7:$I$59=$O$16)*ROW('DATA FOR SUMMARY'!$I$7:$I$59))-ROW('DATA FOR SUMMARY'!$I$7),ROWS($M$18:M943))),"")</f>
        <v/>
      </c>
      <c r="H952" s="107" t="str" cm="1">
        <f t="array" aca="1" ref="H952" ca="1">IF(ROWS($M$18:M943)&lt;=$O$18,INDEX('DATA FOR SUMMARY'!$H$8:$H$59,_xlfn.AGGREGATE(15,3,(('DATA FOR SUMMARY'!$I$7:$I$59=$O$16)/('DATA FOR SUMMARY'!$I$7:$I$59=$O$16)*ROW('DATA FOR SUMMARY'!$I$7:$I$59))-ROW('DATA FOR SUMMARY'!$I$7),ROWS($M$18:M943))),"")</f>
        <v/>
      </c>
      <c r="J952" s="46" t="str" cm="1">
        <f t="array" aca="1" ref="J952" ca="1">IF(ROWS($M$18:M943)&lt;=$O$18,INDEX('DATA FOR SUMMARY'!$J$8:$J$59,_xlfn.AGGREGATE(15,3,(('DATA FOR SUMMARY'!$I$7:$I$59=$O$16)/('DATA FOR SUMMARY'!$I$7:$I$59=$O$16)*ROW('DATA FOR SUMMARY'!$I$7:$I$59))-ROW('DATA FOR SUMMARY'!$I$7),ROWS($M$18:M943))),"")</f>
        <v/>
      </c>
      <c r="K952" s="46" t="str" cm="1">
        <f t="array" aca="1" ref="K952" ca="1">IF(ROWS($M$18:M943)&lt;=$O$18,INDEX('DATA FOR SUMMARY'!$K$8:$K$59,_xlfn.AGGREGATE(15,3,(('DATA FOR SUMMARY'!$I$7:$I$59=$O$16)/('DATA FOR SUMMARY'!$I$7:$I$59=$O$16)*ROW('DATA FOR SUMMARY'!$I$7:$I$59))-ROW('DATA FOR SUMMARY'!$I$7),ROWS($M$18:M943))),"")</f>
        <v/>
      </c>
    </row>
    <row r="953" spans="2:11">
      <c r="B953" t="str" cm="1">
        <f t="array" aca="1" ref="B953" ca="1">IF(ROWS($M$18:M944)&lt;=$O$18,INDEX('DATA FOR SUMMARY'!$B$8:$B$59,_xlfn.AGGREGATE(15,3,(('DATA FOR SUMMARY'!$I$7:$I$59=$O$16)/('DATA FOR SUMMARY'!$I$7:$I$59=$O$16)*ROW('DATA FOR SUMMARY'!$I$7:$I$59))-ROW('DATA FOR SUMMARY'!$I$7),ROWS($M$18:M944))),"")</f>
        <v/>
      </c>
      <c r="C953" s="102" t="str" cm="1">
        <f t="array" aca="1" ref="C953" ca="1">IF(ROWS($M$18:M944)&lt;=$O$18,INDEX('DATA FOR SUMMARY'!$C$8:$C$59,_xlfn.AGGREGATE(15,3,(('DATA FOR SUMMARY'!$I$7:$I$59=$O$16)/('DATA FOR SUMMARY'!$I$7:$I$59=$O$16)*ROW('DATA FOR SUMMARY'!$I$7:$I$59))-ROW('DATA FOR SUMMARY'!$I$7),ROWS($M$18:M944))),"")</f>
        <v/>
      </c>
      <c r="D953" s="102" t="str" cm="1">
        <f t="array" aca="1" ref="D953" ca="1">IF(ROWS($M$18:M944)&lt;=$O$18,INDEX('DATA FOR SUMMARY'!$D$8:$D$59,_xlfn.AGGREGATE(15,3,(('DATA FOR SUMMARY'!$I$7:$I$59=$O$16)/('DATA FOR SUMMARY'!$I$7:$I$59=$O$16)*ROW('DATA FOR SUMMARY'!$I$7:$I$59))-ROW('DATA FOR SUMMARY'!$I$7),ROWS($M$18:M944))),"")</f>
        <v/>
      </c>
      <c r="E953" s="107" t="str" cm="1">
        <f t="array" aca="1" ref="E953" ca="1">IF(ROWS($M$18:M944)&lt;=$O$18,INDEX('DATA FOR SUMMARY'!$E$8:$E$59,_xlfn.AGGREGATE(15,3,(('DATA FOR SUMMARY'!$I$7:$I$59=$O$16)/('DATA FOR SUMMARY'!$I$7:$I$59=$O$16)*ROW('DATA FOR SUMMARY'!$I$7:$I$59))-ROW('DATA FOR SUMMARY'!$I$7),ROWS($M$18:M944))),"")</f>
        <v/>
      </c>
      <c r="F953" s="103" t="str" cm="1">
        <f t="array" aca="1" ref="F953" ca="1">IF(ROWS($M$18:M944)&lt;=$O$18,INDEX('DATA FOR SUMMARY'!$F$8:$F$59,_xlfn.AGGREGATE(15,3,(('DATA FOR SUMMARY'!$I$7:$I$59=$O$16)/('DATA FOR SUMMARY'!$I$7:$I$59=$O$16)*ROW('DATA FOR SUMMARY'!$I$7:$I$59))-ROW('DATA FOR SUMMARY'!$I$7),ROWS($M$18:M944))),"")</f>
        <v/>
      </c>
      <c r="G953" s="102" t="str" cm="1">
        <f t="array" aca="1" ref="G953" ca="1">IF(ROWS($M$18:M944)&lt;=$O$18,INDEX('DATA FOR SUMMARY'!$G$8:$G$59,_xlfn.AGGREGATE(15,3,(('DATA FOR SUMMARY'!$I$7:$I$59=$O$16)/('DATA FOR SUMMARY'!$I$7:$I$59=$O$16)*ROW('DATA FOR SUMMARY'!$I$7:$I$59))-ROW('DATA FOR SUMMARY'!$I$7),ROWS($M$18:M944))),"")</f>
        <v/>
      </c>
      <c r="H953" s="107" t="str" cm="1">
        <f t="array" aca="1" ref="H953" ca="1">IF(ROWS($M$18:M944)&lt;=$O$18,INDEX('DATA FOR SUMMARY'!$H$8:$H$59,_xlfn.AGGREGATE(15,3,(('DATA FOR SUMMARY'!$I$7:$I$59=$O$16)/('DATA FOR SUMMARY'!$I$7:$I$59=$O$16)*ROW('DATA FOR SUMMARY'!$I$7:$I$59))-ROW('DATA FOR SUMMARY'!$I$7),ROWS($M$18:M944))),"")</f>
        <v/>
      </c>
      <c r="J953" s="46" t="str" cm="1">
        <f t="array" aca="1" ref="J953" ca="1">IF(ROWS($M$18:M944)&lt;=$O$18,INDEX('DATA FOR SUMMARY'!$J$8:$J$59,_xlfn.AGGREGATE(15,3,(('DATA FOR SUMMARY'!$I$7:$I$59=$O$16)/('DATA FOR SUMMARY'!$I$7:$I$59=$O$16)*ROW('DATA FOR SUMMARY'!$I$7:$I$59))-ROW('DATA FOR SUMMARY'!$I$7),ROWS($M$18:M944))),"")</f>
        <v/>
      </c>
      <c r="K953" s="46" t="str" cm="1">
        <f t="array" aca="1" ref="K953" ca="1">IF(ROWS($M$18:M944)&lt;=$O$18,INDEX('DATA FOR SUMMARY'!$K$8:$K$59,_xlfn.AGGREGATE(15,3,(('DATA FOR SUMMARY'!$I$7:$I$59=$O$16)/('DATA FOR SUMMARY'!$I$7:$I$59=$O$16)*ROW('DATA FOR SUMMARY'!$I$7:$I$59))-ROW('DATA FOR SUMMARY'!$I$7),ROWS($M$18:M944))),"")</f>
        <v/>
      </c>
    </row>
    <row r="954" spans="2:11">
      <c r="B954" t="str" cm="1">
        <f t="array" aca="1" ref="B954" ca="1">IF(ROWS($M$18:M945)&lt;=$O$18,INDEX('DATA FOR SUMMARY'!$B$8:$B$59,_xlfn.AGGREGATE(15,3,(('DATA FOR SUMMARY'!$I$7:$I$59=$O$16)/('DATA FOR SUMMARY'!$I$7:$I$59=$O$16)*ROW('DATA FOR SUMMARY'!$I$7:$I$59))-ROW('DATA FOR SUMMARY'!$I$7),ROWS($M$18:M945))),"")</f>
        <v/>
      </c>
      <c r="C954" s="102" t="str" cm="1">
        <f t="array" aca="1" ref="C954" ca="1">IF(ROWS($M$18:M945)&lt;=$O$18,INDEX('DATA FOR SUMMARY'!$C$8:$C$59,_xlfn.AGGREGATE(15,3,(('DATA FOR SUMMARY'!$I$7:$I$59=$O$16)/('DATA FOR SUMMARY'!$I$7:$I$59=$O$16)*ROW('DATA FOR SUMMARY'!$I$7:$I$59))-ROW('DATA FOR SUMMARY'!$I$7),ROWS($M$18:M945))),"")</f>
        <v/>
      </c>
      <c r="D954" s="102" t="str" cm="1">
        <f t="array" aca="1" ref="D954" ca="1">IF(ROWS($M$18:M945)&lt;=$O$18,INDEX('DATA FOR SUMMARY'!$D$8:$D$59,_xlfn.AGGREGATE(15,3,(('DATA FOR SUMMARY'!$I$7:$I$59=$O$16)/('DATA FOR SUMMARY'!$I$7:$I$59=$O$16)*ROW('DATA FOR SUMMARY'!$I$7:$I$59))-ROW('DATA FOR SUMMARY'!$I$7),ROWS($M$18:M945))),"")</f>
        <v/>
      </c>
      <c r="E954" s="107" t="str" cm="1">
        <f t="array" aca="1" ref="E954" ca="1">IF(ROWS($M$18:M945)&lt;=$O$18,INDEX('DATA FOR SUMMARY'!$E$8:$E$59,_xlfn.AGGREGATE(15,3,(('DATA FOR SUMMARY'!$I$7:$I$59=$O$16)/('DATA FOR SUMMARY'!$I$7:$I$59=$O$16)*ROW('DATA FOR SUMMARY'!$I$7:$I$59))-ROW('DATA FOR SUMMARY'!$I$7),ROWS($M$18:M945))),"")</f>
        <v/>
      </c>
      <c r="F954" s="103" t="str" cm="1">
        <f t="array" aca="1" ref="F954" ca="1">IF(ROWS($M$18:M945)&lt;=$O$18,INDEX('DATA FOR SUMMARY'!$F$8:$F$59,_xlfn.AGGREGATE(15,3,(('DATA FOR SUMMARY'!$I$7:$I$59=$O$16)/('DATA FOR SUMMARY'!$I$7:$I$59=$O$16)*ROW('DATA FOR SUMMARY'!$I$7:$I$59))-ROW('DATA FOR SUMMARY'!$I$7),ROWS($M$18:M945))),"")</f>
        <v/>
      </c>
      <c r="G954" s="102" t="str" cm="1">
        <f t="array" aca="1" ref="G954" ca="1">IF(ROWS($M$18:M945)&lt;=$O$18,INDEX('DATA FOR SUMMARY'!$G$8:$G$59,_xlfn.AGGREGATE(15,3,(('DATA FOR SUMMARY'!$I$7:$I$59=$O$16)/('DATA FOR SUMMARY'!$I$7:$I$59=$O$16)*ROW('DATA FOR SUMMARY'!$I$7:$I$59))-ROW('DATA FOR SUMMARY'!$I$7),ROWS($M$18:M945))),"")</f>
        <v/>
      </c>
      <c r="H954" s="107" t="str" cm="1">
        <f t="array" aca="1" ref="H954" ca="1">IF(ROWS($M$18:M945)&lt;=$O$18,INDEX('DATA FOR SUMMARY'!$H$8:$H$59,_xlfn.AGGREGATE(15,3,(('DATA FOR SUMMARY'!$I$7:$I$59=$O$16)/('DATA FOR SUMMARY'!$I$7:$I$59=$O$16)*ROW('DATA FOR SUMMARY'!$I$7:$I$59))-ROW('DATA FOR SUMMARY'!$I$7),ROWS($M$18:M945))),"")</f>
        <v/>
      </c>
      <c r="J954" s="46" t="str" cm="1">
        <f t="array" aca="1" ref="J954" ca="1">IF(ROWS($M$18:M945)&lt;=$O$18,INDEX('DATA FOR SUMMARY'!$J$8:$J$59,_xlfn.AGGREGATE(15,3,(('DATA FOR SUMMARY'!$I$7:$I$59=$O$16)/('DATA FOR SUMMARY'!$I$7:$I$59=$O$16)*ROW('DATA FOR SUMMARY'!$I$7:$I$59))-ROW('DATA FOR SUMMARY'!$I$7),ROWS($M$18:M945))),"")</f>
        <v/>
      </c>
      <c r="K954" s="46" t="str" cm="1">
        <f t="array" aca="1" ref="K954" ca="1">IF(ROWS($M$18:M945)&lt;=$O$18,INDEX('DATA FOR SUMMARY'!$K$8:$K$59,_xlfn.AGGREGATE(15,3,(('DATA FOR SUMMARY'!$I$7:$I$59=$O$16)/('DATA FOR SUMMARY'!$I$7:$I$59=$O$16)*ROW('DATA FOR SUMMARY'!$I$7:$I$59))-ROW('DATA FOR SUMMARY'!$I$7),ROWS($M$18:M945))),"")</f>
        <v/>
      </c>
    </row>
    <row r="955" spans="2:11">
      <c r="B955" t="str" cm="1">
        <f t="array" aca="1" ref="B955" ca="1">IF(ROWS($M$18:M946)&lt;=$O$18,INDEX('DATA FOR SUMMARY'!$B$8:$B$59,_xlfn.AGGREGATE(15,3,(('DATA FOR SUMMARY'!$I$7:$I$59=$O$16)/('DATA FOR SUMMARY'!$I$7:$I$59=$O$16)*ROW('DATA FOR SUMMARY'!$I$7:$I$59))-ROW('DATA FOR SUMMARY'!$I$7),ROWS($M$18:M946))),"")</f>
        <v/>
      </c>
      <c r="C955" s="102" t="str" cm="1">
        <f t="array" aca="1" ref="C955" ca="1">IF(ROWS($M$18:M946)&lt;=$O$18,INDEX('DATA FOR SUMMARY'!$C$8:$C$59,_xlfn.AGGREGATE(15,3,(('DATA FOR SUMMARY'!$I$7:$I$59=$O$16)/('DATA FOR SUMMARY'!$I$7:$I$59=$O$16)*ROW('DATA FOR SUMMARY'!$I$7:$I$59))-ROW('DATA FOR SUMMARY'!$I$7),ROWS($M$18:M946))),"")</f>
        <v/>
      </c>
      <c r="D955" s="102" t="str" cm="1">
        <f t="array" aca="1" ref="D955" ca="1">IF(ROWS($M$18:M946)&lt;=$O$18,INDEX('DATA FOR SUMMARY'!$D$8:$D$59,_xlfn.AGGREGATE(15,3,(('DATA FOR SUMMARY'!$I$7:$I$59=$O$16)/('DATA FOR SUMMARY'!$I$7:$I$59=$O$16)*ROW('DATA FOR SUMMARY'!$I$7:$I$59))-ROW('DATA FOR SUMMARY'!$I$7),ROWS($M$18:M946))),"")</f>
        <v/>
      </c>
      <c r="E955" s="107" t="str" cm="1">
        <f t="array" aca="1" ref="E955" ca="1">IF(ROWS($M$18:M946)&lt;=$O$18,INDEX('DATA FOR SUMMARY'!$E$8:$E$59,_xlfn.AGGREGATE(15,3,(('DATA FOR SUMMARY'!$I$7:$I$59=$O$16)/('DATA FOR SUMMARY'!$I$7:$I$59=$O$16)*ROW('DATA FOR SUMMARY'!$I$7:$I$59))-ROW('DATA FOR SUMMARY'!$I$7),ROWS($M$18:M946))),"")</f>
        <v/>
      </c>
      <c r="F955" s="103" t="str" cm="1">
        <f t="array" aca="1" ref="F955" ca="1">IF(ROWS($M$18:M946)&lt;=$O$18,INDEX('DATA FOR SUMMARY'!$F$8:$F$59,_xlfn.AGGREGATE(15,3,(('DATA FOR SUMMARY'!$I$7:$I$59=$O$16)/('DATA FOR SUMMARY'!$I$7:$I$59=$O$16)*ROW('DATA FOR SUMMARY'!$I$7:$I$59))-ROW('DATA FOR SUMMARY'!$I$7),ROWS($M$18:M946))),"")</f>
        <v/>
      </c>
      <c r="G955" s="102" t="str" cm="1">
        <f t="array" aca="1" ref="G955" ca="1">IF(ROWS($M$18:M946)&lt;=$O$18,INDEX('DATA FOR SUMMARY'!$G$8:$G$59,_xlfn.AGGREGATE(15,3,(('DATA FOR SUMMARY'!$I$7:$I$59=$O$16)/('DATA FOR SUMMARY'!$I$7:$I$59=$O$16)*ROW('DATA FOR SUMMARY'!$I$7:$I$59))-ROW('DATA FOR SUMMARY'!$I$7),ROWS($M$18:M946))),"")</f>
        <v/>
      </c>
      <c r="H955" s="107" t="str" cm="1">
        <f t="array" aca="1" ref="H955" ca="1">IF(ROWS($M$18:M946)&lt;=$O$18,INDEX('DATA FOR SUMMARY'!$H$8:$H$59,_xlfn.AGGREGATE(15,3,(('DATA FOR SUMMARY'!$I$7:$I$59=$O$16)/('DATA FOR SUMMARY'!$I$7:$I$59=$O$16)*ROW('DATA FOR SUMMARY'!$I$7:$I$59))-ROW('DATA FOR SUMMARY'!$I$7),ROWS($M$18:M946))),"")</f>
        <v/>
      </c>
      <c r="J955" s="46" t="str" cm="1">
        <f t="array" aca="1" ref="J955" ca="1">IF(ROWS($M$18:M946)&lt;=$O$18,INDEX('DATA FOR SUMMARY'!$J$8:$J$59,_xlfn.AGGREGATE(15,3,(('DATA FOR SUMMARY'!$I$7:$I$59=$O$16)/('DATA FOR SUMMARY'!$I$7:$I$59=$O$16)*ROW('DATA FOR SUMMARY'!$I$7:$I$59))-ROW('DATA FOR SUMMARY'!$I$7),ROWS($M$18:M946))),"")</f>
        <v/>
      </c>
      <c r="K955" s="46" t="str" cm="1">
        <f t="array" aca="1" ref="K955" ca="1">IF(ROWS($M$18:M946)&lt;=$O$18,INDEX('DATA FOR SUMMARY'!$K$8:$K$59,_xlfn.AGGREGATE(15,3,(('DATA FOR SUMMARY'!$I$7:$I$59=$O$16)/('DATA FOR SUMMARY'!$I$7:$I$59=$O$16)*ROW('DATA FOR SUMMARY'!$I$7:$I$59))-ROW('DATA FOR SUMMARY'!$I$7),ROWS($M$18:M946))),"")</f>
        <v/>
      </c>
    </row>
    <row r="956" spans="2:11">
      <c r="B956" t="str" cm="1">
        <f t="array" aca="1" ref="B956" ca="1">IF(ROWS($M$18:M947)&lt;=$O$18,INDEX('DATA FOR SUMMARY'!$B$8:$B$59,_xlfn.AGGREGATE(15,3,(('DATA FOR SUMMARY'!$I$7:$I$59=$O$16)/('DATA FOR SUMMARY'!$I$7:$I$59=$O$16)*ROW('DATA FOR SUMMARY'!$I$7:$I$59))-ROW('DATA FOR SUMMARY'!$I$7),ROWS($M$18:M947))),"")</f>
        <v/>
      </c>
      <c r="C956" s="102" t="str" cm="1">
        <f t="array" aca="1" ref="C956" ca="1">IF(ROWS($M$18:M947)&lt;=$O$18,INDEX('DATA FOR SUMMARY'!$C$8:$C$59,_xlfn.AGGREGATE(15,3,(('DATA FOR SUMMARY'!$I$7:$I$59=$O$16)/('DATA FOR SUMMARY'!$I$7:$I$59=$O$16)*ROW('DATA FOR SUMMARY'!$I$7:$I$59))-ROW('DATA FOR SUMMARY'!$I$7),ROWS($M$18:M947))),"")</f>
        <v/>
      </c>
      <c r="D956" s="102" t="str" cm="1">
        <f t="array" aca="1" ref="D956" ca="1">IF(ROWS($M$18:M947)&lt;=$O$18,INDEX('DATA FOR SUMMARY'!$D$8:$D$59,_xlfn.AGGREGATE(15,3,(('DATA FOR SUMMARY'!$I$7:$I$59=$O$16)/('DATA FOR SUMMARY'!$I$7:$I$59=$O$16)*ROW('DATA FOR SUMMARY'!$I$7:$I$59))-ROW('DATA FOR SUMMARY'!$I$7),ROWS($M$18:M947))),"")</f>
        <v/>
      </c>
      <c r="E956" s="107" t="str" cm="1">
        <f t="array" aca="1" ref="E956" ca="1">IF(ROWS($M$18:M947)&lt;=$O$18,INDEX('DATA FOR SUMMARY'!$E$8:$E$59,_xlfn.AGGREGATE(15,3,(('DATA FOR SUMMARY'!$I$7:$I$59=$O$16)/('DATA FOR SUMMARY'!$I$7:$I$59=$O$16)*ROW('DATA FOR SUMMARY'!$I$7:$I$59))-ROW('DATA FOR SUMMARY'!$I$7),ROWS($M$18:M947))),"")</f>
        <v/>
      </c>
      <c r="F956" s="103" t="str" cm="1">
        <f t="array" aca="1" ref="F956" ca="1">IF(ROWS($M$18:M947)&lt;=$O$18,INDEX('DATA FOR SUMMARY'!$F$8:$F$59,_xlfn.AGGREGATE(15,3,(('DATA FOR SUMMARY'!$I$7:$I$59=$O$16)/('DATA FOR SUMMARY'!$I$7:$I$59=$O$16)*ROW('DATA FOR SUMMARY'!$I$7:$I$59))-ROW('DATA FOR SUMMARY'!$I$7),ROWS($M$18:M947))),"")</f>
        <v/>
      </c>
      <c r="G956" s="102" t="str" cm="1">
        <f t="array" aca="1" ref="G956" ca="1">IF(ROWS($M$18:M947)&lt;=$O$18,INDEX('DATA FOR SUMMARY'!$G$8:$G$59,_xlfn.AGGREGATE(15,3,(('DATA FOR SUMMARY'!$I$7:$I$59=$O$16)/('DATA FOR SUMMARY'!$I$7:$I$59=$O$16)*ROW('DATA FOR SUMMARY'!$I$7:$I$59))-ROW('DATA FOR SUMMARY'!$I$7),ROWS($M$18:M947))),"")</f>
        <v/>
      </c>
      <c r="H956" s="107" t="str" cm="1">
        <f t="array" aca="1" ref="H956" ca="1">IF(ROWS($M$18:M947)&lt;=$O$18,INDEX('DATA FOR SUMMARY'!$H$8:$H$59,_xlfn.AGGREGATE(15,3,(('DATA FOR SUMMARY'!$I$7:$I$59=$O$16)/('DATA FOR SUMMARY'!$I$7:$I$59=$O$16)*ROW('DATA FOR SUMMARY'!$I$7:$I$59))-ROW('DATA FOR SUMMARY'!$I$7),ROWS($M$18:M947))),"")</f>
        <v/>
      </c>
      <c r="J956" s="46" t="str" cm="1">
        <f t="array" aca="1" ref="J956" ca="1">IF(ROWS($M$18:M947)&lt;=$O$18,INDEX('DATA FOR SUMMARY'!$J$8:$J$59,_xlfn.AGGREGATE(15,3,(('DATA FOR SUMMARY'!$I$7:$I$59=$O$16)/('DATA FOR SUMMARY'!$I$7:$I$59=$O$16)*ROW('DATA FOR SUMMARY'!$I$7:$I$59))-ROW('DATA FOR SUMMARY'!$I$7),ROWS($M$18:M947))),"")</f>
        <v/>
      </c>
      <c r="K956" s="46" t="str" cm="1">
        <f t="array" aca="1" ref="K956" ca="1">IF(ROWS($M$18:M947)&lt;=$O$18,INDEX('DATA FOR SUMMARY'!$K$8:$K$59,_xlfn.AGGREGATE(15,3,(('DATA FOR SUMMARY'!$I$7:$I$59=$O$16)/('DATA FOR SUMMARY'!$I$7:$I$59=$O$16)*ROW('DATA FOR SUMMARY'!$I$7:$I$59))-ROW('DATA FOR SUMMARY'!$I$7),ROWS($M$18:M947))),"")</f>
        <v/>
      </c>
    </row>
    <row r="957" spans="2:11">
      <c r="B957" t="str" cm="1">
        <f t="array" aca="1" ref="B957" ca="1">IF(ROWS($M$18:M948)&lt;=$O$18,INDEX('DATA FOR SUMMARY'!$B$8:$B$59,_xlfn.AGGREGATE(15,3,(('DATA FOR SUMMARY'!$I$7:$I$59=$O$16)/('DATA FOR SUMMARY'!$I$7:$I$59=$O$16)*ROW('DATA FOR SUMMARY'!$I$7:$I$59))-ROW('DATA FOR SUMMARY'!$I$7),ROWS($M$18:M948))),"")</f>
        <v/>
      </c>
      <c r="C957" s="102" t="str" cm="1">
        <f t="array" aca="1" ref="C957" ca="1">IF(ROWS($M$18:M948)&lt;=$O$18,INDEX('DATA FOR SUMMARY'!$C$8:$C$59,_xlfn.AGGREGATE(15,3,(('DATA FOR SUMMARY'!$I$7:$I$59=$O$16)/('DATA FOR SUMMARY'!$I$7:$I$59=$O$16)*ROW('DATA FOR SUMMARY'!$I$7:$I$59))-ROW('DATA FOR SUMMARY'!$I$7),ROWS($M$18:M948))),"")</f>
        <v/>
      </c>
      <c r="D957" s="102" t="str" cm="1">
        <f t="array" aca="1" ref="D957" ca="1">IF(ROWS($M$18:M948)&lt;=$O$18,INDEX('DATA FOR SUMMARY'!$D$8:$D$59,_xlfn.AGGREGATE(15,3,(('DATA FOR SUMMARY'!$I$7:$I$59=$O$16)/('DATA FOR SUMMARY'!$I$7:$I$59=$O$16)*ROW('DATA FOR SUMMARY'!$I$7:$I$59))-ROW('DATA FOR SUMMARY'!$I$7),ROWS($M$18:M948))),"")</f>
        <v/>
      </c>
      <c r="E957" s="107" t="str" cm="1">
        <f t="array" aca="1" ref="E957" ca="1">IF(ROWS($M$18:M948)&lt;=$O$18,INDEX('DATA FOR SUMMARY'!$E$8:$E$59,_xlfn.AGGREGATE(15,3,(('DATA FOR SUMMARY'!$I$7:$I$59=$O$16)/('DATA FOR SUMMARY'!$I$7:$I$59=$O$16)*ROW('DATA FOR SUMMARY'!$I$7:$I$59))-ROW('DATA FOR SUMMARY'!$I$7),ROWS($M$18:M948))),"")</f>
        <v/>
      </c>
      <c r="F957" s="103" t="str" cm="1">
        <f t="array" aca="1" ref="F957" ca="1">IF(ROWS($M$18:M948)&lt;=$O$18,INDEX('DATA FOR SUMMARY'!$F$8:$F$59,_xlfn.AGGREGATE(15,3,(('DATA FOR SUMMARY'!$I$7:$I$59=$O$16)/('DATA FOR SUMMARY'!$I$7:$I$59=$O$16)*ROW('DATA FOR SUMMARY'!$I$7:$I$59))-ROW('DATA FOR SUMMARY'!$I$7),ROWS($M$18:M948))),"")</f>
        <v/>
      </c>
      <c r="G957" s="102" t="str" cm="1">
        <f t="array" aca="1" ref="G957" ca="1">IF(ROWS($M$18:M948)&lt;=$O$18,INDEX('DATA FOR SUMMARY'!$G$8:$G$59,_xlfn.AGGREGATE(15,3,(('DATA FOR SUMMARY'!$I$7:$I$59=$O$16)/('DATA FOR SUMMARY'!$I$7:$I$59=$O$16)*ROW('DATA FOR SUMMARY'!$I$7:$I$59))-ROW('DATA FOR SUMMARY'!$I$7),ROWS($M$18:M948))),"")</f>
        <v/>
      </c>
      <c r="H957" s="107" t="str" cm="1">
        <f t="array" aca="1" ref="H957" ca="1">IF(ROWS($M$18:M948)&lt;=$O$18,INDEX('DATA FOR SUMMARY'!$H$8:$H$59,_xlfn.AGGREGATE(15,3,(('DATA FOR SUMMARY'!$I$7:$I$59=$O$16)/('DATA FOR SUMMARY'!$I$7:$I$59=$O$16)*ROW('DATA FOR SUMMARY'!$I$7:$I$59))-ROW('DATA FOR SUMMARY'!$I$7),ROWS($M$18:M948))),"")</f>
        <v/>
      </c>
      <c r="J957" s="46" t="str" cm="1">
        <f t="array" aca="1" ref="J957" ca="1">IF(ROWS($M$18:M948)&lt;=$O$18,INDEX('DATA FOR SUMMARY'!$J$8:$J$59,_xlfn.AGGREGATE(15,3,(('DATA FOR SUMMARY'!$I$7:$I$59=$O$16)/('DATA FOR SUMMARY'!$I$7:$I$59=$O$16)*ROW('DATA FOR SUMMARY'!$I$7:$I$59))-ROW('DATA FOR SUMMARY'!$I$7),ROWS($M$18:M948))),"")</f>
        <v/>
      </c>
      <c r="K957" s="46" t="str" cm="1">
        <f t="array" aca="1" ref="K957" ca="1">IF(ROWS($M$18:M948)&lt;=$O$18,INDEX('DATA FOR SUMMARY'!$K$8:$K$59,_xlfn.AGGREGATE(15,3,(('DATA FOR SUMMARY'!$I$7:$I$59=$O$16)/('DATA FOR SUMMARY'!$I$7:$I$59=$O$16)*ROW('DATA FOR SUMMARY'!$I$7:$I$59))-ROW('DATA FOR SUMMARY'!$I$7),ROWS($M$18:M948))),"")</f>
        <v/>
      </c>
    </row>
    <row r="958" spans="2:11">
      <c r="B958" t="str" cm="1">
        <f t="array" aca="1" ref="B958" ca="1">IF(ROWS($M$18:M949)&lt;=$O$18,INDEX('DATA FOR SUMMARY'!$B$8:$B$59,_xlfn.AGGREGATE(15,3,(('DATA FOR SUMMARY'!$I$7:$I$59=$O$16)/('DATA FOR SUMMARY'!$I$7:$I$59=$O$16)*ROW('DATA FOR SUMMARY'!$I$7:$I$59))-ROW('DATA FOR SUMMARY'!$I$7),ROWS($M$18:M949))),"")</f>
        <v/>
      </c>
      <c r="C958" s="102" t="str" cm="1">
        <f t="array" aca="1" ref="C958" ca="1">IF(ROWS($M$18:M949)&lt;=$O$18,INDEX('DATA FOR SUMMARY'!$C$8:$C$59,_xlfn.AGGREGATE(15,3,(('DATA FOR SUMMARY'!$I$7:$I$59=$O$16)/('DATA FOR SUMMARY'!$I$7:$I$59=$O$16)*ROW('DATA FOR SUMMARY'!$I$7:$I$59))-ROW('DATA FOR SUMMARY'!$I$7),ROWS($M$18:M949))),"")</f>
        <v/>
      </c>
      <c r="D958" s="102" t="str" cm="1">
        <f t="array" aca="1" ref="D958" ca="1">IF(ROWS($M$18:M949)&lt;=$O$18,INDEX('DATA FOR SUMMARY'!$D$8:$D$59,_xlfn.AGGREGATE(15,3,(('DATA FOR SUMMARY'!$I$7:$I$59=$O$16)/('DATA FOR SUMMARY'!$I$7:$I$59=$O$16)*ROW('DATA FOR SUMMARY'!$I$7:$I$59))-ROW('DATA FOR SUMMARY'!$I$7),ROWS($M$18:M949))),"")</f>
        <v/>
      </c>
      <c r="E958" s="107" t="str" cm="1">
        <f t="array" aca="1" ref="E958" ca="1">IF(ROWS($M$18:M949)&lt;=$O$18,INDEX('DATA FOR SUMMARY'!$E$8:$E$59,_xlfn.AGGREGATE(15,3,(('DATA FOR SUMMARY'!$I$7:$I$59=$O$16)/('DATA FOR SUMMARY'!$I$7:$I$59=$O$16)*ROW('DATA FOR SUMMARY'!$I$7:$I$59))-ROW('DATA FOR SUMMARY'!$I$7),ROWS($M$18:M949))),"")</f>
        <v/>
      </c>
      <c r="F958" s="103" t="str" cm="1">
        <f t="array" aca="1" ref="F958" ca="1">IF(ROWS($M$18:M949)&lt;=$O$18,INDEX('DATA FOR SUMMARY'!$F$8:$F$59,_xlfn.AGGREGATE(15,3,(('DATA FOR SUMMARY'!$I$7:$I$59=$O$16)/('DATA FOR SUMMARY'!$I$7:$I$59=$O$16)*ROW('DATA FOR SUMMARY'!$I$7:$I$59))-ROW('DATA FOR SUMMARY'!$I$7),ROWS($M$18:M949))),"")</f>
        <v/>
      </c>
      <c r="G958" s="102" t="str" cm="1">
        <f t="array" aca="1" ref="G958" ca="1">IF(ROWS($M$18:M949)&lt;=$O$18,INDEX('DATA FOR SUMMARY'!$G$8:$G$59,_xlfn.AGGREGATE(15,3,(('DATA FOR SUMMARY'!$I$7:$I$59=$O$16)/('DATA FOR SUMMARY'!$I$7:$I$59=$O$16)*ROW('DATA FOR SUMMARY'!$I$7:$I$59))-ROW('DATA FOR SUMMARY'!$I$7),ROWS($M$18:M949))),"")</f>
        <v/>
      </c>
      <c r="H958" s="107" t="str" cm="1">
        <f t="array" aca="1" ref="H958" ca="1">IF(ROWS($M$18:M949)&lt;=$O$18,INDEX('DATA FOR SUMMARY'!$H$8:$H$59,_xlfn.AGGREGATE(15,3,(('DATA FOR SUMMARY'!$I$7:$I$59=$O$16)/('DATA FOR SUMMARY'!$I$7:$I$59=$O$16)*ROW('DATA FOR SUMMARY'!$I$7:$I$59))-ROW('DATA FOR SUMMARY'!$I$7),ROWS($M$18:M949))),"")</f>
        <v/>
      </c>
      <c r="J958" s="46" t="str" cm="1">
        <f t="array" aca="1" ref="J958" ca="1">IF(ROWS($M$18:M949)&lt;=$O$18,INDEX('DATA FOR SUMMARY'!$J$8:$J$59,_xlfn.AGGREGATE(15,3,(('DATA FOR SUMMARY'!$I$7:$I$59=$O$16)/('DATA FOR SUMMARY'!$I$7:$I$59=$O$16)*ROW('DATA FOR SUMMARY'!$I$7:$I$59))-ROW('DATA FOR SUMMARY'!$I$7),ROWS($M$18:M949))),"")</f>
        <v/>
      </c>
      <c r="K958" s="46" t="str" cm="1">
        <f t="array" aca="1" ref="K958" ca="1">IF(ROWS($M$18:M949)&lt;=$O$18,INDEX('DATA FOR SUMMARY'!$K$8:$K$59,_xlfn.AGGREGATE(15,3,(('DATA FOR SUMMARY'!$I$7:$I$59=$O$16)/('DATA FOR SUMMARY'!$I$7:$I$59=$O$16)*ROW('DATA FOR SUMMARY'!$I$7:$I$59))-ROW('DATA FOR SUMMARY'!$I$7),ROWS($M$18:M949))),"")</f>
        <v/>
      </c>
    </row>
    <row r="959" spans="2:11">
      <c r="B959" t="str" cm="1">
        <f t="array" aca="1" ref="B959" ca="1">IF(ROWS($M$18:M950)&lt;=$O$18,INDEX('DATA FOR SUMMARY'!$B$8:$B$59,_xlfn.AGGREGATE(15,3,(('DATA FOR SUMMARY'!$I$7:$I$59=$O$16)/('DATA FOR SUMMARY'!$I$7:$I$59=$O$16)*ROW('DATA FOR SUMMARY'!$I$7:$I$59))-ROW('DATA FOR SUMMARY'!$I$7),ROWS($M$18:M950))),"")</f>
        <v/>
      </c>
      <c r="C959" s="102" t="str" cm="1">
        <f t="array" aca="1" ref="C959" ca="1">IF(ROWS($M$18:M950)&lt;=$O$18,INDEX('DATA FOR SUMMARY'!$C$8:$C$59,_xlfn.AGGREGATE(15,3,(('DATA FOR SUMMARY'!$I$7:$I$59=$O$16)/('DATA FOR SUMMARY'!$I$7:$I$59=$O$16)*ROW('DATA FOR SUMMARY'!$I$7:$I$59))-ROW('DATA FOR SUMMARY'!$I$7),ROWS($M$18:M950))),"")</f>
        <v/>
      </c>
      <c r="D959" s="102" t="str" cm="1">
        <f t="array" aca="1" ref="D959" ca="1">IF(ROWS($M$18:M950)&lt;=$O$18,INDEX('DATA FOR SUMMARY'!$D$8:$D$59,_xlfn.AGGREGATE(15,3,(('DATA FOR SUMMARY'!$I$7:$I$59=$O$16)/('DATA FOR SUMMARY'!$I$7:$I$59=$O$16)*ROW('DATA FOR SUMMARY'!$I$7:$I$59))-ROW('DATA FOR SUMMARY'!$I$7),ROWS($M$18:M950))),"")</f>
        <v/>
      </c>
      <c r="E959" s="107" t="str" cm="1">
        <f t="array" aca="1" ref="E959" ca="1">IF(ROWS($M$18:M950)&lt;=$O$18,INDEX('DATA FOR SUMMARY'!$E$8:$E$59,_xlfn.AGGREGATE(15,3,(('DATA FOR SUMMARY'!$I$7:$I$59=$O$16)/('DATA FOR SUMMARY'!$I$7:$I$59=$O$16)*ROW('DATA FOR SUMMARY'!$I$7:$I$59))-ROW('DATA FOR SUMMARY'!$I$7),ROWS($M$18:M950))),"")</f>
        <v/>
      </c>
      <c r="F959" s="103" t="str" cm="1">
        <f t="array" aca="1" ref="F959" ca="1">IF(ROWS($M$18:M950)&lt;=$O$18,INDEX('DATA FOR SUMMARY'!$F$8:$F$59,_xlfn.AGGREGATE(15,3,(('DATA FOR SUMMARY'!$I$7:$I$59=$O$16)/('DATA FOR SUMMARY'!$I$7:$I$59=$O$16)*ROW('DATA FOR SUMMARY'!$I$7:$I$59))-ROW('DATA FOR SUMMARY'!$I$7),ROWS($M$18:M950))),"")</f>
        <v/>
      </c>
      <c r="G959" s="102" t="str" cm="1">
        <f t="array" aca="1" ref="G959" ca="1">IF(ROWS($M$18:M950)&lt;=$O$18,INDEX('DATA FOR SUMMARY'!$G$8:$G$59,_xlfn.AGGREGATE(15,3,(('DATA FOR SUMMARY'!$I$7:$I$59=$O$16)/('DATA FOR SUMMARY'!$I$7:$I$59=$O$16)*ROW('DATA FOR SUMMARY'!$I$7:$I$59))-ROW('DATA FOR SUMMARY'!$I$7),ROWS($M$18:M950))),"")</f>
        <v/>
      </c>
      <c r="H959" s="107" t="str" cm="1">
        <f t="array" aca="1" ref="H959" ca="1">IF(ROWS($M$18:M950)&lt;=$O$18,INDEX('DATA FOR SUMMARY'!$H$8:$H$59,_xlfn.AGGREGATE(15,3,(('DATA FOR SUMMARY'!$I$7:$I$59=$O$16)/('DATA FOR SUMMARY'!$I$7:$I$59=$O$16)*ROW('DATA FOR SUMMARY'!$I$7:$I$59))-ROW('DATA FOR SUMMARY'!$I$7),ROWS($M$18:M950))),"")</f>
        <v/>
      </c>
      <c r="J959" s="46" t="str" cm="1">
        <f t="array" aca="1" ref="J959" ca="1">IF(ROWS($M$18:M950)&lt;=$O$18,INDEX('DATA FOR SUMMARY'!$J$8:$J$59,_xlfn.AGGREGATE(15,3,(('DATA FOR SUMMARY'!$I$7:$I$59=$O$16)/('DATA FOR SUMMARY'!$I$7:$I$59=$O$16)*ROW('DATA FOR SUMMARY'!$I$7:$I$59))-ROW('DATA FOR SUMMARY'!$I$7),ROWS($M$18:M950))),"")</f>
        <v/>
      </c>
      <c r="K959" s="46" t="str" cm="1">
        <f t="array" aca="1" ref="K959" ca="1">IF(ROWS($M$18:M950)&lt;=$O$18,INDEX('DATA FOR SUMMARY'!$K$8:$K$59,_xlfn.AGGREGATE(15,3,(('DATA FOR SUMMARY'!$I$7:$I$59=$O$16)/('DATA FOR SUMMARY'!$I$7:$I$59=$O$16)*ROW('DATA FOR SUMMARY'!$I$7:$I$59))-ROW('DATA FOR SUMMARY'!$I$7),ROWS($M$18:M950))),"")</f>
        <v/>
      </c>
    </row>
    <row r="960" spans="2:11">
      <c r="B960" t="str" cm="1">
        <f t="array" aca="1" ref="B960" ca="1">IF(ROWS($M$18:M951)&lt;=$O$18,INDEX('DATA FOR SUMMARY'!$B$8:$B$59,_xlfn.AGGREGATE(15,3,(('DATA FOR SUMMARY'!$I$7:$I$59=$O$16)/('DATA FOR SUMMARY'!$I$7:$I$59=$O$16)*ROW('DATA FOR SUMMARY'!$I$7:$I$59))-ROW('DATA FOR SUMMARY'!$I$7),ROWS($M$18:M951))),"")</f>
        <v/>
      </c>
      <c r="C960" s="102" t="str" cm="1">
        <f t="array" aca="1" ref="C960" ca="1">IF(ROWS($M$18:M951)&lt;=$O$18,INDEX('DATA FOR SUMMARY'!$C$8:$C$59,_xlfn.AGGREGATE(15,3,(('DATA FOR SUMMARY'!$I$7:$I$59=$O$16)/('DATA FOR SUMMARY'!$I$7:$I$59=$O$16)*ROW('DATA FOR SUMMARY'!$I$7:$I$59))-ROW('DATA FOR SUMMARY'!$I$7),ROWS($M$18:M951))),"")</f>
        <v/>
      </c>
      <c r="D960" s="102" t="str" cm="1">
        <f t="array" aca="1" ref="D960" ca="1">IF(ROWS($M$18:M951)&lt;=$O$18,INDEX('DATA FOR SUMMARY'!$D$8:$D$59,_xlfn.AGGREGATE(15,3,(('DATA FOR SUMMARY'!$I$7:$I$59=$O$16)/('DATA FOR SUMMARY'!$I$7:$I$59=$O$16)*ROW('DATA FOR SUMMARY'!$I$7:$I$59))-ROW('DATA FOR SUMMARY'!$I$7),ROWS($M$18:M951))),"")</f>
        <v/>
      </c>
      <c r="E960" s="107" t="str" cm="1">
        <f t="array" aca="1" ref="E960" ca="1">IF(ROWS($M$18:M951)&lt;=$O$18,INDEX('DATA FOR SUMMARY'!$E$8:$E$59,_xlfn.AGGREGATE(15,3,(('DATA FOR SUMMARY'!$I$7:$I$59=$O$16)/('DATA FOR SUMMARY'!$I$7:$I$59=$O$16)*ROW('DATA FOR SUMMARY'!$I$7:$I$59))-ROW('DATA FOR SUMMARY'!$I$7),ROWS($M$18:M951))),"")</f>
        <v/>
      </c>
      <c r="F960" s="103" t="str" cm="1">
        <f t="array" aca="1" ref="F960" ca="1">IF(ROWS($M$18:M951)&lt;=$O$18,INDEX('DATA FOR SUMMARY'!$F$8:$F$59,_xlfn.AGGREGATE(15,3,(('DATA FOR SUMMARY'!$I$7:$I$59=$O$16)/('DATA FOR SUMMARY'!$I$7:$I$59=$O$16)*ROW('DATA FOR SUMMARY'!$I$7:$I$59))-ROW('DATA FOR SUMMARY'!$I$7),ROWS($M$18:M951))),"")</f>
        <v/>
      </c>
      <c r="G960" s="102" t="str" cm="1">
        <f t="array" aca="1" ref="G960" ca="1">IF(ROWS($M$18:M951)&lt;=$O$18,INDEX('DATA FOR SUMMARY'!$G$8:$G$59,_xlfn.AGGREGATE(15,3,(('DATA FOR SUMMARY'!$I$7:$I$59=$O$16)/('DATA FOR SUMMARY'!$I$7:$I$59=$O$16)*ROW('DATA FOR SUMMARY'!$I$7:$I$59))-ROW('DATA FOR SUMMARY'!$I$7),ROWS($M$18:M951))),"")</f>
        <v/>
      </c>
      <c r="H960" s="107" t="str" cm="1">
        <f t="array" aca="1" ref="H960" ca="1">IF(ROWS($M$18:M951)&lt;=$O$18,INDEX('DATA FOR SUMMARY'!$H$8:$H$59,_xlfn.AGGREGATE(15,3,(('DATA FOR SUMMARY'!$I$7:$I$59=$O$16)/('DATA FOR SUMMARY'!$I$7:$I$59=$O$16)*ROW('DATA FOR SUMMARY'!$I$7:$I$59))-ROW('DATA FOR SUMMARY'!$I$7),ROWS($M$18:M951))),"")</f>
        <v/>
      </c>
      <c r="J960" s="46" t="str" cm="1">
        <f t="array" aca="1" ref="J960" ca="1">IF(ROWS($M$18:M951)&lt;=$O$18,INDEX('DATA FOR SUMMARY'!$J$8:$J$59,_xlfn.AGGREGATE(15,3,(('DATA FOR SUMMARY'!$I$7:$I$59=$O$16)/('DATA FOR SUMMARY'!$I$7:$I$59=$O$16)*ROW('DATA FOR SUMMARY'!$I$7:$I$59))-ROW('DATA FOR SUMMARY'!$I$7),ROWS($M$18:M951))),"")</f>
        <v/>
      </c>
      <c r="K960" s="46" t="str" cm="1">
        <f t="array" aca="1" ref="K960" ca="1">IF(ROWS($M$18:M951)&lt;=$O$18,INDEX('DATA FOR SUMMARY'!$K$8:$K$59,_xlfn.AGGREGATE(15,3,(('DATA FOR SUMMARY'!$I$7:$I$59=$O$16)/('DATA FOR SUMMARY'!$I$7:$I$59=$O$16)*ROW('DATA FOR SUMMARY'!$I$7:$I$59))-ROW('DATA FOR SUMMARY'!$I$7),ROWS($M$18:M951))),"")</f>
        <v/>
      </c>
    </row>
    <row r="961" spans="2:11">
      <c r="B961" t="str" cm="1">
        <f t="array" aca="1" ref="B961" ca="1">IF(ROWS($M$18:M952)&lt;=$O$18,INDEX('DATA FOR SUMMARY'!$B$8:$B$59,_xlfn.AGGREGATE(15,3,(('DATA FOR SUMMARY'!$I$7:$I$59=$O$16)/('DATA FOR SUMMARY'!$I$7:$I$59=$O$16)*ROW('DATA FOR SUMMARY'!$I$7:$I$59))-ROW('DATA FOR SUMMARY'!$I$7),ROWS($M$18:M952))),"")</f>
        <v/>
      </c>
      <c r="C961" s="102" t="str" cm="1">
        <f t="array" aca="1" ref="C961" ca="1">IF(ROWS($M$18:M952)&lt;=$O$18,INDEX('DATA FOR SUMMARY'!$C$8:$C$59,_xlfn.AGGREGATE(15,3,(('DATA FOR SUMMARY'!$I$7:$I$59=$O$16)/('DATA FOR SUMMARY'!$I$7:$I$59=$O$16)*ROW('DATA FOR SUMMARY'!$I$7:$I$59))-ROW('DATA FOR SUMMARY'!$I$7),ROWS($M$18:M952))),"")</f>
        <v/>
      </c>
      <c r="D961" s="102" t="str" cm="1">
        <f t="array" aca="1" ref="D961" ca="1">IF(ROWS($M$18:M952)&lt;=$O$18,INDEX('DATA FOR SUMMARY'!$D$8:$D$59,_xlfn.AGGREGATE(15,3,(('DATA FOR SUMMARY'!$I$7:$I$59=$O$16)/('DATA FOR SUMMARY'!$I$7:$I$59=$O$16)*ROW('DATA FOR SUMMARY'!$I$7:$I$59))-ROW('DATA FOR SUMMARY'!$I$7),ROWS($M$18:M952))),"")</f>
        <v/>
      </c>
      <c r="E961" s="107" t="str" cm="1">
        <f t="array" aca="1" ref="E961" ca="1">IF(ROWS($M$18:M952)&lt;=$O$18,INDEX('DATA FOR SUMMARY'!$E$8:$E$59,_xlfn.AGGREGATE(15,3,(('DATA FOR SUMMARY'!$I$7:$I$59=$O$16)/('DATA FOR SUMMARY'!$I$7:$I$59=$O$16)*ROW('DATA FOR SUMMARY'!$I$7:$I$59))-ROW('DATA FOR SUMMARY'!$I$7),ROWS($M$18:M952))),"")</f>
        <v/>
      </c>
      <c r="F961" s="103" t="str" cm="1">
        <f t="array" aca="1" ref="F961" ca="1">IF(ROWS($M$18:M952)&lt;=$O$18,INDEX('DATA FOR SUMMARY'!$F$8:$F$59,_xlfn.AGGREGATE(15,3,(('DATA FOR SUMMARY'!$I$7:$I$59=$O$16)/('DATA FOR SUMMARY'!$I$7:$I$59=$O$16)*ROW('DATA FOR SUMMARY'!$I$7:$I$59))-ROW('DATA FOR SUMMARY'!$I$7),ROWS($M$18:M952))),"")</f>
        <v/>
      </c>
      <c r="G961" s="102" t="str" cm="1">
        <f t="array" aca="1" ref="G961" ca="1">IF(ROWS($M$18:M952)&lt;=$O$18,INDEX('DATA FOR SUMMARY'!$G$8:$G$59,_xlfn.AGGREGATE(15,3,(('DATA FOR SUMMARY'!$I$7:$I$59=$O$16)/('DATA FOR SUMMARY'!$I$7:$I$59=$O$16)*ROW('DATA FOR SUMMARY'!$I$7:$I$59))-ROW('DATA FOR SUMMARY'!$I$7),ROWS($M$18:M952))),"")</f>
        <v/>
      </c>
      <c r="H961" s="107" t="str" cm="1">
        <f t="array" aca="1" ref="H961" ca="1">IF(ROWS($M$18:M952)&lt;=$O$18,INDEX('DATA FOR SUMMARY'!$H$8:$H$59,_xlfn.AGGREGATE(15,3,(('DATA FOR SUMMARY'!$I$7:$I$59=$O$16)/('DATA FOR SUMMARY'!$I$7:$I$59=$O$16)*ROW('DATA FOR SUMMARY'!$I$7:$I$59))-ROW('DATA FOR SUMMARY'!$I$7),ROWS($M$18:M952))),"")</f>
        <v/>
      </c>
      <c r="J961" s="46" t="str" cm="1">
        <f t="array" aca="1" ref="J961" ca="1">IF(ROWS($M$18:M952)&lt;=$O$18,INDEX('DATA FOR SUMMARY'!$J$8:$J$59,_xlfn.AGGREGATE(15,3,(('DATA FOR SUMMARY'!$I$7:$I$59=$O$16)/('DATA FOR SUMMARY'!$I$7:$I$59=$O$16)*ROW('DATA FOR SUMMARY'!$I$7:$I$59))-ROW('DATA FOR SUMMARY'!$I$7),ROWS($M$18:M952))),"")</f>
        <v/>
      </c>
      <c r="K961" s="46" t="str" cm="1">
        <f t="array" aca="1" ref="K961" ca="1">IF(ROWS($M$18:M952)&lt;=$O$18,INDEX('DATA FOR SUMMARY'!$K$8:$K$59,_xlfn.AGGREGATE(15,3,(('DATA FOR SUMMARY'!$I$7:$I$59=$O$16)/('DATA FOR SUMMARY'!$I$7:$I$59=$O$16)*ROW('DATA FOR SUMMARY'!$I$7:$I$59))-ROW('DATA FOR SUMMARY'!$I$7),ROWS($M$18:M952))),"")</f>
        <v/>
      </c>
    </row>
    <row r="962" spans="2:11">
      <c r="B962" t="str" cm="1">
        <f t="array" aca="1" ref="B962" ca="1">IF(ROWS($M$18:M953)&lt;=$O$18,INDEX('DATA FOR SUMMARY'!$B$8:$B$59,_xlfn.AGGREGATE(15,3,(('DATA FOR SUMMARY'!$I$7:$I$59=$O$16)/('DATA FOR SUMMARY'!$I$7:$I$59=$O$16)*ROW('DATA FOR SUMMARY'!$I$7:$I$59))-ROW('DATA FOR SUMMARY'!$I$7),ROWS($M$18:M953))),"")</f>
        <v/>
      </c>
      <c r="C962" s="102" t="str" cm="1">
        <f t="array" aca="1" ref="C962" ca="1">IF(ROWS($M$18:M953)&lt;=$O$18,INDEX('DATA FOR SUMMARY'!$C$8:$C$59,_xlfn.AGGREGATE(15,3,(('DATA FOR SUMMARY'!$I$7:$I$59=$O$16)/('DATA FOR SUMMARY'!$I$7:$I$59=$O$16)*ROW('DATA FOR SUMMARY'!$I$7:$I$59))-ROW('DATA FOR SUMMARY'!$I$7),ROWS($M$18:M953))),"")</f>
        <v/>
      </c>
      <c r="D962" s="102" t="str" cm="1">
        <f t="array" aca="1" ref="D962" ca="1">IF(ROWS($M$18:M953)&lt;=$O$18,INDEX('DATA FOR SUMMARY'!$D$8:$D$59,_xlfn.AGGREGATE(15,3,(('DATA FOR SUMMARY'!$I$7:$I$59=$O$16)/('DATA FOR SUMMARY'!$I$7:$I$59=$O$16)*ROW('DATA FOR SUMMARY'!$I$7:$I$59))-ROW('DATA FOR SUMMARY'!$I$7),ROWS($M$18:M953))),"")</f>
        <v/>
      </c>
      <c r="E962" s="107" t="str" cm="1">
        <f t="array" aca="1" ref="E962" ca="1">IF(ROWS($M$18:M953)&lt;=$O$18,INDEX('DATA FOR SUMMARY'!$E$8:$E$59,_xlfn.AGGREGATE(15,3,(('DATA FOR SUMMARY'!$I$7:$I$59=$O$16)/('DATA FOR SUMMARY'!$I$7:$I$59=$O$16)*ROW('DATA FOR SUMMARY'!$I$7:$I$59))-ROW('DATA FOR SUMMARY'!$I$7),ROWS($M$18:M953))),"")</f>
        <v/>
      </c>
      <c r="F962" s="103" t="str" cm="1">
        <f t="array" aca="1" ref="F962" ca="1">IF(ROWS($M$18:M953)&lt;=$O$18,INDEX('DATA FOR SUMMARY'!$F$8:$F$59,_xlfn.AGGREGATE(15,3,(('DATA FOR SUMMARY'!$I$7:$I$59=$O$16)/('DATA FOR SUMMARY'!$I$7:$I$59=$O$16)*ROW('DATA FOR SUMMARY'!$I$7:$I$59))-ROW('DATA FOR SUMMARY'!$I$7),ROWS($M$18:M953))),"")</f>
        <v/>
      </c>
      <c r="G962" s="102" t="str" cm="1">
        <f t="array" aca="1" ref="G962" ca="1">IF(ROWS($M$18:M953)&lt;=$O$18,INDEX('DATA FOR SUMMARY'!$G$8:$G$59,_xlfn.AGGREGATE(15,3,(('DATA FOR SUMMARY'!$I$7:$I$59=$O$16)/('DATA FOR SUMMARY'!$I$7:$I$59=$O$16)*ROW('DATA FOR SUMMARY'!$I$7:$I$59))-ROW('DATA FOR SUMMARY'!$I$7),ROWS($M$18:M953))),"")</f>
        <v/>
      </c>
      <c r="H962" s="107" t="str" cm="1">
        <f t="array" aca="1" ref="H962" ca="1">IF(ROWS($M$18:M953)&lt;=$O$18,INDEX('DATA FOR SUMMARY'!$H$8:$H$59,_xlfn.AGGREGATE(15,3,(('DATA FOR SUMMARY'!$I$7:$I$59=$O$16)/('DATA FOR SUMMARY'!$I$7:$I$59=$O$16)*ROW('DATA FOR SUMMARY'!$I$7:$I$59))-ROW('DATA FOR SUMMARY'!$I$7),ROWS($M$18:M953))),"")</f>
        <v/>
      </c>
      <c r="J962" s="46" t="str" cm="1">
        <f t="array" aca="1" ref="J962" ca="1">IF(ROWS($M$18:M953)&lt;=$O$18,INDEX('DATA FOR SUMMARY'!$J$8:$J$59,_xlfn.AGGREGATE(15,3,(('DATA FOR SUMMARY'!$I$7:$I$59=$O$16)/('DATA FOR SUMMARY'!$I$7:$I$59=$O$16)*ROW('DATA FOR SUMMARY'!$I$7:$I$59))-ROW('DATA FOR SUMMARY'!$I$7),ROWS($M$18:M953))),"")</f>
        <v/>
      </c>
      <c r="K962" s="46" t="str" cm="1">
        <f t="array" aca="1" ref="K962" ca="1">IF(ROWS($M$18:M953)&lt;=$O$18,INDEX('DATA FOR SUMMARY'!$K$8:$K$59,_xlfn.AGGREGATE(15,3,(('DATA FOR SUMMARY'!$I$7:$I$59=$O$16)/('DATA FOR SUMMARY'!$I$7:$I$59=$O$16)*ROW('DATA FOR SUMMARY'!$I$7:$I$59))-ROW('DATA FOR SUMMARY'!$I$7),ROWS($M$18:M953))),"")</f>
        <v/>
      </c>
    </row>
    <row r="963" spans="2:11">
      <c r="B963" t="str" cm="1">
        <f t="array" aca="1" ref="B963" ca="1">IF(ROWS($M$18:M954)&lt;=$O$18,INDEX('DATA FOR SUMMARY'!$B$8:$B$59,_xlfn.AGGREGATE(15,3,(('DATA FOR SUMMARY'!$I$7:$I$59=$O$16)/('DATA FOR SUMMARY'!$I$7:$I$59=$O$16)*ROW('DATA FOR SUMMARY'!$I$7:$I$59))-ROW('DATA FOR SUMMARY'!$I$7),ROWS($M$18:M954))),"")</f>
        <v/>
      </c>
      <c r="C963" s="102" t="str" cm="1">
        <f t="array" aca="1" ref="C963" ca="1">IF(ROWS($M$18:M954)&lt;=$O$18,INDEX('DATA FOR SUMMARY'!$C$8:$C$59,_xlfn.AGGREGATE(15,3,(('DATA FOR SUMMARY'!$I$7:$I$59=$O$16)/('DATA FOR SUMMARY'!$I$7:$I$59=$O$16)*ROW('DATA FOR SUMMARY'!$I$7:$I$59))-ROW('DATA FOR SUMMARY'!$I$7),ROWS($M$18:M954))),"")</f>
        <v/>
      </c>
      <c r="D963" s="102" t="str" cm="1">
        <f t="array" aca="1" ref="D963" ca="1">IF(ROWS($M$18:M954)&lt;=$O$18,INDEX('DATA FOR SUMMARY'!$D$8:$D$59,_xlfn.AGGREGATE(15,3,(('DATA FOR SUMMARY'!$I$7:$I$59=$O$16)/('DATA FOR SUMMARY'!$I$7:$I$59=$O$16)*ROW('DATA FOR SUMMARY'!$I$7:$I$59))-ROW('DATA FOR SUMMARY'!$I$7),ROWS($M$18:M954))),"")</f>
        <v/>
      </c>
      <c r="E963" s="107" t="str" cm="1">
        <f t="array" aca="1" ref="E963" ca="1">IF(ROWS($M$18:M954)&lt;=$O$18,INDEX('DATA FOR SUMMARY'!$E$8:$E$59,_xlfn.AGGREGATE(15,3,(('DATA FOR SUMMARY'!$I$7:$I$59=$O$16)/('DATA FOR SUMMARY'!$I$7:$I$59=$O$16)*ROW('DATA FOR SUMMARY'!$I$7:$I$59))-ROW('DATA FOR SUMMARY'!$I$7),ROWS($M$18:M954))),"")</f>
        <v/>
      </c>
      <c r="F963" s="103" t="str" cm="1">
        <f t="array" aca="1" ref="F963" ca="1">IF(ROWS($M$18:M954)&lt;=$O$18,INDEX('DATA FOR SUMMARY'!$F$8:$F$59,_xlfn.AGGREGATE(15,3,(('DATA FOR SUMMARY'!$I$7:$I$59=$O$16)/('DATA FOR SUMMARY'!$I$7:$I$59=$O$16)*ROW('DATA FOR SUMMARY'!$I$7:$I$59))-ROW('DATA FOR SUMMARY'!$I$7),ROWS($M$18:M954))),"")</f>
        <v/>
      </c>
      <c r="G963" s="102" t="str" cm="1">
        <f t="array" aca="1" ref="G963" ca="1">IF(ROWS($M$18:M954)&lt;=$O$18,INDEX('DATA FOR SUMMARY'!$G$8:$G$59,_xlfn.AGGREGATE(15,3,(('DATA FOR SUMMARY'!$I$7:$I$59=$O$16)/('DATA FOR SUMMARY'!$I$7:$I$59=$O$16)*ROW('DATA FOR SUMMARY'!$I$7:$I$59))-ROW('DATA FOR SUMMARY'!$I$7),ROWS($M$18:M954))),"")</f>
        <v/>
      </c>
      <c r="H963" s="107" t="str" cm="1">
        <f t="array" aca="1" ref="H963" ca="1">IF(ROWS($M$18:M954)&lt;=$O$18,INDEX('DATA FOR SUMMARY'!$H$8:$H$59,_xlfn.AGGREGATE(15,3,(('DATA FOR SUMMARY'!$I$7:$I$59=$O$16)/('DATA FOR SUMMARY'!$I$7:$I$59=$O$16)*ROW('DATA FOR SUMMARY'!$I$7:$I$59))-ROW('DATA FOR SUMMARY'!$I$7),ROWS($M$18:M954))),"")</f>
        <v/>
      </c>
      <c r="J963" s="46" t="str" cm="1">
        <f t="array" aca="1" ref="J963" ca="1">IF(ROWS($M$18:M954)&lt;=$O$18,INDEX('DATA FOR SUMMARY'!$J$8:$J$59,_xlfn.AGGREGATE(15,3,(('DATA FOR SUMMARY'!$I$7:$I$59=$O$16)/('DATA FOR SUMMARY'!$I$7:$I$59=$O$16)*ROW('DATA FOR SUMMARY'!$I$7:$I$59))-ROW('DATA FOR SUMMARY'!$I$7),ROWS($M$18:M954))),"")</f>
        <v/>
      </c>
      <c r="K963" s="46" t="str" cm="1">
        <f t="array" aca="1" ref="K963" ca="1">IF(ROWS($M$18:M954)&lt;=$O$18,INDEX('DATA FOR SUMMARY'!$K$8:$K$59,_xlfn.AGGREGATE(15,3,(('DATA FOR SUMMARY'!$I$7:$I$59=$O$16)/('DATA FOR SUMMARY'!$I$7:$I$59=$O$16)*ROW('DATA FOR SUMMARY'!$I$7:$I$59))-ROW('DATA FOR SUMMARY'!$I$7),ROWS($M$18:M954))),"")</f>
        <v/>
      </c>
    </row>
    <row r="964" spans="2:11">
      <c r="B964" t="str" cm="1">
        <f t="array" aca="1" ref="B964" ca="1">IF(ROWS($M$18:M955)&lt;=$O$18,INDEX('DATA FOR SUMMARY'!$B$8:$B$59,_xlfn.AGGREGATE(15,3,(('DATA FOR SUMMARY'!$I$7:$I$59=$O$16)/('DATA FOR SUMMARY'!$I$7:$I$59=$O$16)*ROW('DATA FOR SUMMARY'!$I$7:$I$59))-ROW('DATA FOR SUMMARY'!$I$7),ROWS($M$18:M955))),"")</f>
        <v/>
      </c>
      <c r="C964" s="102" t="str" cm="1">
        <f t="array" aca="1" ref="C964" ca="1">IF(ROWS($M$18:M955)&lt;=$O$18,INDEX('DATA FOR SUMMARY'!$C$8:$C$59,_xlfn.AGGREGATE(15,3,(('DATA FOR SUMMARY'!$I$7:$I$59=$O$16)/('DATA FOR SUMMARY'!$I$7:$I$59=$O$16)*ROW('DATA FOR SUMMARY'!$I$7:$I$59))-ROW('DATA FOR SUMMARY'!$I$7),ROWS($M$18:M955))),"")</f>
        <v/>
      </c>
      <c r="D964" s="102" t="str" cm="1">
        <f t="array" aca="1" ref="D964" ca="1">IF(ROWS($M$18:M955)&lt;=$O$18,INDEX('DATA FOR SUMMARY'!$D$8:$D$59,_xlfn.AGGREGATE(15,3,(('DATA FOR SUMMARY'!$I$7:$I$59=$O$16)/('DATA FOR SUMMARY'!$I$7:$I$59=$O$16)*ROW('DATA FOR SUMMARY'!$I$7:$I$59))-ROW('DATA FOR SUMMARY'!$I$7),ROWS($M$18:M955))),"")</f>
        <v/>
      </c>
      <c r="E964" s="107" t="str" cm="1">
        <f t="array" aca="1" ref="E964" ca="1">IF(ROWS($M$18:M955)&lt;=$O$18,INDEX('DATA FOR SUMMARY'!$E$8:$E$59,_xlfn.AGGREGATE(15,3,(('DATA FOR SUMMARY'!$I$7:$I$59=$O$16)/('DATA FOR SUMMARY'!$I$7:$I$59=$O$16)*ROW('DATA FOR SUMMARY'!$I$7:$I$59))-ROW('DATA FOR SUMMARY'!$I$7),ROWS($M$18:M955))),"")</f>
        <v/>
      </c>
      <c r="F964" s="103" t="str" cm="1">
        <f t="array" aca="1" ref="F964" ca="1">IF(ROWS($M$18:M955)&lt;=$O$18,INDEX('DATA FOR SUMMARY'!$F$8:$F$59,_xlfn.AGGREGATE(15,3,(('DATA FOR SUMMARY'!$I$7:$I$59=$O$16)/('DATA FOR SUMMARY'!$I$7:$I$59=$O$16)*ROW('DATA FOR SUMMARY'!$I$7:$I$59))-ROW('DATA FOR SUMMARY'!$I$7),ROWS($M$18:M955))),"")</f>
        <v/>
      </c>
      <c r="G964" s="102" t="str" cm="1">
        <f t="array" aca="1" ref="G964" ca="1">IF(ROWS($M$18:M955)&lt;=$O$18,INDEX('DATA FOR SUMMARY'!$G$8:$G$59,_xlfn.AGGREGATE(15,3,(('DATA FOR SUMMARY'!$I$7:$I$59=$O$16)/('DATA FOR SUMMARY'!$I$7:$I$59=$O$16)*ROW('DATA FOR SUMMARY'!$I$7:$I$59))-ROW('DATA FOR SUMMARY'!$I$7),ROWS($M$18:M955))),"")</f>
        <v/>
      </c>
      <c r="H964" s="107" t="str" cm="1">
        <f t="array" aca="1" ref="H964" ca="1">IF(ROWS($M$18:M955)&lt;=$O$18,INDEX('DATA FOR SUMMARY'!$H$8:$H$59,_xlfn.AGGREGATE(15,3,(('DATA FOR SUMMARY'!$I$7:$I$59=$O$16)/('DATA FOR SUMMARY'!$I$7:$I$59=$O$16)*ROW('DATA FOR SUMMARY'!$I$7:$I$59))-ROW('DATA FOR SUMMARY'!$I$7),ROWS($M$18:M955))),"")</f>
        <v/>
      </c>
      <c r="J964" s="46" t="str" cm="1">
        <f t="array" aca="1" ref="J964" ca="1">IF(ROWS($M$18:M955)&lt;=$O$18,INDEX('DATA FOR SUMMARY'!$J$8:$J$59,_xlfn.AGGREGATE(15,3,(('DATA FOR SUMMARY'!$I$7:$I$59=$O$16)/('DATA FOR SUMMARY'!$I$7:$I$59=$O$16)*ROW('DATA FOR SUMMARY'!$I$7:$I$59))-ROW('DATA FOR SUMMARY'!$I$7),ROWS($M$18:M955))),"")</f>
        <v/>
      </c>
      <c r="K964" s="46" t="str" cm="1">
        <f t="array" aca="1" ref="K964" ca="1">IF(ROWS($M$18:M955)&lt;=$O$18,INDEX('DATA FOR SUMMARY'!$K$8:$K$59,_xlfn.AGGREGATE(15,3,(('DATA FOR SUMMARY'!$I$7:$I$59=$O$16)/('DATA FOR SUMMARY'!$I$7:$I$59=$O$16)*ROW('DATA FOR SUMMARY'!$I$7:$I$59))-ROW('DATA FOR SUMMARY'!$I$7),ROWS($M$18:M955))),"")</f>
        <v/>
      </c>
    </row>
    <row r="965" spans="2:11">
      <c r="B965" t="str" cm="1">
        <f t="array" aca="1" ref="B965" ca="1">IF(ROWS($M$18:M956)&lt;=$O$18,INDEX('DATA FOR SUMMARY'!$B$8:$B$59,_xlfn.AGGREGATE(15,3,(('DATA FOR SUMMARY'!$I$7:$I$59=$O$16)/('DATA FOR SUMMARY'!$I$7:$I$59=$O$16)*ROW('DATA FOR SUMMARY'!$I$7:$I$59))-ROW('DATA FOR SUMMARY'!$I$7),ROWS($M$18:M956))),"")</f>
        <v/>
      </c>
      <c r="C965" s="102" t="str" cm="1">
        <f t="array" aca="1" ref="C965" ca="1">IF(ROWS($M$18:M956)&lt;=$O$18,INDEX('DATA FOR SUMMARY'!$C$8:$C$59,_xlfn.AGGREGATE(15,3,(('DATA FOR SUMMARY'!$I$7:$I$59=$O$16)/('DATA FOR SUMMARY'!$I$7:$I$59=$O$16)*ROW('DATA FOR SUMMARY'!$I$7:$I$59))-ROW('DATA FOR SUMMARY'!$I$7),ROWS($M$18:M956))),"")</f>
        <v/>
      </c>
      <c r="D965" s="102" t="str" cm="1">
        <f t="array" aca="1" ref="D965" ca="1">IF(ROWS($M$18:M956)&lt;=$O$18,INDEX('DATA FOR SUMMARY'!$D$8:$D$59,_xlfn.AGGREGATE(15,3,(('DATA FOR SUMMARY'!$I$7:$I$59=$O$16)/('DATA FOR SUMMARY'!$I$7:$I$59=$O$16)*ROW('DATA FOR SUMMARY'!$I$7:$I$59))-ROW('DATA FOR SUMMARY'!$I$7),ROWS($M$18:M956))),"")</f>
        <v/>
      </c>
      <c r="E965" s="107" t="str" cm="1">
        <f t="array" aca="1" ref="E965" ca="1">IF(ROWS($M$18:M956)&lt;=$O$18,INDEX('DATA FOR SUMMARY'!$E$8:$E$59,_xlfn.AGGREGATE(15,3,(('DATA FOR SUMMARY'!$I$7:$I$59=$O$16)/('DATA FOR SUMMARY'!$I$7:$I$59=$O$16)*ROW('DATA FOR SUMMARY'!$I$7:$I$59))-ROW('DATA FOR SUMMARY'!$I$7),ROWS($M$18:M956))),"")</f>
        <v/>
      </c>
      <c r="F965" s="103" t="str" cm="1">
        <f t="array" aca="1" ref="F965" ca="1">IF(ROWS($M$18:M956)&lt;=$O$18,INDEX('DATA FOR SUMMARY'!$F$8:$F$59,_xlfn.AGGREGATE(15,3,(('DATA FOR SUMMARY'!$I$7:$I$59=$O$16)/('DATA FOR SUMMARY'!$I$7:$I$59=$O$16)*ROW('DATA FOR SUMMARY'!$I$7:$I$59))-ROW('DATA FOR SUMMARY'!$I$7),ROWS($M$18:M956))),"")</f>
        <v/>
      </c>
      <c r="G965" s="102" t="str" cm="1">
        <f t="array" aca="1" ref="G965" ca="1">IF(ROWS($M$18:M956)&lt;=$O$18,INDEX('DATA FOR SUMMARY'!$G$8:$G$59,_xlfn.AGGREGATE(15,3,(('DATA FOR SUMMARY'!$I$7:$I$59=$O$16)/('DATA FOR SUMMARY'!$I$7:$I$59=$O$16)*ROW('DATA FOR SUMMARY'!$I$7:$I$59))-ROW('DATA FOR SUMMARY'!$I$7),ROWS($M$18:M956))),"")</f>
        <v/>
      </c>
      <c r="H965" s="107" t="str" cm="1">
        <f t="array" aca="1" ref="H965" ca="1">IF(ROWS($M$18:M956)&lt;=$O$18,INDEX('DATA FOR SUMMARY'!$H$8:$H$59,_xlfn.AGGREGATE(15,3,(('DATA FOR SUMMARY'!$I$7:$I$59=$O$16)/('DATA FOR SUMMARY'!$I$7:$I$59=$O$16)*ROW('DATA FOR SUMMARY'!$I$7:$I$59))-ROW('DATA FOR SUMMARY'!$I$7),ROWS($M$18:M956))),"")</f>
        <v/>
      </c>
      <c r="J965" s="46" t="str" cm="1">
        <f t="array" aca="1" ref="J965" ca="1">IF(ROWS($M$18:M956)&lt;=$O$18,INDEX('DATA FOR SUMMARY'!$J$8:$J$59,_xlfn.AGGREGATE(15,3,(('DATA FOR SUMMARY'!$I$7:$I$59=$O$16)/('DATA FOR SUMMARY'!$I$7:$I$59=$O$16)*ROW('DATA FOR SUMMARY'!$I$7:$I$59))-ROW('DATA FOR SUMMARY'!$I$7),ROWS($M$18:M956))),"")</f>
        <v/>
      </c>
      <c r="K965" s="46" t="str" cm="1">
        <f t="array" aca="1" ref="K965" ca="1">IF(ROWS($M$18:M956)&lt;=$O$18,INDEX('DATA FOR SUMMARY'!$K$8:$K$59,_xlfn.AGGREGATE(15,3,(('DATA FOR SUMMARY'!$I$7:$I$59=$O$16)/('DATA FOR SUMMARY'!$I$7:$I$59=$O$16)*ROW('DATA FOR SUMMARY'!$I$7:$I$59))-ROW('DATA FOR SUMMARY'!$I$7),ROWS($M$18:M956))),"")</f>
        <v/>
      </c>
    </row>
    <row r="966" spans="2:11">
      <c r="B966" t="str" cm="1">
        <f t="array" aca="1" ref="B966" ca="1">IF(ROWS($M$18:M957)&lt;=$O$18,INDEX('DATA FOR SUMMARY'!$B$8:$B$59,_xlfn.AGGREGATE(15,3,(('DATA FOR SUMMARY'!$I$7:$I$59=$O$16)/('DATA FOR SUMMARY'!$I$7:$I$59=$O$16)*ROW('DATA FOR SUMMARY'!$I$7:$I$59))-ROW('DATA FOR SUMMARY'!$I$7),ROWS($M$18:M957))),"")</f>
        <v/>
      </c>
      <c r="C966" s="102" t="str" cm="1">
        <f t="array" aca="1" ref="C966" ca="1">IF(ROWS($M$18:M957)&lt;=$O$18,INDEX('DATA FOR SUMMARY'!$C$8:$C$59,_xlfn.AGGREGATE(15,3,(('DATA FOR SUMMARY'!$I$7:$I$59=$O$16)/('DATA FOR SUMMARY'!$I$7:$I$59=$O$16)*ROW('DATA FOR SUMMARY'!$I$7:$I$59))-ROW('DATA FOR SUMMARY'!$I$7),ROWS($M$18:M957))),"")</f>
        <v/>
      </c>
      <c r="D966" s="102" t="str" cm="1">
        <f t="array" aca="1" ref="D966" ca="1">IF(ROWS($M$18:M957)&lt;=$O$18,INDEX('DATA FOR SUMMARY'!$D$8:$D$59,_xlfn.AGGREGATE(15,3,(('DATA FOR SUMMARY'!$I$7:$I$59=$O$16)/('DATA FOR SUMMARY'!$I$7:$I$59=$O$16)*ROW('DATA FOR SUMMARY'!$I$7:$I$59))-ROW('DATA FOR SUMMARY'!$I$7),ROWS($M$18:M957))),"")</f>
        <v/>
      </c>
      <c r="E966" s="107" t="str" cm="1">
        <f t="array" aca="1" ref="E966" ca="1">IF(ROWS($M$18:M957)&lt;=$O$18,INDEX('DATA FOR SUMMARY'!$E$8:$E$59,_xlfn.AGGREGATE(15,3,(('DATA FOR SUMMARY'!$I$7:$I$59=$O$16)/('DATA FOR SUMMARY'!$I$7:$I$59=$O$16)*ROW('DATA FOR SUMMARY'!$I$7:$I$59))-ROW('DATA FOR SUMMARY'!$I$7),ROWS($M$18:M957))),"")</f>
        <v/>
      </c>
      <c r="F966" s="103" t="str" cm="1">
        <f t="array" aca="1" ref="F966" ca="1">IF(ROWS($M$18:M957)&lt;=$O$18,INDEX('DATA FOR SUMMARY'!$F$8:$F$59,_xlfn.AGGREGATE(15,3,(('DATA FOR SUMMARY'!$I$7:$I$59=$O$16)/('DATA FOR SUMMARY'!$I$7:$I$59=$O$16)*ROW('DATA FOR SUMMARY'!$I$7:$I$59))-ROW('DATA FOR SUMMARY'!$I$7),ROWS($M$18:M957))),"")</f>
        <v/>
      </c>
      <c r="G966" s="102" t="str" cm="1">
        <f t="array" aca="1" ref="G966" ca="1">IF(ROWS($M$18:M957)&lt;=$O$18,INDEX('DATA FOR SUMMARY'!$G$8:$G$59,_xlfn.AGGREGATE(15,3,(('DATA FOR SUMMARY'!$I$7:$I$59=$O$16)/('DATA FOR SUMMARY'!$I$7:$I$59=$O$16)*ROW('DATA FOR SUMMARY'!$I$7:$I$59))-ROW('DATA FOR SUMMARY'!$I$7),ROWS($M$18:M957))),"")</f>
        <v/>
      </c>
      <c r="H966" s="107" t="str" cm="1">
        <f t="array" aca="1" ref="H966" ca="1">IF(ROWS($M$18:M957)&lt;=$O$18,INDEX('DATA FOR SUMMARY'!$H$8:$H$59,_xlfn.AGGREGATE(15,3,(('DATA FOR SUMMARY'!$I$7:$I$59=$O$16)/('DATA FOR SUMMARY'!$I$7:$I$59=$O$16)*ROW('DATA FOR SUMMARY'!$I$7:$I$59))-ROW('DATA FOR SUMMARY'!$I$7),ROWS($M$18:M957))),"")</f>
        <v/>
      </c>
      <c r="J966" s="46" t="str" cm="1">
        <f t="array" aca="1" ref="J966" ca="1">IF(ROWS($M$18:M957)&lt;=$O$18,INDEX('DATA FOR SUMMARY'!$J$8:$J$59,_xlfn.AGGREGATE(15,3,(('DATA FOR SUMMARY'!$I$7:$I$59=$O$16)/('DATA FOR SUMMARY'!$I$7:$I$59=$O$16)*ROW('DATA FOR SUMMARY'!$I$7:$I$59))-ROW('DATA FOR SUMMARY'!$I$7),ROWS($M$18:M957))),"")</f>
        <v/>
      </c>
      <c r="K966" s="46" t="str" cm="1">
        <f t="array" aca="1" ref="K966" ca="1">IF(ROWS($M$18:M957)&lt;=$O$18,INDEX('DATA FOR SUMMARY'!$K$8:$K$59,_xlfn.AGGREGATE(15,3,(('DATA FOR SUMMARY'!$I$7:$I$59=$O$16)/('DATA FOR SUMMARY'!$I$7:$I$59=$O$16)*ROW('DATA FOR SUMMARY'!$I$7:$I$59))-ROW('DATA FOR SUMMARY'!$I$7),ROWS($M$18:M957))),"")</f>
        <v/>
      </c>
    </row>
    <row r="967" spans="2:11">
      <c r="B967" t="str" cm="1">
        <f t="array" aca="1" ref="B967" ca="1">IF(ROWS($M$18:M958)&lt;=$O$18,INDEX('DATA FOR SUMMARY'!$B$8:$B$59,_xlfn.AGGREGATE(15,3,(('DATA FOR SUMMARY'!$I$7:$I$59=$O$16)/('DATA FOR SUMMARY'!$I$7:$I$59=$O$16)*ROW('DATA FOR SUMMARY'!$I$7:$I$59))-ROW('DATA FOR SUMMARY'!$I$7),ROWS($M$18:M958))),"")</f>
        <v/>
      </c>
      <c r="C967" s="102" t="str" cm="1">
        <f t="array" aca="1" ref="C967" ca="1">IF(ROWS($M$18:M958)&lt;=$O$18,INDEX('DATA FOR SUMMARY'!$C$8:$C$59,_xlfn.AGGREGATE(15,3,(('DATA FOR SUMMARY'!$I$7:$I$59=$O$16)/('DATA FOR SUMMARY'!$I$7:$I$59=$O$16)*ROW('DATA FOR SUMMARY'!$I$7:$I$59))-ROW('DATA FOR SUMMARY'!$I$7),ROWS($M$18:M958))),"")</f>
        <v/>
      </c>
      <c r="D967" s="102" t="str" cm="1">
        <f t="array" aca="1" ref="D967" ca="1">IF(ROWS($M$18:M958)&lt;=$O$18,INDEX('DATA FOR SUMMARY'!$D$8:$D$59,_xlfn.AGGREGATE(15,3,(('DATA FOR SUMMARY'!$I$7:$I$59=$O$16)/('DATA FOR SUMMARY'!$I$7:$I$59=$O$16)*ROW('DATA FOR SUMMARY'!$I$7:$I$59))-ROW('DATA FOR SUMMARY'!$I$7),ROWS($M$18:M958))),"")</f>
        <v/>
      </c>
      <c r="E967" s="107" t="str" cm="1">
        <f t="array" aca="1" ref="E967" ca="1">IF(ROWS($M$18:M958)&lt;=$O$18,INDEX('DATA FOR SUMMARY'!$E$8:$E$59,_xlfn.AGGREGATE(15,3,(('DATA FOR SUMMARY'!$I$7:$I$59=$O$16)/('DATA FOR SUMMARY'!$I$7:$I$59=$O$16)*ROW('DATA FOR SUMMARY'!$I$7:$I$59))-ROW('DATA FOR SUMMARY'!$I$7),ROWS($M$18:M958))),"")</f>
        <v/>
      </c>
      <c r="F967" s="103" t="str" cm="1">
        <f t="array" aca="1" ref="F967" ca="1">IF(ROWS($M$18:M958)&lt;=$O$18,INDEX('DATA FOR SUMMARY'!$F$8:$F$59,_xlfn.AGGREGATE(15,3,(('DATA FOR SUMMARY'!$I$7:$I$59=$O$16)/('DATA FOR SUMMARY'!$I$7:$I$59=$O$16)*ROW('DATA FOR SUMMARY'!$I$7:$I$59))-ROW('DATA FOR SUMMARY'!$I$7),ROWS($M$18:M958))),"")</f>
        <v/>
      </c>
      <c r="G967" s="102" t="str" cm="1">
        <f t="array" aca="1" ref="G967" ca="1">IF(ROWS($M$18:M958)&lt;=$O$18,INDEX('DATA FOR SUMMARY'!$G$8:$G$59,_xlfn.AGGREGATE(15,3,(('DATA FOR SUMMARY'!$I$7:$I$59=$O$16)/('DATA FOR SUMMARY'!$I$7:$I$59=$O$16)*ROW('DATA FOR SUMMARY'!$I$7:$I$59))-ROW('DATA FOR SUMMARY'!$I$7),ROWS($M$18:M958))),"")</f>
        <v/>
      </c>
      <c r="H967" s="107" t="str" cm="1">
        <f t="array" aca="1" ref="H967" ca="1">IF(ROWS($M$18:M958)&lt;=$O$18,INDEX('DATA FOR SUMMARY'!$H$8:$H$59,_xlfn.AGGREGATE(15,3,(('DATA FOR SUMMARY'!$I$7:$I$59=$O$16)/('DATA FOR SUMMARY'!$I$7:$I$59=$O$16)*ROW('DATA FOR SUMMARY'!$I$7:$I$59))-ROW('DATA FOR SUMMARY'!$I$7),ROWS($M$18:M958))),"")</f>
        <v/>
      </c>
      <c r="J967" s="46" t="str" cm="1">
        <f t="array" aca="1" ref="J967" ca="1">IF(ROWS($M$18:M958)&lt;=$O$18,INDEX('DATA FOR SUMMARY'!$J$8:$J$59,_xlfn.AGGREGATE(15,3,(('DATA FOR SUMMARY'!$I$7:$I$59=$O$16)/('DATA FOR SUMMARY'!$I$7:$I$59=$O$16)*ROW('DATA FOR SUMMARY'!$I$7:$I$59))-ROW('DATA FOR SUMMARY'!$I$7),ROWS($M$18:M958))),"")</f>
        <v/>
      </c>
      <c r="K967" s="46" t="str" cm="1">
        <f t="array" aca="1" ref="K967" ca="1">IF(ROWS($M$18:M958)&lt;=$O$18,INDEX('DATA FOR SUMMARY'!$K$8:$K$59,_xlfn.AGGREGATE(15,3,(('DATA FOR SUMMARY'!$I$7:$I$59=$O$16)/('DATA FOR SUMMARY'!$I$7:$I$59=$O$16)*ROW('DATA FOR SUMMARY'!$I$7:$I$59))-ROW('DATA FOR SUMMARY'!$I$7),ROWS($M$18:M958))),"")</f>
        <v/>
      </c>
    </row>
    <row r="968" spans="2:11">
      <c r="B968" t="str" cm="1">
        <f t="array" aca="1" ref="B968" ca="1">IF(ROWS($M$18:M959)&lt;=$O$18,INDEX('DATA FOR SUMMARY'!$B$8:$B$59,_xlfn.AGGREGATE(15,3,(('DATA FOR SUMMARY'!$I$7:$I$59=$O$16)/('DATA FOR SUMMARY'!$I$7:$I$59=$O$16)*ROW('DATA FOR SUMMARY'!$I$7:$I$59))-ROW('DATA FOR SUMMARY'!$I$7),ROWS($M$18:M959))),"")</f>
        <v/>
      </c>
      <c r="C968" s="102" t="str" cm="1">
        <f t="array" aca="1" ref="C968" ca="1">IF(ROWS($M$18:M959)&lt;=$O$18,INDEX('DATA FOR SUMMARY'!$C$8:$C$59,_xlfn.AGGREGATE(15,3,(('DATA FOR SUMMARY'!$I$7:$I$59=$O$16)/('DATA FOR SUMMARY'!$I$7:$I$59=$O$16)*ROW('DATA FOR SUMMARY'!$I$7:$I$59))-ROW('DATA FOR SUMMARY'!$I$7),ROWS($M$18:M959))),"")</f>
        <v/>
      </c>
      <c r="D968" s="102" t="str" cm="1">
        <f t="array" aca="1" ref="D968" ca="1">IF(ROWS($M$18:M959)&lt;=$O$18,INDEX('DATA FOR SUMMARY'!$D$8:$D$59,_xlfn.AGGREGATE(15,3,(('DATA FOR SUMMARY'!$I$7:$I$59=$O$16)/('DATA FOR SUMMARY'!$I$7:$I$59=$O$16)*ROW('DATA FOR SUMMARY'!$I$7:$I$59))-ROW('DATA FOR SUMMARY'!$I$7),ROWS($M$18:M959))),"")</f>
        <v/>
      </c>
      <c r="E968" s="107" t="str" cm="1">
        <f t="array" aca="1" ref="E968" ca="1">IF(ROWS($M$18:M959)&lt;=$O$18,INDEX('DATA FOR SUMMARY'!$E$8:$E$59,_xlfn.AGGREGATE(15,3,(('DATA FOR SUMMARY'!$I$7:$I$59=$O$16)/('DATA FOR SUMMARY'!$I$7:$I$59=$O$16)*ROW('DATA FOR SUMMARY'!$I$7:$I$59))-ROW('DATA FOR SUMMARY'!$I$7),ROWS($M$18:M959))),"")</f>
        <v/>
      </c>
      <c r="F968" s="103" t="str" cm="1">
        <f t="array" aca="1" ref="F968" ca="1">IF(ROWS($M$18:M959)&lt;=$O$18,INDEX('DATA FOR SUMMARY'!$F$8:$F$59,_xlfn.AGGREGATE(15,3,(('DATA FOR SUMMARY'!$I$7:$I$59=$O$16)/('DATA FOR SUMMARY'!$I$7:$I$59=$O$16)*ROW('DATA FOR SUMMARY'!$I$7:$I$59))-ROW('DATA FOR SUMMARY'!$I$7),ROWS($M$18:M959))),"")</f>
        <v/>
      </c>
      <c r="G968" s="102" t="str" cm="1">
        <f t="array" aca="1" ref="G968" ca="1">IF(ROWS($M$18:M959)&lt;=$O$18,INDEX('DATA FOR SUMMARY'!$G$8:$G$59,_xlfn.AGGREGATE(15,3,(('DATA FOR SUMMARY'!$I$7:$I$59=$O$16)/('DATA FOR SUMMARY'!$I$7:$I$59=$O$16)*ROW('DATA FOR SUMMARY'!$I$7:$I$59))-ROW('DATA FOR SUMMARY'!$I$7),ROWS($M$18:M959))),"")</f>
        <v/>
      </c>
      <c r="H968" s="107" t="str" cm="1">
        <f t="array" aca="1" ref="H968" ca="1">IF(ROWS($M$18:M959)&lt;=$O$18,INDEX('DATA FOR SUMMARY'!$H$8:$H$59,_xlfn.AGGREGATE(15,3,(('DATA FOR SUMMARY'!$I$7:$I$59=$O$16)/('DATA FOR SUMMARY'!$I$7:$I$59=$O$16)*ROW('DATA FOR SUMMARY'!$I$7:$I$59))-ROW('DATA FOR SUMMARY'!$I$7),ROWS($M$18:M959))),"")</f>
        <v/>
      </c>
      <c r="J968" s="46" t="str" cm="1">
        <f t="array" aca="1" ref="J968" ca="1">IF(ROWS($M$18:M959)&lt;=$O$18,INDEX('DATA FOR SUMMARY'!$J$8:$J$59,_xlfn.AGGREGATE(15,3,(('DATA FOR SUMMARY'!$I$7:$I$59=$O$16)/('DATA FOR SUMMARY'!$I$7:$I$59=$O$16)*ROW('DATA FOR SUMMARY'!$I$7:$I$59))-ROW('DATA FOR SUMMARY'!$I$7),ROWS($M$18:M959))),"")</f>
        <v/>
      </c>
      <c r="K968" s="46" t="str" cm="1">
        <f t="array" aca="1" ref="K968" ca="1">IF(ROWS($M$18:M959)&lt;=$O$18,INDEX('DATA FOR SUMMARY'!$K$8:$K$59,_xlfn.AGGREGATE(15,3,(('DATA FOR SUMMARY'!$I$7:$I$59=$O$16)/('DATA FOR SUMMARY'!$I$7:$I$59=$O$16)*ROW('DATA FOR SUMMARY'!$I$7:$I$59))-ROW('DATA FOR SUMMARY'!$I$7),ROWS($M$18:M959))),"")</f>
        <v/>
      </c>
    </row>
    <row r="969" spans="2:11">
      <c r="B969" t="str" cm="1">
        <f t="array" aca="1" ref="B969" ca="1">IF(ROWS($M$18:M960)&lt;=$O$18,INDEX('DATA FOR SUMMARY'!$B$8:$B$59,_xlfn.AGGREGATE(15,3,(('DATA FOR SUMMARY'!$I$7:$I$59=$O$16)/('DATA FOR SUMMARY'!$I$7:$I$59=$O$16)*ROW('DATA FOR SUMMARY'!$I$7:$I$59))-ROW('DATA FOR SUMMARY'!$I$7),ROWS($M$18:M960))),"")</f>
        <v/>
      </c>
      <c r="C969" s="102" t="str" cm="1">
        <f t="array" aca="1" ref="C969" ca="1">IF(ROWS($M$18:M960)&lt;=$O$18,INDEX('DATA FOR SUMMARY'!$C$8:$C$59,_xlfn.AGGREGATE(15,3,(('DATA FOR SUMMARY'!$I$7:$I$59=$O$16)/('DATA FOR SUMMARY'!$I$7:$I$59=$O$16)*ROW('DATA FOR SUMMARY'!$I$7:$I$59))-ROW('DATA FOR SUMMARY'!$I$7),ROWS($M$18:M960))),"")</f>
        <v/>
      </c>
      <c r="D969" s="102" t="str" cm="1">
        <f t="array" aca="1" ref="D969" ca="1">IF(ROWS($M$18:M960)&lt;=$O$18,INDEX('DATA FOR SUMMARY'!$D$8:$D$59,_xlfn.AGGREGATE(15,3,(('DATA FOR SUMMARY'!$I$7:$I$59=$O$16)/('DATA FOR SUMMARY'!$I$7:$I$59=$O$16)*ROW('DATA FOR SUMMARY'!$I$7:$I$59))-ROW('DATA FOR SUMMARY'!$I$7),ROWS($M$18:M960))),"")</f>
        <v/>
      </c>
      <c r="E969" s="107" t="str" cm="1">
        <f t="array" aca="1" ref="E969" ca="1">IF(ROWS($M$18:M960)&lt;=$O$18,INDEX('DATA FOR SUMMARY'!$E$8:$E$59,_xlfn.AGGREGATE(15,3,(('DATA FOR SUMMARY'!$I$7:$I$59=$O$16)/('DATA FOR SUMMARY'!$I$7:$I$59=$O$16)*ROW('DATA FOR SUMMARY'!$I$7:$I$59))-ROW('DATA FOR SUMMARY'!$I$7),ROWS($M$18:M960))),"")</f>
        <v/>
      </c>
      <c r="F969" s="103" t="str" cm="1">
        <f t="array" aca="1" ref="F969" ca="1">IF(ROWS($M$18:M960)&lt;=$O$18,INDEX('DATA FOR SUMMARY'!$F$8:$F$59,_xlfn.AGGREGATE(15,3,(('DATA FOR SUMMARY'!$I$7:$I$59=$O$16)/('DATA FOR SUMMARY'!$I$7:$I$59=$O$16)*ROW('DATA FOR SUMMARY'!$I$7:$I$59))-ROW('DATA FOR SUMMARY'!$I$7),ROWS($M$18:M960))),"")</f>
        <v/>
      </c>
      <c r="G969" s="102" t="str" cm="1">
        <f t="array" aca="1" ref="G969" ca="1">IF(ROWS($M$18:M960)&lt;=$O$18,INDEX('DATA FOR SUMMARY'!$G$8:$G$59,_xlfn.AGGREGATE(15,3,(('DATA FOR SUMMARY'!$I$7:$I$59=$O$16)/('DATA FOR SUMMARY'!$I$7:$I$59=$O$16)*ROW('DATA FOR SUMMARY'!$I$7:$I$59))-ROW('DATA FOR SUMMARY'!$I$7),ROWS($M$18:M960))),"")</f>
        <v/>
      </c>
      <c r="H969" s="107" t="str" cm="1">
        <f t="array" aca="1" ref="H969" ca="1">IF(ROWS($M$18:M960)&lt;=$O$18,INDEX('DATA FOR SUMMARY'!$H$8:$H$59,_xlfn.AGGREGATE(15,3,(('DATA FOR SUMMARY'!$I$7:$I$59=$O$16)/('DATA FOR SUMMARY'!$I$7:$I$59=$O$16)*ROW('DATA FOR SUMMARY'!$I$7:$I$59))-ROW('DATA FOR SUMMARY'!$I$7),ROWS($M$18:M960))),"")</f>
        <v/>
      </c>
      <c r="J969" s="46" t="str" cm="1">
        <f t="array" aca="1" ref="J969" ca="1">IF(ROWS($M$18:M960)&lt;=$O$18,INDEX('DATA FOR SUMMARY'!$J$8:$J$59,_xlfn.AGGREGATE(15,3,(('DATA FOR SUMMARY'!$I$7:$I$59=$O$16)/('DATA FOR SUMMARY'!$I$7:$I$59=$O$16)*ROW('DATA FOR SUMMARY'!$I$7:$I$59))-ROW('DATA FOR SUMMARY'!$I$7),ROWS($M$18:M960))),"")</f>
        <v/>
      </c>
      <c r="K969" s="46" t="str" cm="1">
        <f t="array" aca="1" ref="K969" ca="1">IF(ROWS($M$18:M960)&lt;=$O$18,INDEX('DATA FOR SUMMARY'!$K$8:$K$59,_xlfn.AGGREGATE(15,3,(('DATA FOR SUMMARY'!$I$7:$I$59=$O$16)/('DATA FOR SUMMARY'!$I$7:$I$59=$O$16)*ROW('DATA FOR SUMMARY'!$I$7:$I$59))-ROW('DATA FOR SUMMARY'!$I$7),ROWS($M$18:M960))),"")</f>
        <v/>
      </c>
    </row>
    <row r="970" spans="2:11">
      <c r="B970" t="str" cm="1">
        <f t="array" aca="1" ref="B970" ca="1">IF(ROWS($M$18:M961)&lt;=$O$18,INDEX('DATA FOR SUMMARY'!$B$8:$B$59,_xlfn.AGGREGATE(15,3,(('DATA FOR SUMMARY'!$I$7:$I$59=$O$16)/('DATA FOR SUMMARY'!$I$7:$I$59=$O$16)*ROW('DATA FOR SUMMARY'!$I$7:$I$59))-ROW('DATA FOR SUMMARY'!$I$7),ROWS($M$18:M961))),"")</f>
        <v/>
      </c>
      <c r="C970" s="102" t="str" cm="1">
        <f t="array" aca="1" ref="C970" ca="1">IF(ROWS($M$18:M961)&lt;=$O$18,INDEX('DATA FOR SUMMARY'!$C$8:$C$59,_xlfn.AGGREGATE(15,3,(('DATA FOR SUMMARY'!$I$7:$I$59=$O$16)/('DATA FOR SUMMARY'!$I$7:$I$59=$O$16)*ROW('DATA FOR SUMMARY'!$I$7:$I$59))-ROW('DATA FOR SUMMARY'!$I$7),ROWS($M$18:M961))),"")</f>
        <v/>
      </c>
      <c r="D970" s="102" t="str" cm="1">
        <f t="array" aca="1" ref="D970" ca="1">IF(ROWS($M$18:M961)&lt;=$O$18,INDEX('DATA FOR SUMMARY'!$D$8:$D$59,_xlfn.AGGREGATE(15,3,(('DATA FOR SUMMARY'!$I$7:$I$59=$O$16)/('DATA FOR SUMMARY'!$I$7:$I$59=$O$16)*ROW('DATA FOR SUMMARY'!$I$7:$I$59))-ROW('DATA FOR SUMMARY'!$I$7),ROWS($M$18:M961))),"")</f>
        <v/>
      </c>
      <c r="E970" s="107" t="str" cm="1">
        <f t="array" aca="1" ref="E970" ca="1">IF(ROWS($M$18:M961)&lt;=$O$18,INDEX('DATA FOR SUMMARY'!$E$8:$E$59,_xlfn.AGGREGATE(15,3,(('DATA FOR SUMMARY'!$I$7:$I$59=$O$16)/('DATA FOR SUMMARY'!$I$7:$I$59=$O$16)*ROW('DATA FOR SUMMARY'!$I$7:$I$59))-ROW('DATA FOR SUMMARY'!$I$7),ROWS($M$18:M961))),"")</f>
        <v/>
      </c>
      <c r="F970" s="103" t="str" cm="1">
        <f t="array" aca="1" ref="F970" ca="1">IF(ROWS($M$18:M961)&lt;=$O$18,INDEX('DATA FOR SUMMARY'!$F$8:$F$59,_xlfn.AGGREGATE(15,3,(('DATA FOR SUMMARY'!$I$7:$I$59=$O$16)/('DATA FOR SUMMARY'!$I$7:$I$59=$O$16)*ROW('DATA FOR SUMMARY'!$I$7:$I$59))-ROW('DATA FOR SUMMARY'!$I$7),ROWS($M$18:M961))),"")</f>
        <v/>
      </c>
      <c r="G970" s="102" t="str" cm="1">
        <f t="array" aca="1" ref="G970" ca="1">IF(ROWS($M$18:M961)&lt;=$O$18,INDEX('DATA FOR SUMMARY'!$G$8:$G$59,_xlfn.AGGREGATE(15,3,(('DATA FOR SUMMARY'!$I$7:$I$59=$O$16)/('DATA FOR SUMMARY'!$I$7:$I$59=$O$16)*ROW('DATA FOR SUMMARY'!$I$7:$I$59))-ROW('DATA FOR SUMMARY'!$I$7),ROWS($M$18:M961))),"")</f>
        <v/>
      </c>
      <c r="H970" s="107" t="str" cm="1">
        <f t="array" aca="1" ref="H970" ca="1">IF(ROWS($M$18:M961)&lt;=$O$18,INDEX('DATA FOR SUMMARY'!$H$8:$H$59,_xlfn.AGGREGATE(15,3,(('DATA FOR SUMMARY'!$I$7:$I$59=$O$16)/('DATA FOR SUMMARY'!$I$7:$I$59=$O$16)*ROW('DATA FOR SUMMARY'!$I$7:$I$59))-ROW('DATA FOR SUMMARY'!$I$7),ROWS($M$18:M961))),"")</f>
        <v/>
      </c>
      <c r="J970" s="46" t="str" cm="1">
        <f t="array" aca="1" ref="J970" ca="1">IF(ROWS($M$18:M961)&lt;=$O$18,INDEX('DATA FOR SUMMARY'!$J$8:$J$59,_xlfn.AGGREGATE(15,3,(('DATA FOR SUMMARY'!$I$7:$I$59=$O$16)/('DATA FOR SUMMARY'!$I$7:$I$59=$O$16)*ROW('DATA FOR SUMMARY'!$I$7:$I$59))-ROW('DATA FOR SUMMARY'!$I$7),ROWS($M$18:M961))),"")</f>
        <v/>
      </c>
      <c r="K970" s="46" t="str" cm="1">
        <f t="array" aca="1" ref="K970" ca="1">IF(ROWS($M$18:M961)&lt;=$O$18,INDEX('DATA FOR SUMMARY'!$K$8:$K$59,_xlfn.AGGREGATE(15,3,(('DATA FOR SUMMARY'!$I$7:$I$59=$O$16)/('DATA FOR SUMMARY'!$I$7:$I$59=$O$16)*ROW('DATA FOR SUMMARY'!$I$7:$I$59))-ROW('DATA FOR SUMMARY'!$I$7),ROWS($M$18:M961))),"")</f>
        <v/>
      </c>
    </row>
    <row r="971" spans="2:11">
      <c r="B971" t="str" cm="1">
        <f t="array" aca="1" ref="B971" ca="1">IF(ROWS($M$18:M962)&lt;=$O$18,INDEX('DATA FOR SUMMARY'!$B$8:$B$59,_xlfn.AGGREGATE(15,3,(('DATA FOR SUMMARY'!$I$7:$I$59=$O$16)/('DATA FOR SUMMARY'!$I$7:$I$59=$O$16)*ROW('DATA FOR SUMMARY'!$I$7:$I$59))-ROW('DATA FOR SUMMARY'!$I$7),ROWS($M$18:M962))),"")</f>
        <v/>
      </c>
      <c r="C971" s="102" t="str" cm="1">
        <f t="array" aca="1" ref="C971" ca="1">IF(ROWS($M$18:M962)&lt;=$O$18,INDEX('DATA FOR SUMMARY'!$C$8:$C$59,_xlfn.AGGREGATE(15,3,(('DATA FOR SUMMARY'!$I$7:$I$59=$O$16)/('DATA FOR SUMMARY'!$I$7:$I$59=$O$16)*ROW('DATA FOR SUMMARY'!$I$7:$I$59))-ROW('DATA FOR SUMMARY'!$I$7),ROWS($M$18:M962))),"")</f>
        <v/>
      </c>
      <c r="D971" s="102" t="str" cm="1">
        <f t="array" aca="1" ref="D971" ca="1">IF(ROWS($M$18:M962)&lt;=$O$18,INDEX('DATA FOR SUMMARY'!$D$8:$D$59,_xlfn.AGGREGATE(15,3,(('DATA FOR SUMMARY'!$I$7:$I$59=$O$16)/('DATA FOR SUMMARY'!$I$7:$I$59=$O$16)*ROW('DATA FOR SUMMARY'!$I$7:$I$59))-ROW('DATA FOR SUMMARY'!$I$7),ROWS($M$18:M962))),"")</f>
        <v/>
      </c>
      <c r="E971" s="107" t="str" cm="1">
        <f t="array" aca="1" ref="E971" ca="1">IF(ROWS($M$18:M962)&lt;=$O$18,INDEX('DATA FOR SUMMARY'!$E$8:$E$59,_xlfn.AGGREGATE(15,3,(('DATA FOR SUMMARY'!$I$7:$I$59=$O$16)/('DATA FOR SUMMARY'!$I$7:$I$59=$O$16)*ROW('DATA FOR SUMMARY'!$I$7:$I$59))-ROW('DATA FOR SUMMARY'!$I$7),ROWS($M$18:M962))),"")</f>
        <v/>
      </c>
      <c r="F971" s="103" t="str" cm="1">
        <f t="array" aca="1" ref="F971" ca="1">IF(ROWS($M$18:M962)&lt;=$O$18,INDEX('DATA FOR SUMMARY'!$F$8:$F$59,_xlfn.AGGREGATE(15,3,(('DATA FOR SUMMARY'!$I$7:$I$59=$O$16)/('DATA FOR SUMMARY'!$I$7:$I$59=$O$16)*ROW('DATA FOR SUMMARY'!$I$7:$I$59))-ROW('DATA FOR SUMMARY'!$I$7),ROWS($M$18:M962))),"")</f>
        <v/>
      </c>
      <c r="G971" s="102" t="str" cm="1">
        <f t="array" aca="1" ref="G971" ca="1">IF(ROWS($M$18:M962)&lt;=$O$18,INDEX('DATA FOR SUMMARY'!$G$8:$G$59,_xlfn.AGGREGATE(15,3,(('DATA FOR SUMMARY'!$I$7:$I$59=$O$16)/('DATA FOR SUMMARY'!$I$7:$I$59=$O$16)*ROW('DATA FOR SUMMARY'!$I$7:$I$59))-ROW('DATA FOR SUMMARY'!$I$7),ROWS($M$18:M962))),"")</f>
        <v/>
      </c>
      <c r="H971" s="107" t="str" cm="1">
        <f t="array" aca="1" ref="H971" ca="1">IF(ROWS($M$18:M962)&lt;=$O$18,INDEX('DATA FOR SUMMARY'!$H$8:$H$59,_xlfn.AGGREGATE(15,3,(('DATA FOR SUMMARY'!$I$7:$I$59=$O$16)/('DATA FOR SUMMARY'!$I$7:$I$59=$O$16)*ROW('DATA FOR SUMMARY'!$I$7:$I$59))-ROW('DATA FOR SUMMARY'!$I$7),ROWS($M$18:M962))),"")</f>
        <v/>
      </c>
      <c r="J971" s="46" t="str" cm="1">
        <f t="array" aca="1" ref="J971" ca="1">IF(ROWS($M$18:M962)&lt;=$O$18,INDEX('DATA FOR SUMMARY'!$J$8:$J$59,_xlfn.AGGREGATE(15,3,(('DATA FOR SUMMARY'!$I$7:$I$59=$O$16)/('DATA FOR SUMMARY'!$I$7:$I$59=$O$16)*ROW('DATA FOR SUMMARY'!$I$7:$I$59))-ROW('DATA FOR SUMMARY'!$I$7),ROWS($M$18:M962))),"")</f>
        <v/>
      </c>
      <c r="K971" s="46" t="str" cm="1">
        <f t="array" aca="1" ref="K971" ca="1">IF(ROWS($M$18:M962)&lt;=$O$18,INDEX('DATA FOR SUMMARY'!$K$8:$K$59,_xlfn.AGGREGATE(15,3,(('DATA FOR SUMMARY'!$I$7:$I$59=$O$16)/('DATA FOR SUMMARY'!$I$7:$I$59=$O$16)*ROW('DATA FOR SUMMARY'!$I$7:$I$59))-ROW('DATA FOR SUMMARY'!$I$7),ROWS($M$18:M962))),"")</f>
        <v/>
      </c>
    </row>
    <row r="972" spans="2:11">
      <c r="B972" t="str" cm="1">
        <f t="array" aca="1" ref="B972" ca="1">IF(ROWS($M$18:M963)&lt;=$O$18,INDEX('DATA FOR SUMMARY'!$B$8:$B$59,_xlfn.AGGREGATE(15,3,(('DATA FOR SUMMARY'!$I$7:$I$59=$O$16)/('DATA FOR SUMMARY'!$I$7:$I$59=$O$16)*ROW('DATA FOR SUMMARY'!$I$7:$I$59))-ROW('DATA FOR SUMMARY'!$I$7),ROWS($M$18:M963))),"")</f>
        <v/>
      </c>
      <c r="C972" s="102" t="str" cm="1">
        <f t="array" aca="1" ref="C972" ca="1">IF(ROWS($M$18:M963)&lt;=$O$18,INDEX('DATA FOR SUMMARY'!$C$8:$C$59,_xlfn.AGGREGATE(15,3,(('DATA FOR SUMMARY'!$I$7:$I$59=$O$16)/('DATA FOR SUMMARY'!$I$7:$I$59=$O$16)*ROW('DATA FOR SUMMARY'!$I$7:$I$59))-ROW('DATA FOR SUMMARY'!$I$7),ROWS($M$18:M963))),"")</f>
        <v/>
      </c>
      <c r="D972" s="102" t="str" cm="1">
        <f t="array" aca="1" ref="D972" ca="1">IF(ROWS($M$18:M963)&lt;=$O$18,INDEX('DATA FOR SUMMARY'!$D$8:$D$59,_xlfn.AGGREGATE(15,3,(('DATA FOR SUMMARY'!$I$7:$I$59=$O$16)/('DATA FOR SUMMARY'!$I$7:$I$59=$O$16)*ROW('DATA FOR SUMMARY'!$I$7:$I$59))-ROW('DATA FOR SUMMARY'!$I$7),ROWS($M$18:M963))),"")</f>
        <v/>
      </c>
      <c r="E972" s="107" t="str" cm="1">
        <f t="array" aca="1" ref="E972" ca="1">IF(ROWS($M$18:M963)&lt;=$O$18,INDEX('DATA FOR SUMMARY'!$E$8:$E$59,_xlfn.AGGREGATE(15,3,(('DATA FOR SUMMARY'!$I$7:$I$59=$O$16)/('DATA FOR SUMMARY'!$I$7:$I$59=$O$16)*ROW('DATA FOR SUMMARY'!$I$7:$I$59))-ROW('DATA FOR SUMMARY'!$I$7),ROWS($M$18:M963))),"")</f>
        <v/>
      </c>
      <c r="F972" s="103" t="str" cm="1">
        <f t="array" aca="1" ref="F972" ca="1">IF(ROWS($M$18:M963)&lt;=$O$18,INDEX('DATA FOR SUMMARY'!$F$8:$F$59,_xlfn.AGGREGATE(15,3,(('DATA FOR SUMMARY'!$I$7:$I$59=$O$16)/('DATA FOR SUMMARY'!$I$7:$I$59=$O$16)*ROW('DATA FOR SUMMARY'!$I$7:$I$59))-ROW('DATA FOR SUMMARY'!$I$7),ROWS($M$18:M963))),"")</f>
        <v/>
      </c>
      <c r="G972" s="102" t="str" cm="1">
        <f t="array" aca="1" ref="G972" ca="1">IF(ROWS($M$18:M963)&lt;=$O$18,INDEX('DATA FOR SUMMARY'!$G$8:$G$59,_xlfn.AGGREGATE(15,3,(('DATA FOR SUMMARY'!$I$7:$I$59=$O$16)/('DATA FOR SUMMARY'!$I$7:$I$59=$O$16)*ROW('DATA FOR SUMMARY'!$I$7:$I$59))-ROW('DATA FOR SUMMARY'!$I$7),ROWS($M$18:M963))),"")</f>
        <v/>
      </c>
      <c r="H972" s="107" t="str" cm="1">
        <f t="array" aca="1" ref="H972" ca="1">IF(ROWS($M$18:M963)&lt;=$O$18,INDEX('DATA FOR SUMMARY'!$H$8:$H$59,_xlfn.AGGREGATE(15,3,(('DATA FOR SUMMARY'!$I$7:$I$59=$O$16)/('DATA FOR SUMMARY'!$I$7:$I$59=$O$16)*ROW('DATA FOR SUMMARY'!$I$7:$I$59))-ROW('DATA FOR SUMMARY'!$I$7),ROWS($M$18:M963))),"")</f>
        <v/>
      </c>
      <c r="J972" s="46" t="str" cm="1">
        <f t="array" aca="1" ref="J972" ca="1">IF(ROWS($M$18:M963)&lt;=$O$18,INDEX('DATA FOR SUMMARY'!$J$8:$J$59,_xlfn.AGGREGATE(15,3,(('DATA FOR SUMMARY'!$I$7:$I$59=$O$16)/('DATA FOR SUMMARY'!$I$7:$I$59=$O$16)*ROW('DATA FOR SUMMARY'!$I$7:$I$59))-ROW('DATA FOR SUMMARY'!$I$7),ROWS($M$18:M963))),"")</f>
        <v/>
      </c>
      <c r="K972" s="46" t="str" cm="1">
        <f t="array" aca="1" ref="K972" ca="1">IF(ROWS($M$18:M963)&lt;=$O$18,INDEX('DATA FOR SUMMARY'!$K$8:$K$59,_xlfn.AGGREGATE(15,3,(('DATA FOR SUMMARY'!$I$7:$I$59=$O$16)/('DATA FOR SUMMARY'!$I$7:$I$59=$O$16)*ROW('DATA FOR SUMMARY'!$I$7:$I$59))-ROW('DATA FOR SUMMARY'!$I$7),ROWS($M$18:M963))),"")</f>
        <v/>
      </c>
    </row>
    <row r="973" spans="2:11">
      <c r="B973" t="str" cm="1">
        <f t="array" aca="1" ref="B973" ca="1">IF(ROWS($M$18:M964)&lt;=$O$18,INDEX('DATA FOR SUMMARY'!$B$8:$B$59,_xlfn.AGGREGATE(15,3,(('DATA FOR SUMMARY'!$I$7:$I$59=$O$16)/('DATA FOR SUMMARY'!$I$7:$I$59=$O$16)*ROW('DATA FOR SUMMARY'!$I$7:$I$59))-ROW('DATA FOR SUMMARY'!$I$7),ROWS($M$18:M964))),"")</f>
        <v/>
      </c>
      <c r="C973" s="102" t="str" cm="1">
        <f t="array" aca="1" ref="C973" ca="1">IF(ROWS($M$18:M964)&lt;=$O$18,INDEX('DATA FOR SUMMARY'!$C$8:$C$59,_xlfn.AGGREGATE(15,3,(('DATA FOR SUMMARY'!$I$7:$I$59=$O$16)/('DATA FOR SUMMARY'!$I$7:$I$59=$O$16)*ROW('DATA FOR SUMMARY'!$I$7:$I$59))-ROW('DATA FOR SUMMARY'!$I$7),ROWS($M$18:M964))),"")</f>
        <v/>
      </c>
      <c r="D973" s="102" t="str" cm="1">
        <f t="array" aca="1" ref="D973" ca="1">IF(ROWS($M$18:M964)&lt;=$O$18,INDEX('DATA FOR SUMMARY'!$D$8:$D$59,_xlfn.AGGREGATE(15,3,(('DATA FOR SUMMARY'!$I$7:$I$59=$O$16)/('DATA FOR SUMMARY'!$I$7:$I$59=$O$16)*ROW('DATA FOR SUMMARY'!$I$7:$I$59))-ROW('DATA FOR SUMMARY'!$I$7),ROWS($M$18:M964))),"")</f>
        <v/>
      </c>
      <c r="E973" s="107" t="str" cm="1">
        <f t="array" aca="1" ref="E973" ca="1">IF(ROWS($M$18:M964)&lt;=$O$18,INDEX('DATA FOR SUMMARY'!$E$8:$E$59,_xlfn.AGGREGATE(15,3,(('DATA FOR SUMMARY'!$I$7:$I$59=$O$16)/('DATA FOR SUMMARY'!$I$7:$I$59=$O$16)*ROW('DATA FOR SUMMARY'!$I$7:$I$59))-ROW('DATA FOR SUMMARY'!$I$7),ROWS($M$18:M964))),"")</f>
        <v/>
      </c>
      <c r="F973" s="103" t="str" cm="1">
        <f t="array" aca="1" ref="F973" ca="1">IF(ROWS($M$18:M964)&lt;=$O$18,INDEX('DATA FOR SUMMARY'!$F$8:$F$59,_xlfn.AGGREGATE(15,3,(('DATA FOR SUMMARY'!$I$7:$I$59=$O$16)/('DATA FOR SUMMARY'!$I$7:$I$59=$O$16)*ROW('DATA FOR SUMMARY'!$I$7:$I$59))-ROW('DATA FOR SUMMARY'!$I$7),ROWS($M$18:M964))),"")</f>
        <v/>
      </c>
      <c r="G973" s="102" t="str" cm="1">
        <f t="array" aca="1" ref="G973" ca="1">IF(ROWS($M$18:M964)&lt;=$O$18,INDEX('DATA FOR SUMMARY'!$G$8:$G$59,_xlfn.AGGREGATE(15,3,(('DATA FOR SUMMARY'!$I$7:$I$59=$O$16)/('DATA FOR SUMMARY'!$I$7:$I$59=$O$16)*ROW('DATA FOR SUMMARY'!$I$7:$I$59))-ROW('DATA FOR SUMMARY'!$I$7),ROWS($M$18:M964))),"")</f>
        <v/>
      </c>
      <c r="H973" s="107" t="str" cm="1">
        <f t="array" aca="1" ref="H973" ca="1">IF(ROWS($M$18:M964)&lt;=$O$18,INDEX('DATA FOR SUMMARY'!$H$8:$H$59,_xlfn.AGGREGATE(15,3,(('DATA FOR SUMMARY'!$I$7:$I$59=$O$16)/('DATA FOR SUMMARY'!$I$7:$I$59=$O$16)*ROW('DATA FOR SUMMARY'!$I$7:$I$59))-ROW('DATA FOR SUMMARY'!$I$7),ROWS($M$18:M964))),"")</f>
        <v/>
      </c>
      <c r="J973" s="46" t="str" cm="1">
        <f t="array" aca="1" ref="J973" ca="1">IF(ROWS($M$18:M964)&lt;=$O$18,INDEX('DATA FOR SUMMARY'!$J$8:$J$59,_xlfn.AGGREGATE(15,3,(('DATA FOR SUMMARY'!$I$7:$I$59=$O$16)/('DATA FOR SUMMARY'!$I$7:$I$59=$O$16)*ROW('DATA FOR SUMMARY'!$I$7:$I$59))-ROW('DATA FOR SUMMARY'!$I$7),ROWS($M$18:M964))),"")</f>
        <v/>
      </c>
      <c r="K973" s="46" t="str" cm="1">
        <f t="array" aca="1" ref="K973" ca="1">IF(ROWS($M$18:M964)&lt;=$O$18,INDEX('DATA FOR SUMMARY'!$K$8:$K$59,_xlfn.AGGREGATE(15,3,(('DATA FOR SUMMARY'!$I$7:$I$59=$O$16)/('DATA FOR SUMMARY'!$I$7:$I$59=$O$16)*ROW('DATA FOR SUMMARY'!$I$7:$I$59))-ROW('DATA FOR SUMMARY'!$I$7),ROWS($M$18:M964))),"")</f>
        <v/>
      </c>
    </row>
    <row r="974" spans="2:11">
      <c r="B974" t="str" cm="1">
        <f t="array" aca="1" ref="B974" ca="1">IF(ROWS($M$18:M965)&lt;=$O$18,INDEX('DATA FOR SUMMARY'!$B$8:$B$59,_xlfn.AGGREGATE(15,3,(('DATA FOR SUMMARY'!$I$7:$I$59=$O$16)/('DATA FOR SUMMARY'!$I$7:$I$59=$O$16)*ROW('DATA FOR SUMMARY'!$I$7:$I$59))-ROW('DATA FOR SUMMARY'!$I$7),ROWS($M$18:M965))),"")</f>
        <v/>
      </c>
      <c r="C974" s="102" t="str" cm="1">
        <f t="array" aca="1" ref="C974" ca="1">IF(ROWS($M$18:M965)&lt;=$O$18,INDEX('DATA FOR SUMMARY'!$C$8:$C$59,_xlfn.AGGREGATE(15,3,(('DATA FOR SUMMARY'!$I$7:$I$59=$O$16)/('DATA FOR SUMMARY'!$I$7:$I$59=$O$16)*ROW('DATA FOR SUMMARY'!$I$7:$I$59))-ROW('DATA FOR SUMMARY'!$I$7),ROWS($M$18:M965))),"")</f>
        <v/>
      </c>
      <c r="D974" s="102" t="str" cm="1">
        <f t="array" aca="1" ref="D974" ca="1">IF(ROWS($M$18:M965)&lt;=$O$18,INDEX('DATA FOR SUMMARY'!$D$8:$D$59,_xlfn.AGGREGATE(15,3,(('DATA FOR SUMMARY'!$I$7:$I$59=$O$16)/('DATA FOR SUMMARY'!$I$7:$I$59=$O$16)*ROW('DATA FOR SUMMARY'!$I$7:$I$59))-ROW('DATA FOR SUMMARY'!$I$7),ROWS($M$18:M965))),"")</f>
        <v/>
      </c>
      <c r="E974" s="107" t="str" cm="1">
        <f t="array" aca="1" ref="E974" ca="1">IF(ROWS($M$18:M965)&lt;=$O$18,INDEX('DATA FOR SUMMARY'!$E$8:$E$59,_xlfn.AGGREGATE(15,3,(('DATA FOR SUMMARY'!$I$7:$I$59=$O$16)/('DATA FOR SUMMARY'!$I$7:$I$59=$O$16)*ROW('DATA FOR SUMMARY'!$I$7:$I$59))-ROW('DATA FOR SUMMARY'!$I$7),ROWS($M$18:M965))),"")</f>
        <v/>
      </c>
      <c r="F974" s="103" t="str" cm="1">
        <f t="array" aca="1" ref="F974" ca="1">IF(ROWS($M$18:M965)&lt;=$O$18,INDEX('DATA FOR SUMMARY'!$F$8:$F$59,_xlfn.AGGREGATE(15,3,(('DATA FOR SUMMARY'!$I$7:$I$59=$O$16)/('DATA FOR SUMMARY'!$I$7:$I$59=$O$16)*ROW('DATA FOR SUMMARY'!$I$7:$I$59))-ROW('DATA FOR SUMMARY'!$I$7),ROWS($M$18:M965))),"")</f>
        <v/>
      </c>
      <c r="G974" s="102" t="str" cm="1">
        <f t="array" aca="1" ref="G974" ca="1">IF(ROWS($M$18:M965)&lt;=$O$18,INDEX('DATA FOR SUMMARY'!$G$8:$G$59,_xlfn.AGGREGATE(15,3,(('DATA FOR SUMMARY'!$I$7:$I$59=$O$16)/('DATA FOR SUMMARY'!$I$7:$I$59=$O$16)*ROW('DATA FOR SUMMARY'!$I$7:$I$59))-ROW('DATA FOR SUMMARY'!$I$7),ROWS($M$18:M965))),"")</f>
        <v/>
      </c>
      <c r="H974" s="107" t="str" cm="1">
        <f t="array" aca="1" ref="H974" ca="1">IF(ROWS($M$18:M965)&lt;=$O$18,INDEX('DATA FOR SUMMARY'!$H$8:$H$59,_xlfn.AGGREGATE(15,3,(('DATA FOR SUMMARY'!$I$7:$I$59=$O$16)/('DATA FOR SUMMARY'!$I$7:$I$59=$O$16)*ROW('DATA FOR SUMMARY'!$I$7:$I$59))-ROW('DATA FOR SUMMARY'!$I$7),ROWS($M$18:M965))),"")</f>
        <v/>
      </c>
      <c r="J974" s="46" t="str" cm="1">
        <f t="array" aca="1" ref="J974" ca="1">IF(ROWS($M$18:M965)&lt;=$O$18,INDEX('DATA FOR SUMMARY'!$J$8:$J$59,_xlfn.AGGREGATE(15,3,(('DATA FOR SUMMARY'!$I$7:$I$59=$O$16)/('DATA FOR SUMMARY'!$I$7:$I$59=$O$16)*ROW('DATA FOR SUMMARY'!$I$7:$I$59))-ROW('DATA FOR SUMMARY'!$I$7),ROWS($M$18:M965))),"")</f>
        <v/>
      </c>
      <c r="K974" s="46" t="str" cm="1">
        <f t="array" aca="1" ref="K974" ca="1">IF(ROWS($M$18:M965)&lt;=$O$18,INDEX('DATA FOR SUMMARY'!$K$8:$K$59,_xlfn.AGGREGATE(15,3,(('DATA FOR SUMMARY'!$I$7:$I$59=$O$16)/('DATA FOR SUMMARY'!$I$7:$I$59=$O$16)*ROW('DATA FOR SUMMARY'!$I$7:$I$59))-ROW('DATA FOR SUMMARY'!$I$7),ROWS($M$18:M965))),"")</f>
        <v/>
      </c>
    </row>
    <row r="975" spans="2:11">
      <c r="B975" t="str" cm="1">
        <f t="array" aca="1" ref="B975" ca="1">IF(ROWS($M$18:M966)&lt;=$O$18,INDEX('DATA FOR SUMMARY'!$B$8:$B$59,_xlfn.AGGREGATE(15,3,(('DATA FOR SUMMARY'!$I$7:$I$59=$O$16)/('DATA FOR SUMMARY'!$I$7:$I$59=$O$16)*ROW('DATA FOR SUMMARY'!$I$7:$I$59))-ROW('DATA FOR SUMMARY'!$I$7),ROWS($M$18:M966))),"")</f>
        <v/>
      </c>
      <c r="C975" s="102" t="str" cm="1">
        <f t="array" aca="1" ref="C975" ca="1">IF(ROWS($M$18:M966)&lt;=$O$18,INDEX('DATA FOR SUMMARY'!$C$8:$C$59,_xlfn.AGGREGATE(15,3,(('DATA FOR SUMMARY'!$I$7:$I$59=$O$16)/('DATA FOR SUMMARY'!$I$7:$I$59=$O$16)*ROW('DATA FOR SUMMARY'!$I$7:$I$59))-ROW('DATA FOR SUMMARY'!$I$7),ROWS($M$18:M966))),"")</f>
        <v/>
      </c>
      <c r="D975" s="102" t="str" cm="1">
        <f t="array" aca="1" ref="D975" ca="1">IF(ROWS($M$18:M966)&lt;=$O$18,INDEX('DATA FOR SUMMARY'!$D$8:$D$59,_xlfn.AGGREGATE(15,3,(('DATA FOR SUMMARY'!$I$7:$I$59=$O$16)/('DATA FOR SUMMARY'!$I$7:$I$59=$O$16)*ROW('DATA FOR SUMMARY'!$I$7:$I$59))-ROW('DATA FOR SUMMARY'!$I$7),ROWS($M$18:M966))),"")</f>
        <v/>
      </c>
      <c r="E975" s="107" t="str" cm="1">
        <f t="array" aca="1" ref="E975" ca="1">IF(ROWS($M$18:M966)&lt;=$O$18,INDEX('DATA FOR SUMMARY'!$E$8:$E$59,_xlfn.AGGREGATE(15,3,(('DATA FOR SUMMARY'!$I$7:$I$59=$O$16)/('DATA FOR SUMMARY'!$I$7:$I$59=$O$16)*ROW('DATA FOR SUMMARY'!$I$7:$I$59))-ROW('DATA FOR SUMMARY'!$I$7),ROWS($M$18:M966))),"")</f>
        <v/>
      </c>
      <c r="F975" s="103" t="str" cm="1">
        <f t="array" aca="1" ref="F975" ca="1">IF(ROWS($M$18:M966)&lt;=$O$18,INDEX('DATA FOR SUMMARY'!$F$8:$F$59,_xlfn.AGGREGATE(15,3,(('DATA FOR SUMMARY'!$I$7:$I$59=$O$16)/('DATA FOR SUMMARY'!$I$7:$I$59=$O$16)*ROW('DATA FOR SUMMARY'!$I$7:$I$59))-ROW('DATA FOR SUMMARY'!$I$7),ROWS($M$18:M966))),"")</f>
        <v/>
      </c>
      <c r="G975" s="102" t="str" cm="1">
        <f t="array" aca="1" ref="G975" ca="1">IF(ROWS($M$18:M966)&lt;=$O$18,INDEX('DATA FOR SUMMARY'!$G$8:$G$59,_xlfn.AGGREGATE(15,3,(('DATA FOR SUMMARY'!$I$7:$I$59=$O$16)/('DATA FOR SUMMARY'!$I$7:$I$59=$O$16)*ROW('DATA FOR SUMMARY'!$I$7:$I$59))-ROW('DATA FOR SUMMARY'!$I$7),ROWS($M$18:M966))),"")</f>
        <v/>
      </c>
      <c r="H975" s="107" t="str" cm="1">
        <f t="array" aca="1" ref="H975" ca="1">IF(ROWS($M$18:M966)&lt;=$O$18,INDEX('DATA FOR SUMMARY'!$H$8:$H$59,_xlfn.AGGREGATE(15,3,(('DATA FOR SUMMARY'!$I$7:$I$59=$O$16)/('DATA FOR SUMMARY'!$I$7:$I$59=$O$16)*ROW('DATA FOR SUMMARY'!$I$7:$I$59))-ROW('DATA FOR SUMMARY'!$I$7),ROWS($M$18:M966))),"")</f>
        <v/>
      </c>
      <c r="J975" s="46" t="str" cm="1">
        <f t="array" aca="1" ref="J975" ca="1">IF(ROWS($M$18:M966)&lt;=$O$18,INDEX('DATA FOR SUMMARY'!$J$8:$J$59,_xlfn.AGGREGATE(15,3,(('DATA FOR SUMMARY'!$I$7:$I$59=$O$16)/('DATA FOR SUMMARY'!$I$7:$I$59=$O$16)*ROW('DATA FOR SUMMARY'!$I$7:$I$59))-ROW('DATA FOR SUMMARY'!$I$7),ROWS($M$18:M966))),"")</f>
        <v/>
      </c>
      <c r="K975" s="46" t="str" cm="1">
        <f t="array" aca="1" ref="K975" ca="1">IF(ROWS($M$18:M966)&lt;=$O$18,INDEX('DATA FOR SUMMARY'!$K$8:$K$59,_xlfn.AGGREGATE(15,3,(('DATA FOR SUMMARY'!$I$7:$I$59=$O$16)/('DATA FOR SUMMARY'!$I$7:$I$59=$O$16)*ROW('DATA FOR SUMMARY'!$I$7:$I$59))-ROW('DATA FOR SUMMARY'!$I$7),ROWS($M$18:M966))),"")</f>
        <v/>
      </c>
    </row>
    <row r="976" spans="2:11">
      <c r="B976" t="str" cm="1">
        <f t="array" aca="1" ref="B976" ca="1">IF(ROWS($M$18:M967)&lt;=$O$18,INDEX('DATA FOR SUMMARY'!$B$8:$B$59,_xlfn.AGGREGATE(15,3,(('DATA FOR SUMMARY'!$I$7:$I$59=$O$16)/('DATA FOR SUMMARY'!$I$7:$I$59=$O$16)*ROW('DATA FOR SUMMARY'!$I$7:$I$59))-ROW('DATA FOR SUMMARY'!$I$7),ROWS($M$18:M967))),"")</f>
        <v/>
      </c>
      <c r="C976" s="102" t="str" cm="1">
        <f t="array" aca="1" ref="C976" ca="1">IF(ROWS($M$18:M967)&lt;=$O$18,INDEX('DATA FOR SUMMARY'!$C$8:$C$59,_xlfn.AGGREGATE(15,3,(('DATA FOR SUMMARY'!$I$7:$I$59=$O$16)/('DATA FOR SUMMARY'!$I$7:$I$59=$O$16)*ROW('DATA FOR SUMMARY'!$I$7:$I$59))-ROW('DATA FOR SUMMARY'!$I$7),ROWS($M$18:M967))),"")</f>
        <v/>
      </c>
      <c r="D976" s="102" t="str" cm="1">
        <f t="array" aca="1" ref="D976" ca="1">IF(ROWS($M$18:M967)&lt;=$O$18,INDEX('DATA FOR SUMMARY'!$D$8:$D$59,_xlfn.AGGREGATE(15,3,(('DATA FOR SUMMARY'!$I$7:$I$59=$O$16)/('DATA FOR SUMMARY'!$I$7:$I$59=$O$16)*ROW('DATA FOR SUMMARY'!$I$7:$I$59))-ROW('DATA FOR SUMMARY'!$I$7),ROWS($M$18:M967))),"")</f>
        <v/>
      </c>
      <c r="E976" s="107" t="str" cm="1">
        <f t="array" aca="1" ref="E976" ca="1">IF(ROWS($M$18:M967)&lt;=$O$18,INDEX('DATA FOR SUMMARY'!$E$8:$E$59,_xlfn.AGGREGATE(15,3,(('DATA FOR SUMMARY'!$I$7:$I$59=$O$16)/('DATA FOR SUMMARY'!$I$7:$I$59=$O$16)*ROW('DATA FOR SUMMARY'!$I$7:$I$59))-ROW('DATA FOR SUMMARY'!$I$7),ROWS($M$18:M967))),"")</f>
        <v/>
      </c>
      <c r="F976" s="103" t="str" cm="1">
        <f t="array" aca="1" ref="F976" ca="1">IF(ROWS($M$18:M967)&lt;=$O$18,INDEX('DATA FOR SUMMARY'!$F$8:$F$59,_xlfn.AGGREGATE(15,3,(('DATA FOR SUMMARY'!$I$7:$I$59=$O$16)/('DATA FOR SUMMARY'!$I$7:$I$59=$O$16)*ROW('DATA FOR SUMMARY'!$I$7:$I$59))-ROW('DATA FOR SUMMARY'!$I$7),ROWS($M$18:M967))),"")</f>
        <v/>
      </c>
      <c r="G976" s="102" t="str" cm="1">
        <f t="array" aca="1" ref="G976" ca="1">IF(ROWS($M$18:M967)&lt;=$O$18,INDEX('DATA FOR SUMMARY'!$G$8:$G$59,_xlfn.AGGREGATE(15,3,(('DATA FOR SUMMARY'!$I$7:$I$59=$O$16)/('DATA FOR SUMMARY'!$I$7:$I$59=$O$16)*ROW('DATA FOR SUMMARY'!$I$7:$I$59))-ROW('DATA FOR SUMMARY'!$I$7),ROWS($M$18:M967))),"")</f>
        <v/>
      </c>
      <c r="H976" s="107" t="str" cm="1">
        <f t="array" aca="1" ref="H976" ca="1">IF(ROWS($M$18:M967)&lt;=$O$18,INDEX('DATA FOR SUMMARY'!$H$8:$H$59,_xlfn.AGGREGATE(15,3,(('DATA FOR SUMMARY'!$I$7:$I$59=$O$16)/('DATA FOR SUMMARY'!$I$7:$I$59=$O$16)*ROW('DATA FOR SUMMARY'!$I$7:$I$59))-ROW('DATA FOR SUMMARY'!$I$7),ROWS($M$18:M967))),"")</f>
        <v/>
      </c>
      <c r="J976" s="46" t="str" cm="1">
        <f t="array" aca="1" ref="J976" ca="1">IF(ROWS($M$18:M967)&lt;=$O$18,INDEX('DATA FOR SUMMARY'!$J$8:$J$59,_xlfn.AGGREGATE(15,3,(('DATA FOR SUMMARY'!$I$7:$I$59=$O$16)/('DATA FOR SUMMARY'!$I$7:$I$59=$O$16)*ROW('DATA FOR SUMMARY'!$I$7:$I$59))-ROW('DATA FOR SUMMARY'!$I$7),ROWS($M$18:M967))),"")</f>
        <v/>
      </c>
      <c r="K976" s="46" t="str" cm="1">
        <f t="array" aca="1" ref="K976" ca="1">IF(ROWS($M$18:M967)&lt;=$O$18,INDEX('DATA FOR SUMMARY'!$K$8:$K$59,_xlfn.AGGREGATE(15,3,(('DATA FOR SUMMARY'!$I$7:$I$59=$O$16)/('DATA FOR SUMMARY'!$I$7:$I$59=$O$16)*ROW('DATA FOR SUMMARY'!$I$7:$I$59))-ROW('DATA FOR SUMMARY'!$I$7),ROWS($M$18:M967))),"")</f>
        <v/>
      </c>
    </row>
    <row r="977" spans="2:11">
      <c r="B977" t="str" cm="1">
        <f t="array" aca="1" ref="B977" ca="1">IF(ROWS($M$18:M968)&lt;=$O$18,INDEX('DATA FOR SUMMARY'!$B$8:$B$59,_xlfn.AGGREGATE(15,3,(('DATA FOR SUMMARY'!$I$7:$I$59=$O$16)/('DATA FOR SUMMARY'!$I$7:$I$59=$O$16)*ROW('DATA FOR SUMMARY'!$I$7:$I$59))-ROW('DATA FOR SUMMARY'!$I$7),ROWS($M$18:M968))),"")</f>
        <v/>
      </c>
      <c r="C977" s="102" t="str" cm="1">
        <f t="array" aca="1" ref="C977" ca="1">IF(ROWS($M$18:M968)&lt;=$O$18,INDEX('DATA FOR SUMMARY'!$C$8:$C$59,_xlfn.AGGREGATE(15,3,(('DATA FOR SUMMARY'!$I$7:$I$59=$O$16)/('DATA FOR SUMMARY'!$I$7:$I$59=$O$16)*ROW('DATA FOR SUMMARY'!$I$7:$I$59))-ROW('DATA FOR SUMMARY'!$I$7),ROWS($M$18:M968))),"")</f>
        <v/>
      </c>
      <c r="D977" s="102" t="str" cm="1">
        <f t="array" aca="1" ref="D977" ca="1">IF(ROWS($M$18:M968)&lt;=$O$18,INDEX('DATA FOR SUMMARY'!$D$8:$D$59,_xlfn.AGGREGATE(15,3,(('DATA FOR SUMMARY'!$I$7:$I$59=$O$16)/('DATA FOR SUMMARY'!$I$7:$I$59=$O$16)*ROW('DATA FOR SUMMARY'!$I$7:$I$59))-ROW('DATA FOR SUMMARY'!$I$7),ROWS($M$18:M968))),"")</f>
        <v/>
      </c>
      <c r="E977" s="107" t="str" cm="1">
        <f t="array" aca="1" ref="E977" ca="1">IF(ROWS($M$18:M968)&lt;=$O$18,INDEX('DATA FOR SUMMARY'!$E$8:$E$59,_xlfn.AGGREGATE(15,3,(('DATA FOR SUMMARY'!$I$7:$I$59=$O$16)/('DATA FOR SUMMARY'!$I$7:$I$59=$O$16)*ROW('DATA FOR SUMMARY'!$I$7:$I$59))-ROW('DATA FOR SUMMARY'!$I$7),ROWS($M$18:M968))),"")</f>
        <v/>
      </c>
      <c r="F977" s="103" t="str" cm="1">
        <f t="array" aca="1" ref="F977" ca="1">IF(ROWS($M$18:M968)&lt;=$O$18,INDEX('DATA FOR SUMMARY'!$F$8:$F$59,_xlfn.AGGREGATE(15,3,(('DATA FOR SUMMARY'!$I$7:$I$59=$O$16)/('DATA FOR SUMMARY'!$I$7:$I$59=$O$16)*ROW('DATA FOR SUMMARY'!$I$7:$I$59))-ROW('DATA FOR SUMMARY'!$I$7),ROWS($M$18:M968))),"")</f>
        <v/>
      </c>
      <c r="G977" s="102" t="str" cm="1">
        <f t="array" aca="1" ref="G977" ca="1">IF(ROWS($M$18:M968)&lt;=$O$18,INDEX('DATA FOR SUMMARY'!$G$8:$G$59,_xlfn.AGGREGATE(15,3,(('DATA FOR SUMMARY'!$I$7:$I$59=$O$16)/('DATA FOR SUMMARY'!$I$7:$I$59=$O$16)*ROW('DATA FOR SUMMARY'!$I$7:$I$59))-ROW('DATA FOR SUMMARY'!$I$7),ROWS($M$18:M968))),"")</f>
        <v/>
      </c>
      <c r="H977" s="107" t="str" cm="1">
        <f t="array" aca="1" ref="H977" ca="1">IF(ROWS($M$18:M968)&lt;=$O$18,INDEX('DATA FOR SUMMARY'!$H$8:$H$59,_xlfn.AGGREGATE(15,3,(('DATA FOR SUMMARY'!$I$7:$I$59=$O$16)/('DATA FOR SUMMARY'!$I$7:$I$59=$O$16)*ROW('DATA FOR SUMMARY'!$I$7:$I$59))-ROW('DATA FOR SUMMARY'!$I$7),ROWS($M$18:M968))),"")</f>
        <v/>
      </c>
      <c r="J977" s="46" t="str" cm="1">
        <f t="array" aca="1" ref="J977" ca="1">IF(ROWS($M$18:M968)&lt;=$O$18,INDEX('DATA FOR SUMMARY'!$J$8:$J$59,_xlfn.AGGREGATE(15,3,(('DATA FOR SUMMARY'!$I$7:$I$59=$O$16)/('DATA FOR SUMMARY'!$I$7:$I$59=$O$16)*ROW('DATA FOR SUMMARY'!$I$7:$I$59))-ROW('DATA FOR SUMMARY'!$I$7),ROWS($M$18:M968))),"")</f>
        <v/>
      </c>
      <c r="K977" s="46" t="str" cm="1">
        <f t="array" aca="1" ref="K977" ca="1">IF(ROWS($M$18:M968)&lt;=$O$18,INDEX('DATA FOR SUMMARY'!$K$8:$K$59,_xlfn.AGGREGATE(15,3,(('DATA FOR SUMMARY'!$I$7:$I$59=$O$16)/('DATA FOR SUMMARY'!$I$7:$I$59=$O$16)*ROW('DATA FOR SUMMARY'!$I$7:$I$59))-ROW('DATA FOR SUMMARY'!$I$7),ROWS($M$18:M968))),"")</f>
        <v/>
      </c>
    </row>
    <row r="978" spans="2:11">
      <c r="B978" t="str" cm="1">
        <f t="array" aca="1" ref="B978" ca="1">IF(ROWS($M$18:M969)&lt;=$O$18,INDEX('DATA FOR SUMMARY'!$B$8:$B$59,_xlfn.AGGREGATE(15,3,(('DATA FOR SUMMARY'!$I$7:$I$59=$O$16)/('DATA FOR SUMMARY'!$I$7:$I$59=$O$16)*ROW('DATA FOR SUMMARY'!$I$7:$I$59))-ROW('DATA FOR SUMMARY'!$I$7),ROWS($M$18:M969))),"")</f>
        <v/>
      </c>
      <c r="C978" s="102" t="str" cm="1">
        <f t="array" aca="1" ref="C978" ca="1">IF(ROWS($M$18:M969)&lt;=$O$18,INDEX('DATA FOR SUMMARY'!$C$8:$C$59,_xlfn.AGGREGATE(15,3,(('DATA FOR SUMMARY'!$I$7:$I$59=$O$16)/('DATA FOR SUMMARY'!$I$7:$I$59=$O$16)*ROW('DATA FOR SUMMARY'!$I$7:$I$59))-ROW('DATA FOR SUMMARY'!$I$7),ROWS($M$18:M969))),"")</f>
        <v/>
      </c>
      <c r="D978" s="102" t="str" cm="1">
        <f t="array" aca="1" ref="D978" ca="1">IF(ROWS($M$18:M969)&lt;=$O$18,INDEX('DATA FOR SUMMARY'!$D$8:$D$59,_xlfn.AGGREGATE(15,3,(('DATA FOR SUMMARY'!$I$7:$I$59=$O$16)/('DATA FOR SUMMARY'!$I$7:$I$59=$O$16)*ROW('DATA FOR SUMMARY'!$I$7:$I$59))-ROW('DATA FOR SUMMARY'!$I$7),ROWS($M$18:M969))),"")</f>
        <v/>
      </c>
      <c r="E978" s="107" t="str" cm="1">
        <f t="array" aca="1" ref="E978" ca="1">IF(ROWS($M$18:M969)&lt;=$O$18,INDEX('DATA FOR SUMMARY'!$E$8:$E$59,_xlfn.AGGREGATE(15,3,(('DATA FOR SUMMARY'!$I$7:$I$59=$O$16)/('DATA FOR SUMMARY'!$I$7:$I$59=$O$16)*ROW('DATA FOR SUMMARY'!$I$7:$I$59))-ROW('DATA FOR SUMMARY'!$I$7),ROWS($M$18:M969))),"")</f>
        <v/>
      </c>
      <c r="F978" s="103" t="str" cm="1">
        <f t="array" aca="1" ref="F978" ca="1">IF(ROWS($M$18:M969)&lt;=$O$18,INDEX('DATA FOR SUMMARY'!$F$8:$F$59,_xlfn.AGGREGATE(15,3,(('DATA FOR SUMMARY'!$I$7:$I$59=$O$16)/('DATA FOR SUMMARY'!$I$7:$I$59=$O$16)*ROW('DATA FOR SUMMARY'!$I$7:$I$59))-ROW('DATA FOR SUMMARY'!$I$7),ROWS($M$18:M969))),"")</f>
        <v/>
      </c>
      <c r="G978" s="102" t="str" cm="1">
        <f t="array" aca="1" ref="G978" ca="1">IF(ROWS($M$18:M969)&lt;=$O$18,INDEX('DATA FOR SUMMARY'!$G$8:$G$59,_xlfn.AGGREGATE(15,3,(('DATA FOR SUMMARY'!$I$7:$I$59=$O$16)/('DATA FOR SUMMARY'!$I$7:$I$59=$O$16)*ROW('DATA FOR SUMMARY'!$I$7:$I$59))-ROW('DATA FOR SUMMARY'!$I$7),ROWS($M$18:M969))),"")</f>
        <v/>
      </c>
      <c r="H978" s="107" t="str" cm="1">
        <f t="array" aca="1" ref="H978" ca="1">IF(ROWS($M$18:M969)&lt;=$O$18,INDEX('DATA FOR SUMMARY'!$H$8:$H$59,_xlfn.AGGREGATE(15,3,(('DATA FOR SUMMARY'!$I$7:$I$59=$O$16)/('DATA FOR SUMMARY'!$I$7:$I$59=$O$16)*ROW('DATA FOR SUMMARY'!$I$7:$I$59))-ROW('DATA FOR SUMMARY'!$I$7),ROWS($M$18:M969))),"")</f>
        <v/>
      </c>
      <c r="J978" s="46" t="str" cm="1">
        <f t="array" aca="1" ref="J978" ca="1">IF(ROWS($M$18:M969)&lt;=$O$18,INDEX('DATA FOR SUMMARY'!$J$8:$J$59,_xlfn.AGGREGATE(15,3,(('DATA FOR SUMMARY'!$I$7:$I$59=$O$16)/('DATA FOR SUMMARY'!$I$7:$I$59=$O$16)*ROW('DATA FOR SUMMARY'!$I$7:$I$59))-ROW('DATA FOR SUMMARY'!$I$7),ROWS($M$18:M969))),"")</f>
        <v/>
      </c>
      <c r="K978" s="46" t="str" cm="1">
        <f t="array" aca="1" ref="K978" ca="1">IF(ROWS($M$18:M969)&lt;=$O$18,INDEX('DATA FOR SUMMARY'!$K$8:$K$59,_xlfn.AGGREGATE(15,3,(('DATA FOR SUMMARY'!$I$7:$I$59=$O$16)/('DATA FOR SUMMARY'!$I$7:$I$59=$O$16)*ROW('DATA FOR SUMMARY'!$I$7:$I$59))-ROW('DATA FOR SUMMARY'!$I$7),ROWS($M$18:M969))),"")</f>
        <v/>
      </c>
    </row>
    <row r="979" spans="2:11">
      <c r="B979" t="str" cm="1">
        <f t="array" aca="1" ref="B979" ca="1">IF(ROWS($M$18:M970)&lt;=$O$18,INDEX('DATA FOR SUMMARY'!$B$8:$B$59,_xlfn.AGGREGATE(15,3,(('DATA FOR SUMMARY'!$I$7:$I$59=$O$16)/('DATA FOR SUMMARY'!$I$7:$I$59=$O$16)*ROW('DATA FOR SUMMARY'!$I$7:$I$59))-ROW('DATA FOR SUMMARY'!$I$7),ROWS($M$18:M970))),"")</f>
        <v/>
      </c>
      <c r="C979" s="102" t="str" cm="1">
        <f t="array" aca="1" ref="C979" ca="1">IF(ROWS($M$18:M970)&lt;=$O$18,INDEX('DATA FOR SUMMARY'!$C$8:$C$59,_xlfn.AGGREGATE(15,3,(('DATA FOR SUMMARY'!$I$7:$I$59=$O$16)/('DATA FOR SUMMARY'!$I$7:$I$59=$O$16)*ROW('DATA FOR SUMMARY'!$I$7:$I$59))-ROW('DATA FOR SUMMARY'!$I$7),ROWS($M$18:M970))),"")</f>
        <v/>
      </c>
      <c r="D979" s="102" t="str" cm="1">
        <f t="array" aca="1" ref="D979" ca="1">IF(ROWS($M$18:M970)&lt;=$O$18,INDEX('DATA FOR SUMMARY'!$D$8:$D$59,_xlfn.AGGREGATE(15,3,(('DATA FOR SUMMARY'!$I$7:$I$59=$O$16)/('DATA FOR SUMMARY'!$I$7:$I$59=$O$16)*ROW('DATA FOR SUMMARY'!$I$7:$I$59))-ROW('DATA FOR SUMMARY'!$I$7),ROWS($M$18:M970))),"")</f>
        <v/>
      </c>
      <c r="E979" s="107" t="str" cm="1">
        <f t="array" aca="1" ref="E979" ca="1">IF(ROWS($M$18:M970)&lt;=$O$18,INDEX('DATA FOR SUMMARY'!$E$8:$E$59,_xlfn.AGGREGATE(15,3,(('DATA FOR SUMMARY'!$I$7:$I$59=$O$16)/('DATA FOR SUMMARY'!$I$7:$I$59=$O$16)*ROW('DATA FOR SUMMARY'!$I$7:$I$59))-ROW('DATA FOR SUMMARY'!$I$7),ROWS($M$18:M970))),"")</f>
        <v/>
      </c>
      <c r="F979" s="103" t="str" cm="1">
        <f t="array" aca="1" ref="F979" ca="1">IF(ROWS($M$18:M970)&lt;=$O$18,INDEX('DATA FOR SUMMARY'!$F$8:$F$59,_xlfn.AGGREGATE(15,3,(('DATA FOR SUMMARY'!$I$7:$I$59=$O$16)/('DATA FOR SUMMARY'!$I$7:$I$59=$O$16)*ROW('DATA FOR SUMMARY'!$I$7:$I$59))-ROW('DATA FOR SUMMARY'!$I$7),ROWS($M$18:M970))),"")</f>
        <v/>
      </c>
      <c r="G979" s="102" t="str" cm="1">
        <f t="array" aca="1" ref="G979" ca="1">IF(ROWS($M$18:M970)&lt;=$O$18,INDEX('DATA FOR SUMMARY'!$G$8:$G$59,_xlfn.AGGREGATE(15,3,(('DATA FOR SUMMARY'!$I$7:$I$59=$O$16)/('DATA FOR SUMMARY'!$I$7:$I$59=$O$16)*ROW('DATA FOR SUMMARY'!$I$7:$I$59))-ROW('DATA FOR SUMMARY'!$I$7),ROWS($M$18:M970))),"")</f>
        <v/>
      </c>
      <c r="H979" s="107" t="str" cm="1">
        <f t="array" aca="1" ref="H979" ca="1">IF(ROWS($M$18:M970)&lt;=$O$18,INDEX('DATA FOR SUMMARY'!$H$8:$H$59,_xlfn.AGGREGATE(15,3,(('DATA FOR SUMMARY'!$I$7:$I$59=$O$16)/('DATA FOR SUMMARY'!$I$7:$I$59=$O$16)*ROW('DATA FOR SUMMARY'!$I$7:$I$59))-ROW('DATA FOR SUMMARY'!$I$7),ROWS($M$18:M970))),"")</f>
        <v/>
      </c>
      <c r="J979" s="46" t="str" cm="1">
        <f t="array" aca="1" ref="J979" ca="1">IF(ROWS($M$18:M970)&lt;=$O$18,INDEX('DATA FOR SUMMARY'!$J$8:$J$59,_xlfn.AGGREGATE(15,3,(('DATA FOR SUMMARY'!$I$7:$I$59=$O$16)/('DATA FOR SUMMARY'!$I$7:$I$59=$O$16)*ROW('DATA FOR SUMMARY'!$I$7:$I$59))-ROW('DATA FOR SUMMARY'!$I$7),ROWS($M$18:M970))),"")</f>
        <v/>
      </c>
      <c r="K979" s="46" t="str" cm="1">
        <f t="array" aca="1" ref="K979" ca="1">IF(ROWS($M$18:M970)&lt;=$O$18,INDEX('DATA FOR SUMMARY'!$K$8:$K$59,_xlfn.AGGREGATE(15,3,(('DATA FOR SUMMARY'!$I$7:$I$59=$O$16)/('DATA FOR SUMMARY'!$I$7:$I$59=$O$16)*ROW('DATA FOR SUMMARY'!$I$7:$I$59))-ROW('DATA FOR SUMMARY'!$I$7),ROWS($M$18:M970))),"")</f>
        <v/>
      </c>
    </row>
    <row r="980" spans="2:11">
      <c r="B980" t="str" cm="1">
        <f t="array" aca="1" ref="B980" ca="1">IF(ROWS($M$18:M971)&lt;=$O$18,INDEX('DATA FOR SUMMARY'!$B$8:$B$59,_xlfn.AGGREGATE(15,3,(('DATA FOR SUMMARY'!$I$7:$I$59=$O$16)/('DATA FOR SUMMARY'!$I$7:$I$59=$O$16)*ROW('DATA FOR SUMMARY'!$I$7:$I$59))-ROW('DATA FOR SUMMARY'!$I$7),ROWS($M$18:M971))),"")</f>
        <v/>
      </c>
      <c r="C980" s="102" t="str" cm="1">
        <f t="array" aca="1" ref="C980" ca="1">IF(ROWS($M$18:M971)&lt;=$O$18,INDEX('DATA FOR SUMMARY'!$C$8:$C$59,_xlfn.AGGREGATE(15,3,(('DATA FOR SUMMARY'!$I$7:$I$59=$O$16)/('DATA FOR SUMMARY'!$I$7:$I$59=$O$16)*ROW('DATA FOR SUMMARY'!$I$7:$I$59))-ROW('DATA FOR SUMMARY'!$I$7),ROWS($M$18:M971))),"")</f>
        <v/>
      </c>
      <c r="D980" s="102" t="str" cm="1">
        <f t="array" aca="1" ref="D980" ca="1">IF(ROWS($M$18:M971)&lt;=$O$18,INDEX('DATA FOR SUMMARY'!$D$8:$D$59,_xlfn.AGGREGATE(15,3,(('DATA FOR SUMMARY'!$I$7:$I$59=$O$16)/('DATA FOR SUMMARY'!$I$7:$I$59=$O$16)*ROW('DATA FOR SUMMARY'!$I$7:$I$59))-ROW('DATA FOR SUMMARY'!$I$7),ROWS($M$18:M971))),"")</f>
        <v/>
      </c>
      <c r="E980" s="107" t="str" cm="1">
        <f t="array" aca="1" ref="E980" ca="1">IF(ROWS($M$18:M971)&lt;=$O$18,INDEX('DATA FOR SUMMARY'!$E$8:$E$59,_xlfn.AGGREGATE(15,3,(('DATA FOR SUMMARY'!$I$7:$I$59=$O$16)/('DATA FOR SUMMARY'!$I$7:$I$59=$O$16)*ROW('DATA FOR SUMMARY'!$I$7:$I$59))-ROW('DATA FOR SUMMARY'!$I$7),ROWS($M$18:M971))),"")</f>
        <v/>
      </c>
      <c r="F980" s="103" t="str" cm="1">
        <f t="array" aca="1" ref="F980" ca="1">IF(ROWS($M$18:M971)&lt;=$O$18,INDEX('DATA FOR SUMMARY'!$F$8:$F$59,_xlfn.AGGREGATE(15,3,(('DATA FOR SUMMARY'!$I$7:$I$59=$O$16)/('DATA FOR SUMMARY'!$I$7:$I$59=$O$16)*ROW('DATA FOR SUMMARY'!$I$7:$I$59))-ROW('DATA FOR SUMMARY'!$I$7),ROWS($M$18:M971))),"")</f>
        <v/>
      </c>
      <c r="G980" s="102" t="str" cm="1">
        <f t="array" aca="1" ref="G980" ca="1">IF(ROWS($M$18:M971)&lt;=$O$18,INDEX('DATA FOR SUMMARY'!$G$8:$G$59,_xlfn.AGGREGATE(15,3,(('DATA FOR SUMMARY'!$I$7:$I$59=$O$16)/('DATA FOR SUMMARY'!$I$7:$I$59=$O$16)*ROW('DATA FOR SUMMARY'!$I$7:$I$59))-ROW('DATA FOR SUMMARY'!$I$7),ROWS($M$18:M971))),"")</f>
        <v/>
      </c>
      <c r="H980" s="107" t="str" cm="1">
        <f t="array" aca="1" ref="H980" ca="1">IF(ROWS($M$18:M971)&lt;=$O$18,INDEX('DATA FOR SUMMARY'!$H$8:$H$59,_xlfn.AGGREGATE(15,3,(('DATA FOR SUMMARY'!$I$7:$I$59=$O$16)/('DATA FOR SUMMARY'!$I$7:$I$59=$O$16)*ROW('DATA FOR SUMMARY'!$I$7:$I$59))-ROW('DATA FOR SUMMARY'!$I$7),ROWS($M$18:M971))),"")</f>
        <v/>
      </c>
      <c r="J980" s="46" t="str" cm="1">
        <f t="array" aca="1" ref="J980" ca="1">IF(ROWS($M$18:M971)&lt;=$O$18,INDEX('DATA FOR SUMMARY'!$J$8:$J$59,_xlfn.AGGREGATE(15,3,(('DATA FOR SUMMARY'!$I$7:$I$59=$O$16)/('DATA FOR SUMMARY'!$I$7:$I$59=$O$16)*ROW('DATA FOR SUMMARY'!$I$7:$I$59))-ROW('DATA FOR SUMMARY'!$I$7),ROWS($M$18:M971))),"")</f>
        <v/>
      </c>
      <c r="K980" s="46" t="str" cm="1">
        <f t="array" aca="1" ref="K980" ca="1">IF(ROWS($M$18:M971)&lt;=$O$18,INDEX('DATA FOR SUMMARY'!$K$8:$K$59,_xlfn.AGGREGATE(15,3,(('DATA FOR SUMMARY'!$I$7:$I$59=$O$16)/('DATA FOR SUMMARY'!$I$7:$I$59=$O$16)*ROW('DATA FOR SUMMARY'!$I$7:$I$59))-ROW('DATA FOR SUMMARY'!$I$7),ROWS($M$18:M971))),"")</f>
        <v/>
      </c>
    </row>
    <row r="981" spans="2:11">
      <c r="B981" t="str" cm="1">
        <f t="array" aca="1" ref="B981" ca="1">IF(ROWS($M$18:M972)&lt;=$O$18,INDEX('DATA FOR SUMMARY'!$B$8:$B$59,_xlfn.AGGREGATE(15,3,(('DATA FOR SUMMARY'!$I$7:$I$59=$O$16)/('DATA FOR SUMMARY'!$I$7:$I$59=$O$16)*ROW('DATA FOR SUMMARY'!$I$7:$I$59))-ROW('DATA FOR SUMMARY'!$I$7),ROWS($M$18:M972))),"")</f>
        <v/>
      </c>
      <c r="C981" s="102" t="str" cm="1">
        <f t="array" aca="1" ref="C981" ca="1">IF(ROWS($M$18:M972)&lt;=$O$18,INDEX('DATA FOR SUMMARY'!$C$8:$C$59,_xlfn.AGGREGATE(15,3,(('DATA FOR SUMMARY'!$I$7:$I$59=$O$16)/('DATA FOR SUMMARY'!$I$7:$I$59=$O$16)*ROW('DATA FOR SUMMARY'!$I$7:$I$59))-ROW('DATA FOR SUMMARY'!$I$7),ROWS($M$18:M972))),"")</f>
        <v/>
      </c>
      <c r="D981" s="102" t="str" cm="1">
        <f t="array" aca="1" ref="D981" ca="1">IF(ROWS($M$18:M972)&lt;=$O$18,INDEX('DATA FOR SUMMARY'!$D$8:$D$59,_xlfn.AGGREGATE(15,3,(('DATA FOR SUMMARY'!$I$7:$I$59=$O$16)/('DATA FOR SUMMARY'!$I$7:$I$59=$O$16)*ROW('DATA FOR SUMMARY'!$I$7:$I$59))-ROW('DATA FOR SUMMARY'!$I$7),ROWS($M$18:M972))),"")</f>
        <v/>
      </c>
      <c r="E981" s="107" t="str" cm="1">
        <f t="array" aca="1" ref="E981" ca="1">IF(ROWS($M$18:M972)&lt;=$O$18,INDEX('DATA FOR SUMMARY'!$E$8:$E$59,_xlfn.AGGREGATE(15,3,(('DATA FOR SUMMARY'!$I$7:$I$59=$O$16)/('DATA FOR SUMMARY'!$I$7:$I$59=$O$16)*ROW('DATA FOR SUMMARY'!$I$7:$I$59))-ROW('DATA FOR SUMMARY'!$I$7),ROWS($M$18:M972))),"")</f>
        <v/>
      </c>
      <c r="F981" s="103" t="str" cm="1">
        <f t="array" aca="1" ref="F981" ca="1">IF(ROWS($M$18:M972)&lt;=$O$18,INDEX('DATA FOR SUMMARY'!$F$8:$F$59,_xlfn.AGGREGATE(15,3,(('DATA FOR SUMMARY'!$I$7:$I$59=$O$16)/('DATA FOR SUMMARY'!$I$7:$I$59=$O$16)*ROW('DATA FOR SUMMARY'!$I$7:$I$59))-ROW('DATA FOR SUMMARY'!$I$7),ROWS($M$18:M972))),"")</f>
        <v/>
      </c>
      <c r="G981" s="102" t="str" cm="1">
        <f t="array" aca="1" ref="G981" ca="1">IF(ROWS($M$18:M972)&lt;=$O$18,INDEX('DATA FOR SUMMARY'!$G$8:$G$59,_xlfn.AGGREGATE(15,3,(('DATA FOR SUMMARY'!$I$7:$I$59=$O$16)/('DATA FOR SUMMARY'!$I$7:$I$59=$O$16)*ROW('DATA FOR SUMMARY'!$I$7:$I$59))-ROW('DATA FOR SUMMARY'!$I$7),ROWS($M$18:M972))),"")</f>
        <v/>
      </c>
      <c r="H981" s="107" t="str" cm="1">
        <f t="array" aca="1" ref="H981" ca="1">IF(ROWS($M$18:M972)&lt;=$O$18,INDEX('DATA FOR SUMMARY'!$H$8:$H$59,_xlfn.AGGREGATE(15,3,(('DATA FOR SUMMARY'!$I$7:$I$59=$O$16)/('DATA FOR SUMMARY'!$I$7:$I$59=$O$16)*ROW('DATA FOR SUMMARY'!$I$7:$I$59))-ROW('DATA FOR SUMMARY'!$I$7),ROWS($M$18:M972))),"")</f>
        <v/>
      </c>
      <c r="J981" s="46" t="str" cm="1">
        <f t="array" aca="1" ref="J981" ca="1">IF(ROWS($M$18:M972)&lt;=$O$18,INDEX('DATA FOR SUMMARY'!$J$8:$J$59,_xlfn.AGGREGATE(15,3,(('DATA FOR SUMMARY'!$I$7:$I$59=$O$16)/('DATA FOR SUMMARY'!$I$7:$I$59=$O$16)*ROW('DATA FOR SUMMARY'!$I$7:$I$59))-ROW('DATA FOR SUMMARY'!$I$7),ROWS($M$18:M972))),"")</f>
        <v/>
      </c>
      <c r="K981" s="46" t="str" cm="1">
        <f t="array" aca="1" ref="K981" ca="1">IF(ROWS($M$18:M972)&lt;=$O$18,INDEX('DATA FOR SUMMARY'!$K$8:$K$59,_xlfn.AGGREGATE(15,3,(('DATA FOR SUMMARY'!$I$7:$I$59=$O$16)/('DATA FOR SUMMARY'!$I$7:$I$59=$O$16)*ROW('DATA FOR SUMMARY'!$I$7:$I$59))-ROW('DATA FOR SUMMARY'!$I$7),ROWS($M$18:M972))),"")</f>
        <v/>
      </c>
    </row>
    <row r="982" spans="2:11">
      <c r="B982" t="str" cm="1">
        <f t="array" aca="1" ref="B982" ca="1">IF(ROWS($M$18:M973)&lt;=$O$18,INDEX('DATA FOR SUMMARY'!$B$8:$B$59,_xlfn.AGGREGATE(15,3,(('DATA FOR SUMMARY'!$I$7:$I$59=$O$16)/('DATA FOR SUMMARY'!$I$7:$I$59=$O$16)*ROW('DATA FOR SUMMARY'!$I$7:$I$59))-ROW('DATA FOR SUMMARY'!$I$7),ROWS($M$18:M973))),"")</f>
        <v/>
      </c>
      <c r="C982" s="102" t="str" cm="1">
        <f t="array" aca="1" ref="C982" ca="1">IF(ROWS($M$18:M973)&lt;=$O$18,INDEX('DATA FOR SUMMARY'!$C$8:$C$59,_xlfn.AGGREGATE(15,3,(('DATA FOR SUMMARY'!$I$7:$I$59=$O$16)/('DATA FOR SUMMARY'!$I$7:$I$59=$O$16)*ROW('DATA FOR SUMMARY'!$I$7:$I$59))-ROW('DATA FOR SUMMARY'!$I$7),ROWS($M$18:M973))),"")</f>
        <v/>
      </c>
      <c r="D982" s="102" t="str" cm="1">
        <f t="array" aca="1" ref="D982" ca="1">IF(ROWS($M$18:M973)&lt;=$O$18,INDEX('DATA FOR SUMMARY'!$D$8:$D$59,_xlfn.AGGREGATE(15,3,(('DATA FOR SUMMARY'!$I$7:$I$59=$O$16)/('DATA FOR SUMMARY'!$I$7:$I$59=$O$16)*ROW('DATA FOR SUMMARY'!$I$7:$I$59))-ROW('DATA FOR SUMMARY'!$I$7),ROWS($M$18:M973))),"")</f>
        <v/>
      </c>
      <c r="E982" s="107" t="str" cm="1">
        <f t="array" aca="1" ref="E982" ca="1">IF(ROWS($M$18:M973)&lt;=$O$18,INDEX('DATA FOR SUMMARY'!$E$8:$E$59,_xlfn.AGGREGATE(15,3,(('DATA FOR SUMMARY'!$I$7:$I$59=$O$16)/('DATA FOR SUMMARY'!$I$7:$I$59=$O$16)*ROW('DATA FOR SUMMARY'!$I$7:$I$59))-ROW('DATA FOR SUMMARY'!$I$7),ROWS($M$18:M973))),"")</f>
        <v/>
      </c>
      <c r="F982" s="103" t="str" cm="1">
        <f t="array" aca="1" ref="F982" ca="1">IF(ROWS($M$18:M973)&lt;=$O$18,INDEX('DATA FOR SUMMARY'!$F$8:$F$59,_xlfn.AGGREGATE(15,3,(('DATA FOR SUMMARY'!$I$7:$I$59=$O$16)/('DATA FOR SUMMARY'!$I$7:$I$59=$O$16)*ROW('DATA FOR SUMMARY'!$I$7:$I$59))-ROW('DATA FOR SUMMARY'!$I$7),ROWS($M$18:M973))),"")</f>
        <v/>
      </c>
      <c r="G982" s="102" t="str" cm="1">
        <f t="array" aca="1" ref="G982" ca="1">IF(ROWS($M$18:M973)&lt;=$O$18,INDEX('DATA FOR SUMMARY'!$G$8:$G$59,_xlfn.AGGREGATE(15,3,(('DATA FOR SUMMARY'!$I$7:$I$59=$O$16)/('DATA FOR SUMMARY'!$I$7:$I$59=$O$16)*ROW('DATA FOR SUMMARY'!$I$7:$I$59))-ROW('DATA FOR SUMMARY'!$I$7),ROWS($M$18:M973))),"")</f>
        <v/>
      </c>
      <c r="H982" s="107" t="str" cm="1">
        <f t="array" aca="1" ref="H982" ca="1">IF(ROWS($M$18:M973)&lt;=$O$18,INDEX('DATA FOR SUMMARY'!$H$8:$H$59,_xlfn.AGGREGATE(15,3,(('DATA FOR SUMMARY'!$I$7:$I$59=$O$16)/('DATA FOR SUMMARY'!$I$7:$I$59=$O$16)*ROW('DATA FOR SUMMARY'!$I$7:$I$59))-ROW('DATA FOR SUMMARY'!$I$7),ROWS($M$18:M973))),"")</f>
        <v/>
      </c>
      <c r="J982" s="46" t="str" cm="1">
        <f t="array" aca="1" ref="J982" ca="1">IF(ROWS($M$18:M973)&lt;=$O$18,INDEX('DATA FOR SUMMARY'!$J$8:$J$59,_xlfn.AGGREGATE(15,3,(('DATA FOR SUMMARY'!$I$7:$I$59=$O$16)/('DATA FOR SUMMARY'!$I$7:$I$59=$O$16)*ROW('DATA FOR SUMMARY'!$I$7:$I$59))-ROW('DATA FOR SUMMARY'!$I$7),ROWS($M$18:M973))),"")</f>
        <v/>
      </c>
      <c r="K982" s="46" t="str" cm="1">
        <f t="array" aca="1" ref="K982" ca="1">IF(ROWS($M$18:M973)&lt;=$O$18,INDEX('DATA FOR SUMMARY'!$K$8:$K$59,_xlfn.AGGREGATE(15,3,(('DATA FOR SUMMARY'!$I$7:$I$59=$O$16)/('DATA FOR SUMMARY'!$I$7:$I$59=$O$16)*ROW('DATA FOR SUMMARY'!$I$7:$I$59))-ROW('DATA FOR SUMMARY'!$I$7),ROWS($M$18:M973))),"")</f>
        <v/>
      </c>
    </row>
    <row r="983" spans="2:11">
      <c r="B983" t="str" cm="1">
        <f t="array" aca="1" ref="B983" ca="1">IF(ROWS($M$18:M974)&lt;=$O$18,INDEX('DATA FOR SUMMARY'!$B$8:$B$59,_xlfn.AGGREGATE(15,3,(('DATA FOR SUMMARY'!$I$7:$I$59=$O$16)/('DATA FOR SUMMARY'!$I$7:$I$59=$O$16)*ROW('DATA FOR SUMMARY'!$I$7:$I$59))-ROW('DATA FOR SUMMARY'!$I$7),ROWS($M$18:M974))),"")</f>
        <v/>
      </c>
      <c r="C983" s="102" t="str" cm="1">
        <f t="array" aca="1" ref="C983" ca="1">IF(ROWS($M$18:M974)&lt;=$O$18,INDEX('DATA FOR SUMMARY'!$C$8:$C$59,_xlfn.AGGREGATE(15,3,(('DATA FOR SUMMARY'!$I$7:$I$59=$O$16)/('DATA FOR SUMMARY'!$I$7:$I$59=$O$16)*ROW('DATA FOR SUMMARY'!$I$7:$I$59))-ROW('DATA FOR SUMMARY'!$I$7),ROWS($M$18:M974))),"")</f>
        <v/>
      </c>
      <c r="D983" s="102" t="str" cm="1">
        <f t="array" aca="1" ref="D983" ca="1">IF(ROWS($M$18:M974)&lt;=$O$18,INDEX('DATA FOR SUMMARY'!$D$8:$D$59,_xlfn.AGGREGATE(15,3,(('DATA FOR SUMMARY'!$I$7:$I$59=$O$16)/('DATA FOR SUMMARY'!$I$7:$I$59=$O$16)*ROW('DATA FOR SUMMARY'!$I$7:$I$59))-ROW('DATA FOR SUMMARY'!$I$7),ROWS($M$18:M974))),"")</f>
        <v/>
      </c>
      <c r="E983" s="107" t="str" cm="1">
        <f t="array" aca="1" ref="E983" ca="1">IF(ROWS($M$18:M974)&lt;=$O$18,INDEX('DATA FOR SUMMARY'!$E$8:$E$59,_xlfn.AGGREGATE(15,3,(('DATA FOR SUMMARY'!$I$7:$I$59=$O$16)/('DATA FOR SUMMARY'!$I$7:$I$59=$O$16)*ROW('DATA FOR SUMMARY'!$I$7:$I$59))-ROW('DATA FOR SUMMARY'!$I$7),ROWS($M$18:M974))),"")</f>
        <v/>
      </c>
      <c r="F983" s="103" t="str" cm="1">
        <f t="array" aca="1" ref="F983" ca="1">IF(ROWS($M$18:M974)&lt;=$O$18,INDEX('DATA FOR SUMMARY'!$F$8:$F$59,_xlfn.AGGREGATE(15,3,(('DATA FOR SUMMARY'!$I$7:$I$59=$O$16)/('DATA FOR SUMMARY'!$I$7:$I$59=$O$16)*ROW('DATA FOR SUMMARY'!$I$7:$I$59))-ROW('DATA FOR SUMMARY'!$I$7),ROWS($M$18:M974))),"")</f>
        <v/>
      </c>
      <c r="G983" s="102" t="str" cm="1">
        <f t="array" aca="1" ref="G983" ca="1">IF(ROWS($M$18:M974)&lt;=$O$18,INDEX('DATA FOR SUMMARY'!$G$8:$G$59,_xlfn.AGGREGATE(15,3,(('DATA FOR SUMMARY'!$I$7:$I$59=$O$16)/('DATA FOR SUMMARY'!$I$7:$I$59=$O$16)*ROW('DATA FOR SUMMARY'!$I$7:$I$59))-ROW('DATA FOR SUMMARY'!$I$7),ROWS($M$18:M974))),"")</f>
        <v/>
      </c>
      <c r="H983" s="107" t="str" cm="1">
        <f t="array" aca="1" ref="H983" ca="1">IF(ROWS($M$18:M974)&lt;=$O$18,INDEX('DATA FOR SUMMARY'!$H$8:$H$59,_xlfn.AGGREGATE(15,3,(('DATA FOR SUMMARY'!$I$7:$I$59=$O$16)/('DATA FOR SUMMARY'!$I$7:$I$59=$O$16)*ROW('DATA FOR SUMMARY'!$I$7:$I$59))-ROW('DATA FOR SUMMARY'!$I$7),ROWS($M$18:M974))),"")</f>
        <v/>
      </c>
      <c r="J983" s="46" t="str" cm="1">
        <f t="array" aca="1" ref="J983" ca="1">IF(ROWS($M$18:M974)&lt;=$O$18,INDEX('DATA FOR SUMMARY'!$J$8:$J$59,_xlfn.AGGREGATE(15,3,(('DATA FOR SUMMARY'!$I$7:$I$59=$O$16)/('DATA FOR SUMMARY'!$I$7:$I$59=$O$16)*ROW('DATA FOR SUMMARY'!$I$7:$I$59))-ROW('DATA FOR SUMMARY'!$I$7),ROWS($M$18:M974))),"")</f>
        <v/>
      </c>
      <c r="K983" s="46" t="str" cm="1">
        <f t="array" aca="1" ref="K983" ca="1">IF(ROWS($M$18:M974)&lt;=$O$18,INDEX('DATA FOR SUMMARY'!$K$8:$K$59,_xlfn.AGGREGATE(15,3,(('DATA FOR SUMMARY'!$I$7:$I$59=$O$16)/('DATA FOR SUMMARY'!$I$7:$I$59=$O$16)*ROW('DATA FOR SUMMARY'!$I$7:$I$59))-ROW('DATA FOR SUMMARY'!$I$7),ROWS($M$18:M974))),"")</f>
        <v/>
      </c>
    </row>
    <row r="984" spans="2:11">
      <c r="B984" t="str" cm="1">
        <f t="array" aca="1" ref="B984" ca="1">IF(ROWS($M$18:M975)&lt;=$O$18,INDEX('DATA FOR SUMMARY'!$B$8:$B$59,_xlfn.AGGREGATE(15,3,(('DATA FOR SUMMARY'!$I$7:$I$59=$O$16)/('DATA FOR SUMMARY'!$I$7:$I$59=$O$16)*ROW('DATA FOR SUMMARY'!$I$7:$I$59))-ROW('DATA FOR SUMMARY'!$I$7),ROWS($M$18:M975))),"")</f>
        <v/>
      </c>
      <c r="C984" s="102" t="str" cm="1">
        <f t="array" aca="1" ref="C984" ca="1">IF(ROWS($M$18:M975)&lt;=$O$18,INDEX('DATA FOR SUMMARY'!$C$8:$C$59,_xlfn.AGGREGATE(15,3,(('DATA FOR SUMMARY'!$I$7:$I$59=$O$16)/('DATA FOR SUMMARY'!$I$7:$I$59=$O$16)*ROW('DATA FOR SUMMARY'!$I$7:$I$59))-ROW('DATA FOR SUMMARY'!$I$7),ROWS($M$18:M975))),"")</f>
        <v/>
      </c>
      <c r="D984" s="102" t="str" cm="1">
        <f t="array" aca="1" ref="D984" ca="1">IF(ROWS($M$18:M975)&lt;=$O$18,INDEX('DATA FOR SUMMARY'!$D$8:$D$59,_xlfn.AGGREGATE(15,3,(('DATA FOR SUMMARY'!$I$7:$I$59=$O$16)/('DATA FOR SUMMARY'!$I$7:$I$59=$O$16)*ROW('DATA FOR SUMMARY'!$I$7:$I$59))-ROW('DATA FOR SUMMARY'!$I$7),ROWS($M$18:M975))),"")</f>
        <v/>
      </c>
      <c r="E984" s="107" t="str" cm="1">
        <f t="array" aca="1" ref="E984" ca="1">IF(ROWS($M$18:M975)&lt;=$O$18,INDEX('DATA FOR SUMMARY'!$E$8:$E$59,_xlfn.AGGREGATE(15,3,(('DATA FOR SUMMARY'!$I$7:$I$59=$O$16)/('DATA FOR SUMMARY'!$I$7:$I$59=$O$16)*ROW('DATA FOR SUMMARY'!$I$7:$I$59))-ROW('DATA FOR SUMMARY'!$I$7),ROWS($M$18:M975))),"")</f>
        <v/>
      </c>
      <c r="F984" s="103" t="str" cm="1">
        <f t="array" aca="1" ref="F984" ca="1">IF(ROWS($M$18:M975)&lt;=$O$18,INDEX('DATA FOR SUMMARY'!$F$8:$F$59,_xlfn.AGGREGATE(15,3,(('DATA FOR SUMMARY'!$I$7:$I$59=$O$16)/('DATA FOR SUMMARY'!$I$7:$I$59=$O$16)*ROW('DATA FOR SUMMARY'!$I$7:$I$59))-ROW('DATA FOR SUMMARY'!$I$7),ROWS($M$18:M975))),"")</f>
        <v/>
      </c>
      <c r="G984" s="102" t="str" cm="1">
        <f t="array" aca="1" ref="G984" ca="1">IF(ROWS($M$18:M975)&lt;=$O$18,INDEX('DATA FOR SUMMARY'!$G$8:$G$59,_xlfn.AGGREGATE(15,3,(('DATA FOR SUMMARY'!$I$7:$I$59=$O$16)/('DATA FOR SUMMARY'!$I$7:$I$59=$O$16)*ROW('DATA FOR SUMMARY'!$I$7:$I$59))-ROW('DATA FOR SUMMARY'!$I$7),ROWS($M$18:M975))),"")</f>
        <v/>
      </c>
      <c r="H984" s="107" t="str" cm="1">
        <f t="array" aca="1" ref="H984" ca="1">IF(ROWS($M$18:M975)&lt;=$O$18,INDEX('DATA FOR SUMMARY'!$H$8:$H$59,_xlfn.AGGREGATE(15,3,(('DATA FOR SUMMARY'!$I$7:$I$59=$O$16)/('DATA FOR SUMMARY'!$I$7:$I$59=$O$16)*ROW('DATA FOR SUMMARY'!$I$7:$I$59))-ROW('DATA FOR SUMMARY'!$I$7),ROWS($M$18:M975))),"")</f>
        <v/>
      </c>
      <c r="J984" s="46" t="str" cm="1">
        <f t="array" aca="1" ref="J984" ca="1">IF(ROWS($M$18:M975)&lt;=$O$18,INDEX('DATA FOR SUMMARY'!$J$8:$J$59,_xlfn.AGGREGATE(15,3,(('DATA FOR SUMMARY'!$I$7:$I$59=$O$16)/('DATA FOR SUMMARY'!$I$7:$I$59=$O$16)*ROW('DATA FOR SUMMARY'!$I$7:$I$59))-ROW('DATA FOR SUMMARY'!$I$7),ROWS($M$18:M975))),"")</f>
        <v/>
      </c>
      <c r="K984" s="46" t="str" cm="1">
        <f t="array" aca="1" ref="K984" ca="1">IF(ROWS($M$18:M975)&lt;=$O$18,INDEX('DATA FOR SUMMARY'!$K$8:$K$59,_xlfn.AGGREGATE(15,3,(('DATA FOR SUMMARY'!$I$7:$I$59=$O$16)/('DATA FOR SUMMARY'!$I$7:$I$59=$O$16)*ROW('DATA FOR SUMMARY'!$I$7:$I$59))-ROW('DATA FOR SUMMARY'!$I$7),ROWS($M$18:M975))),"")</f>
        <v/>
      </c>
    </row>
    <row r="985" spans="2:11">
      <c r="B985" t="str" cm="1">
        <f t="array" aca="1" ref="B985" ca="1">IF(ROWS($M$18:M976)&lt;=$O$18,INDEX('DATA FOR SUMMARY'!$B$8:$B$59,_xlfn.AGGREGATE(15,3,(('DATA FOR SUMMARY'!$I$7:$I$59=$O$16)/('DATA FOR SUMMARY'!$I$7:$I$59=$O$16)*ROW('DATA FOR SUMMARY'!$I$7:$I$59))-ROW('DATA FOR SUMMARY'!$I$7),ROWS($M$18:M976))),"")</f>
        <v/>
      </c>
      <c r="C985" s="102" t="str" cm="1">
        <f t="array" aca="1" ref="C985" ca="1">IF(ROWS($M$18:M976)&lt;=$O$18,INDEX('DATA FOR SUMMARY'!$C$8:$C$59,_xlfn.AGGREGATE(15,3,(('DATA FOR SUMMARY'!$I$7:$I$59=$O$16)/('DATA FOR SUMMARY'!$I$7:$I$59=$O$16)*ROW('DATA FOR SUMMARY'!$I$7:$I$59))-ROW('DATA FOR SUMMARY'!$I$7),ROWS($M$18:M976))),"")</f>
        <v/>
      </c>
      <c r="D985" s="102" t="str" cm="1">
        <f t="array" aca="1" ref="D985" ca="1">IF(ROWS($M$18:M976)&lt;=$O$18,INDEX('DATA FOR SUMMARY'!$D$8:$D$59,_xlfn.AGGREGATE(15,3,(('DATA FOR SUMMARY'!$I$7:$I$59=$O$16)/('DATA FOR SUMMARY'!$I$7:$I$59=$O$16)*ROW('DATA FOR SUMMARY'!$I$7:$I$59))-ROW('DATA FOR SUMMARY'!$I$7),ROWS($M$18:M976))),"")</f>
        <v/>
      </c>
      <c r="E985" s="107" t="str" cm="1">
        <f t="array" aca="1" ref="E985" ca="1">IF(ROWS($M$18:M976)&lt;=$O$18,INDEX('DATA FOR SUMMARY'!$E$8:$E$59,_xlfn.AGGREGATE(15,3,(('DATA FOR SUMMARY'!$I$7:$I$59=$O$16)/('DATA FOR SUMMARY'!$I$7:$I$59=$O$16)*ROW('DATA FOR SUMMARY'!$I$7:$I$59))-ROW('DATA FOR SUMMARY'!$I$7),ROWS($M$18:M976))),"")</f>
        <v/>
      </c>
      <c r="F985" s="103" t="str" cm="1">
        <f t="array" aca="1" ref="F985" ca="1">IF(ROWS($M$18:M976)&lt;=$O$18,INDEX('DATA FOR SUMMARY'!$F$8:$F$59,_xlfn.AGGREGATE(15,3,(('DATA FOR SUMMARY'!$I$7:$I$59=$O$16)/('DATA FOR SUMMARY'!$I$7:$I$59=$O$16)*ROW('DATA FOR SUMMARY'!$I$7:$I$59))-ROW('DATA FOR SUMMARY'!$I$7),ROWS($M$18:M976))),"")</f>
        <v/>
      </c>
      <c r="G985" s="102" t="str" cm="1">
        <f t="array" aca="1" ref="G985" ca="1">IF(ROWS($M$18:M976)&lt;=$O$18,INDEX('DATA FOR SUMMARY'!$G$8:$G$59,_xlfn.AGGREGATE(15,3,(('DATA FOR SUMMARY'!$I$7:$I$59=$O$16)/('DATA FOR SUMMARY'!$I$7:$I$59=$O$16)*ROW('DATA FOR SUMMARY'!$I$7:$I$59))-ROW('DATA FOR SUMMARY'!$I$7),ROWS($M$18:M976))),"")</f>
        <v/>
      </c>
      <c r="H985" s="107" t="str" cm="1">
        <f t="array" aca="1" ref="H985" ca="1">IF(ROWS($M$18:M976)&lt;=$O$18,INDEX('DATA FOR SUMMARY'!$H$8:$H$59,_xlfn.AGGREGATE(15,3,(('DATA FOR SUMMARY'!$I$7:$I$59=$O$16)/('DATA FOR SUMMARY'!$I$7:$I$59=$O$16)*ROW('DATA FOR SUMMARY'!$I$7:$I$59))-ROW('DATA FOR SUMMARY'!$I$7),ROWS($M$18:M976))),"")</f>
        <v/>
      </c>
      <c r="J985" s="46" t="str" cm="1">
        <f t="array" aca="1" ref="J985" ca="1">IF(ROWS($M$18:M976)&lt;=$O$18,INDEX('DATA FOR SUMMARY'!$J$8:$J$59,_xlfn.AGGREGATE(15,3,(('DATA FOR SUMMARY'!$I$7:$I$59=$O$16)/('DATA FOR SUMMARY'!$I$7:$I$59=$O$16)*ROW('DATA FOR SUMMARY'!$I$7:$I$59))-ROW('DATA FOR SUMMARY'!$I$7),ROWS($M$18:M976))),"")</f>
        <v/>
      </c>
      <c r="K985" s="46" t="str" cm="1">
        <f t="array" aca="1" ref="K985" ca="1">IF(ROWS($M$18:M976)&lt;=$O$18,INDEX('DATA FOR SUMMARY'!$K$8:$K$59,_xlfn.AGGREGATE(15,3,(('DATA FOR SUMMARY'!$I$7:$I$59=$O$16)/('DATA FOR SUMMARY'!$I$7:$I$59=$O$16)*ROW('DATA FOR SUMMARY'!$I$7:$I$59))-ROW('DATA FOR SUMMARY'!$I$7),ROWS($M$18:M976))),"")</f>
        <v/>
      </c>
    </row>
    <row r="986" spans="2:11">
      <c r="B986" t="str" cm="1">
        <f t="array" aca="1" ref="B986" ca="1">IF(ROWS($M$18:M977)&lt;=$O$18,INDEX('DATA FOR SUMMARY'!$B$8:$B$59,_xlfn.AGGREGATE(15,3,(('DATA FOR SUMMARY'!$I$7:$I$59=$O$16)/('DATA FOR SUMMARY'!$I$7:$I$59=$O$16)*ROW('DATA FOR SUMMARY'!$I$7:$I$59))-ROW('DATA FOR SUMMARY'!$I$7),ROWS($M$18:M977))),"")</f>
        <v/>
      </c>
      <c r="C986" s="102" t="str" cm="1">
        <f t="array" aca="1" ref="C986" ca="1">IF(ROWS($M$18:M977)&lt;=$O$18,INDEX('DATA FOR SUMMARY'!$C$8:$C$59,_xlfn.AGGREGATE(15,3,(('DATA FOR SUMMARY'!$I$7:$I$59=$O$16)/('DATA FOR SUMMARY'!$I$7:$I$59=$O$16)*ROW('DATA FOR SUMMARY'!$I$7:$I$59))-ROW('DATA FOR SUMMARY'!$I$7),ROWS($M$18:M977))),"")</f>
        <v/>
      </c>
      <c r="D986" s="102" t="str" cm="1">
        <f t="array" aca="1" ref="D986" ca="1">IF(ROWS($M$18:M977)&lt;=$O$18,INDEX('DATA FOR SUMMARY'!$D$8:$D$59,_xlfn.AGGREGATE(15,3,(('DATA FOR SUMMARY'!$I$7:$I$59=$O$16)/('DATA FOR SUMMARY'!$I$7:$I$59=$O$16)*ROW('DATA FOR SUMMARY'!$I$7:$I$59))-ROW('DATA FOR SUMMARY'!$I$7),ROWS($M$18:M977))),"")</f>
        <v/>
      </c>
      <c r="E986" s="107" t="str" cm="1">
        <f t="array" aca="1" ref="E986" ca="1">IF(ROWS($M$18:M977)&lt;=$O$18,INDEX('DATA FOR SUMMARY'!$E$8:$E$59,_xlfn.AGGREGATE(15,3,(('DATA FOR SUMMARY'!$I$7:$I$59=$O$16)/('DATA FOR SUMMARY'!$I$7:$I$59=$O$16)*ROW('DATA FOR SUMMARY'!$I$7:$I$59))-ROW('DATA FOR SUMMARY'!$I$7),ROWS($M$18:M977))),"")</f>
        <v/>
      </c>
      <c r="F986" s="103" t="str" cm="1">
        <f t="array" aca="1" ref="F986" ca="1">IF(ROWS($M$18:M977)&lt;=$O$18,INDEX('DATA FOR SUMMARY'!$F$8:$F$59,_xlfn.AGGREGATE(15,3,(('DATA FOR SUMMARY'!$I$7:$I$59=$O$16)/('DATA FOR SUMMARY'!$I$7:$I$59=$O$16)*ROW('DATA FOR SUMMARY'!$I$7:$I$59))-ROW('DATA FOR SUMMARY'!$I$7),ROWS($M$18:M977))),"")</f>
        <v/>
      </c>
      <c r="G986" s="102" t="str" cm="1">
        <f t="array" aca="1" ref="G986" ca="1">IF(ROWS($M$18:M977)&lt;=$O$18,INDEX('DATA FOR SUMMARY'!$G$8:$G$59,_xlfn.AGGREGATE(15,3,(('DATA FOR SUMMARY'!$I$7:$I$59=$O$16)/('DATA FOR SUMMARY'!$I$7:$I$59=$O$16)*ROW('DATA FOR SUMMARY'!$I$7:$I$59))-ROW('DATA FOR SUMMARY'!$I$7),ROWS($M$18:M977))),"")</f>
        <v/>
      </c>
      <c r="H986" s="107" t="str" cm="1">
        <f t="array" aca="1" ref="H986" ca="1">IF(ROWS($M$18:M977)&lt;=$O$18,INDEX('DATA FOR SUMMARY'!$H$8:$H$59,_xlfn.AGGREGATE(15,3,(('DATA FOR SUMMARY'!$I$7:$I$59=$O$16)/('DATA FOR SUMMARY'!$I$7:$I$59=$O$16)*ROW('DATA FOR SUMMARY'!$I$7:$I$59))-ROW('DATA FOR SUMMARY'!$I$7),ROWS($M$18:M977))),"")</f>
        <v/>
      </c>
      <c r="J986" s="46" t="str" cm="1">
        <f t="array" aca="1" ref="J986" ca="1">IF(ROWS($M$18:M977)&lt;=$O$18,INDEX('DATA FOR SUMMARY'!$J$8:$J$59,_xlfn.AGGREGATE(15,3,(('DATA FOR SUMMARY'!$I$7:$I$59=$O$16)/('DATA FOR SUMMARY'!$I$7:$I$59=$O$16)*ROW('DATA FOR SUMMARY'!$I$7:$I$59))-ROW('DATA FOR SUMMARY'!$I$7),ROWS($M$18:M977))),"")</f>
        <v/>
      </c>
      <c r="K986" s="46" t="str" cm="1">
        <f t="array" aca="1" ref="K986" ca="1">IF(ROWS($M$18:M977)&lt;=$O$18,INDEX('DATA FOR SUMMARY'!$K$8:$K$59,_xlfn.AGGREGATE(15,3,(('DATA FOR SUMMARY'!$I$7:$I$59=$O$16)/('DATA FOR SUMMARY'!$I$7:$I$59=$O$16)*ROW('DATA FOR SUMMARY'!$I$7:$I$59))-ROW('DATA FOR SUMMARY'!$I$7),ROWS($M$18:M977))),"")</f>
        <v/>
      </c>
    </row>
    <row r="987" spans="2:11">
      <c r="B987" t="str" cm="1">
        <f t="array" aca="1" ref="B987" ca="1">IF(ROWS($M$18:M978)&lt;=$O$18,INDEX('DATA FOR SUMMARY'!$B$8:$B$59,_xlfn.AGGREGATE(15,3,(('DATA FOR SUMMARY'!$I$7:$I$59=$O$16)/('DATA FOR SUMMARY'!$I$7:$I$59=$O$16)*ROW('DATA FOR SUMMARY'!$I$7:$I$59))-ROW('DATA FOR SUMMARY'!$I$7),ROWS($M$18:M978))),"")</f>
        <v/>
      </c>
      <c r="C987" s="102" t="str" cm="1">
        <f t="array" aca="1" ref="C987" ca="1">IF(ROWS($M$18:M978)&lt;=$O$18,INDEX('DATA FOR SUMMARY'!$C$8:$C$59,_xlfn.AGGREGATE(15,3,(('DATA FOR SUMMARY'!$I$7:$I$59=$O$16)/('DATA FOR SUMMARY'!$I$7:$I$59=$O$16)*ROW('DATA FOR SUMMARY'!$I$7:$I$59))-ROW('DATA FOR SUMMARY'!$I$7),ROWS($M$18:M978))),"")</f>
        <v/>
      </c>
      <c r="D987" s="102" t="str" cm="1">
        <f t="array" aca="1" ref="D987" ca="1">IF(ROWS($M$18:M978)&lt;=$O$18,INDEX('DATA FOR SUMMARY'!$D$8:$D$59,_xlfn.AGGREGATE(15,3,(('DATA FOR SUMMARY'!$I$7:$I$59=$O$16)/('DATA FOR SUMMARY'!$I$7:$I$59=$O$16)*ROW('DATA FOR SUMMARY'!$I$7:$I$59))-ROW('DATA FOR SUMMARY'!$I$7),ROWS($M$18:M978))),"")</f>
        <v/>
      </c>
      <c r="E987" s="107" t="str" cm="1">
        <f t="array" aca="1" ref="E987" ca="1">IF(ROWS($M$18:M978)&lt;=$O$18,INDEX('DATA FOR SUMMARY'!$E$8:$E$59,_xlfn.AGGREGATE(15,3,(('DATA FOR SUMMARY'!$I$7:$I$59=$O$16)/('DATA FOR SUMMARY'!$I$7:$I$59=$O$16)*ROW('DATA FOR SUMMARY'!$I$7:$I$59))-ROW('DATA FOR SUMMARY'!$I$7),ROWS($M$18:M978))),"")</f>
        <v/>
      </c>
      <c r="F987" s="103" t="str" cm="1">
        <f t="array" aca="1" ref="F987" ca="1">IF(ROWS($M$18:M978)&lt;=$O$18,INDEX('DATA FOR SUMMARY'!$F$8:$F$59,_xlfn.AGGREGATE(15,3,(('DATA FOR SUMMARY'!$I$7:$I$59=$O$16)/('DATA FOR SUMMARY'!$I$7:$I$59=$O$16)*ROW('DATA FOR SUMMARY'!$I$7:$I$59))-ROW('DATA FOR SUMMARY'!$I$7),ROWS($M$18:M978))),"")</f>
        <v/>
      </c>
      <c r="G987" s="102" t="str" cm="1">
        <f t="array" aca="1" ref="G987" ca="1">IF(ROWS($M$18:M978)&lt;=$O$18,INDEX('DATA FOR SUMMARY'!$G$8:$G$59,_xlfn.AGGREGATE(15,3,(('DATA FOR SUMMARY'!$I$7:$I$59=$O$16)/('DATA FOR SUMMARY'!$I$7:$I$59=$O$16)*ROW('DATA FOR SUMMARY'!$I$7:$I$59))-ROW('DATA FOR SUMMARY'!$I$7),ROWS($M$18:M978))),"")</f>
        <v/>
      </c>
      <c r="H987" s="107" t="str" cm="1">
        <f t="array" aca="1" ref="H987" ca="1">IF(ROWS($M$18:M978)&lt;=$O$18,INDEX('DATA FOR SUMMARY'!$H$8:$H$59,_xlfn.AGGREGATE(15,3,(('DATA FOR SUMMARY'!$I$7:$I$59=$O$16)/('DATA FOR SUMMARY'!$I$7:$I$59=$O$16)*ROW('DATA FOR SUMMARY'!$I$7:$I$59))-ROW('DATA FOR SUMMARY'!$I$7),ROWS($M$18:M978))),"")</f>
        <v/>
      </c>
      <c r="J987" s="46" t="str" cm="1">
        <f t="array" aca="1" ref="J987" ca="1">IF(ROWS($M$18:M978)&lt;=$O$18,INDEX('DATA FOR SUMMARY'!$J$8:$J$59,_xlfn.AGGREGATE(15,3,(('DATA FOR SUMMARY'!$I$7:$I$59=$O$16)/('DATA FOR SUMMARY'!$I$7:$I$59=$O$16)*ROW('DATA FOR SUMMARY'!$I$7:$I$59))-ROW('DATA FOR SUMMARY'!$I$7),ROWS($M$18:M978))),"")</f>
        <v/>
      </c>
      <c r="K987" s="46" t="str" cm="1">
        <f t="array" aca="1" ref="K987" ca="1">IF(ROWS($M$18:M978)&lt;=$O$18,INDEX('DATA FOR SUMMARY'!$K$8:$K$59,_xlfn.AGGREGATE(15,3,(('DATA FOR SUMMARY'!$I$7:$I$59=$O$16)/('DATA FOR SUMMARY'!$I$7:$I$59=$O$16)*ROW('DATA FOR SUMMARY'!$I$7:$I$59))-ROW('DATA FOR SUMMARY'!$I$7),ROWS($M$18:M978))),"")</f>
        <v/>
      </c>
    </row>
    <row r="988" spans="2:11">
      <c r="B988" t="str" cm="1">
        <f t="array" aca="1" ref="B988" ca="1">IF(ROWS($M$18:M979)&lt;=$O$18,INDEX('DATA FOR SUMMARY'!$B$8:$B$59,_xlfn.AGGREGATE(15,3,(('DATA FOR SUMMARY'!$I$7:$I$59=$O$16)/('DATA FOR SUMMARY'!$I$7:$I$59=$O$16)*ROW('DATA FOR SUMMARY'!$I$7:$I$59))-ROW('DATA FOR SUMMARY'!$I$7),ROWS($M$18:M979))),"")</f>
        <v/>
      </c>
      <c r="C988" s="102" t="str" cm="1">
        <f t="array" aca="1" ref="C988" ca="1">IF(ROWS($M$18:M979)&lt;=$O$18,INDEX('DATA FOR SUMMARY'!$C$8:$C$59,_xlfn.AGGREGATE(15,3,(('DATA FOR SUMMARY'!$I$7:$I$59=$O$16)/('DATA FOR SUMMARY'!$I$7:$I$59=$O$16)*ROW('DATA FOR SUMMARY'!$I$7:$I$59))-ROW('DATA FOR SUMMARY'!$I$7),ROWS($M$18:M979))),"")</f>
        <v/>
      </c>
      <c r="D988" s="102" t="str" cm="1">
        <f t="array" aca="1" ref="D988" ca="1">IF(ROWS($M$18:M979)&lt;=$O$18,INDEX('DATA FOR SUMMARY'!$D$8:$D$59,_xlfn.AGGREGATE(15,3,(('DATA FOR SUMMARY'!$I$7:$I$59=$O$16)/('DATA FOR SUMMARY'!$I$7:$I$59=$O$16)*ROW('DATA FOR SUMMARY'!$I$7:$I$59))-ROW('DATA FOR SUMMARY'!$I$7),ROWS($M$18:M979))),"")</f>
        <v/>
      </c>
      <c r="E988" s="107" t="str" cm="1">
        <f t="array" aca="1" ref="E988" ca="1">IF(ROWS($M$18:M979)&lt;=$O$18,INDEX('DATA FOR SUMMARY'!$E$8:$E$59,_xlfn.AGGREGATE(15,3,(('DATA FOR SUMMARY'!$I$7:$I$59=$O$16)/('DATA FOR SUMMARY'!$I$7:$I$59=$O$16)*ROW('DATA FOR SUMMARY'!$I$7:$I$59))-ROW('DATA FOR SUMMARY'!$I$7),ROWS($M$18:M979))),"")</f>
        <v/>
      </c>
      <c r="F988" s="103" t="str" cm="1">
        <f t="array" aca="1" ref="F988" ca="1">IF(ROWS($M$18:M979)&lt;=$O$18,INDEX('DATA FOR SUMMARY'!$F$8:$F$59,_xlfn.AGGREGATE(15,3,(('DATA FOR SUMMARY'!$I$7:$I$59=$O$16)/('DATA FOR SUMMARY'!$I$7:$I$59=$O$16)*ROW('DATA FOR SUMMARY'!$I$7:$I$59))-ROW('DATA FOR SUMMARY'!$I$7),ROWS($M$18:M979))),"")</f>
        <v/>
      </c>
      <c r="G988" s="102" t="str" cm="1">
        <f t="array" aca="1" ref="G988" ca="1">IF(ROWS($M$18:M979)&lt;=$O$18,INDEX('DATA FOR SUMMARY'!$G$8:$G$59,_xlfn.AGGREGATE(15,3,(('DATA FOR SUMMARY'!$I$7:$I$59=$O$16)/('DATA FOR SUMMARY'!$I$7:$I$59=$O$16)*ROW('DATA FOR SUMMARY'!$I$7:$I$59))-ROW('DATA FOR SUMMARY'!$I$7),ROWS($M$18:M979))),"")</f>
        <v/>
      </c>
      <c r="H988" s="107" t="str" cm="1">
        <f t="array" aca="1" ref="H988" ca="1">IF(ROWS($M$18:M979)&lt;=$O$18,INDEX('DATA FOR SUMMARY'!$H$8:$H$59,_xlfn.AGGREGATE(15,3,(('DATA FOR SUMMARY'!$I$7:$I$59=$O$16)/('DATA FOR SUMMARY'!$I$7:$I$59=$O$16)*ROW('DATA FOR SUMMARY'!$I$7:$I$59))-ROW('DATA FOR SUMMARY'!$I$7),ROWS($M$18:M979))),"")</f>
        <v/>
      </c>
      <c r="J988" s="46" t="str" cm="1">
        <f t="array" aca="1" ref="J988" ca="1">IF(ROWS($M$18:M979)&lt;=$O$18,INDEX('DATA FOR SUMMARY'!$J$8:$J$59,_xlfn.AGGREGATE(15,3,(('DATA FOR SUMMARY'!$I$7:$I$59=$O$16)/('DATA FOR SUMMARY'!$I$7:$I$59=$O$16)*ROW('DATA FOR SUMMARY'!$I$7:$I$59))-ROW('DATA FOR SUMMARY'!$I$7),ROWS($M$18:M979))),"")</f>
        <v/>
      </c>
      <c r="K988" s="46" t="str" cm="1">
        <f t="array" aca="1" ref="K988" ca="1">IF(ROWS($M$18:M979)&lt;=$O$18,INDEX('DATA FOR SUMMARY'!$K$8:$K$59,_xlfn.AGGREGATE(15,3,(('DATA FOR SUMMARY'!$I$7:$I$59=$O$16)/('DATA FOR SUMMARY'!$I$7:$I$59=$O$16)*ROW('DATA FOR SUMMARY'!$I$7:$I$59))-ROW('DATA FOR SUMMARY'!$I$7),ROWS($M$18:M979))),"")</f>
        <v/>
      </c>
    </row>
    <row r="989" spans="2:11">
      <c r="B989" t="str" cm="1">
        <f t="array" aca="1" ref="B989" ca="1">IF(ROWS($M$18:M980)&lt;=$O$18,INDEX('DATA FOR SUMMARY'!$B$8:$B$59,_xlfn.AGGREGATE(15,3,(('DATA FOR SUMMARY'!$I$7:$I$59=$O$16)/('DATA FOR SUMMARY'!$I$7:$I$59=$O$16)*ROW('DATA FOR SUMMARY'!$I$7:$I$59))-ROW('DATA FOR SUMMARY'!$I$7),ROWS($M$18:M980))),"")</f>
        <v/>
      </c>
      <c r="C989" s="102" t="str" cm="1">
        <f t="array" aca="1" ref="C989" ca="1">IF(ROWS($M$18:M980)&lt;=$O$18,INDEX('DATA FOR SUMMARY'!$C$8:$C$59,_xlfn.AGGREGATE(15,3,(('DATA FOR SUMMARY'!$I$7:$I$59=$O$16)/('DATA FOR SUMMARY'!$I$7:$I$59=$O$16)*ROW('DATA FOR SUMMARY'!$I$7:$I$59))-ROW('DATA FOR SUMMARY'!$I$7),ROWS($M$18:M980))),"")</f>
        <v/>
      </c>
      <c r="D989" s="102" t="str" cm="1">
        <f t="array" aca="1" ref="D989" ca="1">IF(ROWS($M$18:M980)&lt;=$O$18,INDEX('DATA FOR SUMMARY'!$D$8:$D$59,_xlfn.AGGREGATE(15,3,(('DATA FOR SUMMARY'!$I$7:$I$59=$O$16)/('DATA FOR SUMMARY'!$I$7:$I$59=$O$16)*ROW('DATA FOR SUMMARY'!$I$7:$I$59))-ROW('DATA FOR SUMMARY'!$I$7),ROWS($M$18:M980))),"")</f>
        <v/>
      </c>
      <c r="E989" s="107" t="str" cm="1">
        <f t="array" aca="1" ref="E989" ca="1">IF(ROWS($M$18:M980)&lt;=$O$18,INDEX('DATA FOR SUMMARY'!$E$8:$E$59,_xlfn.AGGREGATE(15,3,(('DATA FOR SUMMARY'!$I$7:$I$59=$O$16)/('DATA FOR SUMMARY'!$I$7:$I$59=$O$16)*ROW('DATA FOR SUMMARY'!$I$7:$I$59))-ROW('DATA FOR SUMMARY'!$I$7),ROWS($M$18:M980))),"")</f>
        <v/>
      </c>
      <c r="F989" s="103" t="str" cm="1">
        <f t="array" aca="1" ref="F989" ca="1">IF(ROWS($M$18:M980)&lt;=$O$18,INDEX('DATA FOR SUMMARY'!$F$8:$F$59,_xlfn.AGGREGATE(15,3,(('DATA FOR SUMMARY'!$I$7:$I$59=$O$16)/('DATA FOR SUMMARY'!$I$7:$I$59=$O$16)*ROW('DATA FOR SUMMARY'!$I$7:$I$59))-ROW('DATA FOR SUMMARY'!$I$7),ROWS($M$18:M980))),"")</f>
        <v/>
      </c>
      <c r="G989" s="102" t="str" cm="1">
        <f t="array" aca="1" ref="G989" ca="1">IF(ROWS($M$18:M980)&lt;=$O$18,INDEX('DATA FOR SUMMARY'!$G$8:$G$59,_xlfn.AGGREGATE(15,3,(('DATA FOR SUMMARY'!$I$7:$I$59=$O$16)/('DATA FOR SUMMARY'!$I$7:$I$59=$O$16)*ROW('DATA FOR SUMMARY'!$I$7:$I$59))-ROW('DATA FOR SUMMARY'!$I$7),ROWS($M$18:M980))),"")</f>
        <v/>
      </c>
      <c r="H989" s="107" t="str" cm="1">
        <f t="array" aca="1" ref="H989" ca="1">IF(ROWS($M$18:M980)&lt;=$O$18,INDEX('DATA FOR SUMMARY'!$H$8:$H$59,_xlfn.AGGREGATE(15,3,(('DATA FOR SUMMARY'!$I$7:$I$59=$O$16)/('DATA FOR SUMMARY'!$I$7:$I$59=$O$16)*ROW('DATA FOR SUMMARY'!$I$7:$I$59))-ROW('DATA FOR SUMMARY'!$I$7),ROWS($M$18:M980))),"")</f>
        <v/>
      </c>
      <c r="J989" s="46" t="str" cm="1">
        <f t="array" aca="1" ref="J989" ca="1">IF(ROWS($M$18:M980)&lt;=$O$18,INDEX('DATA FOR SUMMARY'!$J$8:$J$59,_xlfn.AGGREGATE(15,3,(('DATA FOR SUMMARY'!$I$7:$I$59=$O$16)/('DATA FOR SUMMARY'!$I$7:$I$59=$O$16)*ROW('DATA FOR SUMMARY'!$I$7:$I$59))-ROW('DATA FOR SUMMARY'!$I$7),ROWS($M$18:M980))),"")</f>
        <v/>
      </c>
      <c r="K989" s="46" t="str" cm="1">
        <f t="array" aca="1" ref="K989" ca="1">IF(ROWS($M$18:M980)&lt;=$O$18,INDEX('DATA FOR SUMMARY'!$K$8:$K$59,_xlfn.AGGREGATE(15,3,(('DATA FOR SUMMARY'!$I$7:$I$59=$O$16)/('DATA FOR SUMMARY'!$I$7:$I$59=$O$16)*ROW('DATA FOR SUMMARY'!$I$7:$I$59))-ROW('DATA FOR SUMMARY'!$I$7),ROWS($M$18:M980))),"")</f>
        <v/>
      </c>
    </row>
    <row r="990" spans="2:11">
      <c r="B990" t="str" cm="1">
        <f t="array" aca="1" ref="B990" ca="1">IF(ROWS($M$18:M981)&lt;=$O$18,INDEX('DATA FOR SUMMARY'!$B$8:$B$59,_xlfn.AGGREGATE(15,3,(('DATA FOR SUMMARY'!$I$7:$I$59=$O$16)/('DATA FOR SUMMARY'!$I$7:$I$59=$O$16)*ROW('DATA FOR SUMMARY'!$I$7:$I$59))-ROW('DATA FOR SUMMARY'!$I$7),ROWS($M$18:M981))),"")</f>
        <v/>
      </c>
      <c r="C990" s="102" t="str" cm="1">
        <f t="array" aca="1" ref="C990" ca="1">IF(ROWS($M$18:M981)&lt;=$O$18,INDEX('DATA FOR SUMMARY'!$C$8:$C$59,_xlfn.AGGREGATE(15,3,(('DATA FOR SUMMARY'!$I$7:$I$59=$O$16)/('DATA FOR SUMMARY'!$I$7:$I$59=$O$16)*ROW('DATA FOR SUMMARY'!$I$7:$I$59))-ROW('DATA FOR SUMMARY'!$I$7),ROWS($M$18:M981))),"")</f>
        <v/>
      </c>
      <c r="D990" s="102" t="str" cm="1">
        <f t="array" aca="1" ref="D990" ca="1">IF(ROWS($M$18:M981)&lt;=$O$18,INDEX('DATA FOR SUMMARY'!$D$8:$D$59,_xlfn.AGGREGATE(15,3,(('DATA FOR SUMMARY'!$I$7:$I$59=$O$16)/('DATA FOR SUMMARY'!$I$7:$I$59=$O$16)*ROW('DATA FOR SUMMARY'!$I$7:$I$59))-ROW('DATA FOR SUMMARY'!$I$7),ROWS($M$18:M981))),"")</f>
        <v/>
      </c>
      <c r="E990" s="107" t="str" cm="1">
        <f t="array" aca="1" ref="E990" ca="1">IF(ROWS($M$18:M981)&lt;=$O$18,INDEX('DATA FOR SUMMARY'!$E$8:$E$59,_xlfn.AGGREGATE(15,3,(('DATA FOR SUMMARY'!$I$7:$I$59=$O$16)/('DATA FOR SUMMARY'!$I$7:$I$59=$O$16)*ROW('DATA FOR SUMMARY'!$I$7:$I$59))-ROW('DATA FOR SUMMARY'!$I$7),ROWS($M$18:M981))),"")</f>
        <v/>
      </c>
      <c r="F990" s="103" t="str" cm="1">
        <f t="array" aca="1" ref="F990" ca="1">IF(ROWS($M$18:M981)&lt;=$O$18,INDEX('DATA FOR SUMMARY'!$F$8:$F$59,_xlfn.AGGREGATE(15,3,(('DATA FOR SUMMARY'!$I$7:$I$59=$O$16)/('DATA FOR SUMMARY'!$I$7:$I$59=$O$16)*ROW('DATA FOR SUMMARY'!$I$7:$I$59))-ROW('DATA FOR SUMMARY'!$I$7),ROWS($M$18:M981))),"")</f>
        <v/>
      </c>
      <c r="G990" s="102" t="str" cm="1">
        <f t="array" aca="1" ref="G990" ca="1">IF(ROWS($M$18:M981)&lt;=$O$18,INDEX('DATA FOR SUMMARY'!$G$8:$G$59,_xlfn.AGGREGATE(15,3,(('DATA FOR SUMMARY'!$I$7:$I$59=$O$16)/('DATA FOR SUMMARY'!$I$7:$I$59=$O$16)*ROW('DATA FOR SUMMARY'!$I$7:$I$59))-ROW('DATA FOR SUMMARY'!$I$7),ROWS($M$18:M981))),"")</f>
        <v/>
      </c>
      <c r="H990" s="107" t="str" cm="1">
        <f t="array" aca="1" ref="H990" ca="1">IF(ROWS($M$18:M981)&lt;=$O$18,INDEX('DATA FOR SUMMARY'!$H$8:$H$59,_xlfn.AGGREGATE(15,3,(('DATA FOR SUMMARY'!$I$7:$I$59=$O$16)/('DATA FOR SUMMARY'!$I$7:$I$59=$O$16)*ROW('DATA FOR SUMMARY'!$I$7:$I$59))-ROW('DATA FOR SUMMARY'!$I$7),ROWS($M$18:M981))),"")</f>
        <v/>
      </c>
      <c r="J990" s="46" t="str" cm="1">
        <f t="array" aca="1" ref="J990" ca="1">IF(ROWS($M$18:M981)&lt;=$O$18,INDEX('DATA FOR SUMMARY'!$J$8:$J$59,_xlfn.AGGREGATE(15,3,(('DATA FOR SUMMARY'!$I$7:$I$59=$O$16)/('DATA FOR SUMMARY'!$I$7:$I$59=$O$16)*ROW('DATA FOR SUMMARY'!$I$7:$I$59))-ROW('DATA FOR SUMMARY'!$I$7),ROWS($M$18:M981))),"")</f>
        <v/>
      </c>
      <c r="K990" s="46" t="str" cm="1">
        <f t="array" aca="1" ref="K990" ca="1">IF(ROWS($M$18:M981)&lt;=$O$18,INDEX('DATA FOR SUMMARY'!$K$8:$K$59,_xlfn.AGGREGATE(15,3,(('DATA FOR SUMMARY'!$I$7:$I$59=$O$16)/('DATA FOR SUMMARY'!$I$7:$I$59=$O$16)*ROW('DATA FOR SUMMARY'!$I$7:$I$59))-ROW('DATA FOR SUMMARY'!$I$7),ROWS($M$18:M981))),"")</f>
        <v/>
      </c>
    </row>
    <row r="991" spans="2:11">
      <c r="B991" t="str" cm="1">
        <f t="array" aca="1" ref="B991" ca="1">IF(ROWS($M$18:M982)&lt;=$O$18,INDEX('DATA FOR SUMMARY'!$B$8:$B$59,_xlfn.AGGREGATE(15,3,(('DATA FOR SUMMARY'!$I$7:$I$59=$O$16)/('DATA FOR SUMMARY'!$I$7:$I$59=$O$16)*ROW('DATA FOR SUMMARY'!$I$7:$I$59))-ROW('DATA FOR SUMMARY'!$I$7),ROWS($M$18:M982))),"")</f>
        <v/>
      </c>
      <c r="C991" s="102" t="str" cm="1">
        <f t="array" aca="1" ref="C991" ca="1">IF(ROWS($M$18:M982)&lt;=$O$18,INDEX('DATA FOR SUMMARY'!$C$8:$C$59,_xlfn.AGGREGATE(15,3,(('DATA FOR SUMMARY'!$I$7:$I$59=$O$16)/('DATA FOR SUMMARY'!$I$7:$I$59=$O$16)*ROW('DATA FOR SUMMARY'!$I$7:$I$59))-ROW('DATA FOR SUMMARY'!$I$7),ROWS($M$18:M982))),"")</f>
        <v/>
      </c>
      <c r="D991" s="102" t="str" cm="1">
        <f t="array" aca="1" ref="D991" ca="1">IF(ROWS($M$18:M982)&lt;=$O$18,INDEX('DATA FOR SUMMARY'!$D$8:$D$59,_xlfn.AGGREGATE(15,3,(('DATA FOR SUMMARY'!$I$7:$I$59=$O$16)/('DATA FOR SUMMARY'!$I$7:$I$59=$O$16)*ROW('DATA FOR SUMMARY'!$I$7:$I$59))-ROW('DATA FOR SUMMARY'!$I$7),ROWS($M$18:M982))),"")</f>
        <v/>
      </c>
      <c r="E991" s="107" t="str" cm="1">
        <f t="array" aca="1" ref="E991" ca="1">IF(ROWS($M$18:M982)&lt;=$O$18,INDEX('DATA FOR SUMMARY'!$E$8:$E$59,_xlfn.AGGREGATE(15,3,(('DATA FOR SUMMARY'!$I$7:$I$59=$O$16)/('DATA FOR SUMMARY'!$I$7:$I$59=$O$16)*ROW('DATA FOR SUMMARY'!$I$7:$I$59))-ROW('DATA FOR SUMMARY'!$I$7),ROWS($M$18:M982))),"")</f>
        <v/>
      </c>
      <c r="F991" s="103" t="str" cm="1">
        <f t="array" aca="1" ref="F991" ca="1">IF(ROWS($M$18:M982)&lt;=$O$18,INDEX('DATA FOR SUMMARY'!$F$8:$F$59,_xlfn.AGGREGATE(15,3,(('DATA FOR SUMMARY'!$I$7:$I$59=$O$16)/('DATA FOR SUMMARY'!$I$7:$I$59=$O$16)*ROW('DATA FOR SUMMARY'!$I$7:$I$59))-ROW('DATA FOR SUMMARY'!$I$7),ROWS($M$18:M982))),"")</f>
        <v/>
      </c>
      <c r="G991" s="102" t="str" cm="1">
        <f t="array" aca="1" ref="G991" ca="1">IF(ROWS($M$18:M982)&lt;=$O$18,INDEX('DATA FOR SUMMARY'!$G$8:$G$59,_xlfn.AGGREGATE(15,3,(('DATA FOR SUMMARY'!$I$7:$I$59=$O$16)/('DATA FOR SUMMARY'!$I$7:$I$59=$O$16)*ROW('DATA FOR SUMMARY'!$I$7:$I$59))-ROW('DATA FOR SUMMARY'!$I$7),ROWS($M$18:M982))),"")</f>
        <v/>
      </c>
      <c r="H991" s="107" t="str" cm="1">
        <f t="array" aca="1" ref="H991" ca="1">IF(ROWS($M$18:M982)&lt;=$O$18,INDEX('DATA FOR SUMMARY'!$H$8:$H$59,_xlfn.AGGREGATE(15,3,(('DATA FOR SUMMARY'!$I$7:$I$59=$O$16)/('DATA FOR SUMMARY'!$I$7:$I$59=$O$16)*ROW('DATA FOR SUMMARY'!$I$7:$I$59))-ROW('DATA FOR SUMMARY'!$I$7),ROWS($M$18:M982))),"")</f>
        <v/>
      </c>
      <c r="J991" s="46" t="str" cm="1">
        <f t="array" aca="1" ref="J991" ca="1">IF(ROWS($M$18:M982)&lt;=$O$18,INDEX('DATA FOR SUMMARY'!$J$8:$J$59,_xlfn.AGGREGATE(15,3,(('DATA FOR SUMMARY'!$I$7:$I$59=$O$16)/('DATA FOR SUMMARY'!$I$7:$I$59=$O$16)*ROW('DATA FOR SUMMARY'!$I$7:$I$59))-ROW('DATA FOR SUMMARY'!$I$7),ROWS($M$18:M982))),"")</f>
        <v/>
      </c>
      <c r="K991" s="46" t="str" cm="1">
        <f t="array" aca="1" ref="K991" ca="1">IF(ROWS($M$18:M982)&lt;=$O$18,INDEX('DATA FOR SUMMARY'!$K$8:$K$59,_xlfn.AGGREGATE(15,3,(('DATA FOR SUMMARY'!$I$7:$I$59=$O$16)/('DATA FOR SUMMARY'!$I$7:$I$59=$O$16)*ROW('DATA FOR SUMMARY'!$I$7:$I$59))-ROW('DATA FOR SUMMARY'!$I$7),ROWS($M$18:M982))),"")</f>
        <v/>
      </c>
    </row>
    <row r="992" spans="2:11">
      <c r="B992" t="str" cm="1">
        <f t="array" aca="1" ref="B992" ca="1">IF(ROWS($M$18:M983)&lt;=$O$18,INDEX('DATA FOR SUMMARY'!$B$8:$B$59,_xlfn.AGGREGATE(15,3,(('DATA FOR SUMMARY'!$I$7:$I$59=$O$16)/('DATA FOR SUMMARY'!$I$7:$I$59=$O$16)*ROW('DATA FOR SUMMARY'!$I$7:$I$59))-ROW('DATA FOR SUMMARY'!$I$7),ROWS($M$18:M983))),"")</f>
        <v/>
      </c>
      <c r="C992" s="102" t="str" cm="1">
        <f t="array" aca="1" ref="C992" ca="1">IF(ROWS($M$18:M983)&lt;=$O$18,INDEX('DATA FOR SUMMARY'!$C$8:$C$59,_xlfn.AGGREGATE(15,3,(('DATA FOR SUMMARY'!$I$7:$I$59=$O$16)/('DATA FOR SUMMARY'!$I$7:$I$59=$O$16)*ROW('DATA FOR SUMMARY'!$I$7:$I$59))-ROW('DATA FOR SUMMARY'!$I$7),ROWS($M$18:M983))),"")</f>
        <v/>
      </c>
      <c r="D992" s="102" t="str" cm="1">
        <f t="array" aca="1" ref="D992" ca="1">IF(ROWS($M$18:M983)&lt;=$O$18,INDEX('DATA FOR SUMMARY'!$D$8:$D$59,_xlfn.AGGREGATE(15,3,(('DATA FOR SUMMARY'!$I$7:$I$59=$O$16)/('DATA FOR SUMMARY'!$I$7:$I$59=$O$16)*ROW('DATA FOR SUMMARY'!$I$7:$I$59))-ROW('DATA FOR SUMMARY'!$I$7),ROWS($M$18:M983))),"")</f>
        <v/>
      </c>
      <c r="E992" s="107" t="str" cm="1">
        <f t="array" aca="1" ref="E992" ca="1">IF(ROWS($M$18:M983)&lt;=$O$18,INDEX('DATA FOR SUMMARY'!$E$8:$E$59,_xlfn.AGGREGATE(15,3,(('DATA FOR SUMMARY'!$I$7:$I$59=$O$16)/('DATA FOR SUMMARY'!$I$7:$I$59=$O$16)*ROW('DATA FOR SUMMARY'!$I$7:$I$59))-ROW('DATA FOR SUMMARY'!$I$7),ROWS($M$18:M983))),"")</f>
        <v/>
      </c>
      <c r="F992" s="103" t="str" cm="1">
        <f t="array" aca="1" ref="F992" ca="1">IF(ROWS($M$18:M983)&lt;=$O$18,INDEX('DATA FOR SUMMARY'!$F$8:$F$59,_xlfn.AGGREGATE(15,3,(('DATA FOR SUMMARY'!$I$7:$I$59=$O$16)/('DATA FOR SUMMARY'!$I$7:$I$59=$O$16)*ROW('DATA FOR SUMMARY'!$I$7:$I$59))-ROW('DATA FOR SUMMARY'!$I$7),ROWS($M$18:M983))),"")</f>
        <v/>
      </c>
      <c r="G992" s="102" t="str" cm="1">
        <f t="array" aca="1" ref="G992" ca="1">IF(ROWS($M$18:M983)&lt;=$O$18,INDEX('DATA FOR SUMMARY'!$G$8:$G$59,_xlfn.AGGREGATE(15,3,(('DATA FOR SUMMARY'!$I$7:$I$59=$O$16)/('DATA FOR SUMMARY'!$I$7:$I$59=$O$16)*ROW('DATA FOR SUMMARY'!$I$7:$I$59))-ROW('DATA FOR SUMMARY'!$I$7),ROWS($M$18:M983))),"")</f>
        <v/>
      </c>
      <c r="H992" s="107" t="str" cm="1">
        <f t="array" aca="1" ref="H992" ca="1">IF(ROWS($M$18:M983)&lt;=$O$18,INDEX('DATA FOR SUMMARY'!$H$8:$H$59,_xlfn.AGGREGATE(15,3,(('DATA FOR SUMMARY'!$I$7:$I$59=$O$16)/('DATA FOR SUMMARY'!$I$7:$I$59=$O$16)*ROW('DATA FOR SUMMARY'!$I$7:$I$59))-ROW('DATA FOR SUMMARY'!$I$7),ROWS($M$18:M983))),"")</f>
        <v/>
      </c>
      <c r="J992" s="46" t="str" cm="1">
        <f t="array" aca="1" ref="J992" ca="1">IF(ROWS($M$18:M983)&lt;=$O$18,INDEX('DATA FOR SUMMARY'!$J$8:$J$59,_xlfn.AGGREGATE(15,3,(('DATA FOR SUMMARY'!$I$7:$I$59=$O$16)/('DATA FOR SUMMARY'!$I$7:$I$59=$O$16)*ROW('DATA FOR SUMMARY'!$I$7:$I$59))-ROW('DATA FOR SUMMARY'!$I$7),ROWS($M$18:M983))),"")</f>
        <v/>
      </c>
      <c r="K992" s="46" t="str" cm="1">
        <f t="array" aca="1" ref="K992" ca="1">IF(ROWS($M$18:M983)&lt;=$O$18,INDEX('DATA FOR SUMMARY'!$K$8:$K$59,_xlfn.AGGREGATE(15,3,(('DATA FOR SUMMARY'!$I$7:$I$59=$O$16)/('DATA FOR SUMMARY'!$I$7:$I$59=$O$16)*ROW('DATA FOR SUMMARY'!$I$7:$I$59))-ROW('DATA FOR SUMMARY'!$I$7),ROWS($M$18:M983))),"")</f>
        <v/>
      </c>
    </row>
    <row r="993" spans="2:11">
      <c r="B993" t="str" cm="1">
        <f t="array" aca="1" ref="B993" ca="1">IF(ROWS($M$18:M984)&lt;=$O$18,INDEX('DATA FOR SUMMARY'!$B$8:$B$59,_xlfn.AGGREGATE(15,3,(('DATA FOR SUMMARY'!$I$7:$I$59=$O$16)/('DATA FOR SUMMARY'!$I$7:$I$59=$O$16)*ROW('DATA FOR SUMMARY'!$I$7:$I$59))-ROW('DATA FOR SUMMARY'!$I$7),ROWS($M$18:M984))),"")</f>
        <v/>
      </c>
      <c r="C993" s="102" t="str" cm="1">
        <f t="array" aca="1" ref="C993" ca="1">IF(ROWS($M$18:M984)&lt;=$O$18,INDEX('DATA FOR SUMMARY'!$C$8:$C$59,_xlfn.AGGREGATE(15,3,(('DATA FOR SUMMARY'!$I$7:$I$59=$O$16)/('DATA FOR SUMMARY'!$I$7:$I$59=$O$16)*ROW('DATA FOR SUMMARY'!$I$7:$I$59))-ROW('DATA FOR SUMMARY'!$I$7),ROWS($M$18:M984))),"")</f>
        <v/>
      </c>
      <c r="D993" s="102" t="str" cm="1">
        <f t="array" aca="1" ref="D993" ca="1">IF(ROWS($M$18:M984)&lt;=$O$18,INDEX('DATA FOR SUMMARY'!$D$8:$D$59,_xlfn.AGGREGATE(15,3,(('DATA FOR SUMMARY'!$I$7:$I$59=$O$16)/('DATA FOR SUMMARY'!$I$7:$I$59=$O$16)*ROW('DATA FOR SUMMARY'!$I$7:$I$59))-ROW('DATA FOR SUMMARY'!$I$7),ROWS($M$18:M984))),"")</f>
        <v/>
      </c>
      <c r="E993" s="107" t="str" cm="1">
        <f t="array" aca="1" ref="E993" ca="1">IF(ROWS($M$18:M984)&lt;=$O$18,INDEX('DATA FOR SUMMARY'!$E$8:$E$59,_xlfn.AGGREGATE(15,3,(('DATA FOR SUMMARY'!$I$7:$I$59=$O$16)/('DATA FOR SUMMARY'!$I$7:$I$59=$O$16)*ROW('DATA FOR SUMMARY'!$I$7:$I$59))-ROW('DATA FOR SUMMARY'!$I$7),ROWS($M$18:M984))),"")</f>
        <v/>
      </c>
      <c r="F993" s="103" t="str" cm="1">
        <f t="array" aca="1" ref="F993" ca="1">IF(ROWS($M$18:M984)&lt;=$O$18,INDEX('DATA FOR SUMMARY'!$F$8:$F$59,_xlfn.AGGREGATE(15,3,(('DATA FOR SUMMARY'!$I$7:$I$59=$O$16)/('DATA FOR SUMMARY'!$I$7:$I$59=$O$16)*ROW('DATA FOR SUMMARY'!$I$7:$I$59))-ROW('DATA FOR SUMMARY'!$I$7),ROWS($M$18:M984))),"")</f>
        <v/>
      </c>
      <c r="G993" s="102" t="str" cm="1">
        <f t="array" aca="1" ref="G993" ca="1">IF(ROWS($M$18:M984)&lt;=$O$18,INDEX('DATA FOR SUMMARY'!$G$8:$G$59,_xlfn.AGGREGATE(15,3,(('DATA FOR SUMMARY'!$I$7:$I$59=$O$16)/('DATA FOR SUMMARY'!$I$7:$I$59=$O$16)*ROW('DATA FOR SUMMARY'!$I$7:$I$59))-ROW('DATA FOR SUMMARY'!$I$7),ROWS($M$18:M984))),"")</f>
        <v/>
      </c>
      <c r="H993" s="107" t="str" cm="1">
        <f t="array" aca="1" ref="H993" ca="1">IF(ROWS($M$18:M984)&lt;=$O$18,INDEX('DATA FOR SUMMARY'!$H$8:$H$59,_xlfn.AGGREGATE(15,3,(('DATA FOR SUMMARY'!$I$7:$I$59=$O$16)/('DATA FOR SUMMARY'!$I$7:$I$59=$O$16)*ROW('DATA FOR SUMMARY'!$I$7:$I$59))-ROW('DATA FOR SUMMARY'!$I$7),ROWS($M$18:M984))),"")</f>
        <v/>
      </c>
      <c r="J993" s="46" t="str" cm="1">
        <f t="array" aca="1" ref="J993" ca="1">IF(ROWS($M$18:M984)&lt;=$O$18,INDEX('DATA FOR SUMMARY'!$J$8:$J$59,_xlfn.AGGREGATE(15,3,(('DATA FOR SUMMARY'!$I$7:$I$59=$O$16)/('DATA FOR SUMMARY'!$I$7:$I$59=$O$16)*ROW('DATA FOR SUMMARY'!$I$7:$I$59))-ROW('DATA FOR SUMMARY'!$I$7),ROWS($M$18:M984))),"")</f>
        <v/>
      </c>
      <c r="K993" s="46" t="str" cm="1">
        <f t="array" aca="1" ref="K993" ca="1">IF(ROWS($M$18:M984)&lt;=$O$18,INDEX('DATA FOR SUMMARY'!$K$8:$K$59,_xlfn.AGGREGATE(15,3,(('DATA FOR SUMMARY'!$I$7:$I$59=$O$16)/('DATA FOR SUMMARY'!$I$7:$I$59=$O$16)*ROW('DATA FOR SUMMARY'!$I$7:$I$59))-ROW('DATA FOR SUMMARY'!$I$7),ROWS($M$18:M984))),"")</f>
        <v/>
      </c>
    </row>
    <row r="994" spans="2:11">
      <c r="B994" t="str" cm="1">
        <f t="array" aca="1" ref="B994" ca="1">IF(ROWS($M$18:M985)&lt;=$O$18,INDEX('DATA FOR SUMMARY'!$B$8:$B$59,_xlfn.AGGREGATE(15,3,(('DATA FOR SUMMARY'!$I$7:$I$59=$O$16)/('DATA FOR SUMMARY'!$I$7:$I$59=$O$16)*ROW('DATA FOR SUMMARY'!$I$7:$I$59))-ROW('DATA FOR SUMMARY'!$I$7),ROWS($M$18:M985))),"")</f>
        <v/>
      </c>
      <c r="C994" s="102" t="str" cm="1">
        <f t="array" aca="1" ref="C994" ca="1">IF(ROWS($M$18:M985)&lt;=$O$18,INDEX('DATA FOR SUMMARY'!$C$8:$C$59,_xlfn.AGGREGATE(15,3,(('DATA FOR SUMMARY'!$I$7:$I$59=$O$16)/('DATA FOR SUMMARY'!$I$7:$I$59=$O$16)*ROW('DATA FOR SUMMARY'!$I$7:$I$59))-ROW('DATA FOR SUMMARY'!$I$7),ROWS($M$18:M985))),"")</f>
        <v/>
      </c>
      <c r="D994" s="102" t="str" cm="1">
        <f t="array" aca="1" ref="D994" ca="1">IF(ROWS($M$18:M985)&lt;=$O$18,INDEX('DATA FOR SUMMARY'!$D$8:$D$59,_xlfn.AGGREGATE(15,3,(('DATA FOR SUMMARY'!$I$7:$I$59=$O$16)/('DATA FOR SUMMARY'!$I$7:$I$59=$O$16)*ROW('DATA FOR SUMMARY'!$I$7:$I$59))-ROW('DATA FOR SUMMARY'!$I$7),ROWS($M$18:M985))),"")</f>
        <v/>
      </c>
      <c r="E994" s="107" t="str" cm="1">
        <f t="array" aca="1" ref="E994" ca="1">IF(ROWS($M$18:M985)&lt;=$O$18,INDEX('DATA FOR SUMMARY'!$E$8:$E$59,_xlfn.AGGREGATE(15,3,(('DATA FOR SUMMARY'!$I$7:$I$59=$O$16)/('DATA FOR SUMMARY'!$I$7:$I$59=$O$16)*ROW('DATA FOR SUMMARY'!$I$7:$I$59))-ROW('DATA FOR SUMMARY'!$I$7),ROWS($M$18:M985))),"")</f>
        <v/>
      </c>
      <c r="F994" s="103" t="str" cm="1">
        <f t="array" aca="1" ref="F994" ca="1">IF(ROWS($M$18:M985)&lt;=$O$18,INDEX('DATA FOR SUMMARY'!$F$8:$F$59,_xlfn.AGGREGATE(15,3,(('DATA FOR SUMMARY'!$I$7:$I$59=$O$16)/('DATA FOR SUMMARY'!$I$7:$I$59=$O$16)*ROW('DATA FOR SUMMARY'!$I$7:$I$59))-ROW('DATA FOR SUMMARY'!$I$7),ROWS($M$18:M985))),"")</f>
        <v/>
      </c>
      <c r="G994" s="102" t="str" cm="1">
        <f t="array" aca="1" ref="G994" ca="1">IF(ROWS($M$18:M985)&lt;=$O$18,INDEX('DATA FOR SUMMARY'!$G$8:$G$59,_xlfn.AGGREGATE(15,3,(('DATA FOR SUMMARY'!$I$7:$I$59=$O$16)/('DATA FOR SUMMARY'!$I$7:$I$59=$O$16)*ROW('DATA FOR SUMMARY'!$I$7:$I$59))-ROW('DATA FOR SUMMARY'!$I$7),ROWS($M$18:M985))),"")</f>
        <v/>
      </c>
      <c r="H994" s="107" t="str" cm="1">
        <f t="array" aca="1" ref="H994" ca="1">IF(ROWS($M$18:M985)&lt;=$O$18,INDEX('DATA FOR SUMMARY'!$H$8:$H$59,_xlfn.AGGREGATE(15,3,(('DATA FOR SUMMARY'!$I$7:$I$59=$O$16)/('DATA FOR SUMMARY'!$I$7:$I$59=$O$16)*ROW('DATA FOR SUMMARY'!$I$7:$I$59))-ROW('DATA FOR SUMMARY'!$I$7),ROWS($M$18:M985))),"")</f>
        <v/>
      </c>
      <c r="J994" s="46" t="str" cm="1">
        <f t="array" aca="1" ref="J994" ca="1">IF(ROWS($M$18:M985)&lt;=$O$18,INDEX('DATA FOR SUMMARY'!$J$8:$J$59,_xlfn.AGGREGATE(15,3,(('DATA FOR SUMMARY'!$I$7:$I$59=$O$16)/('DATA FOR SUMMARY'!$I$7:$I$59=$O$16)*ROW('DATA FOR SUMMARY'!$I$7:$I$59))-ROW('DATA FOR SUMMARY'!$I$7),ROWS($M$18:M985))),"")</f>
        <v/>
      </c>
      <c r="K994" s="46" t="str" cm="1">
        <f t="array" aca="1" ref="K994" ca="1">IF(ROWS($M$18:M985)&lt;=$O$18,INDEX('DATA FOR SUMMARY'!$K$8:$K$59,_xlfn.AGGREGATE(15,3,(('DATA FOR SUMMARY'!$I$7:$I$59=$O$16)/('DATA FOR SUMMARY'!$I$7:$I$59=$O$16)*ROW('DATA FOR SUMMARY'!$I$7:$I$59))-ROW('DATA FOR SUMMARY'!$I$7),ROWS($M$18:M985))),"")</f>
        <v/>
      </c>
    </row>
    <row r="995" spans="2:11">
      <c r="B995" t="str" cm="1">
        <f t="array" aca="1" ref="B995" ca="1">IF(ROWS($M$18:M986)&lt;=$O$18,INDEX('DATA FOR SUMMARY'!$B$8:$B$59,_xlfn.AGGREGATE(15,3,(('DATA FOR SUMMARY'!$I$7:$I$59=$O$16)/('DATA FOR SUMMARY'!$I$7:$I$59=$O$16)*ROW('DATA FOR SUMMARY'!$I$7:$I$59))-ROW('DATA FOR SUMMARY'!$I$7),ROWS($M$18:M986))),"")</f>
        <v/>
      </c>
      <c r="C995" s="102" t="str" cm="1">
        <f t="array" aca="1" ref="C995" ca="1">IF(ROWS($M$18:M986)&lt;=$O$18,INDEX('DATA FOR SUMMARY'!$C$8:$C$59,_xlfn.AGGREGATE(15,3,(('DATA FOR SUMMARY'!$I$7:$I$59=$O$16)/('DATA FOR SUMMARY'!$I$7:$I$59=$O$16)*ROW('DATA FOR SUMMARY'!$I$7:$I$59))-ROW('DATA FOR SUMMARY'!$I$7),ROWS($M$18:M986))),"")</f>
        <v/>
      </c>
      <c r="D995" s="102" t="str" cm="1">
        <f t="array" aca="1" ref="D995" ca="1">IF(ROWS($M$18:M986)&lt;=$O$18,INDEX('DATA FOR SUMMARY'!$D$8:$D$59,_xlfn.AGGREGATE(15,3,(('DATA FOR SUMMARY'!$I$7:$I$59=$O$16)/('DATA FOR SUMMARY'!$I$7:$I$59=$O$16)*ROW('DATA FOR SUMMARY'!$I$7:$I$59))-ROW('DATA FOR SUMMARY'!$I$7),ROWS($M$18:M986))),"")</f>
        <v/>
      </c>
      <c r="E995" s="107" t="str" cm="1">
        <f t="array" aca="1" ref="E995" ca="1">IF(ROWS($M$18:M986)&lt;=$O$18,INDEX('DATA FOR SUMMARY'!$E$8:$E$59,_xlfn.AGGREGATE(15,3,(('DATA FOR SUMMARY'!$I$7:$I$59=$O$16)/('DATA FOR SUMMARY'!$I$7:$I$59=$O$16)*ROW('DATA FOR SUMMARY'!$I$7:$I$59))-ROW('DATA FOR SUMMARY'!$I$7),ROWS($M$18:M986))),"")</f>
        <v/>
      </c>
      <c r="F995" s="103" t="str" cm="1">
        <f t="array" aca="1" ref="F995" ca="1">IF(ROWS($M$18:M986)&lt;=$O$18,INDEX('DATA FOR SUMMARY'!$F$8:$F$59,_xlfn.AGGREGATE(15,3,(('DATA FOR SUMMARY'!$I$7:$I$59=$O$16)/('DATA FOR SUMMARY'!$I$7:$I$59=$O$16)*ROW('DATA FOR SUMMARY'!$I$7:$I$59))-ROW('DATA FOR SUMMARY'!$I$7),ROWS($M$18:M986))),"")</f>
        <v/>
      </c>
      <c r="G995" s="102" t="str" cm="1">
        <f t="array" aca="1" ref="G995" ca="1">IF(ROWS($M$18:M986)&lt;=$O$18,INDEX('DATA FOR SUMMARY'!$G$8:$G$59,_xlfn.AGGREGATE(15,3,(('DATA FOR SUMMARY'!$I$7:$I$59=$O$16)/('DATA FOR SUMMARY'!$I$7:$I$59=$O$16)*ROW('DATA FOR SUMMARY'!$I$7:$I$59))-ROW('DATA FOR SUMMARY'!$I$7),ROWS($M$18:M986))),"")</f>
        <v/>
      </c>
      <c r="H995" s="107" t="str" cm="1">
        <f t="array" aca="1" ref="H995" ca="1">IF(ROWS($M$18:M986)&lt;=$O$18,INDEX('DATA FOR SUMMARY'!$H$8:$H$59,_xlfn.AGGREGATE(15,3,(('DATA FOR SUMMARY'!$I$7:$I$59=$O$16)/('DATA FOR SUMMARY'!$I$7:$I$59=$O$16)*ROW('DATA FOR SUMMARY'!$I$7:$I$59))-ROW('DATA FOR SUMMARY'!$I$7),ROWS($M$18:M986))),"")</f>
        <v/>
      </c>
      <c r="J995" s="46" t="str" cm="1">
        <f t="array" aca="1" ref="J995" ca="1">IF(ROWS($M$18:M986)&lt;=$O$18,INDEX('DATA FOR SUMMARY'!$J$8:$J$59,_xlfn.AGGREGATE(15,3,(('DATA FOR SUMMARY'!$I$7:$I$59=$O$16)/('DATA FOR SUMMARY'!$I$7:$I$59=$O$16)*ROW('DATA FOR SUMMARY'!$I$7:$I$59))-ROW('DATA FOR SUMMARY'!$I$7),ROWS($M$18:M986))),"")</f>
        <v/>
      </c>
      <c r="K995" s="46" t="str" cm="1">
        <f t="array" aca="1" ref="K995" ca="1">IF(ROWS($M$18:M986)&lt;=$O$18,INDEX('DATA FOR SUMMARY'!$K$8:$K$59,_xlfn.AGGREGATE(15,3,(('DATA FOR SUMMARY'!$I$7:$I$59=$O$16)/('DATA FOR SUMMARY'!$I$7:$I$59=$O$16)*ROW('DATA FOR SUMMARY'!$I$7:$I$59))-ROW('DATA FOR SUMMARY'!$I$7),ROWS($M$18:M986))),"")</f>
        <v/>
      </c>
    </row>
    <row r="996" spans="2:11">
      <c r="B996" t="str" cm="1">
        <f t="array" aca="1" ref="B996" ca="1">IF(ROWS($M$18:M987)&lt;=$O$18,INDEX('DATA FOR SUMMARY'!$B$8:$B$59,_xlfn.AGGREGATE(15,3,(('DATA FOR SUMMARY'!$I$7:$I$59=$O$16)/('DATA FOR SUMMARY'!$I$7:$I$59=$O$16)*ROW('DATA FOR SUMMARY'!$I$7:$I$59))-ROW('DATA FOR SUMMARY'!$I$7),ROWS($M$18:M987))),"")</f>
        <v/>
      </c>
      <c r="C996" s="102" t="str" cm="1">
        <f t="array" aca="1" ref="C996" ca="1">IF(ROWS($M$18:M987)&lt;=$O$18,INDEX('DATA FOR SUMMARY'!$C$8:$C$59,_xlfn.AGGREGATE(15,3,(('DATA FOR SUMMARY'!$I$7:$I$59=$O$16)/('DATA FOR SUMMARY'!$I$7:$I$59=$O$16)*ROW('DATA FOR SUMMARY'!$I$7:$I$59))-ROW('DATA FOR SUMMARY'!$I$7),ROWS($M$18:M987))),"")</f>
        <v/>
      </c>
      <c r="D996" s="102" t="str" cm="1">
        <f t="array" aca="1" ref="D996" ca="1">IF(ROWS($M$18:M987)&lt;=$O$18,INDEX('DATA FOR SUMMARY'!$D$8:$D$59,_xlfn.AGGREGATE(15,3,(('DATA FOR SUMMARY'!$I$7:$I$59=$O$16)/('DATA FOR SUMMARY'!$I$7:$I$59=$O$16)*ROW('DATA FOR SUMMARY'!$I$7:$I$59))-ROW('DATA FOR SUMMARY'!$I$7),ROWS($M$18:M987))),"")</f>
        <v/>
      </c>
      <c r="E996" s="107" t="str" cm="1">
        <f t="array" aca="1" ref="E996" ca="1">IF(ROWS($M$18:M987)&lt;=$O$18,INDEX('DATA FOR SUMMARY'!$E$8:$E$59,_xlfn.AGGREGATE(15,3,(('DATA FOR SUMMARY'!$I$7:$I$59=$O$16)/('DATA FOR SUMMARY'!$I$7:$I$59=$O$16)*ROW('DATA FOR SUMMARY'!$I$7:$I$59))-ROW('DATA FOR SUMMARY'!$I$7),ROWS($M$18:M987))),"")</f>
        <v/>
      </c>
      <c r="F996" s="103" t="str" cm="1">
        <f t="array" aca="1" ref="F996" ca="1">IF(ROWS($M$18:M987)&lt;=$O$18,INDEX('DATA FOR SUMMARY'!$F$8:$F$59,_xlfn.AGGREGATE(15,3,(('DATA FOR SUMMARY'!$I$7:$I$59=$O$16)/('DATA FOR SUMMARY'!$I$7:$I$59=$O$16)*ROW('DATA FOR SUMMARY'!$I$7:$I$59))-ROW('DATA FOR SUMMARY'!$I$7),ROWS($M$18:M987))),"")</f>
        <v/>
      </c>
      <c r="G996" s="102" t="str" cm="1">
        <f t="array" aca="1" ref="G996" ca="1">IF(ROWS($M$18:M987)&lt;=$O$18,INDEX('DATA FOR SUMMARY'!$G$8:$G$59,_xlfn.AGGREGATE(15,3,(('DATA FOR SUMMARY'!$I$7:$I$59=$O$16)/('DATA FOR SUMMARY'!$I$7:$I$59=$O$16)*ROW('DATA FOR SUMMARY'!$I$7:$I$59))-ROW('DATA FOR SUMMARY'!$I$7),ROWS($M$18:M987))),"")</f>
        <v/>
      </c>
      <c r="H996" s="107" t="str" cm="1">
        <f t="array" aca="1" ref="H996" ca="1">IF(ROWS($M$18:M987)&lt;=$O$18,INDEX('DATA FOR SUMMARY'!$H$8:$H$59,_xlfn.AGGREGATE(15,3,(('DATA FOR SUMMARY'!$I$7:$I$59=$O$16)/('DATA FOR SUMMARY'!$I$7:$I$59=$O$16)*ROW('DATA FOR SUMMARY'!$I$7:$I$59))-ROW('DATA FOR SUMMARY'!$I$7),ROWS($M$18:M987))),"")</f>
        <v/>
      </c>
      <c r="J996" s="46" t="str" cm="1">
        <f t="array" aca="1" ref="J996" ca="1">IF(ROWS($M$18:M987)&lt;=$O$18,INDEX('DATA FOR SUMMARY'!$J$8:$J$59,_xlfn.AGGREGATE(15,3,(('DATA FOR SUMMARY'!$I$7:$I$59=$O$16)/('DATA FOR SUMMARY'!$I$7:$I$59=$O$16)*ROW('DATA FOR SUMMARY'!$I$7:$I$59))-ROW('DATA FOR SUMMARY'!$I$7),ROWS($M$18:M987))),"")</f>
        <v/>
      </c>
      <c r="K996" s="46" t="str" cm="1">
        <f t="array" aca="1" ref="K996" ca="1">IF(ROWS($M$18:M987)&lt;=$O$18,INDEX('DATA FOR SUMMARY'!$K$8:$K$59,_xlfn.AGGREGATE(15,3,(('DATA FOR SUMMARY'!$I$7:$I$59=$O$16)/('DATA FOR SUMMARY'!$I$7:$I$59=$O$16)*ROW('DATA FOR SUMMARY'!$I$7:$I$59))-ROW('DATA FOR SUMMARY'!$I$7),ROWS($M$18:M987))),"")</f>
        <v/>
      </c>
    </row>
    <row r="997" spans="2:11">
      <c r="B997" t="str" cm="1">
        <f t="array" aca="1" ref="B997" ca="1">IF(ROWS($M$18:M988)&lt;=$O$18,INDEX('DATA FOR SUMMARY'!$B$8:$B$59,_xlfn.AGGREGATE(15,3,(('DATA FOR SUMMARY'!$I$7:$I$59=$O$16)/('DATA FOR SUMMARY'!$I$7:$I$59=$O$16)*ROW('DATA FOR SUMMARY'!$I$7:$I$59))-ROW('DATA FOR SUMMARY'!$I$7),ROWS($M$18:M988))),"")</f>
        <v/>
      </c>
      <c r="C997" s="102" t="str" cm="1">
        <f t="array" aca="1" ref="C997" ca="1">IF(ROWS($M$18:M988)&lt;=$O$18,INDEX('DATA FOR SUMMARY'!$C$8:$C$59,_xlfn.AGGREGATE(15,3,(('DATA FOR SUMMARY'!$I$7:$I$59=$O$16)/('DATA FOR SUMMARY'!$I$7:$I$59=$O$16)*ROW('DATA FOR SUMMARY'!$I$7:$I$59))-ROW('DATA FOR SUMMARY'!$I$7),ROWS($M$18:M988))),"")</f>
        <v/>
      </c>
      <c r="D997" s="102" t="str" cm="1">
        <f t="array" aca="1" ref="D997" ca="1">IF(ROWS($M$18:M988)&lt;=$O$18,INDEX('DATA FOR SUMMARY'!$D$8:$D$59,_xlfn.AGGREGATE(15,3,(('DATA FOR SUMMARY'!$I$7:$I$59=$O$16)/('DATA FOR SUMMARY'!$I$7:$I$59=$O$16)*ROW('DATA FOR SUMMARY'!$I$7:$I$59))-ROW('DATA FOR SUMMARY'!$I$7),ROWS($M$18:M988))),"")</f>
        <v/>
      </c>
      <c r="E997" s="107" t="str" cm="1">
        <f t="array" aca="1" ref="E997" ca="1">IF(ROWS($M$18:M988)&lt;=$O$18,INDEX('DATA FOR SUMMARY'!$E$8:$E$59,_xlfn.AGGREGATE(15,3,(('DATA FOR SUMMARY'!$I$7:$I$59=$O$16)/('DATA FOR SUMMARY'!$I$7:$I$59=$O$16)*ROW('DATA FOR SUMMARY'!$I$7:$I$59))-ROW('DATA FOR SUMMARY'!$I$7),ROWS($M$18:M988))),"")</f>
        <v/>
      </c>
      <c r="F997" s="103" t="str" cm="1">
        <f t="array" aca="1" ref="F997" ca="1">IF(ROWS($M$18:M988)&lt;=$O$18,INDEX('DATA FOR SUMMARY'!$F$8:$F$59,_xlfn.AGGREGATE(15,3,(('DATA FOR SUMMARY'!$I$7:$I$59=$O$16)/('DATA FOR SUMMARY'!$I$7:$I$59=$O$16)*ROW('DATA FOR SUMMARY'!$I$7:$I$59))-ROW('DATA FOR SUMMARY'!$I$7),ROWS($M$18:M988))),"")</f>
        <v/>
      </c>
      <c r="G997" s="102" t="str" cm="1">
        <f t="array" aca="1" ref="G997" ca="1">IF(ROWS($M$18:M988)&lt;=$O$18,INDEX('DATA FOR SUMMARY'!$G$8:$G$59,_xlfn.AGGREGATE(15,3,(('DATA FOR SUMMARY'!$I$7:$I$59=$O$16)/('DATA FOR SUMMARY'!$I$7:$I$59=$O$16)*ROW('DATA FOR SUMMARY'!$I$7:$I$59))-ROW('DATA FOR SUMMARY'!$I$7),ROWS($M$18:M988))),"")</f>
        <v/>
      </c>
      <c r="H997" s="107" t="str" cm="1">
        <f t="array" aca="1" ref="H997" ca="1">IF(ROWS($M$18:M988)&lt;=$O$18,INDEX('DATA FOR SUMMARY'!$H$8:$H$59,_xlfn.AGGREGATE(15,3,(('DATA FOR SUMMARY'!$I$7:$I$59=$O$16)/('DATA FOR SUMMARY'!$I$7:$I$59=$O$16)*ROW('DATA FOR SUMMARY'!$I$7:$I$59))-ROW('DATA FOR SUMMARY'!$I$7),ROWS($M$18:M988))),"")</f>
        <v/>
      </c>
      <c r="J997" s="46" t="str" cm="1">
        <f t="array" aca="1" ref="J997" ca="1">IF(ROWS($M$18:M988)&lt;=$O$18,INDEX('DATA FOR SUMMARY'!$J$8:$J$59,_xlfn.AGGREGATE(15,3,(('DATA FOR SUMMARY'!$I$7:$I$59=$O$16)/('DATA FOR SUMMARY'!$I$7:$I$59=$O$16)*ROW('DATA FOR SUMMARY'!$I$7:$I$59))-ROW('DATA FOR SUMMARY'!$I$7),ROWS($M$18:M988))),"")</f>
        <v/>
      </c>
      <c r="K997" s="46" t="str" cm="1">
        <f t="array" aca="1" ref="K997" ca="1">IF(ROWS($M$18:M988)&lt;=$O$18,INDEX('DATA FOR SUMMARY'!$K$8:$K$59,_xlfn.AGGREGATE(15,3,(('DATA FOR SUMMARY'!$I$7:$I$59=$O$16)/('DATA FOR SUMMARY'!$I$7:$I$59=$O$16)*ROW('DATA FOR SUMMARY'!$I$7:$I$59))-ROW('DATA FOR SUMMARY'!$I$7),ROWS($M$18:M988))),"")</f>
        <v/>
      </c>
    </row>
    <row r="998" spans="2:11">
      <c r="B998" t="str" cm="1">
        <f t="array" aca="1" ref="B998" ca="1">IF(ROWS($M$18:M989)&lt;=$O$18,INDEX('DATA FOR SUMMARY'!$B$8:$B$59,_xlfn.AGGREGATE(15,3,(('DATA FOR SUMMARY'!$I$7:$I$59=$O$16)/('DATA FOR SUMMARY'!$I$7:$I$59=$O$16)*ROW('DATA FOR SUMMARY'!$I$7:$I$59))-ROW('DATA FOR SUMMARY'!$I$7),ROWS($M$18:M989))),"")</f>
        <v/>
      </c>
      <c r="C998" s="102" t="str" cm="1">
        <f t="array" aca="1" ref="C998" ca="1">IF(ROWS($M$18:M989)&lt;=$O$18,INDEX('DATA FOR SUMMARY'!$C$8:$C$59,_xlfn.AGGREGATE(15,3,(('DATA FOR SUMMARY'!$I$7:$I$59=$O$16)/('DATA FOR SUMMARY'!$I$7:$I$59=$O$16)*ROW('DATA FOR SUMMARY'!$I$7:$I$59))-ROW('DATA FOR SUMMARY'!$I$7),ROWS($M$18:M989))),"")</f>
        <v/>
      </c>
      <c r="D998" s="102" t="str" cm="1">
        <f t="array" aca="1" ref="D998" ca="1">IF(ROWS($M$18:M989)&lt;=$O$18,INDEX('DATA FOR SUMMARY'!$D$8:$D$59,_xlfn.AGGREGATE(15,3,(('DATA FOR SUMMARY'!$I$7:$I$59=$O$16)/('DATA FOR SUMMARY'!$I$7:$I$59=$O$16)*ROW('DATA FOR SUMMARY'!$I$7:$I$59))-ROW('DATA FOR SUMMARY'!$I$7),ROWS($M$18:M989))),"")</f>
        <v/>
      </c>
      <c r="E998" s="107" t="str" cm="1">
        <f t="array" aca="1" ref="E998" ca="1">IF(ROWS($M$18:M989)&lt;=$O$18,INDEX('DATA FOR SUMMARY'!$E$8:$E$59,_xlfn.AGGREGATE(15,3,(('DATA FOR SUMMARY'!$I$7:$I$59=$O$16)/('DATA FOR SUMMARY'!$I$7:$I$59=$O$16)*ROW('DATA FOR SUMMARY'!$I$7:$I$59))-ROW('DATA FOR SUMMARY'!$I$7),ROWS($M$18:M989))),"")</f>
        <v/>
      </c>
      <c r="F998" s="103" t="str" cm="1">
        <f t="array" aca="1" ref="F998" ca="1">IF(ROWS($M$18:M989)&lt;=$O$18,INDEX('DATA FOR SUMMARY'!$F$8:$F$59,_xlfn.AGGREGATE(15,3,(('DATA FOR SUMMARY'!$I$7:$I$59=$O$16)/('DATA FOR SUMMARY'!$I$7:$I$59=$O$16)*ROW('DATA FOR SUMMARY'!$I$7:$I$59))-ROW('DATA FOR SUMMARY'!$I$7),ROWS($M$18:M989))),"")</f>
        <v/>
      </c>
      <c r="G998" s="102" t="str" cm="1">
        <f t="array" aca="1" ref="G998" ca="1">IF(ROWS($M$18:M989)&lt;=$O$18,INDEX('DATA FOR SUMMARY'!$G$8:$G$59,_xlfn.AGGREGATE(15,3,(('DATA FOR SUMMARY'!$I$7:$I$59=$O$16)/('DATA FOR SUMMARY'!$I$7:$I$59=$O$16)*ROW('DATA FOR SUMMARY'!$I$7:$I$59))-ROW('DATA FOR SUMMARY'!$I$7),ROWS($M$18:M989))),"")</f>
        <v/>
      </c>
      <c r="H998" s="107" t="str" cm="1">
        <f t="array" aca="1" ref="H998" ca="1">IF(ROWS($M$18:M989)&lt;=$O$18,INDEX('DATA FOR SUMMARY'!$H$8:$H$59,_xlfn.AGGREGATE(15,3,(('DATA FOR SUMMARY'!$I$7:$I$59=$O$16)/('DATA FOR SUMMARY'!$I$7:$I$59=$O$16)*ROW('DATA FOR SUMMARY'!$I$7:$I$59))-ROW('DATA FOR SUMMARY'!$I$7),ROWS($M$18:M989))),"")</f>
        <v/>
      </c>
      <c r="J998" s="46" t="str" cm="1">
        <f t="array" aca="1" ref="J998" ca="1">IF(ROWS($M$18:M989)&lt;=$O$18,INDEX('DATA FOR SUMMARY'!$J$8:$J$59,_xlfn.AGGREGATE(15,3,(('DATA FOR SUMMARY'!$I$7:$I$59=$O$16)/('DATA FOR SUMMARY'!$I$7:$I$59=$O$16)*ROW('DATA FOR SUMMARY'!$I$7:$I$59))-ROW('DATA FOR SUMMARY'!$I$7),ROWS($M$18:M989))),"")</f>
        <v/>
      </c>
      <c r="K998" s="46" t="str" cm="1">
        <f t="array" aca="1" ref="K998" ca="1">IF(ROWS($M$18:M989)&lt;=$O$18,INDEX('DATA FOR SUMMARY'!$K$8:$K$59,_xlfn.AGGREGATE(15,3,(('DATA FOR SUMMARY'!$I$7:$I$59=$O$16)/('DATA FOR SUMMARY'!$I$7:$I$59=$O$16)*ROW('DATA FOR SUMMARY'!$I$7:$I$59))-ROW('DATA FOR SUMMARY'!$I$7),ROWS($M$18:M989))),"")</f>
        <v/>
      </c>
    </row>
    <row r="999" spans="2:11">
      <c r="B999" t="str" cm="1">
        <f t="array" aca="1" ref="B999" ca="1">IF(ROWS($M$18:M990)&lt;=$O$18,INDEX('DATA FOR SUMMARY'!$B$8:$B$59,_xlfn.AGGREGATE(15,3,(('DATA FOR SUMMARY'!$I$7:$I$59=$O$16)/('DATA FOR SUMMARY'!$I$7:$I$59=$O$16)*ROW('DATA FOR SUMMARY'!$I$7:$I$59))-ROW('DATA FOR SUMMARY'!$I$7),ROWS($M$18:M990))),"")</f>
        <v/>
      </c>
      <c r="C999" s="102" t="str" cm="1">
        <f t="array" aca="1" ref="C999" ca="1">IF(ROWS($M$18:M990)&lt;=$O$18,INDEX('DATA FOR SUMMARY'!$C$8:$C$59,_xlfn.AGGREGATE(15,3,(('DATA FOR SUMMARY'!$I$7:$I$59=$O$16)/('DATA FOR SUMMARY'!$I$7:$I$59=$O$16)*ROW('DATA FOR SUMMARY'!$I$7:$I$59))-ROW('DATA FOR SUMMARY'!$I$7),ROWS($M$18:M990))),"")</f>
        <v/>
      </c>
      <c r="D999" s="102" t="str" cm="1">
        <f t="array" aca="1" ref="D999" ca="1">IF(ROWS($M$18:M990)&lt;=$O$18,INDEX('DATA FOR SUMMARY'!$D$8:$D$59,_xlfn.AGGREGATE(15,3,(('DATA FOR SUMMARY'!$I$7:$I$59=$O$16)/('DATA FOR SUMMARY'!$I$7:$I$59=$O$16)*ROW('DATA FOR SUMMARY'!$I$7:$I$59))-ROW('DATA FOR SUMMARY'!$I$7),ROWS($M$18:M990))),"")</f>
        <v/>
      </c>
      <c r="E999" s="107" t="str" cm="1">
        <f t="array" aca="1" ref="E999" ca="1">IF(ROWS($M$18:M990)&lt;=$O$18,INDEX('DATA FOR SUMMARY'!$E$8:$E$59,_xlfn.AGGREGATE(15,3,(('DATA FOR SUMMARY'!$I$7:$I$59=$O$16)/('DATA FOR SUMMARY'!$I$7:$I$59=$O$16)*ROW('DATA FOR SUMMARY'!$I$7:$I$59))-ROW('DATA FOR SUMMARY'!$I$7),ROWS($M$18:M990))),"")</f>
        <v/>
      </c>
      <c r="F999" s="103" t="str" cm="1">
        <f t="array" aca="1" ref="F999" ca="1">IF(ROWS($M$18:M990)&lt;=$O$18,INDEX('DATA FOR SUMMARY'!$F$8:$F$59,_xlfn.AGGREGATE(15,3,(('DATA FOR SUMMARY'!$I$7:$I$59=$O$16)/('DATA FOR SUMMARY'!$I$7:$I$59=$O$16)*ROW('DATA FOR SUMMARY'!$I$7:$I$59))-ROW('DATA FOR SUMMARY'!$I$7),ROWS($M$18:M990))),"")</f>
        <v/>
      </c>
      <c r="G999" s="102" t="str" cm="1">
        <f t="array" aca="1" ref="G999" ca="1">IF(ROWS($M$18:M990)&lt;=$O$18,INDEX('DATA FOR SUMMARY'!$G$8:$G$59,_xlfn.AGGREGATE(15,3,(('DATA FOR SUMMARY'!$I$7:$I$59=$O$16)/('DATA FOR SUMMARY'!$I$7:$I$59=$O$16)*ROW('DATA FOR SUMMARY'!$I$7:$I$59))-ROW('DATA FOR SUMMARY'!$I$7),ROWS($M$18:M990))),"")</f>
        <v/>
      </c>
      <c r="H999" s="107" t="str" cm="1">
        <f t="array" aca="1" ref="H999" ca="1">IF(ROWS($M$18:M990)&lt;=$O$18,INDEX('DATA FOR SUMMARY'!$H$8:$H$59,_xlfn.AGGREGATE(15,3,(('DATA FOR SUMMARY'!$I$7:$I$59=$O$16)/('DATA FOR SUMMARY'!$I$7:$I$59=$O$16)*ROW('DATA FOR SUMMARY'!$I$7:$I$59))-ROW('DATA FOR SUMMARY'!$I$7),ROWS($M$18:M990))),"")</f>
        <v/>
      </c>
      <c r="K999" s="46" t="str" cm="1">
        <f t="array" aca="1" ref="K999" ca="1">IF(ROWS($M$18:M990)&lt;=$O$18,INDEX('DATA FOR SUMMARY'!$K$8:$K$59,_xlfn.AGGREGATE(15,3,(('DATA FOR SUMMARY'!$I$7:$I$59=$O$16)/('DATA FOR SUMMARY'!$I$7:$I$59=$O$16)*ROW('DATA FOR SUMMARY'!$I$7:$I$59))-ROW('DATA FOR SUMMARY'!$I$7),ROWS($M$18:M990))),"")</f>
        <v/>
      </c>
    </row>
    <row r="1000" spans="2:11">
      <c r="B1000" t="str" cm="1">
        <f t="array" aca="1" ref="B1000" ca="1">IF(ROWS($M$18:M991)&lt;=$O$18,INDEX('DATA FOR SUMMARY'!$B$8:$B$59,_xlfn.AGGREGATE(15,3,(('DATA FOR SUMMARY'!$I$7:$I$59=$O$16)/('DATA FOR SUMMARY'!$I$7:$I$59=$O$16)*ROW('DATA FOR SUMMARY'!$I$7:$I$59))-ROW('DATA FOR SUMMARY'!$I$7),ROWS($M$18:M991))),"")</f>
        <v/>
      </c>
      <c r="C1000" s="102" t="str" cm="1">
        <f t="array" aca="1" ref="C1000" ca="1">IF(ROWS($M$18:M991)&lt;=$O$18,INDEX('DATA FOR SUMMARY'!$C$8:$C$59,_xlfn.AGGREGATE(15,3,(('DATA FOR SUMMARY'!$I$7:$I$59=$O$16)/('DATA FOR SUMMARY'!$I$7:$I$59=$O$16)*ROW('DATA FOR SUMMARY'!$I$7:$I$59))-ROW('DATA FOR SUMMARY'!$I$7),ROWS($M$18:M991))),"")</f>
        <v/>
      </c>
      <c r="D1000" s="102" t="str" cm="1">
        <f t="array" aca="1" ref="D1000" ca="1">IF(ROWS($M$18:M991)&lt;=$O$18,INDEX('DATA FOR SUMMARY'!$D$8:$D$59,_xlfn.AGGREGATE(15,3,(('DATA FOR SUMMARY'!$I$7:$I$59=$O$16)/('DATA FOR SUMMARY'!$I$7:$I$59=$O$16)*ROW('DATA FOR SUMMARY'!$I$7:$I$59))-ROW('DATA FOR SUMMARY'!$I$7),ROWS($M$18:M991))),"")</f>
        <v/>
      </c>
      <c r="G1000" s="102" t="str" cm="1">
        <f t="array" aca="1" ref="G1000" ca="1">IF(ROWS($M$18:M991)&lt;=$O$18,INDEX('DATA FOR SUMMARY'!$G$8:$G$59,_xlfn.AGGREGATE(15,3,(('DATA FOR SUMMARY'!$I$7:$I$59=$O$16)/('DATA FOR SUMMARY'!$I$7:$I$59=$O$16)*ROW('DATA FOR SUMMARY'!$I$7:$I$59))-ROW('DATA FOR SUMMARY'!$I$7),ROWS($M$18:M991))),"")</f>
        <v/>
      </c>
      <c r="H1000" s="107" t="str" cm="1">
        <f t="array" aca="1" ref="H1000" ca="1">IF(ROWS($M$18:M991)&lt;=$O$18,INDEX('DATA FOR SUMMARY'!$H$8:$H$59,_xlfn.AGGREGATE(15,3,(('DATA FOR SUMMARY'!$I$7:$I$59=$O$16)/('DATA FOR SUMMARY'!$I$7:$I$59=$O$16)*ROW('DATA FOR SUMMARY'!$I$7:$I$59))-ROW('DATA FOR SUMMARY'!$I$7),ROWS($M$18:M991))),"")</f>
        <v/>
      </c>
    </row>
  </sheetData>
  <mergeCells count="4">
    <mergeCell ref="C25:E25"/>
    <mergeCell ref="F25:H25"/>
    <mergeCell ref="M3:Q3"/>
    <mergeCell ref="M14:Q14"/>
  </mergeCells>
  <conditionalFormatting sqref="O16">
    <cfRule type="containsText" dxfId="12" priority="3" operator="containsText" text="ยังไม่เริ่มดำเนินการ">
      <formula>NOT(ISERROR(SEARCH("ยังไม่เริ่มดำเนินการ",O16)))</formula>
    </cfRule>
    <cfRule type="containsText" dxfId="11" priority="4" operator="containsText" text="ล่าช้า">
      <formula>NOT(ISERROR(SEARCH("ล่าช้า",O16)))</formula>
    </cfRule>
    <cfRule type="containsText" dxfId="10" priority="5" operator="containsText" text="เตือนก่อนกำหนด">
      <formula>NOT(ISERROR(SEARCH("เตือนก่อนกำหนด",O16)))</formula>
    </cfRule>
    <cfRule type="containsText" dxfId="9" priority="6" operator="containsText" text="กำลังดำเนินการ">
      <formula>NOT(ISERROR(SEARCH("กำลังดำเนินการ",O16)))</formula>
    </cfRule>
  </conditionalFormatting>
  <conditionalFormatting sqref="M19:O19">
    <cfRule type="containsText" dxfId="8" priority="1" operator="containsText" text="false">
      <formula>NOT(ISERROR(SEARCH("false",M19)))</formula>
    </cfRule>
  </conditionalFormatting>
  <dataValidations count="1">
    <dataValidation type="list" allowBlank="1" showInputMessage="1" showErrorMessage="1" sqref="O16" xr:uid="{EA69377B-3AFD-4F4F-B439-2C07A89AF28A}">
      <formula1>$AH$10:$AH$15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84EB-9ADB-C045-A119-0F8EFC1C4A0B}">
  <sheetPr codeName="Sheet5"/>
  <dimension ref="C5:O19"/>
  <sheetViews>
    <sheetView workbookViewId="0"/>
  </sheetViews>
  <sheetFormatPr baseColWidth="10" defaultRowHeight="16"/>
  <cols>
    <col min="3" max="3" width="18.33203125" customWidth="1"/>
    <col min="4" max="4" width="14.5" customWidth="1"/>
    <col min="5" max="5" width="21.5" customWidth="1"/>
    <col min="15" max="15" width="0" hidden="1" customWidth="1"/>
  </cols>
  <sheetData>
    <row r="5" spans="3:15">
      <c r="C5" t="s">
        <v>100</v>
      </c>
      <c r="D5" s="32" t="s">
        <v>95</v>
      </c>
      <c r="E5" s="279" t="s">
        <v>113</v>
      </c>
      <c r="F5" s="279"/>
      <c r="G5" s="279"/>
      <c r="H5" s="279"/>
    </row>
    <row r="6" spans="3:15">
      <c r="O6" t="s">
        <v>112</v>
      </c>
    </row>
    <row r="7" spans="3:15">
      <c r="C7" t="s">
        <v>101</v>
      </c>
      <c r="D7" s="32" t="s">
        <v>95</v>
      </c>
      <c r="E7" s="279" t="s">
        <v>114</v>
      </c>
      <c r="F7" s="279"/>
      <c r="G7" s="279"/>
      <c r="H7" s="279"/>
      <c r="O7" t="s">
        <v>111</v>
      </c>
    </row>
    <row r="9" spans="3:15">
      <c r="C9" t="s">
        <v>110</v>
      </c>
      <c r="D9" s="32" t="s">
        <v>95</v>
      </c>
      <c r="E9" s="280" t="s">
        <v>111</v>
      </c>
      <c r="F9" s="281"/>
      <c r="G9" s="281"/>
      <c r="H9" s="282"/>
    </row>
    <row r="12" spans="3:15">
      <c r="C12" s="62" t="s">
        <v>102</v>
      </c>
      <c r="D12" s="62" t="s">
        <v>103</v>
      </c>
      <c r="E12" s="62" t="s">
        <v>104</v>
      </c>
      <c r="H12" s="23"/>
    </row>
    <row r="13" spans="3:15">
      <c r="C13" s="62">
        <v>70</v>
      </c>
      <c r="D13" s="62" t="s">
        <v>105</v>
      </c>
      <c r="E13" s="63">
        <v>44367</v>
      </c>
      <c r="J13" s="23"/>
    </row>
    <row r="14" spans="3:15">
      <c r="C14" s="62">
        <f t="shared" ref="C14:C19" si="0">C13+1</f>
        <v>71</v>
      </c>
      <c r="D14" s="64" t="s">
        <v>106</v>
      </c>
      <c r="E14" s="63">
        <v>44367</v>
      </c>
    </row>
    <row r="15" spans="3:15">
      <c r="C15" s="62">
        <f t="shared" si="0"/>
        <v>72</v>
      </c>
      <c r="D15" s="62" t="s">
        <v>106</v>
      </c>
      <c r="E15" s="63">
        <v>44373</v>
      </c>
    </row>
    <row r="16" spans="3:15">
      <c r="C16" s="62">
        <f t="shared" si="0"/>
        <v>73</v>
      </c>
      <c r="D16" s="64" t="s">
        <v>106</v>
      </c>
      <c r="E16" s="63">
        <v>44373</v>
      </c>
    </row>
    <row r="17" spans="3:5">
      <c r="C17" s="62">
        <f t="shared" si="0"/>
        <v>74</v>
      </c>
      <c r="D17" s="62" t="s">
        <v>106</v>
      </c>
      <c r="E17" s="63">
        <v>44373</v>
      </c>
    </row>
    <row r="18" spans="3:5">
      <c r="C18" s="62">
        <f t="shared" si="0"/>
        <v>75</v>
      </c>
      <c r="D18" s="64" t="s">
        <v>106</v>
      </c>
      <c r="E18" s="63">
        <v>44373</v>
      </c>
    </row>
    <row r="19" spans="3:5">
      <c r="C19" s="62">
        <f t="shared" si="0"/>
        <v>76</v>
      </c>
      <c r="D19" s="62" t="s">
        <v>105</v>
      </c>
      <c r="E19" s="63">
        <v>44373</v>
      </c>
    </row>
  </sheetData>
  <mergeCells count="3">
    <mergeCell ref="E5:H5"/>
    <mergeCell ref="E7:H7"/>
    <mergeCell ref="E9:H9"/>
  </mergeCells>
  <conditionalFormatting sqref="J14">
    <cfRule type="expression" dxfId="7" priority="2">
      <formula>IF($E$9="1","YES","NO")</formula>
    </cfRule>
  </conditionalFormatting>
  <conditionalFormatting sqref="J15">
    <cfRule type="expression" dxfId="6" priority="1">
      <formula>AND($E$9="กำลังดำเนินการ",$J$13=$E$13)</formula>
    </cfRule>
  </conditionalFormatting>
  <dataValidations count="1">
    <dataValidation type="list" allowBlank="1" showInputMessage="1" showErrorMessage="1" sqref="E9:H9" xr:uid="{7423D219-29FD-874D-B92C-0B4E46A0D72B}">
      <formula1>$O$6:$O$7</formula1>
    </dataValidation>
  </dataValidations>
  <pageMargins left="0.7" right="0.7" top="0.75" bottom="0.75" header="0.3" footer="0.3"/>
  <pageSetup paperSize="8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EB32-669B-5845-BB17-9212C4F71ACF}">
  <sheetPr codeName="Sheet6"/>
  <dimension ref="A1:W242"/>
  <sheetViews>
    <sheetView workbookViewId="0"/>
  </sheetViews>
  <sheetFormatPr baseColWidth="10" defaultRowHeight="16"/>
  <cols>
    <col min="1" max="1" width="10.83203125" style="32"/>
    <col min="2" max="2" width="42.6640625" style="32" customWidth="1"/>
    <col min="3" max="3" width="12" style="32" customWidth="1"/>
    <col min="4" max="8" width="10.83203125" style="32"/>
    <col min="9" max="9" width="3.83203125" style="32" customWidth="1"/>
    <col min="10" max="10" width="17.5" style="32" customWidth="1"/>
    <col min="11" max="11" width="10.83203125" style="32"/>
    <col min="12" max="12" width="16.6640625" style="32" customWidth="1"/>
    <col min="13" max="13" width="10.83203125" style="32"/>
    <col min="14" max="14" width="15" customWidth="1"/>
    <col min="15" max="15" width="21.6640625" customWidth="1"/>
    <col min="16" max="16" width="29.83203125" style="32" customWidth="1"/>
    <col min="17" max="17" width="46.33203125" style="32" customWidth="1"/>
    <col min="18" max="18" width="51.5" style="32" customWidth="1"/>
    <col min="19" max="19" width="24.5" style="32" bestFit="1" customWidth="1"/>
    <col min="20" max="20" width="27.33203125" style="32" customWidth="1"/>
    <col min="21" max="21" width="36" style="32" customWidth="1"/>
    <col min="22" max="22" width="23.6640625" style="32" customWidth="1"/>
    <col min="23" max="23" width="30.83203125" style="32" customWidth="1"/>
    <col min="24" max="16384" width="10.83203125" style="32"/>
  </cols>
  <sheetData>
    <row r="1" spans="1:23">
      <c r="Q1" s="114"/>
    </row>
    <row r="3" spans="1:23">
      <c r="K3" s="32">
        <v>1</v>
      </c>
    </row>
    <row r="4" spans="1:23">
      <c r="B4" s="283" t="s">
        <v>146</v>
      </c>
      <c r="C4" s="283"/>
      <c r="D4" s="283"/>
      <c r="L4" s="110"/>
    </row>
    <row r="5" spans="1:23">
      <c r="O5" t="s">
        <v>145</v>
      </c>
      <c r="P5" s="32">
        <f ca="1">COUNTIF($O$8:$O$59,"&lt;&gt;"&amp;"")</f>
        <v>13</v>
      </c>
      <c r="R5" s="32">
        <f ca="1">COUNTIF(_xlfn.ANCHORARRAY(R8),"&lt;&gt;"""&amp;0)</f>
        <v>1</v>
      </c>
    </row>
    <row r="6" spans="1:23" ht="17" thickBot="1">
      <c r="C6" s="284" t="s">
        <v>3</v>
      </c>
      <c r="D6" s="284"/>
      <c r="E6" s="284"/>
      <c r="F6" s="284" t="s">
        <v>4</v>
      </c>
      <c r="G6" s="284"/>
      <c r="H6" s="284"/>
      <c r="K6" s="113"/>
      <c r="L6" s="285" t="s">
        <v>174</v>
      </c>
      <c r="M6" s="285"/>
      <c r="N6" s="285"/>
      <c r="O6" s="285"/>
      <c r="P6" s="285"/>
      <c r="Q6" s="285"/>
      <c r="R6" s="285"/>
      <c r="S6" s="285"/>
      <c r="T6" s="285"/>
      <c r="U6" s="285"/>
    </row>
    <row r="7" spans="1:23">
      <c r="B7" s="32" t="s">
        <v>45</v>
      </c>
      <c r="C7" s="32" t="s">
        <v>0</v>
      </c>
      <c r="D7" s="32" t="s">
        <v>1</v>
      </c>
      <c r="E7" s="32" t="s">
        <v>2</v>
      </c>
      <c r="F7" s="32" t="s">
        <v>0</v>
      </c>
      <c r="G7" s="32" t="s">
        <v>1</v>
      </c>
      <c r="H7" s="32" t="s">
        <v>2</v>
      </c>
      <c r="I7" s="32" t="s">
        <v>57</v>
      </c>
      <c r="J7" s="32" t="s">
        <v>56</v>
      </c>
      <c r="K7" s="113" t="s">
        <v>124</v>
      </c>
      <c r="L7" s="124" t="s">
        <v>165</v>
      </c>
      <c r="M7" s="125" t="s">
        <v>155</v>
      </c>
      <c r="N7" s="126" t="s">
        <v>164</v>
      </c>
      <c r="O7" s="126" t="s">
        <v>169</v>
      </c>
      <c r="P7" s="125" t="s">
        <v>168</v>
      </c>
      <c r="Q7" s="126" t="s">
        <v>163</v>
      </c>
      <c r="R7" s="125" t="s">
        <v>166</v>
      </c>
      <c r="S7" s="125" t="s">
        <v>167</v>
      </c>
      <c r="T7" s="125" t="s">
        <v>170</v>
      </c>
      <c r="U7" s="127" t="s">
        <v>171</v>
      </c>
      <c r="W7" s="111"/>
    </row>
    <row r="8" spans="1:23">
      <c r="A8" s="32">
        <v>1</v>
      </c>
      <c r="B8" s="32" t="str">
        <f>แผนงาน!B11</f>
        <v>งวดที่ 1</v>
      </c>
      <c r="C8" s="92">
        <f>แผนงาน!C11</f>
        <v>44367</v>
      </c>
      <c r="D8" s="92">
        <f>แผนงาน!D11</f>
        <v>44371</v>
      </c>
      <c r="E8" s="93">
        <f>แผนงาน!E11</f>
        <v>12</v>
      </c>
      <c r="F8" s="92">
        <f>แผนงาน!F11</f>
        <v>44369</v>
      </c>
      <c r="G8" s="92">
        <f>แผนงาน!G11</f>
        <v>44383</v>
      </c>
      <c r="H8" s="93">
        <f>แผนงาน!H11</f>
        <v>15</v>
      </c>
      <c r="I8" s="94" t="str">
        <f>แผนงาน!I11</f>
        <v>แล้วเสร็จไม่ทันกำหนด</v>
      </c>
      <c r="J8" s="93">
        <f>แผนงาน!J11</f>
        <v>12</v>
      </c>
      <c r="K8" s="115" t="str">
        <f>แผนงาน!K11</f>
        <v>-</v>
      </c>
      <c r="L8" s="118">
        <f>IF(J8="-",0,J8)</f>
        <v>12</v>
      </c>
      <c r="M8" s="119">
        <f ca="1">_xlfn.RANK.EQ(L8,$L$8:$L$59,0)</f>
        <v>11</v>
      </c>
      <c r="N8" s="128" cm="1">
        <f t="array" aca="1" ref="N8" ca="1">ROUND(SUMPRODUCT((L8&lt;=$L$8:$L$59)/COUNTIF($L$8:$L$59,$L$8:$L$59)),0)</f>
        <v>8</v>
      </c>
      <c r="O8" s="128" cm="1">
        <f t="array" aca="1" ref="O8:O20" ca="1">_xlfn.UNIQUE(_xlfn._xlws.FILTER($P$8:$P$59,$P$8:$P$59&lt;&gt;"0",))</f>
        <v>12</v>
      </c>
      <c r="P8" s="117" cm="1">
        <f t="array" aca="1" ref="P8:P20" ca="1">_xlfn.UNIQUE($L$8:$L$59)</f>
        <v>12</v>
      </c>
      <c r="Q8" s="35">
        <v>1</v>
      </c>
      <c r="R8" s="116" t="str" cm="1">
        <f t="array" aca="1" ref="R8" ca="1">_xlfn.TEXTJOIN(",",TRUE,IF(Q8=$N$8:$N$59,$A$8:$A$59,""))</f>
        <v>11.1</v>
      </c>
      <c r="S8" s="117">
        <f ca="1">IF(ROWS($P$5:P5)&lt;=$P$5,RANK(O8,$O$8:$O$59,0),"")</f>
        <v>8</v>
      </c>
      <c r="T8" s="129">
        <v>1</v>
      </c>
      <c r="U8" s="120" cm="1">
        <f t="array" aca="1" ref="U8" ca="1">INT(_xlfn.TEXTJOIN(",",TRUE,IF(ROWS($P$5:P5)&lt;=$P$5,IF(T8=$S$8:$S$59,_xlfn.UNIQUE($O$8:$O$59),""),"")))</f>
        <v>35</v>
      </c>
      <c r="W8" s="111"/>
    </row>
    <row r="9" spans="1:23">
      <c r="A9" s="32">
        <v>2.1</v>
      </c>
      <c r="B9" s="32" t="str">
        <f>แผนงาน!B13</f>
        <v>2.1 วางผัง, Seisemic Test, ฐานราก(ก่อนเท, หลังเท)</v>
      </c>
      <c r="C9" s="92">
        <f>แผนงาน!C13</f>
        <v>44369</v>
      </c>
      <c r="D9" s="92">
        <f>แผนงาน!D13</f>
        <v>44372</v>
      </c>
      <c r="E9" s="93">
        <f>แผนงาน!E13</f>
        <v>6</v>
      </c>
      <c r="F9" s="92">
        <f>แผนงาน!F13</f>
        <v>44370</v>
      </c>
      <c r="G9" s="92">
        <f>แผนงาน!G13</f>
        <v>0</v>
      </c>
      <c r="H9" s="93" t="str">
        <f>แผนงาน!H13</f>
        <v>-</v>
      </c>
      <c r="I9" s="94" t="str">
        <f ca="1">แผนงาน!I13</f>
        <v>ล่าช้า</v>
      </c>
      <c r="J9" s="93">
        <f ca="1">แผนงาน!J13</f>
        <v>34</v>
      </c>
      <c r="K9" s="115" t="str">
        <f ca="1">แผนงาน!K13</f>
        <v>-</v>
      </c>
      <c r="L9" s="118">
        <f t="shared" ref="L9:L59" ca="1" si="0">IF(J9="-",0,J9)</f>
        <v>34</v>
      </c>
      <c r="M9" s="119">
        <f t="shared" ref="M9:M59" ca="1" si="1">_xlfn.RANK.EQ(L9,$L$8:$L$59,0)</f>
        <v>2</v>
      </c>
      <c r="N9" s="128" cm="1">
        <f t="array" aca="1" ref="N9" ca="1">ROUND(SUMPRODUCT((L9&lt;=$L$8:$L$59)/COUNTIF($L$8:$L$59,$L$8:$L$59)),0)</f>
        <v>2</v>
      </c>
      <c r="O9" s="128">
        <f ca="1"/>
        <v>34</v>
      </c>
      <c r="P9" s="117">
        <f ca="1"/>
        <v>34</v>
      </c>
      <c r="Q9" s="35">
        <v>2</v>
      </c>
      <c r="R9" s="119" t="str" cm="1">
        <f t="array" aca="1" ref="R9" ca="1">_xlfn.TEXTJOIN(",",TRUE,IF(Q9=$N$8:$N$59,$A$8:$A$59,""))</f>
        <v>2.1,6.1</v>
      </c>
      <c r="S9" s="117">
        <f ca="1">IF(ROWS($P$5:P6)&lt;=$P$5,RANK(O9,$O$8:$O$59,0),"")</f>
        <v>2</v>
      </c>
      <c r="T9" s="129">
        <v>2</v>
      </c>
      <c r="U9" s="120" cm="1">
        <f t="array" aca="1" ref="U9" ca="1">INT(_xlfn.TEXTJOIN(",",TRUE,IF(ROWS($P$5:P6)&lt;=$P$5,IF(T9=$S$8:$S$59,_xlfn.UNIQUE($O$8:$O$59),""),"")))</f>
        <v>34</v>
      </c>
      <c r="W9" s="111"/>
    </row>
    <row r="10" spans="1:23">
      <c r="A10" s="32">
        <v>5.0999999999999996</v>
      </c>
      <c r="B10" s="32" t="str">
        <f>แผนงาน!B15</f>
        <v>5.1 คานชั้น 1(ก่อนเท, หลังเท)</v>
      </c>
      <c r="C10" s="92">
        <f>แผนงาน!C15</f>
        <v>44368</v>
      </c>
      <c r="D10" s="92">
        <f>แผนงาน!D15</f>
        <v>44373</v>
      </c>
      <c r="E10" s="93">
        <f>แผนงาน!E15</f>
        <v>4</v>
      </c>
      <c r="F10" s="92">
        <f>แผนงาน!F15</f>
        <v>44374</v>
      </c>
      <c r="G10" s="92">
        <f>แผนงาน!G15</f>
        <v>44381</v>
      </c>
      <c r="H10" s="93">
        <f>แผนงาน!H15</f>
        <v>8</v>
      </c>
      <c r="I10" s="94" t="str">
        <f>แผนงาน!I15</f>
        <v>แล้วเสร็จไม่ทันกำหนด</v>
      </c>
      <c r="J10" s="93">
        <f>แผนงาน!J15</f>
        <v>8</v>
      </c>
      <c r="K10" s="115" t="str">
        <f>แผนงาน!K15</f>
        <v>-</v>
      </c>
      <c r="L10" s="118">
        <f t="shared" si="0"/>
        <v>8</v>
      </c>
      <c r="M10" s="119">
        <f t="shared" ca="1" si="1"/>
        <v>12</v>
      </c>
      <c r="N10" s="128" cm="1">
        <f t="array" aca="1" ref="N10" ca="1">ROUND(SUMPRODUCT((L10&lt;=$L$8:$L$59)/COUNTIF($L$8:$L$59,$L$8:$L$59)),0)</f>
        <v>9</v>
      </c>
      <c r="O10" s="128">
        <f ca="1"/>
        <v>8</v>
      </c>
      <c r="P10" s="117">
        <f ca="1"/>
        <v>8</v>
      </c>
      <c r="Q10" s="35">
        <v>3</v>
      </c>
      <c r="R10" s="119" t="str" cm="1">
        <f t="array" aca="1" ref="R10" ca="1">_xlfn.TEXTJOIN(",",TRUE,IF(Q10=$N$8:$N$59,$A$8:$A$59,""))</f>
        <v>48.1</v>
      </c>
      <c r="S10" s="117">
        <f ca="1">IF(ROWS($P$5:P7)&lt;=$P$5,RANK(O10,$O$8:$O$59,0),"")</f>
        <v>9</v>
      </c>
      <c r="T10" s="129">
        <v>3</v>
      </c>
      <c r="U10" s="120" cm="1">
        <f t="array" aca="1" ref="U10" ca="1">INT(_xlfn.TEXTJOIN(",",TRUE,IF(ROWS($P$5:P7)&lt;=$P$5,IF(T10=$S$8:$S$59,_xlfn.UNIQUE($O$8:$O$59),""),"")))</f>
        <v>33</v>
      </c>
      <c r="W10" s="111"/>
    </row>
    <row r="11" spans="1:23">
      <c r="A11" s="32">
        <v>6.1</v>
      </c>
      <c r="B11" s="32" t="str">
        <f>แผนงาน!B17</f>
        <v>6.1 เสาชั้น 1(ก่อนเท, หลังเท)</v>
      </c>
      <c r="C11" s="92">
        <f>แผนงาน!C17</f>
        <v>44365</v>
      </c>
      <c r="D11" s="92">
        <f>แผนงาน!D17</f>
        <v>44372</v>
      </c>
      <c r="E11" s="93">
        <f>แผนงาน!E17</f>
        <v>2</v>
      </c>
      <c r="F11" s="92">
        <f>แผนงาน!F17</f>
        <v>0</v>
      </c>
      <c r="G11" s="92">
        <f>แผนงาน!G17</f>
        <v>0</v>
      </c>
      <c r="H11" s="93" t="str">
        <f>แผนงาน!H17</f>
        <v>-</v>
      </c>
      <c r="I11" s="94" t="str">
        <f ca="1">แผนงาน!I17</f>
        <v>ล่าช้า</v>
      </c>
      <c r="J11" s="93">
        <f ca="1">แผนงาน!J17</f>
        <v>34</v>
      </c>
      <c r="K11" s="115" t="str">
        <f ca="1">แผนงาน!K17</f>
        <v>-</v>
      </c>
      <c r="L11" s="118">
        <f t="shared" ca="1" si="0"/>
        <v>34</v>
      </c>
      <c r="M11" s="119">
        <f t="shared" ca="1" si="1"/>
        <v>2</v>
      </c>
      <c r="N11" s="128" cm="1">
        <f t="array" aca="1" ref="N11" ca="1">ROUND(SUMPRODUCT((L11&lt;=$L$8:$L$59)/COUNTIF($L$8:$L$59,$L$8:$L$59)),0)</f>
        <v>2</v>
      </c>
      <c r="O11" s="128">
        <f ca="1"/>
        <v>0</v>
      </c>
      <c r="P11" s="117">
        <f ca="1"/>
        <v>0</v>
      </c>
      <c r="Q11" s="35">
        <v>4</v>
      </c>
      <c r="R11" s="119" t="str" cm="1">
        <f t="array" aca="1" ref="R11" ca="1">_xlfn.TEXTJOIN(",",TRUE,IF(Q11=$N$8:$N$59,$A$8:$A$59,""))</f>
        <v>9.1,2,17.1</v>
      </c>
      <c r="S11" s="117">
        <f ca="1">IF(ROWS($P$5:P8)&lt;=$P$5,RANK(O11,$O$8:$O$59,0),"")</f>
        <v>12</v>
      </c>
      <c r="T11" s="129">
        <v>4</v>
      </c>
      <c r="U11" s="120" cm="1">
        <f t="array" aca="1" ref="U11" ca="1">INT(_xlfn.TEXTJOIN(",",TRUE,IF(ROWS($P$5:P8)&lt;=$P$5,IF(T11=$S$8:$S$59,_xlfn.UNIQUE($O$8:$O$59),""),"")))</f>
        <v>31</v>
      </c>
      <c r="W11" s="111"/>
    </row>
    <row r="12" spans="1:23">
      <c r="A12" s="32">
        <v>7.1</v>
      </c>
      <c r="B12" s="32" t="str">
        <f>แผนงาน!B19</f>
        <v>7.1 กำจัดปลวก</v>
      </c>
      <c r="C12" s="92">
        <f>แผนงาน!C19</f>
        <v>0</v>
      </c>
      <c r="D12" s="92">
        <f>แผนงาน!D19</f>
        <v>0</v>
      </c>
      <c r="E12" s="93" t="str">
        <f>แผนงาน!E19</f>
        <v>-</v>
      </c>
      <c r="F12" s="92">
        <f>แผนงาน!F19</f>
        <v>0</v>
      </c>
      <c r="G12" s="92">
        <f>แผนงาน!G19</f>
        <v>0</v>
      </c>
      <c r="H12" s="93" t="str">
        <f>แผนงาน!H19</f>
        <v>-</v>
      </c>
      <c r="I12" s="94" t="str">
        <f>แผนงาน!I19</f>
        <v>ยังไม่เริ่มดำเนินการ</v>
      </c>
      <c r="J12" s="93" t="str">
        <f>แผนงาน!J19</f>
        <v>-</v>
      </c>
      <c r="K12" s="115" t="str">
        <f ca="1">แผนงาน!K19</f>
        <v>-</v>
      </c>
      <c r="L12" s="118">
        <f t="shared" si="0"/>
        <v>0</v>
      </c>
      <c r="M12" s="119">
        <f t="shared" ca="1" si="1"/>
        <v>15</v>
      </c>
      <c r="N12" s="128" cm="1">
        <f t="array" aca="1" ref="N12" ca="1">ROUND(SUMPRODUCT((L12&lt;=$L$8:$L$59)/COUNTIF($L$8:$L$59,$L$8:$L$59)),0)</f>
        <v>12</v>
      </c>
      <c r="O12" s="128">
        <f ca="1"/>
        <v>7</v>
      </c>
      <c r="P12" s="117">
        <f ca="1"/>
        <v>7</v>
      </c>
      <c r="Q12" s="35">
        <v>5</v>
      </c>
      <c r="R12" s="119" t="str" cm="1">
        <f t="array" aca="1" ref="R12" ca="1">_xlfn.TEXTJOIN(",",TRUE,IF(Q12=$N$8:$N$59,$A$8:$A$59,""))</f>
        <v>4</v>
      </c>
      <c r="S12" s="117">
        <f ca="1">IF(ROWS($P$5:P9)&lt;=$P$5,RANK(O12,$O$8:$O$59,0),"")</f>
        <v>10</v>
      </c>
      <c r="T12" s="129">
        <v>5</v>
      </c>
      <c r="U12" s="120" cm="1">
        <f t="array" aca="1" ref="U12" ca="1">INT(_xlfn.TEXTJOIN(",",TRUE,IF(ROWS($P$5:P9)&lt;=$P$5,IF(T12=$S$8:$S$59,_xlfn.UNIQUE($O$8:$O$59),""),"")))</f>
        <v>29</v>
      </c>
      <c r="W12" s="111"/>
    </row>
    <row r="13" spans="1:23">
      <c r="A13" s="32">
        <v>2</v>
      </c>
      <c r="B13" s="32" t="str">
        <f>แผนงาน!B21</f>
        <v>งวดที่ 2</v>
      </c>
      <c r="C13" s="92">
        <f>แผนงาน!C21</f>
        <v>44369</v>
      </c>
      <c r="D13" s="92">
        <f>แผนงาน!D21</f>
        <v>44378</v>
      </c>
      <c r="E13" s="93">
        <f>แผนงาน!E21</f>
        <v>12</v>
      </c>
      <c r="F13" s="92">
        <f>แผนงาน!F21</f>
        <v>0</v>
      </c>
      <c r="G13" s="92">
        <f>แผนงาน!G21</f>
        <v>44385</v>
      </c>
      <c r="H13" s="93" t="str">
        <f>แผนงาน!H21</f>
        <v>-</v>
      </c>
      <c r="I13" s="94" t="str">
        <f>แผนงาน!I21</f>
        <v>แล้วเสร็จไม่ทันกำหนด</v>
      </c>
      <c r="J13" s="93">
        <f>แผนงาน!J21</f>
        <v>7</v>
      </c>
      <c r="K13" s="115" t="str">
        <f>แผนงาน!K21</f>
        <v>-</v>
      </c>
      <c r="L13" s="118">
        <f t="shared" si="0"/>
        <v>7</v>
      </c>
      <c r="M13" s="119">
        <f t="shared" ca="1" si="1"/>
        <v>13</v>
      </c>
      <c r="N13" s="128" cm="1">
        <f t="array" aca="1" ref="N13" ca="1">ROUND(SUMPRODUCT((L13&lt;=$L$8:$L$59)/COUNTIF($L$8:$L$59,$L$8:$L$59)),0)</f>
        <v>10</v>
      </c>
      <c r="O13" s="128">
        <f ca="1"/>
        <v>31</v>
      </c>
      <c r="P13" s="117" t="str">
        <f ca="1"/>
        <v>0</v>
      </c>
      <c r="Q13" s="35">
        <v>6</v>
      </c>
      <c r="R13" s="119" t="str" cm="1">
        <f t="array" aca="1" ref="R13" ca="1">_xlfn.TEXTJOIN(",",TRUE,IF(Q13=$N$8:$N$59,$A$8:$A$59,""))</f>
        <v>14.1</v>
      </c>
      <c r="S13" s="117">
        <f ca="1">IF(ROWS($P$5:P10)&lt;=$P$5,RANK(O13,$O$8:$O$59,0),"")</f>
        <v>4</v>
      </c>
      <c r="T13" s="129">
        <v>6</v>
      </c>
      <c r="U13" s="120" cm="1">
        <f t="array" aca="1" ref="U13" ca="1">INT(_xlfn.TEXTJOIN(",",TRUE,IF(ROWS($P$5:P10)&lt;=$P$5,IF(T13=$S$8:$S$59,_xlfn.UNIQUE($O$8:$O$59),""),"")))</f>
        <v>26</v>
      </c>
      <c r="W13" s="111"/>
    </row>
    <row r="14" spans="1:23">
      <c r="A14" s="32">
        <v>8.1</v>
      </c>
      <c r="B14" s="32" t="str">
        <f>แผนงาน!B23</f>
        <v>8.1 คานชั้น 2(ก่อนเท, หลังเท)</v>
      </c>
      <c r="C14" s="92">
        <f>แผนงาน!C23</f>
        <v>44372</v>
      </c>
      <c r="D14" s="92">
        <f>แผนงาน!D23</f>
        <v>44381</v>
      </c>
      <c r="E14" s="93">
        <f>แผนงาน!E23</f>
        <v>9</v>
      </c>
      <c r="F14" s="92">
        <f>แผนงาน!F23</f>
        <v>44378</v>
      </c>
      <c r="G14" s="92">
        <f>แผนงาน!G23</f>
        <v>44379</v>
      </c>
      <c r="H14" s="93">
        <f>แผนงาน!H23</f>
        <v>2</v>
      </c>
      <c r="I14" s="94" t="str">
        <f>แผนงาน!I23</f>
        <v>แล้วเสร็จทันเวลา</v>
      </c>
      <c r="J14" s="93" t="str">
        <f>แผนงาน!J23</f>
        <v>0</v>
      </c>
      <c r="K14" s="115" t="str">
        <f>แผนงาน!K23</f>
        <v>-</v>
      </c>
      <c r="L14" s="118" t="str">
        <f t="shared" si="0"/>
        <v>0</v>
      </c>
      <c r="M14" s="119">
        <f t="shared" ca="1" si="1"/>
        <v>15</v>
      </c>
      <c r="N14" s="128" cm="1">
        <f t="array" aca="1" ref="N14" ca="1">ROUND(SUMPRODUCT((L14&lt;=$L$8:$L$59)/COUNTIF($L$8:$L$59,$L$8:$L$59)),0)</f>
        <v>0</v>
      </c>
      <c r="O14" s="128">
        <f ca="1"/>
        <v>2</v>
      </c>
      <c r="P14" s="117">
        <f ca="1"/>
        <v>31</v>
      </c>
      <c r="Q14" s="35">
        <v>7</v>
      </c>
      <c r="R14" s="119" t="str" cm="1">
        <f t="array" aca="1" ref="R14" ca="1">_xlfn.TEXTJOIN(",",TRUE,IF(Q14=$N$8:$N$59,$A$8:$A$59,""))</f>
        <v>12.1</v>
      </c>
      <c r="S14" s="117">
        <f ca="1">IF(ROWS($P$5:P11)&lt;=$P$5,RANK(O14,$O$8:$O$59,0),"")</f>
        <v>11</v>
      </c>
      <c r="T14" s="129">
        <v>7</v>
      </c>
      <c r="U14" s="120" cm="1">
        <f t="array" aca="1" ref="U14" ca="1">INT(_xlfn.TEXTJOIN(",",TRUE,IF(ROWS($P$5:P11)&lt;=$P$5,IF(T14=$S$8:$S$59,_xlfn.UNIQUE($O$8:$O$59),""),"")))</f>
        <v>25</v>
      </c>
      <c r="W14" s="111"/>
    </row>
    <row r="15" spans="1:23">
      <c r="A15" s="32">
        <v>9.1</v>
      </c>
      <c r="B15" s="32" t="str">
        <f>แผนงาน!B25</f>
        <v>9.1 เสาชั้น 2(ก่อนเท, หลังเท)</v>
      </c>
      <c r="C15" s="92">
        <f>แผนงาน!C25</f>
        <v>44371</v>
      </c>
      <c r="D15" s="92">
        <f>แผนงาน!D25</f>
        <v>44375</v>
      </c>
      <c r="E15" s="93">
        <f>แผนงาน!E25</f>
        <v>3</v>
      </c>
      <c r="F15" s="92">
        <f>แผนงาน!F25</f>
        <v>44374</v>
      </c>
      <c r="G15" s="92">
        <f>แผนงาน!G25</f>
        <v>0</v>
      </c>
      <c r="H15" s="93" t="str">
        <f>แผนงาน!H25</f>
        <v>-</v>
      </c>
      <c r="I15" s="94" t="str">
        <f ca="1">แผนงาน!I25</f>
        <v>ล่าช้า</v>
      </c>
      <c r="J15" s="93">
        <f ca="1">แผนงาน!J25</f>
        <v>31</v>
      </c>
      <c r="K15" s="115" t="str">
        <f ca="1">แผนงาน!K25</f>
        <v>-</v>
      </c>
      <c r="L15" s="118">
        <f t="shared" ca="1" si="0"/>
        <v>31</v>
      </c>
      <c r="M15" s="119">
        <f t="shared" ca="1" si="1"/>
        <v>5</v>
      </c>
      <c r="N15" s="128" cm="1">
        <f t="array" aca="1" ref="N15" ca="1">ROUND(SUMPRODUCT((L15&lt;=$L$8:$L$59)/COUNTIF($L$8:$L$59,$L$8:$L$59)),0)</f>
        <v>4</v>
      </c>
      <c r="O15" s="128">
        <f ca="1"/>
        <v>35</v>
      </c>
      <c r="P15" s="117">
        <f ca="1"/>
        <v>2</v>
      </c>
      <c r="Q15" s="35">
        <v>8</v>
      </c>
      <c r="R15" s="119" t="str" cm="1">
        <f t="array" aca="1" ref="R15" ca="1">_xlfn.TEXTJOIN(",",TRUE,IF(Q15=$N$8:$N$59,$A$8:$A$59,""))</f>
        <v>1</v>
      </c>
      <c r="S15" s="117">
        <f ca="1">IF(ROWS($P$5:P12)&lt;=$P$5,RANK(O15,$O$8:$O$59,0),"")</f>
        <v>1</v>
      </c>
      <c r="T15" s="129">
        <v>8</v>
      </c>
      <c r="U15" s="120" cm="1">
        <f t="array" aca="1" ref="U15" ca="1">INT(_xlfn.TEXTJOIN(",",TRUE,IF(ROWS($P$5:P12)&lt;=$P$5,IF(T15=$S$8:$S$59,_xlfn.UNIQUE($O$8:$O$59),""),"")))</f>
        <v>12</v>
      </c>
    </row>
    <row r="16" spans="1:23">
      <c r="A16" s="32">
        <v>2</v>
      </c>
      <c r="B16" s="32" t="str">
        <f>แผนงาน!B27</f>
        <v>งวดที่ 3</v>
      </c>
      <c r="C16" s="92">
        <f>แผนงาน!C27</f>
        <v>44367</v>
      </c>
      <c r="D16" s="92">
        <f>แผนงาน!D27</f>
        <v>44375</v>
      </c>
      <c r="E16" s="93">
        <f>แผนงาน!E27</f>
        <v>12</v>
      </c>
      <c r="F16" s="92">
        <f>แผนงาน!F27</f>
        <v>0</v>
      </c>
      <c r="G16" s="92">
        <f>แผนงาน!G27</f>
        <v>0</v>
      </c>
      <c r="H16" s="93" t="str">
        <f>แผนงาน!H27</f>
        <v>-</v>
      </c>
      <c r="I16" s="94" t="str">
        <f ca="1">แผนงาน!I27</f>
        <v>ล่าช้า</v>
      </c>
      <c r="J16" s="93">
        <f ca="1">แผนงาน!J27</f>
        <v>31</v>
      </c>
      <c r="K16" s="115" t="str">
        <f ca="1">แผนงาน!K27</f>
        <v>-</v>
      </c>
      <c r="L16" s="118">
        <f t="shared" ca="1" si="0"/>
        <v>31</v>
      </c>
      <c r="M16" s="119">
        <f t="shared" ca="1" si="1"/>
        <v>5</v>
      </c>
      <c r="N16" s="128" cm="1">
        <f t="array" aca="1" ref="N16" ca="1">ROUND(SUMPRODUCT((L16&lt;=$L$8:$L$59)/COUNTIF($L$8:$L$59,$L$8:$L$59)),0)</f>
        <v>4</v>
      </c>
      <c r="O16" s="128">
        <f ca="1"/>
        <v>25</v>
      </c>
      <c r="P16" s="119">
        <f ca="1"/>
        <v>35</v>
      </c>
      <c r="Q16" s="35">
        <v>9</v>
      </c>
      <c r="R16" s="119" t="str" cm="1">
        <f t="array" aca="1" ref="R16" ca="1">_xlfn.TEXTJOIN(",",TRUE,IF(Q16=$N$8:$N$59,$A$8:$A$59,""))</f>
        <v>5.1</v>
      </c>
      <c r="S16" s="117">
        <f ca="1">IF(ROWS($P$5:P13)&lt;=$P$5,RANK(O16,$O$8:$O$59,0),"")</f>
        <v>7</v>
      </c>
      <c r="T16" s="129">
        <v>9</v>
      </c>
      <c r="U16" s="120" cm="1">
        <f t="array" aca="1" ref="U16" ca="1">INT(_xlfn.TEXTJOIN(",",TRUE,IF(ROWS($P$5:P13)&lt;=$P$5,IF(T16=$S$8:$S$59,_xlfn.UNIQUE($O$8:$O$59),""),"")))</f>
        <v>8</v>
      </c>
    </row>
    <row r="17" spans="1:21">
      <c r="A17" s="32">
        <v>10.1</v>
      </c>
      <c r="B17" s="32" t="str">
        <f>แผนงาน!B29</f>
        <v>10.1 ระบบสุขาภิบาลชั้น 1</v>
      </c>
      <c r="C17" s="92">
        <f>แผนงาน!C29</f>
        <v>44370</v>
      </c>
      <c r="D17" s="92">
        <f>แผนงาน!D29</f>
        <v>44373</v>
      </c>
      <c r="E17" s="93">
        <f>แผนงาน!E29</f>
        <v>1</v>
      </c>
      <c r="F17" s="92">
        <f>แผนงาน!F29</f>
        <v>44371</v>
      </c>
      <c r="G17" s="92">
        <f>แผนงาน!G29</f>
        <v>44375</v>
      </c>
      <c r="H17" s="93">
        <f>แผนงาน!H29</f>
        <v>5</v>
      </c>
      <c r="I17" s="94" t="str">
        <f>แผนงาน!I29</f>
        <v>แล้วเสร็จไม่ทันกำหนด</v>
      </c>
      <c r="J17" s="93">
        <f>แผนงาน!J29</f>
        <v>2</v>
      </c>
      <c r="K17" s="115" t="str">
        <f>แผนงาน!K29</f>
        <v>-</v>
      </c>
      <c r="L17" s="118">
        <f t="shared" si="0"/>
        <v>2</v>
      </c>
      <c r="M17" s="119">
        <f t="shared" ca="1" si="1"/>
        <v>14</v>
      </c>
      <c r="N17" s="128" cm="1">
        <f t="array" aca="1" ref="N17" ca="1">ROUND(SUMPRODUCT((L17&lt;=$L$8:$L$59)/COUNTIF($L$8:$L$59,$L$8:$L$59)),0)</f>
        <v>11</v>
      </c>
      <c r="O17" s="128">
        <f ca="1"/>
        <v>26</v>
      </c>
      <c r="P17" s="119">
        <f ca="1"/>
        <v>25</v>
      </c>
      <c r="Q17" s="35">
        <f>Q16+1</f>
        <v>10</v>
      </c>
      <c r="R17" s="119" t="str" cm="1">
        <f t="array" aca="1" ref="R17" ca="1">_xlfn.TEXTJOIN(",",TRUE,IF(Q17=$N$8:$N$59,$A$8:$A$59,""))</f>
        <v>2</v>
      </c>
      <c r="S17" s="117">
        <f ca="1">IF(ROWS($P$5:P14)&lt;=$P$5,RANK(O17,$O$8:$O$59,0),"")</f>
        <v>6</v>
      </c>
      <c r="T17" s="129">
        <v>10</v>
      </c>
      <c r="U17" s="120" cm="1">
        <f t="array" aca="1" ref="U17" ca="1">INT(_xlfn.TEXTJOIN(",",TRUE,IF(ROWS($P$5:P14)&lt;=$P$5,IF(T17=$S$8:$S$59,_xlfn.UNIQUE($O$8:$O$59),""),"")))</f>
        <v>7</v>
      </c>
    </row>
    <row r="18" spans="1:21">
      <c r="A18" s="32">
        <v>11.1</v>
      </c>
      <c r="B18" s="32" t="str">
        <f>แผนงาน!B31</f>
        <v>11.1 ตรวจก่อนปิด แผ่นพื้นชั้นล่าง</v>
      </c>
      <c r="C18" s="92">
        <f>แผนงาน!C31</f>
        <v>44371</v>
      </c>
      <c r="D18" s="92">
        <f>แผนงาน!D31</f>
        <v>44371</v>
      </c>
      <c r="E18" s="93">
        <f>แผนงาน!E31</f>
        <v>1</v>
      </c>
      <c r="F18" s="92">
        <f>แผนงาน!F31</f>
        <v>0</v>
      </c>
      <c r="G18" s="92">
        <f>แผนงาน!G31</f>
        <v>0</v>
      </c>
      <c r="H18" s="93" t="str">
        <f>แผนงาน!H31</f>
        <v>-</v>
      </c>
      <c r="I18" s="94" t="str">
        <f ca="1">แผนงาน!I31</f>
        <v>ล่าช้า</v>
      </c>
      <c r="J18" s="93">
        <f ca="1">แผนงาน!J31</f>
        <v>35</v>
      </c>
      <c r="K18" s="115" t="str">
        <f ca="1">แผนงาน!K31</f>
        <v>-</v>
      </c>
      <c r="L18" s="118">
        <f t="shared" ca="1" si="0"/>
        <v>35</v>
      </c>
      <c r="M18" s="119">
        <f t="shared" ca="1" si="1"/>
        <v>1</v>
      </c>
      <c r="N18" s="128" cm="1">
        <f t="array" aca="1" ref="N18" ca="1">ROUND(SUMPRODUCT((L18&lt;=$L$8:$L$59)/COUNTIF($L$8:$L$59,$L$8:$L$59)),0)</f>
        <v>1</v>
      </c>
      <c r="O18" s="128">
        <f ca="1"/>
        <v>29</v>
      </c>
      <c r="P18" s="119">
        <f ca="1"/>
        <v>26</v>
      </c>
      <c r="Q18" s="35">
        <f t="shared" ref="Q18:Q59" si="2">Q17+1</f>
        <v>11</v>
      </c>
      <c r="R18" s="119" t="str" cm="1">
        <f t="array" aca="1" ref="R18" ca="1">_xlfn.TEXTJOIN(",",TRUE,IF(Q18=$N$8:$N$59,$A$8:$A$59,""))</f>
        <v>10.1</v>
      </c>
      <c r="S18" s="117">
        <f ca="1">IF(ROWS($P$5:P15)&lt;=$P$5,RANK(O18,$O$8:$O$59,0),"")</f>
        <v>5</v>
      </c>
      <c r="T18" s="129">
        <v>11</v>
      </c>
      <c r="U18" s="120" cm="1">
        <f t="array" aca="1" ref="U18" ca="1">INT(_xlfn.TEXTJOIN(",",TRUE,IF(ROWS($P$5:P15)&lt;=$P$5,IF(T18=$S$8:$S$59,_xlfn.UNIQUE($O$8:$O$59),""),"")))</f>
        <v>2</v>
      </c>
    </row>
    <row r="19" spans="1:21">
      <c r="A19" s="32">
        <v>12.1</v>
      </c>
      <c r="B19" s="32" t="str">
        <f>แผนงาน!B33</f>
        <v>12.1 พื้นชั้น 1 (ก่อนเท, หลังเท)</v>
      </c>
      <c r="C19" s="92">
        <f>แผนงาน!C33</f>
        <v>44377</v>
      </c>
      <c r="D19" s="92">
        <f>แผนงาน!D33</f>
        <v>44381</v>
      </c>
      <c r="E19" s="93">
        <f>แผนงาน!E33</f>
        <v>2</v>
      </c>
      <c r="F19" s="92">
        <f>แผนงาน!F33</f>
        <v>44371</v>
      </c>
      <c r="G19" s="92">
        <f>แผนงาน!G33</f>
        <v>0</v>
      </c>
      <c r="H19" s="93" t="str">
        <f>แผนงาน!H33</f>
        <v>-</v>
      </c>
      <c r="I19" s="94" t="str">
        <f ca="1">แผนงาน!I33</f>
        <v>ล่าช้า</v>
      </c>
      <c r="J19" s="93">
        <f ca="1">แผนงาน!J33</f>
        <v>25</v>
      </c>
      <c r="K19" s="115" t="str">
        <f ca="1">แผนงาน!K33</f>
        <v>-</v>
      </c>
      <c r="L19" s="118">
        <f t="shared" ca="1" si="0"/>
        <v>25</v>
      </c>
      <c r="M19" s="119">
        <f t="shared" ca="1" si="1"/>
        <v>10</v>
      </c>
      <c r="N19" s="128" cm="1">
        <f t="array" aca="1" ref="N19" ca="1">ROUND(SUMPRODUCT((L19&lt;=$L$8:$L$59)/COUNTIF($L$8:$L$59,$L$8:$L$59)),0)</f>
        <v>7</v>
      </c>
      <c r="O19" s="128">
        <f ca="1"/>
        <v>33</v>
      </c>
      <c r="P19" s="119">
        <f ca="1"/>
        <v>29</v>
      </c>
      <c r="Q19" s="35">
        <f t="shared" si="2"/>
        <v>12</v>
      </c>
      <c r="R19" s="119" t="str" cm="1">
        <f t="array" aca="1" ref="R19" ca="1">_xlfn.TEXTJOIN(",",TRUE,IF(Q19=$N$8:$N$59,$A$8:$A$59,""))</f>
        <v>7.1,15.1,16.1,18.1,19.1,5,20.2,21.1,22.1,23.1,24.1,66,25.1,26.1,7,27.1,28.1,29.1,29.2,30.1,8,31.1,32.1,33.1,34.1,9,35.1,37.1,38.1,40.1,43.1,44.1,46.1,47.1,10</v>
      </c>
      <c r="S19" s="117">
        <f ca="1">IF(ROWS($P$5:P16)&lt;=$P$5,RANK(O19,$O$8:$O$59,0),"")</f>
        <v>3</v>
      </c>
      <c r="T19" s="129">
        <v>12</v>
      </c>
      <c r="U19" s="120" t="e" cm="1">
        <f t="array" aca="1" ref="U19" ca="1">INT(_xlfn.TEXTJOIN(",",TRUE,IF(ROWS($P$5:P16)&lt;=$P$5,IF(T19=$S$8:$S$59,_xlfn.UNIQUE($O$8:$O$59),""),"")))</f>
        <v>#VALUE!</v>
      </c>
    </row>
    <row r="20" spans="1:21">
      <c r="A20" s="112">
        <v>13.1</v>
      </c>
      <c r="B20" s="32" t="str">
        <f>แผนงาน!B35</f>
        <v>13.1 พื้นชั้น 2 (ก่อนเท, หลังเท)</v>
      </c>
      <c r="C20" s="92">
        <f>แผนงาน!C35</f>
        <v>44380</v>
      </c>
      <c r="D20" s="92">
        <f>แผนงาน!D35</f>
        <v>44383</v>
      </c>
      <c r="E20" s="93">
        <f>แผนงาน!E35</f>
        <v>2</v>
      </c>
      <c r="F20" s="92">
        <f>แผนงาน!F35</f>
        <v>44369</v>
      </c>
      <c r="G20" s="92">
        <f>แผนงาน!G35</f>
        <v>44375</v>
      </c>
      <c r="H20" s="93">
        <f>แผนงาน!H35</f>
        <v>7</v>
      </c>
      <c r="I20" s="94" t="str">
        <f>แผนงาน!I35</f>
        <v>แล้วเสร็จทันเวลา</v>
      </c>
      <c r="J20" s="93" t="str">
        <f>แผนงาน!J35</f>
        <v>0</v>
      </c>
      <c r="K20" s="115" t="str">
        <f>แผนงาน!K35</f>
        <v>-</v>
      </c>
      <c r="L20" s="118" t="str">
        <f t="shared" si="0"/>
        <v>0</v>
      </c>
      <c r="M20" s="119">
        <f t="shared" ca="1" si="1"/>
        <v>15</v>
      </c>
      <c r="N20" s="128" cm="1">
        <f t="array" aca="1" ref="N20" ca="1">ROUND(SUMPRODUCT((L20&lt;=$L$8:$L$59)/COUNTIF($L$8:$L$59,$L$8:$L$59)),0)</f>
        <v>0</v>
      </c>
      <c r="O20" s="128">
        <f ca="1"/>
        <v>0</v>
      </c>
      <c r="P20" s="119">
        <f ca="1"/>
        <v>33</v>
      </c>
      <c r="Q20" s="35">
        <f t="shared" si="2"/>
        <v>13</v>
      </c>
      <c r="R20" s="119" t="str" cm="1">
        <f t="array" aca="1" ref="R20" ca="1">_xlfn.TEXTJOIN(",",TRUE,IF(Q20=$N$8:$N$59,$A$8:$A$59,""))</f>
        <v/>
      </c>
      <c r="S20" s="117">
        <f ca="1">IF(ROWS($P$5:P17)&lt;=$P$5,RANK(O20,$O$8:$O$59,0),"")</f>
        <v>12</v>
      </c>
      <c r="T20" s="129">
        <v>13</v>
      </c>
      <c r="U20" s="120" t="e" cm="1">
        <f t="array" aca="1" ref="U20" ca="1">INT(_xlfn.TEXTJOIN(",",TRUE,IF(ROWS($P$5:P17)&lt;=$P$5,IF(T20=$S$8:$S$59,_xlfn.UNIQUE($O$8:$O$59),""),"")))</f>
        <v>#VALUE!</v>
      </c>
    </row>
    <row r="21" spans="1:21">
      <c r="A21" s="32">
        <v>14.1</v>
      </c>
      <c r="B21" s="32" t="str">
        <f>แผนงาน!B37</f>
        <v>14.1 งานตรวจโครงสร้าง</v>
      </c>
      <c r="C21" s="92">
        <f>แผนงาน!C37</f>
        <v>0</v>
      </c>
      <c r="D21" s="92">
        <f>แผนงาน!D37</f>
        <v>44380</v>
      </c>
      <c r="E21" s="93">
        <f>แผนงาน!E37</f>
        <v>1</v>
      </c>
      <c r="F21" s="92">
        <f>แผนงาน!F37</f>
        <v>0</v>
      </c>
      <c r="G21" s="92">
        <f>แผนงาน!G37</f>
        <v>0</v>
      </c>
      <c r="H21" s="93" t="str">
        <f>แผนงาน!H37</f>
        <v>-</v>
      </c>
      <c r="I21" s="94" t="str">
        <f ca="1">แผนงาน!I37</f>
        <v>ล่าช้า</v>
      </c>
      <c r="J21" s="93">
        <f ca="1">แผนงาน!J37</f>
        <v>26</v>
      </c>
      <c r="K21" s="115" t="str">
        <f ca="1">แผนงาน!K37</f>
        <v>-</v>
      </c>
      <c r="L21" s="118">
        <f t="shared" ca="1" si="0"/>
        <v>26</v>
      </c>
      <c r="M21" s="119">
        <f t="shared" ca="1" si="1"/>
        <v>9</v>
      </c>
      <c r="N21" s="128" cm="1">
        <f t="array" aca="1" ref="N21" ca="1">ROUND(SUMPRODUCT((L21&lt;=$L$8:$L$59)/COUNTIF($L$8:$L$59,$L$8:$L$59)),0)</f>
        <v>6</v>
      </c>
      <c r="O21" s="128"/>
      <c r="P21" s="119"/>
      <c r="Q21" s="35">
        <f t="shared" si="2"/>
        <v>14</v>
      </c>
      <c r="R21" s="119" t="str" cm="1">
        <f t="array" aca="1" ref="R21" ca="1">_xlfn.TEXTJOIN(",",TRUE,IF(Q21=$N$8:$N$59,$A$8:$A$59,""))</f>
        <v/>
      </c>
      <c r="S21" s="117" t="str">
        <f ca="1">IF(ROWS($P$5:P18)&lt;=$P$5,RANK(O21,$O$8:$O$59,0),"")</f>
        <v/>
      </c>
      <c r="T21" s="129">
        <v>14</v>
      </c>
      <c r="U21" s="120" t="e" cm="1">
        <f t="array" aca="1" ref="U21" ca="1">INT(_xlfn.TEXTJOIN(",",TRUE,IF(ROWS($P$5:P18)&lt;=$P$5,IF(T21=$S$8:$S$59,_xlfn.UNIQUE($O$8:$O$59),""),"")))</f>
        <v>#VALUE!</v>
      </c>
    </row>
    <row r="22" spans="1:21">
      <c r="A22" s="32">
        <v>15.1</v>
      </c>
      <c r="B22" s="32" t="str">
        <f>แผนงาน!B39</f>
        <v>15.1 โครงหลังคาสำเร็จรูป และเชิงชาย</v>
      </c>
      <c r="C22" s="92">
        <f>แผนงาน!C39</f>
        <v>0</v>
      </c>
      <c r="D22" s="92">
        <f>แผนงาน!D39</f>
        <v>0</v>
      </c>
      <c r="E22" s="93">
        <f>แผนงาน!E39</f>
        <v>5</v>
      </c>
      <c r="F22" s="92">
        <f>แผนงาน!F39</f>
        <v>0</v>
      </c>
      <c r="G22" s="92">
        <f>แผนงาน!G39</f>
        <v>0</v>
      </c>
      <c r="H22" s="93" t="str">
        <f>แผนงาน!H39</f>
        <v>-</v>
      </c>
      <c r="I22" s="94" t="str">
        <f>แผนงาน!I39</f>
        <v>ยังไม่เริ่มดำเนินการ</v>
      </c>
      <c r="J22" s="93" t="str">
        <f>แผนงาน!J39</f>
        <v>-</v>
      </c>
      <c r="K22" s="115" t="str">
        <f ca="1">แผนงาน!K39</f>
        <v>-</v>
      </c>
      <c r="L22" s="118">
        <f t="shared" si="0"/>
        <v>0</v>
      </c>
      <c r="M22" s="119">
        <f t="shared" ca="1" si="1"/>
        <v>15</v>
      </c>
      <c r="N22" s="128" cm="1">
        <f t="array" aca="1" ref="N22" ca="1">ROUND(SUMPRODUCT((L22&lt;=$L$8:$L$59)/COUNTIF($L$8:$L$59,$L$8:$L$59)),0)</f>
        <v>12</v>
      </c>
      <c r="O22" s="128"/>
      <c r="P22" s="119"/>
      <c r="Q22" s="35">
        <f t="shared" si="2"/>
        <v>15</v>
      </c>
      <c r="R22" s="119" t="str" cm="1">
        <f t="array" aca="1" ref="R22" ca="1">_xlfn.TEXTJOIN(",",TRUE,IF(Q22=$N$8:$N$59,$A$8:$A$59,""))</f>
        <v/>
      </c>
      <c r="S22" s="117" t="str">
        <f ca="1">IF(ROWS($P$5:P19)&lt;=$P$5,RANK(O22,$O$8:$O$59,0),"")</f>
        <v/>
      </c>
      <c r="T22" s="129">
        <v>15</v>
      </c>
      <c r="U22" s="120" t="e" cm="1">
        <f t="array" aca="1" ref="U22" ca="1">INT(_xlfn.TEXTJOIN(",",TRUE,IF(ROWS($P$5:P19)&lt;=$P$5,IF(T22=$S$8:$S$59,_xlfn.UNIQUE($O$8:$O$59),""),"")))</f>
        <v>#VALUE!</v>
      </c>
    </row>
    <row r="23" spans="1:21">
      <c r="A23" s="32">
        <v>4</v>
      </c>
      <c r="B23" s="32" t="str">
        <f>แผนงาน!B41</f>
        <v>งวดที่ 4</v>
      </c>
      <c r="C23" s="92">
        <f>แผนงาน!C41</f>
        <v>44370</v>
      </c>
      <c r="D23" s="92">
        <f>แผนงาน!D41</f>
        <v>44377</v>
      </c>
      <c r="E23" s="93">
        <f>แผนงาน!E41</f>
        <v>12</v>
      </c>
      <c r="F23" s="92">
        <f>แผนงาน!F41</f>
        <v>0</v>
      </c>
      <c r="G23" s="92">
        <f>แผนงาน!G41</f>
        <v>0</v>
      </c>
      <c r="H23" s="93" t="str">
        <f>แผนงาน!H41</f>
        <v>-</v>
      </c>
      <c r="I23" s="94" t="str">
        <f ca="1">แผนงาน!I41</f>
        <v>ล่าช้า</v>
      </c>
      <c r="J23" s="93">
        <f ca="1">แผนงาน!J41</f>
        <v>29</v>
      </c>
      <c r="K23" s="115" t="str">
        <f ca="1">แผนงาน!K41</f>
        <v>-</v>
      </c>
      <c r="L23" s="118">
        <f t="shared" ca="1" si="0"/>
        <v>29</v>
      </c>
      <c r="M23" s="119">
        <f t="shared" ca="1" si="1"/>
        <v>8</v>
      </c>
      <c r="N23" s="128" cm="1">
        <f t="array" aca="1" ref="N23" ca="1">ROUND(SUMPRODUCT((L23&lt;=$L$8:$L$59)/COUNTIF($L$8:$L$59,$L$8:$L$59)),0)</f>
        <v>5</v>
      </c>
      <c r="O23" s="128"/>
      <c r="P23" s="119"/>
      <c r="Q23" s="35">
        <f t="shared" si="2"/>
        <v>16</v>
      </c>
      <c r="R23" s="119" t="str" cm="1">
        <f t="array" aca="1" ref="R23" ca="1">_xlfn.TEXTJOIN(",",TRUE,IF(Q23=$N$8:$N$59,$A$8:$A$59,""))</f>
        <v/>
      </c>
      <c r="S23" s="117" t="str">
        <f ca="1">IF(ROWS($P$5:P20)&lt;=$P$5,RANK(O23,$O$8:$O$59,0),"")</f>
        <v/>
      </c>
      <c r="T23" s="129">
        <v>16</v>
      </c>
      <c r="U23" s="120" t="e" cm="1">
        <f t="array" aca="1" ref="U23" ca="1">INT(_xlfn.TEXTJOIN(",",TRUE,IF(ROWS($P$5:P20)&lt;=$P$5,IF(T23=$S$8:$S$59,_xlfn.UNIQUE($O$8:$O$59),""),"")))</f>
        <v>#VALUE!</v>
      </c>
    </row>
    <row r="24" spans="1:21">
      <c r="A24" s="32">
        <v>16.100000000000001</v>
      </c>
      <c r="B24" s="32" t="str">
        <f>แผนงาน!B43</f>
        <v>16.1 งานมุงหลังคา</v>
      </c>
      <c r="C24" s="92">
        <f>แผนงาน!C43</f>
        <v>0</v>
      </c>
      <c r="D24" s="92">
        <f>แผนงาน!D43</f>
        <v>0</v>
      </c>
      <c r="E24" s="93">
        <f>แผนงาน!E43</f>
        <v>3</v>
      </c>
      <c r="F24" s="92">
        <f>แผนงาน!F43</f>
        <v>0</v>
      </c>
      <c r="G24" s="92">
        <f>แผนงาน!G43</f>
        <v>0</v>
      </c>
      <c r="H24" s="93" t="str">
        <f>แผนงาน!H43</f>
        <v>-</v>
      </c>
      <c r="I24" s="94" t="str">
        <f>แผนงาน!I43</f>
        <v>ยังไม่เริ่มดำเนินการ</v>
      </c>
      <c r="J24" s="93" t="str">
        <f>แผนงาน!J43</f>
        <v>-</v>
      </c>
      <c r="K24" s="115" t="str">
        <f ca="1">แผนงาน!K43</f>
        <v>-</v>
      </c>
      <c r="L24" s="118">
        <f t="shared" si="0"/>
        <v>0</v>
      </c>
      <c r="M24" s="119">
        <f t="shared" ca="1" si="1"/>
        <v>15</v>
      </c>
      <c r="N24" s="128" cm="1">
        <f t="array" aca="1" ref="N24" ca="1">ROUND(SUMPRODUCT((L24&lt;=$L$8:$L$59)/COUNTIF($L$8:$L$59,$L$8:$L$59)),0)</f>
        <v>12</v>
      </c>
      <c r="O24" s="128"/>
      <c r="P24" s="119"/>
      <c r="Q24" s="35">
        <f t="shared" si="2"/>
        <v>17</v>
      </c>
      <c r="R24" s="119" t="str" cm="1">
        <f t="array" aca="1" ref="R24" ca="1">_xlfn.TEXTJOIN(",",TRUE,IF(Q24=$N$8:$N$59,$A$8:$A$59,""))</f>
        <v/>
      </c>
      <c r="S24" s="117" t="str">
        <f ca="1">IF(ROWS($P$5:P21)&lt;=$P$5,RANK(O24,$O$8:$O$59,0),"")</f>
        <v/>
      </c>
      <c r="T24" s="129">
        <v>17</v>
      </c>
      <c r="U24" s="120" t="e" cm="1">
        <f t="array" aca="1" ref="U24" ca="1">INT(_xlfn.TEXTJOIN(",",TRUE,IF(ROWS($P$5:P21)&lt;=$P$5,IF(T24=$S$8:$S$59,_xlfn.UNIQUE($O$8:$O$59),""),"")))</f>
        <v>#VALUE!</v>
      </c>
    </row>
    <row r="25" spans="1:21">
      <c r="A25" s="32">
        <v>17.100000000000001</v>
      </c>
      <c r="B25" s="32" t="str">
        <f>แผนงาน!B45</f>
        <v>17.1 โครงบันไดเหล็กชั้น 1-2</v>
      </c>
      <c r="C25" s="92">
        <f>แผนงาน!C45</f>
        <v>44367</v>
      </c>
      <c r="D25" s="92">
        <f>แผนงาน!D45</f>
        <v>44375</v>
      </c>
      <c r="E25" s="93">
        <f>แผนงาน!E45</f>
        <v>3</v>
      </c>
      <c r="F25" s="92">
        <f>แผนงาน!F45</f>
        <v>0</v>
      </c>
      <c r="G25" s="92">
        <f>แผนงาน!G45</f>
        <v>0</v>
      </c>
      <c r="H25" s="93" t="str">
        <f>แผนงาน!H45</f>
        <v>-</v>
      </c>
      <c r="I25" s="94" t="str">
        <f ca="1">แผนงาน!I45</f>
        <v>ล่าช้า</v>
      </c>
      <c r="J25" s="93">
        <f ca="1">แผนงาน!J45</f>
        <v>31</v>
      </c>
      <c r="K25" s="115" t="str">
        <f ca="1">แผนงาน!K45</f>
        <v>-</v>
      </c>
      <c r="L25" s="118">
        <f t="shared" ca="1" si="0"/>
        <v>31</v>
      </c>
      <c r="M25" s="119">
        <f t="shared" ca="1" si="1"/>
        <v>5</v>
      </c>
      <c r="N25" s="128" cm="1">
        <f t="array" aca="1" ref="N25" ca="1">ROUND(SUMPRODUCT((L25&lt;=$L$8:$L$59)/COUNTIF($L$8:$L$59,$L$8:$L$59)),0)</f>
        <v>4</v>
      </c>
      <c r="O25" s="128"/>
      <c r="P25" s="119"/>
      <c r="Q25" s="35">
        <f t="shared" si="2"/>
        <v>18</v>
      </c>
      <c r="R25" s="119" t="str" cm="1">
        <f t="array" aca="1" ref="R25" ca="1">_xlfn.TEXTJOIN(",",TRUE,IF(Q25=$N$8:$N$59,$A$8:$A$59,""))</f>
        <v/>
      </c>
      <c r="S25" s="117" t="str">
        <f ca="1">IF(ROWS($P$5:P22)&lt;=$P$5,RANK(O25,$O$8:$O$59,0),"")</f>
        <v/>
      </c>
      <c r="T25" s="129">
        <v>18</v>
      </c>
      <c r="U25" s="120" t="e" cm="1">
        <f t="array" aca="1" ref="U25" ca="1">INT(_xlfn.TEXTJOIN(",",TRUE,IF(ROWS($P$5:P22)&lt;=$P$5,IF(T25=$S$8:$S$59,_xlfn.UNIQUE($O$8:$O$59),""),"")))</f>
        <v>#VALUE!</v>
      </c>
    </row>
    <row r="26" spans="1:21">
      <c r="A26" s="32">
        <v>18.100000000000001</v>
      </c>
      <c r="B26" s="32" t="str">
        <f>แผนงาน!B47</f>
        <v xml:space="preserve">18.1 ก่ออิฐมวลเบาชั้น 1 </v>
      </c>
      <c r="C26" s="92">
        <f>แผนงาน!C47</f>
        <v>0</v>
      </c>
      <c r="D26" s="92">
        <f>แผนงาน!D47</f>
        <v>0</v>
      </c>
      <c r="E26" s="93">
        <f>แผนงาน!E47</f>
        <v>2</v>
      </c>
      <c r="F26" s="92">
        <f>แผนงาน!F47</f>
        <v>0</v>
      </c>
      <c r="G26" s="92">
        <f>แผนงาน!G47</f>
        <v>0</v>
      </c>
      <c r="H26" s="93" t="str">
        <f>แผนงาน!H47</f>
        <v>-</v>
      </c>
      <c r="I26" s="94" t="str">
        <f>แผนงาน!I47</f>
        <v>ยังไม่เริ่มดำเนินการ</v>
      </c>
      <c r="J26" s="93" t="str">
        <f>แผนงาน!J47</f>
        <v>-</v>
      </c>
      <c r="K26" s="115" t="str">
        <f ca="1">แผนงาน!K47</f>
        <v>-</v>
      </c>
      <c r="L26" s="118">
        <f t="shared" si="0"/>
        <v>0</v>
      </c>
      <c r="M26" s="119">
        <f t="shared" ca="1" si="1"/>
        <v>15</v>
      </c>
      <c r="N26" s="128" cm="1">
        <f t="array" aca="1" ref="N26" ca="1">ROUND(SUMPRODUCT((L26&lt;=$L$8:$L$59)/COUNTIF($L$8:$L$59,$L$8:$L$59)),0)</f>
        <v>12</v>
      </c>
      <c r="O26" s="128"/>
      <c r="P26" s="119"/>
      <c r="Q26" s="35">
        <f t="shared" si="2"/>
        <v>19</v>
      </c>
      <c r="R26" s="119" t="str" cm="1">
        <f t="array" aca="1" ref="R26" ca="1">_xlfn.TEXTJOIN(",",TRUE,IF(Q26=$N$8:$N$59,$A$8:$A$59,""))</f>
        <v/>
      </c>
      <c r="S26" s="117" t="str">
        <f ca="1">IF(ROWS($P$5:P23)&lt;=$P$5,RANK(O26,$O$8:$O$59,0),"")</f>
        <v/>
      </c>
      <c r="T26" s="129">
        <v>19</v>
      </c>
      <c r="U26" s="120" t="e" cm="1">
        <f t="array" aca="1" ref="U26" ca="1">INT(_xlfn.TEXTJOIN(",",TRUE,IF(ROWS($P$5:P23)&lt;=$P$5,IF(T26=$S$8:$S$59,_xlfn.UNIQUE($O$8:$O$59),""),"")))</f>
        <v>#VALUE!</v>
      </c>
    </row>
    <row r="27" spans="1:21">
      <c r="A27" s="32">
        <v>18.2</v>
      </c>
      <c r="B27" s="32" t="str">
        <f>แผนงาน!B49</f>
        <v xml:space="preserve">18.2 ก่ออิฐมวลเบาชั้น 2 </v>
      </c>
      <c r="C27" s="92">
        <f>แผนงาน!C49</f>
        <v>0</v>
      </c>
      <c r="D27" s="92">
        <f>แผนงาน!D49</f>
        <v>44406</v>
      </c>
      <c r="E27" s="93">
        <f>แผนงาน!E49</f>
        <v>2</v>
      </c>
      <c r="F27" s="92">
        <f>แผนงาน!F49</f>
        <v>0</v>
      </c>
      <c r="G27" s="92">
        <f>แผนงาน!G49</f>
        <v>0</v>
      </c>
      <c r="H27" s="93" t="str">
        <f>แผนงาน!H49</f>
        <v>-</v>
      </c>
      <c r="I27" s="94" t="str">
        <f ca="1">แผนงาน!I49</f>
        <v>เตือนก่อนกำหนด</v>
      </c>
      <c r="J27" s="93" t="str">
        <f ca="1">แผนงาน!J49</f>
        <v>0</v>
      </c>
      <c r="K27" s="115">
        <f ca="1">แผนงาน!K49</f>
        <v>1</v>
      </c>
      <c r="L27" s="118" t="str">
        <f t="shared" ca="1" si="0"/>
        <v>0</v>
      </c>
      <c r="M27" s="119">
        <f t="shared" ca="1" si="1"/>
        <v>15</v>
      </c>
      <c r="N27" s="128" cm="1">
        <f t="array" aca="1" ref="N27" ca="1">ROUND(SUMPRODUCT((L27&lt;=$L$8:$L$59)/COUNTIF($L$8:$L$59,$L$8:$L$59)),0)</f>
        <v>0</v>
      </c>
      <c r="O27" s="128"/>
      <c r="P27" s="119"/>
      <c r="Q27" s="35">
        <f t="shared" si="2"/>
        <v>20</v>
      </c>
      <c r="R27" s="119"/>
      <c r="S27" s="117" t="str">
        <f ca="1">IF(ROWS($P$5:P24)&lt;=$P$5,RANK(O27,$O$8:$O$59,0),"")</f>
        <v/>
      </c>
      <c r="T27" s="129">
        <v>20</v>
      </c>
      <c r="U27" s="120" t="e" cm="1">
        <f t="array" aca="1" ref="U27" ca="1">INT(_xlfn.TEXTJOIN(",",TRUE,IF(ROWS($P$5:P24)&lt;=$P$5,IF(T27=$S$8:$S$59,_xlfn.UNIQUE($O$8:$O$59),""),"")))</f>
        <v>#VALUE!</v>
      </c>
    </row>
    <row r="28" spans="1:21">
      <c r="A28" s="32">
        <v>19.100000000000001</v>
      </c>
      <c r="B28" s="32" t="str">
        <f>แผนงาน!B51</f>
        <v xml:space="preserve">19.1 ติดตั้งวงกบ </v>
      </c>
      <c r="C28" s="92">
        <f>แผนงาน!C51</f>
        <v>0</v>
      </c>
      <c r="D28" s="92">
        <f>แผนงาน!D51</f>
        <v>0</v>
      </c>
      <c r="E28" s="93">
        <f>แผนงาน!E51</f>
        <v>2</v>
      </c>
      <c r="F28" s="92">
        <f>แผนงาน!F51</f>
        <v>0</v>
      </c>
      <c r="G28" s="92">
        <f>แผนงาน!G51</f>
        <v>0</v>
      </c>
      <c r="H28" s="93" t="str">
        <f>แผนงาน!H51</f>
        <v>-</v>
      </c>
      <c r="I28" s="94" t="str">
        <f>แผนงาน!I51</f>
        <v>ยังไม่เริ่มดำเนินการ</v>
      </c>
      <c r="J28" s="93" t="str">
        <f>แผนงาน!J51</f>
        <v>-</v>
      </c>
      <c r="K28" s="115" t="str">
        <f ca="1">แผนงาน!K51</f>
        <v>-</v>
      </c>
      <c r="L28" s="118">
        <f t="shared" si="0"/>
        <v>0</v>
      </c>
      <c r="M28" s="119">
        <f t="shared" ca="1" si="1"/>
        <v>15</v>
      </c>
      <c r="N28" s="128" cm="1">
        <f t="array" aca="1" ref="N28" ca="1">ROUND(SUMPRODUCT((L28&lt;=$L$8:$L$59)/COUNTIF($L$8:$L$59,$L$8:$L$59)),0)</f>
        <v>12</v>
      </c>
      <c r="O28" s="128"/>
      <c r="P28" s="119"/>
      <c r="Q28" s="35">
        <f t="shared" si="2"/>
        <v>21</v>
      </c>
      <c r="R28" s="119" t="str" cm="1">
        <f t="array" aca="1" ref="R28" ca="1">_xlfn.TEXTJOIN(",",TRUE,IF(Q28=$N$8:$N$59,$A$8:$A$59,""))</f>
        <v/>
      </c>
      <c r="S28" s="117" t="str">
        <f ca="1">IF(ROWS($P$5:P25)&lt;=$P$5,RANK(O28,$O$8:$O$59,0),"")</f>
        <v/>
      </c>
      <c r="T28" s="129">
        <v>21</v>
      </c>
      <c r="U28" s="120" t="e" cm="1">
        <f t="array" aca="1" ref="U28" ca="1">INT(_xlfn.TEXTJOIN(",",TRUE,IF(ROWS($P$5:P25)&lt;=$P$5,IF(T28=$S$8:$S$59,_xlfn.UNIQUE($O$8:$O$59),""),"")))</f>
        <v>#VALUE!</v>
      </c>
    </row>
    <row r="29" spans="1:21">
      <c r="A29" s="32">
        <v>5</v>
      </c>
      <c r="B29" s="32" t="str">
        <f>แผนงาน!B53</f>
        <v>งวดที่ 5</v>
      </c>
      <c r="C29" s="92">
        <f>แผนงาน!C53</f>
        <v>0</v>
      </c>
      <c r="D29" s="92">
        <f>แผนงาน!D53</f>
        <v>0</v>
      </c>
      <c r="E29" s="93">
        <f>แผนงาน!E53</f>
        <v>26</v>
      </c>
      <c r="F29" s="92">
        <f>แผนงาน!F53</f>
        <v>0</v>
      </c>
      <c r="G29" s="92">
        <f>แผนงาน!G53</f>
        <v>0</v>
      </c>
      <c r="H29" s="93" t="str">
        <f>แผนงาน!H53</f>
        <v>-</v>
      </c>
      <c r="I29" s="94" t="str">
        <f>แผนงาน!I53</f>
        <v>ยังไม่เริ่มดำเนินการ</v>
      </c>
      <c r="J29" s="93" t="str">
        <f>แผนงาน!J53</f>
        <v>-</v>
      </c>
      <c r="K29" s="115" t="str">
        <f ca="1">แผนงาน!K53</f>
        <v>-</v>
      </c>
      <c r="L29" s="118">
        <f t="shared" si="0"/>
        <v>0</v>
      </c>
      <c r="M29" s="119">
        <f t="shared" ca="1" si="1"/>
        <v>15</v>
      </c>
      <c r="N29" s="128" cm="1">
        <f t="array" aca="1" ref="N29" ca="1">ROUND(SUMPRODUCT((L29&lt;=$L$8:$L$59)/COUNTIF($L$8:$L$59,$L$8:$L$59)),0)</f>
        <v>12</v>
      </c>
      <c r="O29" s="128"/>
      <c r="P29" s="119"/>
      <c r="Q29" s="35">
        <f t="shared" si="2"/>
        <v>22</v>
      </c>
      <c r="R29" s="119" t="str" cm="1">
        <f t="array" aca="1" ref="R29" ca="1">_xlfn.TEXTJOIN(",",TRUE,IF(Q29=$N$8:$N$59,$A$8:$A$59,""))</f>
        <v/>
      </c>
      <c r="S29" s="117" t="str">
        <f ca="1">IF(ROWS($P$5:P26)&lt;=$P$5,RANK(O29,$O$8:$O$59,0),"")</f>
        <v/>
      </c>
      <c r="T29" s="129">
        <v>22</v>
      </c>
      <c r="U29" s="120" t="e" cm="1">
        <f t="array" aca="1" ref="U29" ca="1">INT(_xlfn.TEXTJOIN(",",TRUE,IF(ROWS($P$5:P26)&lt;=$P$5,IF(T29=$S$8:$S$59,_xlfn.UNIQUE($O$8:$O$59),""),"")))</f>
        <v>#VALUE!</v>
      </c>
    </row>
    <row r="30" spans="1:21">
      <c r="A30" s="32">
        <v>20.2</v>
      </c>
      <c r="B30" s="32" t="str">
        <f>แผนงาน!B55</f>
        <v>20.2 ตรวจก่อนฉาบปูนผนัง</v>
      </c>
      <c r="C30" s="92">
        <f>แผนงาน!C55</f>
        <v>0</v>
      </c>
      <c r="D30" s="92">
        <f>แผนงาน!D55</f>
        <v>0</v>
      </c>
      <c r="E30" s="93">
        <f>แผนงาน!E55</f>
        <v>1</v>
      </c>
      <c r="F30" s="92">
        <f>แผนงาน!F55</f>
        <v>0</v>
      </c>
      <c r="G30" s="92">
        <f>แผนงาน!G55</f>
        <v>0</v>
      </c>
      <c r="H30" s="93" t="str">
        <f>แผนงาน!H55</f>
        <v>-</v>
      </c>
      <c r="I30" s="94" t="str">
        <f>แผนงาน!I55</f>
        <v>ยังไม่เริ่มดำเนินการ</v>
      </c>
      <c r="J30" s="93" t="str">
        <f>แผนงาน!J55</f>
        <v>-</v>
      </c>
      <c r="K30" s="115" t="str">
        <f ca="1">แผนงาน!K55</f>
        <v>-</v>
      </c>
      <c r="L30" s="118">
        <f t="shared" si="0"/>
        <v>0</v>
      </c>
      <c r="M30" s="119">
        <f t="shared" ca="1" si="1"/>
        <v>15</v>
      </c>
      <c r="N30" s="128" cm="1">
        <f t="array" aca="1" ref="N30" ca="1">ROUND(SUMPRODUCT((L30&lt;=$L$8:$L$59)/COUNTIF($L$8:$L$59,$L$8:$L$59)),0)</f>
        <v>12</v>
      </c>
      <c r="O30" s="128"/>
      <c r="P30" s="119"/>
      <c r="Q30" s="35">
        <f t="shared" si="2"/>
        <v>23</v>
      </c>
      <c r="R30" s="119" t="str" cm="1">
        <f t="array" aca="1" ref="R30" ca="1">_xlfn.TEXTJOIN(",",TRUE,IF(Q30=$N$8:$N$59,$A$8:$A$59,""))</f>
        <v/>
      </c>
      <c r="S30" s="117" t="str">
        <f ca="1">IF(ROWS($P$5:P27)&lt;=$P$5,RANK(O30,$O$8:$O$59,0),"")</f>
        <v/>
      </c>
      <c r="T30" s="129">
        <v>23</v>
      </c>
      <c r="U30" s="120" t="e" cm="1">
        <f t="array" aca="1" ref="U30" ca="1">INT(_xlfn.TEXTJOIN(",",TRUE,IF(ROWS($P$5:P27)&lt;=$P$5,IF(T30=$S$8:$S$59,_xlfn.UNIQUE($O$8:$O$59),""),"")))</f>
        <v>#VALUE!</v>
      </c>
    </row>
    <row r="31" spans="1:21">
      <c r="A31" s="32">
        <v>21.1</v>
      </c>
      <c r="B31" s="32" t="str">
        <f>แผนงาน!B57</f>
        <v>21.1 ฉาบปูนผนัง 100%</v>
      </c>
      <c r="C31" s="92">
        <f>แผนงาน!C57</f>
        <v>0</v>
      </c>
      <c r="D31" s="92">
        <f>แผนงาน!D57</f>
        <v>0</v>
      </c>
      <c r="E31" s="93">
        <f>แผนงาน!E57</f>
        <v>6</v>
      </c>
      <c r="F31" s="92">
        <f>แผนงาน!F57</f>
        <v>0</v>
      </c>
      <c r="G31" s="92">
        <f>แผนงาน!G57</f>
        <v>0</v>
      </c>
      <c r="H31" s="93" t="str">
        <f>แผนงาน!H57</f>
        <v>-</v>
      </c>
      <c r="I31" s="94" t="str">
        <f>แผนงาน!I57</f>
        <v>ยังไม่เริ่มดำเนินการ</v>
      </c>
      <c r="J31" s="93" t="str">
        <f>แผนงาน!J57</f>
        <v>-</v>
      </c>
      <c r="K31" s="115" t="str">
        <f ca="1">แผนงาน!K57</f>
        <v>-</v>
      </c>
      <c r="L31" s="118">
        <f t="shared" si="0"/>
        <v>0</v>
      </c>
      <c r="M31" s="119">
        <f t="shared" ca="1" si="1"/>
        <v>15</v>
      </c>
      <c r="N31" s="128" cm="1">
        <f t="array" aca="1" ref="N31" ca="1">ROUND(SUMPRODUCT((L31&lt;=$L$8:$L$59)/COUNTIF($L$8:$L$59,$L$8:$L$59)),0)</f>
        <v>12</v>
      </c>
      <c r="O31" s="128"/>
      <c r="P31" s="119"/>
      <c r="Q31" s="35">
        <f t="shared" si="2"/>
        <v>24</v>
      </c>
      <c r="R31" s="119" t="str" cm="1">
        <f t="array" aca="1" ref="R31" ca="1">_xlfn.TEXTJOIN(",",TRUE,IF(Q31=$N$8:$N$59,$A$8:$A$59,""))</f>
        <v/>
      </c>
      <c r="S31" s="117" t="str">
        <f ca="1">IF(ROWS($P$5:P28)&lt;=$P$5,RANK(O31,$O$8:$O$59,0),"")</f>
        <v/>
      </c>
      <c r="T31" s="129">
        <v>24</v>
      </c>
      <c r="U31" s="120" t="e" cm="1">
        <f t="array" aca="1" ref="U31" ca="1">INT(_xlfn.TEXTJOIN(",",TRUE,IF(ROWS($P$5:P28)&lt;=$P$5,IF(T31=$S$8:$S$59,_xlfn.UNIQUE($O$8:$O$59),""),"")))</f>
        <v>#VALUE!</v>
      </c>
    </row>
    <row r="32" spans="1:21">
      <c r="A32" s="32">
        <v>22.1</v>
      </c>
      <c r="B32" s="32" t="str">
        <f>แผนงาน!B59</f>
        <v>22.1 ฉาบตกแต่งผิวภายนอก (Skim Coat)</v>
      </c>
      <c r="C32" s="92">
        <f>แผนงาน!C59</f>
        <v>0</v>
      </c>
      <c r="D32" s="92">
        <f>แผนงาน!D59</f>
        <v>0</v>
      </c>
      <c r="E32" s="93">
        <f>แผนงาน!E59</f>
        <v>2</v>
      </c>
      <c r="F32" s="92">
        <f>แผนงาน!F59</f>
        <v>0</v>
      </c>
      <c r="G32" s="92">
        <f>แผนงาน!G59</f>
        <v>0</v>
      </c>
      <c r="H32" s="93" t="str">
        <f>แผนงาน!H59</f>
        <v>-</v>
      </c>
      <c r="I32" s="94" t="str">
        <f>แผนงาน!I59</f>
        <v>ยังไม่เริ่มดำเนินการ</v>
      </c>
      <c r="J32" s="93" t="str">
        <f>แผนงาน!J59</f>
        <v>-</v>
      </c>
      <c r="K32" s="115" t="str">
        <f ca="1">แผนงาน!K59</f>
        <v>-</v>
      </c>
      <c r="L32" s="118">
        <f t="shared" si="0"/>
        <v>0</v>
      </c>
      <c r="M32" s="119">
        <f t="shared" ca="1" si="1"/>
        <v>15</v>
      </c>
      <c r="N32" s="128" cm="1">
        <f t="array" aca="1" ref="N32" ca="1">ROUND(SUMPRODUCT((L32&lt;=$L$8:$L$59)/COUNTIF($L$8:$L$59,$L$8:$L$59)),0)</f>
        <v>12</v>
      </c>
      <c r="O32" s="128"/>
      <c r="P32" s="119"/>
      <c r="Q32" s="35">
        <f t="shared" si="2"/>
        <v>25</v>
      </c>
      <c r="R32" s="119" t="str" cm="1">
        <f t="array" aca="1" ref="R32" ca="1">_xlfn.TEXTJOIN(",",TRUE,IF(Q32=$N$8:$N$59,$A$8:$A$59,""))</f>
        <v/>
      </c>
      <c r="S32" s="117" t="str">
        <f ca="1">IF(ROWS($P$5:P29)&lt;=$P$5,RANK(O32,$O$8:$O$59,0),"")</f>
        <v/>
      </c>
      <c r="T32" s="129">
        <v>25</v>
      </c>
      <c r="U32" s="120" t="e" cm="1">
        <f t="array" aca="1" ref="U32" ca="1">INT(_xlfn.TEXTJOIN(",",TRUE,IF(ROWS($P$5:P29)&lt;=$P$5,IF(T32=$S$8:$S$59,_xlfn.UNIQUE($O$8:$O$59),""),"")))</f>
        <v>#VALUE!</v>
      </c>
    </row>
    <row r="33" spans="1:21">
      <c r="A33" s="32">
        <v>23.1</v>
      </c>
      <c r="B33" s="32" t="str">
        <f>แผนงาน!B61</f>
        <v>23.1 เตรียมพื้นที่ก่อนติดตั้งอลูมิเนียม</v>
      </c>
      <c r="C33" s="92">
        <f>แผนงาน!C61</f>
        <v>0</v>
      </c>
      <c r="D33" s="92">
        <f>แผนงาน!D61</f>
        <v>0</v>
      </c>
      <c r="E33" s="93">
        <f>แผนงาน!E61</f>
        <v>2</v>
      </c>
      <c r="F33" s="92">
        <f>แผนงาน!F61</f>
        <v>0</v>
      </c>
      <c r="G33" s="92">
        <f>แผนงาน!G61</f>
        <v>0</v>
      </c>
      <c r="H33" s="93" t="str">
        <f>แผนงาน!H61</f>
        <v>-</v>
      </c>
      <c r="I33" s="94" t="str">
        <f>แผนงาน!I61</f>
        <v>ยังไม่เริ่มดำเนินการ</v>
      </c>
      <c r="J33" s="93" t="str">
        <f>แผนงาน!J61</f>
        <v>-</v>
      </c>
      <c r="K33" s="115" t="str">
        <f ca="1">แผนงาน!K61</f>
        <v>-</v>
      </c>
      <c r="L33" s="118">
        <f t="shared" si="0"/>
        <v>0</v>
      </c>
      <c r="M33" s="119">
        <f t="shared" ca="1" si="1"/>
        <v>15</v>
      </c>
      <c r="N33" s="128" cm="1">
        <f t="array" aca="1" ref="N33" ca="1">ROUND(SUMPRODUCT((L33&lt;=$L$8:$L$59)/COUNTIF($L$8:$L$59,$L$8:$L$59)),0)</f>
        <v>12</v>
      </c>
      <c r="O33" s="128"/>
      <c r="P33" s="119"/>
      <c r="Q33" s="35">
        <f t="shared" si="2"/>
        <v>26</v>
      </c>
      <c r="R33" s="119" t="str" cm="1">
        <f t="array" aca="1" ref="R33" ca="1">_xlfn.TEXTJOIN(",",TRUE,IF(Q33=$N$8:$N$59,$A$8:$A$59,""))</f>
        <v/>
      </c>
      <c r="S33" s="117" t="str">
        <f ca="1">IF(ROWS($P$5:P30)&lt;=$P$5,RANK(O33,$O$8:$O$59,0),"")</f>
        <v/>
      </c>
      <c r="T33" s="129">
        <v>26</v>
      </c>
      <c r="U33" s="120" t="e" cm="1">
        <f t="array" aca="1" ref="U33" ca="1">INT(_xlfn.TEXTJOIN(",",TRUE,IF(ROWS($P$5:P30)&lt;=$P$5,IF(T33=$S$8:$S$59,_xlfn.UNIQUE($O$8:$O$59),""),"")))</f>
        <v>#VALUE!</v>
      </c>
    </row>
    <row r="34" spans="1:21">
      <c r="A34" s="32">
        <v>24.1</v>
      </c>
      <c r="B34" s="32" t="str">
        <f>แผนงาน!B63</f>
        <v xml:space="preserve">24.1 ระบบสุขาภิบาล ชั้น 2 </v>
      </c>
      <c r="C34" s="92">
        <f>แผนงาน!C63</f>
        <v>0</v>
      </c>
      <c r="D34" s="92">
        <f>แผนงาน!D63</f>
        <v>0</v>
      </c>
      <c r="E34" s="93">
        <f>แผนงาน!E63</f>
        <v>15</v>
      </c>
      <c r="F34" s="92">
        <f>แผนงาน!F63</f>
        <v>0</v>
      </c>
      <c r="G34" s="92">
        <f>แผนงาน!G63</f>
        <v>0</v>
      </c>
      <c r="H34" s="93" t="str">
        <f>แผนงาน!H63</f>
        <v>-</v>
      </c>
      <c r="I34" s="94" t="str">
        <f>แผนงาน!I63</f>
        <v>ยังไม่เริ่มดำเนินการ</v>
      </c>
      <c r="J34" s="93" t="str">
        <f>แผนงาน!J63</f>
        <v>-</v>
      </c>
      <c r="K34" s="115" t="str">
        <f ca="1">แผนงาน!K63</f>
        <v>-</v>
      </c>
      <c r="L34" s="118">
        <f t="shared" si="0"/>
        <v>0</v>
      </c>
      <c r="M34" s="119">
        <f t="shared" ca="1" si="1"/>
        <v>15</v>
      </c>
      <c r="N34" s="128" cm="1">
        <f t="array" aca="1" ref="N34" ca="1">ROUND(SUMPRODUCT((L34&lt;=$L$8:$L$59)/COUNTIF($L$8:$L$59,$L$8:$L$59)),0)</f>
        <v>12</v>
      </c>
      <c r="O34" s="128"/>
      <c r="P34" s="119"/>
      <c r="Q34" s="35">
        <f t="shared" si="2"/>
        <v>27</v>
      </c>
      <c r="R34" s="119" t="str" cm="1">
        <f t="array" aca="1" ref="R34" ca="1">_xlfn.TEXTJOIN(",",TRUE,IF(Q34=$N$8:$N$59,$A$8:$A$59,""))</f>
        <v/>
      </c>
      <c r="S34" s="117" t="str">
        <f ca="1">IF(ROWS($P$5:P31)&lt;=$P$5,RANK(O34,$O$8:$O$59,0),"")</f>
        <v/>
      </c>
      <c r="T34" s="129">
        <v>27</v>
      </c>
      <c r="U34" s="120" t="e" cm="1">
        <f t="array" aca="1" ref="U34" ca="1">INT(_xlfn.TEXTJOIN(",",TRUE,IF(ROWS($P$5:P31)&lt;=$P$5,IF(T34=$S$8:$S$59,_xlfn.UNIQUE($O$8:$O$59),""),"")))</f>
        <v>#VALUE!</v>
      </c>
    </row>
    <row r="35" spans="1:21">
      <c r="A35" s="32">
        <v>66</v>
      </c>
      <c r="B35" s="32" t="str">
        <f>แผนงาน!B65</f>
        <v>งวดที่ 6</v>
      </c>
      <c r="C35" s="92">
        <f>แผนงาน!C65</f>
        <v>0</v>
      </c>
      <c r="D35" s="92">
        <f>แผนงาน!D65</f>
        <v>0</v>
      </c>
      <c r="E35" s="93">
        <f>แผนงาน!E65</f>
        <v>26</v>
      </c>
      <c r="F35" s="92">
        <f>แผนงาน!F65</f>
        <v>0</v>
      </c>
      <c r="G35" s="92">
        <f>แผนงาน!G65</f>
        <v>0</v>
      </c>
      <c r="H35" s="93" t="str">
        <f>แผนงาน!H65</f>
        <v>-</v>
      </c>
      <c r="I35" s="94" t="str">
        <f>แผนงาน!I65</f>
        <v>ยังไม่เริ่มดำเนินการ</v>
      </c>
      <c r="J35" s="93" t="str">
        <f>แผนงาน!J65</f>
        <v>-</v>
      </c>
      <c r="K35" s="115" t="str">
        <f ca="1">แผนงาน!K65</f>
        <v>-</v>
      </c>
      <c r="L35" s="118">
        <f t="shared" si="0"/>
        <v>0</v>
      </c>
      <c r="M35" s="119">
        <f t="shared" ca="1" si="1"/>
        <v>15</v>
      </c>
      <c r="N35" s="128" cm="1">
        <f t="array" aca="1" ref="N35" ca="1">ROUND(SUMPRODUCT((L35&lt;=$L$8:$L$59)/COUNTIF($L$8:$L$59,$L$8:$L$59)),0)</f>
        <v>12</v>
      </c>
      <c r="O35" s="128"/>
      <c r="P35" s="119"/>
      <c r="Q35" s="35">
        <f t="shared" si="2"/>
        <v>28</v>
      </c>
      <c r="R35" s="119" t="str" cm="1">
        <f t="array" aca="1" ref="R35" ca="1">_xlfn.TEXTJOIN(",",TRUE,IF(Q35=$N$8:$N$59,$A$8:$A$59,""))</f>
        <v/>
      </c>
      <c r="S35" s="117" t="str">
        <f ca="1">IF(ROWS($P$5:P32)&lt;=$P$5,RANK(O35,$O$8:$O$59,0),"")</f>
        <v/>
      </c>
      <c r="T35" s="129">
        <v>28</v>
      </c>
      <c r="U35" s="120" t="e" cm="1">
        <f t="array" aca="1" ref="U35" ca="1">INT(_xlfn.TEXTJOIN(",",TRUE,IF(ROWS($P$5:P32)&lt;=$P$5,IF(T35=$S$8:$S$59,_xlfn.UNIQUE($O$8:$O$59),""),"")))</f>
        <v>#VALUE!</v>
      </c>
    </row>
    <row r="36" spans="1:21">
      <c r="A36" s="32">
        <v>25.1</v>
      </c>
      <c r="B36" s="32" t="str">
        <f>แผนงาน!B67</f>
        <v>25.1 กระเบื้องพื้นระเบียง, ห้องนำ, เคาน์เตอร์อ่างล้างหน้า</v>
      </c>
      <c r="C36" s="92">
        <f>แผนงาน!C67</f>
        <v>0</v>
      </c>
      <c r="D36" s="92">
        <f>แผนงาน!D67</f>
        <v>0</v>
      </c>
      <c r="E36" s="93">
        <f>แผนงาน!E67</f>
        <v>13</v>
      </c>
      <c r="F36" s="92">
        <f>แผนงาน!F67</f>
        <v>0</v>
      </c>
      <c r="G36" s="92">
        <f>แผนงาน!G67</f>
        <v>0</v>
      </c>
      <c r="H36" s="93" t="str">
        <f>แผนงาน!H67</f>
        <v>-</v>
      </c>
      <c r="I36" s="94" t="str">
        <f>แผนงาน!I67</f>
        <v>ยังไม่เริ่มดำเนินการ</v>
      </c>
      <c r="J36" s="93" t="str">
        <f>แผนงาน!J67</f>
        <v>-</v>
      </c>
      <c r="K36" s="115" t="str">
        <f ca="1">แผนงาน!K67</f>
        <v>-</v>
      </c>
      <c r="L36" s="118">
        <f t="shared" si="0"/>
        <v>0</v>
      </c>
      <c r="M36" s="119">
        <f t="shared" ca="1" si="1"/>
        <v>15</v>
      </c>
      <c r="N36" s="128" cm="1">
        <f t="array" aca="1" ref="N36" ca="1">ROUND(SUMPRODUCT((L36&lt;=$L$8:$L$59)/COUNTIF($L$8:$L$59,$L$8:$L$59)),0)</f>
        <v>12</v>
      </c>
      <c r="O36" s="128"/>
      <c r="P36" s="119"/>
      <c r="Q36" s="35">
        <f t="shared" si="2"/>
        <v>29</v>
      </c>
      <c r="R36" s="119" t="str" cm="1">
        <f t="array" aca="1" ref="R36" ca="1">_xlfn.TEXTJOIN(",",TRUE,IF(Q36=$N$8:$N$59,$A$8:$A$59,""))</f>
        <v/>
      </c>
      <c r="S36" s="117" t="str">
        <f ca="1">IF(ROWS($P$5:P33)&lt;=$P$5,RANK(O36,$O$8:$O$59,0),"")</f>
        <v/>
      </c>
      <c r="T36" s="129">
        <v>29</v>
      </c>
      <c r="U36" s="120" t="e" cm="1">
        <f t="array" aca="1" ref="U36" ca="1">INT(_xlfn.TEXTJOIN(",",TRUE,IF(ROWS($P$5:P33)&lt;=$P$5,IF(T36=$S$8:$S$59,_xlfn.UNIQUE($O$8:$O$59),""),"")))</f>
        <v>#VALUE!</v>
      </c>
    </row>
    <row r="37" spans="1:21">
      <c r="A37" s="32">
        <v>26.1</v>
      </c>
      <c r="B37" s="32" t="str">
        <f>แผนงาน!B69</f>
        <v>26.1 บ่อบำบัดนำเสีย ฐานปั้มนำ</v>
      </c>
      <c r="C37" s="92">
        <f>แผนงาน!C69</f>
        <v>0</v>
      </c>
      <c r="D37" s="92">
        <f>แผนงาน!D69</f>
        <v>0</v>
      </c>
      <c r="E37" s="93">
        <f>แผนงาน!E69</f>
        <v>13</v>
      </c>
      <c r="F37" s="92">
        <f>แผนงาน!F69</f>
        <v>0</v>
      </c>
      <c r="G37" s="92">
        <f>แผนงาน!G69</f>
        <v>0</v>
      </c>
      <c r="H37" s="93" t="str">
        <f>แผนงาน!H69</f>
        <v>-</v>
      </c>
      <c r="I37" s="94" t="str">
        <f>แผนงาน!I69</f>
        <v>ยังไม่เริ่มดำเนินการ</v>
      </c>
      <c r="J37" s="93" t="str">
        <f>แผนงาน!J69</f>
        <v>-</v>
      </c>
      <c r="K37" s="115" t="str">
        <f ca="1">แผนงาน!K69</f>
        <v>-</v>
      </c>
      <c r="L37" s="118">
        <f t="shared" si="0"/>
        <v>0</v>
      </c>
      <c r="M37" s="119">
        <f t="shared" ca="1" si="1"/>
        <v>15</v>
      </c>
      <c r="N37" s="128" cm="1">
        <f t="array" aca="1" ref="N37" ca="1">ROUND(SUMPRODUCT((L37&lt;=$L$8:$L$59)/COUNTIF($L$8:$L$59,$L$8:$L$59)),0)</f>
        <v>12</v>
      </c>
      <c r="O37" s="128"/>
      <c r="P37" s="119"/>
      <c r="Q37" s="35">
        <f t="shared" si="2"/>
        <v>30</v>
      </c>
      <c r="R37" s="119" t="str" cm="1">
        <f t="array" aca="1" ref="R37" ca="1">_xlfn.TEXTJOIN(",",TRUE,IF(Q37=$N$8:$N$59,$A$8:$A$59,""))</f>
        <v/>
      </c>
      <c r="S37" s="117" t="str">
        <f ca="1">IF(ROWS($P$5:P34)&lt;=$P$5,RANK(O37,$O$8:$O$59,0),"")</f>
        <v/>
      </c>
      <c r="T37" s="129">
        <v>30</v>
      </c>
      <c r="U37" s="120" t="e" cm="1">
        <f t="array" aca="1" ref="U37" ca="1">INT(_xlfn.TEXTJOIN(",",TRUE,IF(ROWS($P$5:P34)&lt;=$P$5,IF(T37=$S$8:$S$59,_xlfn.UNIQUE($O$8:$O$59),""),"")))</f>
        <v>#VALUE!</v>
      </c>
    </row>
    <row r="38" spans="1:21">
      <c r="A38" s="32">
        <v>7</v>
      </c>
      <c r="B38" s="32" t="str">
        <f>แผนงาน!B71</f>
        <v>งวดที่ 7</v>
      </c>
      <c r="C38" s="92">
        <f>แผนงาน!C71</f>
        <v>0</v>
      </c>
      <c r="D38" s="92">
        <f>แผนงาน!D71</f>
        <v>0</v>
      </c>
      <c r="E38" s="93">
        <f>แผนงาน!E71</f>
        <v>12</v>
      </c>
      <c r="F38" s="92">
        <f>แผนงาน!F71</f>
        <v>0</v>
      </c>
      <c r="G38" s="92">
        <f>แผนงาน!G71</f>
        <v>0</v>
      </c>
      <c r="H38" s="93" t="str">
        <f>แผนงาน!H71</f>
        <v>-</v>
      </c>
      <c r="I38" s="94" t="str">
        <f>แผนงาน!I71</f>
        <v>ยังไม่เริ่มดำเนินการ</v>
      </c>
      <c r="J38" s="93" t="str">
        <f>แผนงาน!J71</f>
        <v>-</v>
      </c>
      <c r="K38" s="115" t="str">
        <f ca="1">แผนงาน!K71</f>
        <v>-</v>
      </c>
      <c r="L38" s="118">
        <f t="shared" si="0"/>
        <v>0</v>
      </c>
      <c r="M38" s="119">
        <f t="shared" ca="1" si="1"/>
        <v>15</v>
      </c>
      <c r="N38" s="128" cm="1">
        <f t="array" aca="1" ref="N38" ca="1">ROUND(SUMPRODUCT((L38&lt;=$L$8:$L$59)/COUNTIF($L$8:$L$59,$L$8:$L$59)),0)</f>
        <v>12</v>
      </c>
      <c r="O38" s="128"/>
      <c r="P38" s="119"/>
      <c r="Q38" s="35">
        <f t="shared" si="2"/>
        <v>31</v>
      </c>
      <c r="R38" s="119" t="str" cm="1">
        <f t="array" aca="1" ref="R38" ca="1">_xlfn.TEXTJOIN(",",TRUE,IF(Q38=$N$8:$N$59,$A$8:$A$59,""))</f>
        <v/>
      </c>
      <c r="S38" s="117" t="str">
        <f ca="1">IF(ROWS($P$5:P35)&lt;=$P$5,RANK(O38,$O$8:$O$59,0),"")</f>
        <v/>
      </c>
      <c r="T38" s="129">
        <v>31</v>
      </c>
      <c r="U38" s="120" t="e" cm="1">
        <f t="array" aca="1" ref="U38" ca="1">INT(_xlfn.TEXTJOIN(",",TRUE,IF(ROWS($P$5:P35)&lt;=$P$5,IF(T38=$S$8:$S$59,_xlfn.UNIQUE($O$8:$O$59),""),"")))</f>
        <v>#VALUE!</v>
      </c>
    </row>
    <row r="39" spans="1:21">
      <c r="A39" s="32">
        <v>27.1</v>
      </c>
      <c r="B39" s="32" t="str">
        <f>แผนงาน!B73</f>
        <v>27.1 พื้นจอดรถ(ก่อนเท, หลังเท)</v>
      </c>
      <c r="C39" s="92">
        <f>แผนงาน!C73</f>
        <v>0</v>
      </c>
      <c r="D39" s="92">
        <f>แผนงาน!D73</f>
        <v>0</v>
      </c>
      <c r="E39" s="93">
        <f>แผนงาน!E73</f>
        <v>5</v>
      </c>
      <c r="F39" s="92">
        <f>แผนงาน!F73</f>
        <v>0</v>
      </c>
      <c r="G39" s="92">
        <f>แผนงาน!G73</f>
        <v>0</v>
      </c>
      <c r="H39" s="93" t="str">
        <f>แผนงาน!H73</f>
        <v>-</v>
      </c>
      <c r="I39" s="94" t="str">
        <f>แผนงาน!I73</f>
        <v>ยังไม่เริ่มดำเนินการ</v>
      </c>
      <c r="J39" s="93" t="str">
        <f>แผนงาน!J73</f>
        <v>-</v>
      </c>
      <c r="K39" s="115" t="str">
        <f ca="1">แผนงาน!K73</f>
        <v>-</v>
      </c>
      <c r="L39" s="118">
        <f t="shared" si="0"/>
        <v>0</v>
      </c>
      <c r="M39" s="119">
        <f t="shared" ca="1" si="1"/>
        <v>15</v>
      </c>
      <c r="N39" s="128" cm="1">
        <f t="array" aca="1" ref="N39" ca="1">ROUND(SUMPRODUCT((L39&lt;=$L$8:$L$59)/COUNTIF($L$8:$L$59,$L$8:$L$59)),0)</f>
        <v>12</v>
      </c>
      <c r="O39" s="128"/>
      <c r="P39" s="119"/>
      <c r="Q39" s="35">
        <f t="shared" si="2"/>
        <v>32</v>
      </c>
      <c r="R39" s="119" t="str" cm="1">
        <f t="array" aca="1" ref="R39" ca="1">_xlfn.TEXTJOIN(",",TRUE,IF(Q39=$N$8:$N$59,$A$8:$A$59,""))</f>
        <v/>
      </c>
      <c r="S39" s="117" t="str">
        <f ca="1">IF(ROWS($P$5:P36)&lt;=$P$5,RANK(O39,$O$8:$O$59,0),"")</f>
        <v/>
      </c>
      <c r="T39" s="129">
        <v>32</v>
      </c>
      <c r="U39" s="120" t="e" cm="1">
        <f t="array" aca="1" ref="U39" ca="1">INT(_xlfn.TEXTJOIN(",",TRUE,IF(ROWS($P$5:P36)&lt;=$P$5,IF(T39=$S$8:$S$59,_xlfn.UNIQUE($O$8:$O$59),""),"")))</f>
        <v>#VALUE!</v>
      </c>
    </row>
    <row r="40" spans="1:21">
      <c r="A40" s="32">
        <v>28.1</v>
      </c>
      <c r="B40" s="32" t="str">
        <f>แผนงาน!B75</f>
        <v>28.1 งานอลูมิเนียม</v>
      </c>
      <c r="C40" s="92">
        <f>แผนงาน!C75</f>
        <v>0</v>
      </c>
      <c r="D40" s="92">
        <f>แผนงาน!D75</f>
        <v>0</v>
      </c>
      <c r="E40" s="93">
        <f>แผนงาน!E75</f>
        <v>2</v>
      </c>
      <c r="F40" s="92">
        <f>แผนงาน!F75</f>
        <v>0</v>
      </c>
      <c r="G40" s="92">
        <f>แผนงาน!G75</f>
        <v>0</v>
      </c>
      <c r="H40" s="93" t="str">
        <f>แผนงาน!H75</f>
        <v>-</v>
      </c>
      <c r="I40" s="94" t="str">
        <f>แผนงาน!I75</f>
        <v>ยังไม่เริ่มดำเนินการ</v>
      </c>
      <c r="J40" s="93" t="str">
        <f>แผนงาน!J75</f>
        <v>-</v>
      </c>
      <c r="K40" s="115" t="str">
        <f ca="1">แผนงาน!K75</f>
        <v>-</v>
      </c>
      <c r="L40" s="118">
        <f t="shared" si="0"/>
        <v>0</v>
      </c>
      <c r="M40" s="119">
        <f t="shared" ca="1" si="1"/>
        <v>15</v>
      </c>
      <c r="N40" s="128" cm="1">
        <f t="array" aca="1" ref="N40" ca="1">ROUND(SUMPRODUCT((L40&lt;=$L$8:$L$59)/COUNTIF($L$8:$L$59,$L$8:$L$59)),0)</f>
        <v>12</v>
      </c>
      <c r="O40" s="128"/>
      <c r="P40" s="119"/>
      <c r="Q40" s="35">
        <f t="shared" si="2"/>
        <v>33</v>
      </c>
      <c r="R40" s="119" t="str" cm="1">
        <f t="array" aca="1" ref="R40" ca="1">_xlfn.TEXTJOIN(",",TRUE,IF(Q40=$N$8:$N$59,$A$8:$A$59,""))</f>
        <v/>
      </c>
      <c r="S40" s="117" t="str">
        <f ca="1">IF(ROWS($P$5:P37)&lt;=$P$5,RANK(O40,$O$8:$O$59,0),"")</f>
        <v/>
      </c>
      <c r="T40" s="129">
        <v>33</v>
      </c>
      <c r="U40" s="120" t="e" cm="1">
        <f t="array" aca="1" ref="U40" ca="1">INT(_xlfn.TEXTJOIN(",",TRUE,IF(ROWS($P$5:P37)&lt;=$P$5,IF(T40=$S$8:$S$59,_xlfn.UNIQUE($O$8:$O$59),""),"")))</f>
        <v>#VALUE!</v>
      </c>
    </row>
    <row r="41" spans="1:21">
      <c r="A41" s="32">
        <v>29.1</v>
      </c>
      <c r="B41" s="32" t="str">
        <f>แผนงาน!B77</f>
        <v xml:space="preserve">29.1 ระบบไฟฟ้า ชั้น 1 </v>
      </c>
      <c r="C41" s="92">
        <f>แผนงาน!C77</f>
        <v>0</v>
      </c>
      <c r="D41" s="92">
        <f>แผนงาน!D77</f>
        <v>0</v>
      </c>
      <c r="E41" s="93">
        <f>แผนงาน!E77</f>
        <v>2</v>
      </c>
      <c r="F41" s="92">
        <f>แผนงาน!F77</f>
        <v>0</v>
      </c>
      <c r="G41" s="92">
        <f>แผนงาน!G77</f>
        <v>0</v>
      </c>
      <c r="H41" s="93" t="str">
        <f>แผนงาน!H77</f>
        <v>-</v>
      </c>
      <c r="I41" s="94" t="str">
        <f>แผนงาน!I77</f>
        <v>ยังไม่เริ่มดำเนินการ</v>
      </c>
      <c r="J41" s="93" t="str">
        <f>แผนงาน!J77</f>
        <v>-</v>
      </c>
      <c r="K41" s="115" t="str">
        <f ca="1">แผนงาน!K77</f>
        <v>-</v>
      </c>
      <c r="L41" s="118">
        <f t="shared" si="0"/>
        <v>0</v>
      </c>
      <c r="M41" s="119">
        <f t="shared" ca="1" si="1"/>
        <v>15</v>
      </c>
      <c r="N41" s="128" cm="1">
        <f t="array" aca="1" ref="N41" ca="1">ROUND(SUMPRODUCT((L41&lt;=$L$8:$L$59)/COUNTIF($L$8:$L$59,$L$8:$L$59)),0)</f>
        <v>12</v>
      </c>
      <c r="O41" s="128"/>
      <c r="P41" s="119"/>
      <c r="Q41" s="35">
        <f t="shared" si="2"/>
        <v>34</v>
      </c>
      <c r="R41" s="119" t="str" cm="1">
        <f t="array" aca="1" ref="R41" ca="1">_xlfn.TEXTJOIN(",",TRUE,IF(Q41=$N$8:$N$59,$A$8:$A$59,""))</f>
        <v/>
      </c>
      <c r="S41" s="117" t="str">
        <f ca="1">IF(ROWS($P$5:P38)&lt;=$P$5,RANK(O41,$O$8:$O$59,0),"")</f>
        <v/>
      </c>
      <c r="T41" s="129">
        <v>34</v>
      </c>
      <c r="U41" s="120" t="e" cm="1">
        <f t="array" aca="1" ref="U41" ca="1">INT(_xlfn.TEXTJOIN(",",TRUE,IF(ROWS($P$5:P38)&lt;=$P$5,IF(T41=$S$8:$S$59,_xlfn.UNIQUE($O$8:$O$59),""),"")))</f>
        <v>#VALUE!</v>
      </c>
    </row>
    <row r="42" spans="1:21">
      <c r="A42" s="32">
        <v>29.2</v>
      </c>
      <c r="B42" s="32" t="str">
        <f>แผนงาน!B79</f>
        <v xml:space="preserve">29.2 ระบบไฟฟ้า ชั้น 2 </v>
      </c>
      <c r="C42" s="92">
        <f>แผนงาน!C79</f>
        <v>0</v>
      </c>
      <c r="D42" s="92">
        <f>แผนงาน!D79</f>
        <v>0</v>
      </c>
      <c r="E42" s="93">
        <f>แผนงาน!E79</f>
        <v>2</v>
      </c>
      <c r="F42" s="92">
        <f>แผนงาน!F79</f>
        <v>0</v>
      </c>
      <c r="G42" s="92">
        <f>แผนงาน!G79</f>
        <v>0</v>
      </c>
      <c r="H42" s="93" t="str">
        <f>แผนงาน!H79</f>
        <v>-</v>
      </c>
      <c r="I42" s="94" t="str">
        <f>แผนงาน!I79</f>
        <v>ยังไม่เริ่มดำเนินการ</v>
      </c>
      <c r="J42" s="93" t="str">
        <f>แผนงาน!J79</f>
        <v>-</v>
      </c>
      <c r="K42" s="115" t="str">
        <f ca="1">แผนงาน!K79</f>
        <v>-</v>
      </c>
      <c r="L42" s="118">
        <f t="shared" si="0"/>
        <v>0</v>
      </c>
      <c r="M42" s="119">
        <f t="shared" ca="1" si="1"/>
        <v>15</v>
      </c>
      <c r="N42" s="128" cm="1">
        <f t="array" aca="1" ref="N42" ca="1">ROUND(SUMPRODUCT((L42&lt;=$L$8:$L$59)/COUNTIF($L$8:$L$59,$L$8:$L$59)),0)</f>
        <v>12</v>
      </c>
      <c r="O42" s="128"/>
      <c r="P42" s="119"/>
      <c r="Q42" s="35">
        <f t="shared" si="2"/>
        <v>35</v>
      </c>
      <c r="R42" s="119" t="str" cm="1">
        <f t="array" aca="1" ref="R42" ca="1">_xlfn.TEXTJOIN(",",TRUE,IF(Q42=$N$8:$N$59,$A$8:$A$59,""))</f>
        <v/>
      </c>
      <c r="S42" s="117" t="str">
        <f ca="1">IF(ROWS($P$5:P39)&lt;=$P$5,RANK(O42,$O$8:$O$59,0),"")</f>
        <v/>
      </c>
      <c r="T42" s="129">
        <v>35</v>
      </c>
      <c r="U42" s="120" t="e" cm="1">
        <f t="array" aca="1" ref="U42" ca="1">INT(_xlfn.TEXTJOIN(",",TRUE,IF(ROWS($P$5:P39)&lt;=$P$5,IF(T42=$S$8:$S$59,_xlfn.UNIQUE($O$8:$O$59),""),"")))</f>
        <v>#VALUE!</v>
      </c>
    </row>
    <row r="43" spans="1:21">
      <c r="A43" s="32">
        <v>30.1</v>
      </c>
      <c r="B43" s="32" t="str">
        <f>แผนงาน!B81</f>
        <v>30.1 ราวบันได/ระเบียง</v>
      </c>
      <c r="C43" s="92">
        <f>แผนงาน!C81</f>
        <v>0</v>
      </c>
      <c r="D43" s="92">
        <f>แผนงาน!D81</f>
        <v>0</v>
      </c>
      <c r="E43" s="93">
        <f>แผนงาน!E81</f>
        <v>1</v>
      </c>
      <c r="F43" s="92">
        <f>แผนงาน!F81</f>
        <v>0</v>
      </c>
      <c r="G43" s="92">
        <f>แผนงาน!G81</f>
        <v>0</v>
      </c>
      <c r="H43" s="93" t="str">
        <f>แผนงาน!H81</f>
        <v>-</v>
      </c>
      <c r="I43" s="94" t="str">
        <f>แผนงาน!I81</f>
        <v>ยังไม่เริ่มดำเนินการ</v>
      </c>
      <c r="J43" s="93" t="str">
        <f>แผนงาน!J81</f>
        <v>-</v>
      </c>
      <c r="K43" s="115" t="str">
        <f ca="1">แผนงาน!K81</f>
        <v>-</v>
      </c>
      <c r="L43" s="118">
        <f t="shared" si="0"/>
        <v>0</v>
      </c>
      <c r="M43" s="119">
        <f t="shared" ca="1" si="1"/>
        <v>15</v>
      </c>
      <c r="N43" s="128" cm="1">
        <f t="array" aca="1" ref="N43" ca="1">ROUND(SUMPRODUCT((L43&lt;=$L$8:$L$59)/COUNTIF($L$8:$L$59,$L$8:$L$59)),0)</f>
        <v>12</v>
      </c>
      <c r="O43" s="128"/>
      <c r="P43" s="119"/>
      <c r="Q43" s="35">
        <f t="shared" si="2"/>
        <v>36</v>
      </c>
      <c r="R43" s="119" t="str" cm="1">
        <f t="array" aca="1" ref="R43" ca="1">_xlfn.TEXTJOIN(",",TRUE,IF(Q43=$N$8:$N$59,$A$8:$A$59,""))</f>
        <v/>
      </c>
      <c r="S43" s="117" t="str">
        <f ca="1">IF(ROWS($P$5:P40)&lt;=$P$5,RANK(O43,$O$8:$O$59,0),"")</f>
        <v/>
      </c>
      <c r="T43" s="129">
        <v>36</v>
      </c>
      <c r="U43" s="120" t="e" cm="1">
        <f t="array" aca="1" ref="U43" ca="1">INT(_xlfn.TEXTJOIN(",",TRUE,IF(ROWS($P$5:P40)&lt;=$P$5,IF(T43=$S$8:$S$59,_xlfn.UNIQUE($O$8:$O$59),""),"")))</f>
        <v>#VALUE!</v>
      </c>
    </row>
    <row r="44" spans="1:21">
      <c r="A44" s="32">
        <v>8</v>
      </c>
      <c r="B44" s="32" t="str">
        <f>แผนงาน!B83</f>
        <v>งวดที่ 8</v>
      </c>
      <c r="C44" s="92">
        <f>แผนงาน!C83</f>
        <v>0</v>
      </c>
      <c r="D44" s="92">
        <f>แผนงาน!D83</f>
        <v>0</v>
      </c>
      <c r="E44" s="93">
        <f>แผนงาน!E83</f>
        <v>12</v>
      </c>
      <c r="F44" s="92">
        <f>แผนงาน!F83</f>
        <v>0</v>
      </c>
      <c r="G44" s="92">
        <f>แผนงาน!G83</f>
        <v>0</v>
      </c>
      <c r="H44" s="93" t="str">
        <f>แผนงาน!H83</f>
        <v>-</v>
      </c>
      <c r="I44" s="94" t="str">
        <f>แผนงาน!I83</f>
        <v>ยังไม่เริ่มดำเนินการ</v>
      </c>
      <c r="J44" s="93" t="str">
        <f>แผนงาน!J83</f>
        <v>-</v>
      </c>
      <c r="K44" s="115" t="str">
        <f ca="1">แผนงาน!K83</f>
        <v>-</v>
      </c>
      <c r="L44" s="118">
        <f t="shared" si="0"/>
        <v>0</v>
      </c>
      <c r="M44" s="119">
        <f t="shared" ca="1" si="1"/>
        <v>15</v>
      </c>
      <c r="N44" s="128" cm="1">
        <f t="array" aca="1" ref="N44" ca="1">ROUND(SUMPRODUCT((L44&lt;=$L$8:$L$59)/COUNTIF($L$8:$L$59,$L$8:$L$59)),0)</f>
        <v>12</v>
      </c>
      <c r="O44" s="128"/>
      <c r="P44" s="119"/>
      <c r="Q44" s="35">
        <f t="shared" si="2"/>
        <v>37</v>
      </c>
      <c r="R44" s="119" t="str" cm="1">
        <f t="array" aca="1" ref="R44" ca="1">_xlfn.TEXTJOIN(",",TRUE,IF(Q44=$N$8:$N$59,$A$8:$A$59,""))</f>
        <v/>
      </c>
      <c r="S44" s="117" t="str">
        <f ca="1">IF(ROWS($P$5:P41)&lt;=$P$5,RANK(O44,$O$8:$O$59,0),"")</f>
        <v/>
      </c>
      <c r="T44" s="129">
        <v>37</v>
      </c>
      <c r="U44" s="120" t="e" cm="1">
        <f t="array" aca="1" ref="U44" ca="1">INT(_xlfn.TEXTJOIN(",",TRUE,IF(ROWS($P$5:P41)&lt;=$P$5,IF(T44=$S$8:$S$59,_xlfn.UNIQUE($O$8:$O$59),""),"")))</f>
        <v>#VALUE!</v>
      </c>
    </row>
    <row r="45" spans="1:21">
      <c r="A45" s="32">
        <v>31.1</v>
      </c>
      <c r="B45" s="32" t="str">
        <f>แผนงาน!B85</f>
        <v>31.1 ตรวจก่อนปิดฝ้า</v>
      </c>
      <c r="C45" s="92">
        <f>แผนงาน!C85</f>
        <v>0</v>
      </c>
      <c r="D45" s="92">
        <f>แผนงาน!D85</f>
        <v>0</v>
      </c>
      <c r="E45" s="93">
        <f>แผนงาน!E85</f>
        <v>1</v>
      </c>
      <c r="F45" s="92">
        <f>แผนงาน!F85</f>
        <v>0</v>
      </c>
      <c r="G45" s="92">
        <f>แผนงาน!G85</f>
        <v>0</v>
      </c>
      <c r="H45" s="93" t="str">
        <f>แผนงาน!H85</f>
        <v>-</v>
      </c>
      <c r="I45" s="94" t="str">
        <f>แผนงาน!I85</f>
        <v>ยังไม่เริ่มดำเนินการ</v>
      </c>
      <c r="J45" s="93" t="str">
        <f>แผนงาน!J85</f>
        <v>-</v>
      </c>
      <c r="K45" s="115" t="str">
        <f ca="1">แผนงาน!K85</f>
        <v>-</v>
      </c>
      <c r="L45" s="118">
        <f t="shared" si="0"/>
        <v>0</v>
      </c>
      <c r="M45" s="119">
        <f t="shared" ca="1" si="1"/>
        <v>15</v>
      </c>
      <c r="N45" s="128" cm="1">
        <f t="array" aca="1" ref="N45" ca="1">ROUND(SUMPRODUCT((L45&lt;=$L$8:$L$59)/COUNTIF($L$8:$L$59,$L$8:$L$59)),0)</f>
        <v>12</v>
      </c>
      <c r="O45" s="128"/>
      <c r="P45" s="119"/>
      <c r="Q45" s="35">
        <f t="shared" si="2"/>
        <v>38</v>
      </c>
      <c r="R45" s="119" t="str" cm="1">
        <f t="array" aca="1" ref="R45" ca="1">_xlfn.TEXTJOIN(",",TRUE,IF(Q45=$N$8:$N$59,$A$8:$A$59,""))</f>
        <v/>
      </c>
      <c r="S45" s="117" t="str">
        <f ca="1">IF(ROWS($P$5:P42)&lt;=$P$5,RANK(O45,$O$8:$O$59,0),"")</f>
        <v/>
      </c>
      <c r="T45" s="129">
        <v>38</v>
      </c>
      <c r="U45" s="120" t="e" cm="1">
        <f t="array" aca="1" ref="U45" ca="1">INT(_xlfn.TEXTJOIN(",",TRUE,IF(ROWS($P$5:P42)&lt;=$P$5,IF(T45=$S$8:$S$59,_xlfn.UNIQUE($O$8:$O$59),""),"")))</f>
        <v>#VALUE!</v>
      </c>
    </row>
    <row r="46" spans="1:21">
      <c r="A46" s="32">
        <v>32.1</v>
      </c>
      <c r="B46" s="32" t="str">
        <f>แผนงาน!B87</f>
        <v>32.1 ติดตั้ง Stay cool</v>
      </c>
      <c r="C46" s="92">
        <f>แผนงาน!C87</f>
        <v>0</v>
      </c>
      <c r="D46" s="92">
        <f>แผนงาน!D87</f>
        <v>0</v>
      </c>
      <c r="E46" s="93">
        <f>แผนงาน!E87</f>
        <v>1</v>
      </c>
      <c r="F46" s="92">
        <f>แผนงาน!F87</f>
        <v>0</v>
      </c>
      <c r="G46" s="92">
        <f>แผนงาน!G87</f>
        <v>0</v>
      </c>
      <c r="H46" s="93" t="str">
        <f>แผนงาน!H87</f>
        <v>-</v>
      </c>
      <c r="I46" s="94" t="str">
        <f>แผนงาน!I87</f>
        <v>ยังไม่เริ่มดำเนินการ</v>
      </c>
      <c r="J46" s="93" t="str">
        <f>แผนงาน!J87</f>
        <v>-</v>
      </c>
      <c r="K46" s="115" t="str">
        <f ca="1">แผนงาน!K87</f>
        <v>-</v>
      </c>
      <c r="L46" s="118">
        <f t="shared" si="0"/>
        <v>0</v>
      </c>
      <c r="M46" s="119">
        <f t="shared" ca="1" si="1"/>
        <v>15</v>
      </c>
      <c r="N46" s="128" cm="1">
        <f t="array" aca="1" ref="N46" ca="1">ROUND(SUMPRODUCT((L46&lt;=$L$8:$L$59)/COUNTIF($L$8:$L$59,$L$8:$L$59)),0)</f>
        <v>12</v>
      </c>
      <c r="O46" s="128"/>
      <c r="P46" s="119"/>
      <c r="Q46" s="35">
        <f t="shared" si="2"/>
        <v>39</v>
      </c>
      <c r="R46" s="119" t="str" cm="1">
        <f t="array" aca="1" ref="R46" ca="1">_xlfn.TEXTJOIN(",",TRUE,IF(Q46=$N$8:$N$59,$A$8:$A$59,""))</f>
        <v/>
      </c>
      <c r="S46" s="117" t="str">
        <f ca="1">IF(ROWS($P$5:P43)&lt;=$P$5,RANK(O46,$O$8:$O$59,0),"")</f>
        <v/>
      </c>
      <c r="T46" s="129">
        <v>39</v>
      </c>
      <c r="U46" s="120" t="e" cm="1">
        <f t="array" aca="1" ref="U46" ca="1">INT(_xlfn.TEXTJOIN(",",TRUE,IF(ROWS($P$5:P43)&lt;=$P$5,IF(T46=$S$8:$S$59,_xlfn.UNIQUE($O$8:$O$59),""),"")))</f>
        <v>#VALUE!</v>
      </c>
    </row>
    <row r="47" spans="1:21">
      <c r="A47" s="32">
        <v>33.1</v>
      </c>
      <c r="B47" s="32" t="str">
        <f>แผนงาน!B89</f>
        <v>33.1 ฝ้าเพดาน 100%</v>
      </c>
      <c r="C47" s="92">
        <f>แผนงาน!C89</f>
        <v>0</v>
      </c>
      <c r="D47" s="92">
        <f>แผนงาน!D89</f>
        <v>0</v>
      </c>
      <c r="E47" s="93">
        <f>แผนงาน!E89</f>
        <v>6</v>
      </c>
      <c r="F47" s="92">
        <f>แผนงาน!F89</f>
        <v>0</v>
      </c>
      <c r="G47" s="92">
        <f>แผนงาน!G89</f>
        <v>0</v>
      </c>
      <c r="H47" s="93" t="str">
        <f>แผนงาน!H89</f>
        <v>-</v>
      </c>
      <c r="I47" s="94" t="str">
        <f>แผนงาน!I89</f>
        <v>ยังไม่เริ่มดำเนินการ</v>
      </c>
      <c r="J47" s="93" t="str">
        <f>แผนงาน!J89</f>
        <v>-</v>
      </c>
      <c r="K47" s="115" t="str">
        <f ca="1">แผนงาน!K89</f>
        <v>-</v>
      </c>
      <c r="L47" s="118">
        <f t="shared" si="0"/>
        <v>0</v>
      </c>
      <c r="M47" s="119">
        <f t="shared" ca="1" si="1"/>
        <v>15</v>
      </c>
      <c r="N47" s="128" cm="1">
        <f t="array" aca="1" ref="N47" ca="1">ROUND(SUMPRODUCT((L47&lt;=$L$8:$L$59)/COUNTIF($L$8:$L$59,$L$8:$L$59)),0)</f>
        <v>12</v>
      </c>
      <c r="O47" s="128"/>
      <c r="P47" s="119"/>
      <c r="Q47" s="35">
        <f t="shared" si="2"/>
        <v>40</v>
      </c>
      <c r="R47" s="119" t="str" cm="1">
        <f t="array" aca="1" ref="R47" ca="1">_xlfn.TEXTJOIN(",",TRUE,IF(Q47=$N$8:$N$59,$A$8:$A$59,""))</f>
        <v/>
      </c>
      <c r="S47" s="117" t="str">
        <f ca="1">IF(ROWS($P$5:P44)&lt;=$P$5,RANK(O47,$O$8:$O$59,0),"")</f>
        <v/>
      </c>
      <c r="T47" s="129">
        <v>40</v>
      </c>
      <c r="U47" s="120" t="e" cm="1">
        <f t="array" aca="1" ref="U47" ca="1">INT(_xlfn.TEXTJOIN(",",TRUE,IF(ROWS($P$5:P44)&lt;=$P$5,IF(T47=$S$8:$S$59,_xlfn.UNIQUE($O$8:$O$59),""),"")))</f>
        <v>#VALUE!</v>
      </c>
    </row>
    <row r="48" spans="1:21">
      <c r="A48" s="32">
        <v>34.1</v>
      </c>
      <c r="B48" s="32" t="str">
        <f>แผนงาน!B91</f>
        <v>34.1 ไม้บันได</v>
      </c>
      <c r="C48" s="92">
        <f>แผนงาน!C91</f>
        <v>0</v>
      </c>
      <c r="D48" s="92">
        <f>แผนงาน!D91</f>
        <v>0</v>
      </c>
      <c r="E48" s="93">
        <f>แผนงาน!E91</f>
        <v>4</v>
      </c>
      <c r="F48" s="92">
        <f>แผนงาน!F91</f>
        <v>0</v>
      </c>
      <c r="G48" s="92">
        <f>แผนงาน!G91</f>
        <v>0</v>
      </c>
      <c r="H48" s="93" t="str">
        <f>แผนงาน!H91</f>
        <v>-</v>
      </c>
      <c r="I48" s="94" t="str">
        <f>แผนงาน!I91</f>
        <v>ยังไม่เริ่มดำเนินการ</v>
      </c>
      <c r="J48" s="93" t="str">
        <f>แผนงาน!J91</f>
        <v>-</v>
      </c>
      <c r="K48" s="115" t="str">
        <f ca="1">แผนงาน!K91</f>
        <v>-</v>
      </c>
      <c r="L48" s="118">
        <f t="shared" si="0"/>
        <v>0</v>
      </c>
      <c r="M48" s="119">
        <f t="shared" ca="1" si="1"/>
        <v>15</v>
      </c>
      <c r="N48" s="128" cm="1">
        <f t="array" aca="1" ref="N48" ca="1">ROUND(SUMPRODUCT((L48&lt;=$L$8:$L$59)/COUNTIF($L$8:$L$59,$L$8:$L$59)),0)</f>
        <v>12</v>
      </c>
      <c r="O48" s="128"/>
      <c r="P48" s="119"/>
      <c r="Q48" s="35">
        <f t="shared" si="2"/>
        <v>41</v>
      </c>
      <c r="R48" s="119" t="str" cm="1">
        <f t="array" aca="1" ref="R48" ca="1">_xlfn.TEXTJOIN(",",TRUE,IF(Q48=$N$8:$N$59,$A$8:$A$59,""))</f>
        <v/>
      </c>
      <c r="S48" s="117" t="str">
        <f ca="1">IF(ROWS($P$5:P45)&lt;=$P$5,RANK(O48,$O$8:$O$59,0),"")</f>
        <v/>
      </c>
      <c r="T48" s="129">
        <v>41</v>
      </c>
      <c r="U48" s="120" t="e" cm="1">
        <f t="array" aca="1" ref="U48" ca="1">INT(_xlfn.TEXTJOIN(",",TRUE,IF(ROWS($P$5:P45)&lt;=$P$5,IF(T48=$S$8:$S$59,_xlfn.UNIQUE($O$8:$O$59),""),"")))</f>
        <v>#VALUE!</v>
      </c>
    </row>
    <row r="49" spans="1:22">
      <c r="A49" s="32">
        <v>9</v>
      </c>
      <c r="B49" s="32" t="str">
        <f>แผนงาน!B93</f>
        <v>งวดที่ 9</v>
      </c>
      <c r="C49" s="92">
        <f>แผนงาน!C93</f>
        <v>0</v>
      </c>
      <c r="D49" s="92">
        <f>แผนงาน!D93</f>
        <v>0</v>
      </c>
      <c r="E49" s="93">
        <f>แผนงาน!E93</f>
        <v>12</v>
      </c>
      <c r="F49" s="92">
        <f>แผนงาน!F93</f>
        <v>0</v>
      </c>
      <c r="G49" s="92">
        <f>แผนงาน!G93</f>
        <v>0</v>
      </c>
      <c r="H49" s="93" t="str">
        <f>แผนงาน!H93</f>
        <v>-</v>
      </c>
      <c r="I49" s="94" t="str">
        <f>แผนงาน!I93</f>
        <v>ยังไม่เริ่มดำเนินการ</v>
      </c>
      <c r="J49" s="93" t="str">
        <f>แผนงาน!J93</f>
        <v>-</v>
      </c>
      <c r="K49" s="115" t="str">
        <f ca="1">แผนงาน!K93</f>
        <v>-</v>
      </c>
      <c r="L49" s="118">
        <f t="shared" si="0"/>
        <v>0</v>
      </c>
      <c r="M49" s="119">
        <f t="shared" ca="1" si="1"/>
        <v>15</v>
      </c>
      <c r="N49" s="128" cm="1">
        <f t="array" aca="1" ref="N49" ca="1">ROUND(SUMPRODUCT((L49&lt;=$L$8:$L$59)/COUNTIF($L$8:$L$59,$L$8:$L$59)),0)</f>
        <v>12</v>
      </c>
      <c r="O49" s="128"/>
      <c r="P49" s="119"/>
      <c r="Q49" s="35">
        <f t="shared" si="2"/>
        <v>42</v>
      </c>
      <c r="R49" s="119" t="str" cm="1">
        <f t="array" aca="1" ref="R49" ca="1">_xlfn.TEXTJOIN(",",TRUE,IF(Q49=$N$8:$N$59,$A$8:$A$59,""))</f>
        <v/>
      </c>
      <c r="S49" s="117" t="str">
        <f ca="1">IF(ROWS($P$5:P46)&lt;=$P$5,RANK(O49,$O$8:$O$59,0),"")</f>
        <v/>
      </c>
      <c r="T49" s="129">
        <v>42</v>
      </c>
      <c r="U49" s="120" t="e" cm="1">
        <f t="array" aca="1" ref="U49" ca="1">INT(_xlfn.TEXTJOIN(",",TRUE,IF(ROWS($P$5:P46)&lt;=$P$5,IF(T49=$S$8:$S$59,_xlfn.UNIQUE($O$8:$O$59),""),"")))</f>
        <v>#VALUE!</v>
      </c>
    </row>
    <row r="50" spans="1:22">
      <c r="A50" s="32">
        <v>35.1</v>
      </c>
      <c r="B50" s="32" t="str">
        <f>แผนงาน!B95</f>
        <v>35.1 ติดตั้งสุขภัณฑ์,ติดตั้งบานประตู</v>
      </c>
      <c r="C50" s="92">
        <f>แผนงาน!C95</f>
        <v>0</v>
      </c>
      <c r="D50" s="92">
        <f>แผนงาน!D95</f>
        <v>0</v>
      </c>
      <c r="E50" s="93">
        <f>แผนงาน!E95</f>
        <v>1</v>
      </c>
      <c r="F50" s="92">
        <f>แผนงาน!F95</f>
        <v>0</v>
      </c>
      <c r="G50" s="92">
        <f>แผนงาน!G95</f>
        <v>0</v>
      </c>
      <c r="H50" s="93" t="str">
        <f>แผนงาน!H95</f>
        <v>-</v>
      </c>
      <c r="I50" s="94" t="str">
        <f>แผนงาน!I95</f>
        <v>ยังไม่เริ่มดำเนินการ</v>
      </c>
      <c r="J50" s="93" t="str">
        <f>แผนงาน!J95</f>
        <v>-</v>
      </c>
      <c r="K50" s="115" t="str">
        <f ca="1">แผนงาน!K95</f>
        <v>-</v>
      </c>
      <c r="L50" s="118">
        <f t="shared" si="0"/>
        <v>0</v>
      </c>
      <c r="M50" s="119">
        <f t="shared" ca="1" si="1"/>
        <v>15</v>
      </c>
      <c r="N50" s="128" cm="1">
        <f t="array" aca="1" ref="N50" ca="1">ROUND(SUMPRODUCT((L50&lt;=$L$8:$L$59)/COUNTIF($L$8:$L$59,$L$8:$L$59)),0)</f>
        <v>12</v>
      </c>
      <c r="O50" s="128"/>
      <c r="P50" s="119"/>
      <c r="Q50" s="35">
        <f t="shared" si="2"/>
        <v>43</v>
      </c>
      <c r="R50" s="119" t="str" cm="1">
        <f t="array" aca="1" ref="R50" ca="1">_xlfn.TEXTJOIN(",",TRUE,IF(Q50=$N$8:$N$59,$A$8:$A$59,""))</f>
        <v/>
      </c>
      <c r="S50" s="117" t="str">
        <f ca="1">IF(ROWS($P$5:P47)&lt;=$P$5,RANK(O50,$O$8:$O$59,0),"")</f>
        <v/>
      </c>
      <c r="T50" s="129">
        <v>43</v>
      </c>
      <c r="U50" s="120" t="e" cm="1">
        <f t="array" aca="1" ref="U50" ca="1">INT(_xlfn.TEXTJOIN(",",TRUE,IF(ROWS($P$5:P47)&lt;=$P$5,IF(T50=$S$8:$S$59,_xlfn.UNIQUE($O$8:$O$59),""),"")))</f>
        <v>#VALUE!</v>
      </c>
    </row>
    <row r="51" spans="1:22">
      <c r="A51" s="32">
        <v>37.1</v>
      </c>
      <c r="B51" s="32" t="str">
        <f>แผนงาน!B97</f>
        <v>37.1 งานพื้น(เตรียมผิว, ปูลามิเนต)</v>
      </c>
      <c r="C51" s="92">
        <f>แผนงาน!C97</f>
        <v>0</v>
      </c>
      <c r="D51" s="92">
        <f>แผนงาน!D97</f>
        <v>0</v>
      </c>
      <c r="E51" s="93">
        <f>แผนงาน!E97</f>
        <v>2</v>
      </c>
      <c r="F51" s="92">
        <f>แผนงาน!F97</f>
        <v>0</v>
      </c>
      <c r="G51" s="92">
        <f>แผนงาน!G97</f>
        <v>0</v>
      </c>
      <c r="H51" s="93" t="str">
        <f>แผนงาน!H97</f>
        <v>-</v>
      </c>
      <c r="I51" s="94" t="str">
        <f>แผนงาน!I97</f>
        <v>ยังไม่เริ่มดำเนินการ</v>
      </c>
      <c r="J51" s="93" t="str">
        <f>แผนงาน!J97</f>
        <v>-</v>
      </c>
      <c r="K51" s="115" t="str">
        <f ca="1">แผนงาน!K97</f>
        <v>-</v>
      </c>
      <c r="L51" s="118">
        <f t="shared" si="0"/>
        <v>0</v>
      </c>
      <c r="M51" s="119">
        <f t="shared" ca="1" si="1"/>
        <v>15</v>
      </c>
      <c r="N51" s="128" cm="1">
        <f t="array" aca="1" ref="N51" ca="1">ROUND(SUMPRODUCT((L51&lt;=$L$8:$L$59)/COUNTIF($L$8:$L$59,$L$8:$L$59)),0)</f>
        <v>12</v>
      </c>
      <c r="O51" s="128"/>
      <c r="P51" s="119"/>
      <c r="Q51" s="35">
        <f t="shared" si="2"/>
        <v>44</v>
      </c>
      <c r="R51" s="119" t="str" cm="1">
        <f t="array" aca="1" ref="R51" ca="1">_xlfn.TEXTJOIN(",",TRUE,IF(Q51=$N$8:$N$59,$A$8:$A$59,""))</f>
        <v/>
      </c>
      <c r="S51" s="117" t="str">
        <f ca="1">IF(ROWS($P$5:P48)&lt;=$P$5,RANK(O51,$O$8:$O$59,0),"")</f>
        <v/>
      </c>
      <c r="T51" s="129">
        <v>44</v>
      </c>
      <c r="U51" s="120" t="e" cm="1">
        <f t="array" aca="1" ref="U51" ca="1">INT(_xlfn.TEXTJOIN(",",TRUE,IF(ROWS($P$5:P48)&lt;=$P$5,IF(T51=$S$8:$S$59,_xlfn.UNIQUE($O$8:$O$59),""),"")))</f>
        <v>#VALUE!</v>
      </c>
    </row>
    <row r="52" spans="1:22">
      <c r="A52" s="32">
        <v>38.1</v>
      </c>
      <c r="B52" s="32" t="str">
        <f>แผนงาน!B99</f>
        <v>38.1 กระเบื้องพื้นชั้นล่าง</v>
      </c>
      <c r="C52" s="92">
        <f>แผนงาน!C99</f>
        <v>0</v>
      </c>
      <c r="D52" s="92">
        <f>แผนงาน!D99</f>
        <v>0</v>
      </c>
      <c r="E52" s="93">
        <f>แผนงาน!E99</f>
        <v>2</v>
      </c>
      <c r="F52" s="92">
        <f>แผนงาน!F99</f>
        <v>0</v>
      </c>
      <c r="G52" s="92">
        <f>แผนงาน!G99</f>
        <v>0</v>
      </c>
      <c r="H52" s="93" t="str">
        <f>แผนงาน!H99</f>
        <v>-</v>
      </c>
      <c r="I52" s="94" t="str">
        <f>แผนงาน!I99</f>
        <v>ยังไม่เริ่มดำเนินการ</v>
      </c>
      <c r="J52" s="93" t="str">
        <f>แผนงาน!J99</f>
        <v>-</v>
      </c>
      <c r="K52" s="115" t="str">
        <f ca="1">แผนงาน!K99</f>
        <v>-</v>
      </c>
      <c r="L52" s="118">
        <f t="shared" si="0"/>
        <v>0</v>
      </c>
      <c r="M52" s="119">
        <f t="shared" ca="1" si="1"/>
        <v>15</v>
      </c>
      <c r="N52" s="128" cm="1">
        <f t="array" aca="1" ref="N52" ca="1">ROUND(SUMPRODUCT((L52&lt;=$L$8:$L$59)/COUNTIF($L$8:$L$59,$L$8:$L$59)),0)</f>
        <v>12</v>
      </c>
      <c r="O52" s="128"/>
      <c r="P52" s="119"/>
      <c r="Q52" s="35">
        <f t="shared" si="2"/>
        <v>45</v>
      </c>
      <c r="R52" s="119" t="str" cm="1">
        <f t="array" aca="1" ref="R52" ca="1">_xlfn.TEXTJOIN(",",TRUE,IF(Q52=$N$8:$N$59,$A$8:$A$59,""))</f>
        <v/>
      </c>
      <c r="S52" s="117" t="str">
        <f ca="1">IF(ROWS($P$5:P49)&lt;=$P$5,RANK(O52,$O$8:$O$59,0),"")</f>
        <v/>
      </c>
      <c r="T52" s="129">
        <v>45</v>
      </c>
      <c r="U52" s="120" t="e" cm="1">
        <f t="array" aca="1" ref="U52" ca="1">INT(_xlfn.TEXTJOIN(",",TRUE,IF(ROWS($P$5:P49)&lt;=$P$5,IF(T52=$S$8:$S$59,_xlfn.UNIQUE($O$8:$O$59),""),"")))</f>
        <v>#VALUE!</v>
      </c>
    </row>
    <row r="53" spans="1:22">
      <c r="A53" s="32">
        <v>40.1</v>
      </c>
      <c r="B53" s="32" t="str">
        <f>แผนงาน!B101</f>
        <v>40.1 งานสี(รองพื้น,จริง)</v>
      </c>
      <c r="C53" s="92">
        <f>แผนงาน!C101</f>
        <v>0</v>
      </c>
      <c r="D53" s="92">
        <f>แผนงาน!D101</f>
        <v>0</v>
      </c>
      <c r="E53" s="93">
        <f>แผนงาน!E101</f>
        <v>2</v>
      </c>
      <c r="F53" s="92">
        <f>แผนงาน!F101</f>
        <v>0</v>
      </c>
      <c r="G53" s="92">
        <f>แผนงาน!G101</f>
        <v>0</v>
      </c>
      <c r="H53" s="93" t="str">
        <f>แผนงาน!H101</f>
        <v>-</v>
      </c>
      <c r="I53" s="94" t="str">
        <f>แผนงาน!I101</f>
        <v>ยังไม่เริ่มดำเนินการ</v>
      </c>
      <c r="J53" s="93" t="str">
        <f>แผนงาน!J101</f>
        <v>-</v>
      </c>
      <c r="K53" s="115" t="str">
        <f ca="1">แผนงาน!K101</f>
        <v>-</v>
      </c>
      <c r="L53" s="118">
        <f t="shared" si="0"/>
        <v>0</v>
      </c>
      <c r="M53" s="119">
        <f t="shared" ca="1" si="1"/>
        <v>15</v>
      </c>
      <c r="N53" s="128" cm="1">
        <f t="array" aca="1" ref="N53" ca="1">ROUND(SUMPRODUCT((L53&lt;=$L$8:$L$59)/COUNTIF($L$8:$L$59,$L$8:$L$59)),0)</f>
        <v>12</v>
      </c>
      <c r="O53" s="128"/>
      <c r="P53" s="119"/>
      <c r="Q53" s="35">
        <f t="shared" si="2"/>
        <v>46</v>
      </c>
      <c r="R53" s="119" t="str" cm="1">
        <f t="array" aca="1" ref="R53" ca="1">_xlfn.TEXTJOIN(",",TRUE,IF(Q53=$N$8:$N$59,$A$8:$A$59,""))</f>
        <v/>
      </c>
      <c r="S53" s="117" t="str">
        <f ca="1">IF(ROWS($P$5:P50)&lt;=$P$5,RANK(O53,$O$8:$O$59,0),"")</f>
        <v/>
      </c>
      <c r="T53" s="129">
        <v>46</v>
      </c>
      <c r="U53" s="120" t="e" cm="1">
        <f t="array" aca="1" ref="U53" ca="1">INT(_xlfn.TEXTJOIN(",",TRUE,IF(ROWS($P$5:P50)&lt;=$P$5,IF(T53=$S$8:$S$59,_xlfn.UNIQUE($O$8:$O$59),""),"")))</f>
        <v>#VALUE!</v>
      </c>
    </row>
    <row r="54" spans="1:22">
      <c r="A54" s="32">
        <v>43.1</v>
      </c>
      <c r="B54" s="32" t="str">
        <f>แผนงาน!B103</f>
        <v>43.1 Wallpaper (เตรียมพื้น, ปู)</v>
      </c>
      <c r="C54" s="92">
        <f>แผนงาน!C103</f>
        <v>0</v>
      </c>
      <c r="D54" s="92">
        <f>แผนงาน!D103</f>
        <v>0</v>
      </c>
      <c r="E54" s="93">
        <f>แผนงาน!E103</f>
        <v>2</v>
      </c>
      <c r="F54" s="92">
        <f>แผนงาน!F103</f>
        <v>0</v>
      </c>
      <c r="G54" s="92">
        <f>แผนงาน!G103</f>
        <v>0</v>
      </c>
      <c r="H54" s="93" t="str">
        <f>แผนงาน!H103</f>
        <v>-</v>
      </c>
      <c r="I54" s="94" t="str">
        <f>แผนงาน!I103</f>
        <v>ยังไม่เริ่มดำเนินการ</v>
      </c>
      <c r="J54" s="93" t="str">
        <f>แผนงาน!J103</f>
        <v>-</v>
      </c>
      <c r="K54" s="115" t="str">
        <f ca="1">แผนงาน!K103</f>
        <v>-</v>
      </c>
      <c r="L54" s="118">
        <f t="shared" si="0"/>
        <v>0</v>
      </c>
      <c r="M54" s="119">
        <f t="shared" ca="1" si="1"/>
        <v>15</v>
      </c>
      <c r="N54" s="128" cm="1">
        <f t="array" aca="1" ref="N54" ca="1">ROUND(SUMPRODUCT((L54&lt;=$L$8:$L$59)/COUNTIF($L$8:$L$59,$L$8:$L$59)),0)</f>
        <v>12</v>
      </c>
      <c r="O54" s="128"/>
      <c r="P54" s="119"/>
      <c r="Q54" s="35">
        <f t="shared" si="2"/>
        <v>47</v>
      </c>
      <c r="R54" s="119" t="str" cm="1">
        <f t="array" aca="1" ref="R54" ca="1">_xlfn.TEXTJOIN(",",TRUE,IF(Q54=$N$8:$N$59,$A$8:$A$59,""))</f>
        <v/>
      </c>
      <c r="S54" s="117" t="str">
        <f ca="1">IF(ROWS($P$5:P51)&lt;=$P$5,RANK(O54,$O$8:$O$59,0),"")</f>
        <v/>
      </c>
      <c r="T54" s="129">
        <v>47</v>
      </c>
      <c r="U54" s="120" t="e" cm="1">
        <f t="array" aca="1" ref="U54" ca="1">INT(_xlfn.TEXTJOIN(",",TRUE,IF(ROWS($P$5:P51)&lt;=$P$5,IF(T54=$S$8:$S$59,_xlfn.UNIQUE($O$8:$O$59),""),"")))</f>
        <v>#VALUE!</v>
      </c>
    </row>
    <row r="55" spans="1:22">
      <c r="A55" s="32">
        <v>44.1</v>
      </c>
      <c r="B55" s="32" t="str">
        <f>แผนงาน!B105</f>
        <v>44.1 ติดตั้งอุปกรณ์ไฟฟ้า</v>
      </c>
      <c r="C55" s="92">
        <f>แผนงาน!C105</f>
        <v>0</v>
      </c>
      <c r="D55" s="92">
        <f>แผนงาน!D105</f>
        <v>0</v>
      </c>
      <c r="E55" s="93">
        <f>แผนงาน!E105</f>
        <v>1</v>
      </c>
      <c r="F55" s="92">
        <f>แผนงาน!F105</f>
        <v>0</v>
      </c>
      <c r="G55" s="92">
        <f>แผนงาน!G105</f>
        <v>0</v>
      </c>
      <c r="H55" s="93" t="str">
        <f>แผนงาน!H105</f>
        <v>-</v>
      </c>
      <c r="I55" s="94" t="str">
        <f>แผนงาน!I105</f>
        <v>ยังไม่เริ่มดำเนินการ</v>
      </c>
      <c r="J55" s="93" t="str">
        <f>แผนงาน!J105</f>
        <v>-</v>
      </c>
      <c r="K55" s="115" t="str">
        <f ca="1">แผนงาน!K105</f>
        <v>-</v>
      </c>
      <c r="L55" s="118">
        <f t="shared" si="0"/>
        <v>0</v>
      </c>
      <c r="M55" s="119">
        <f t="shared" ca="1" si="1"/>
        <v>15</v>
      </c>
      <c r="N55" s="128" cm="1">
        <f t="array" aca="1" ref="N55" ca="1">ROUND(SUMPRODUCT((L55&lt;=$L$8:$L$59)/COUNTIF($L$8:$L$59,$L$8:$L$59)),0)</f>
        <v>12</v>
      </c>
      <c r="O55" s="128"/>
      <c r="P55" s="119"/>
      <c r="Q55" s="35">
        <f t="shared" si="2"/>
        <v>48</v>
      </c>
      <c r="R55" s="119" t="str" cm="1">
        <f t="array" aca="1" ref="R55" ca="1">_xlfn.TEXTJOIN(",",TRUE,IF(Q55=$N$8:$N$59,$A$8:$A$59,""))</f>
        <v/>
      </c>
      <c r="S55" s="117" t="str">
        <f ca="1">IF(ROWS($P$5:P52)&lt;=$P$5,RANK(O55,$O$8:$O$59,0),"")</f>
        <v/>
      </c>
      <c r="T55" s="129">
        <v>48</v>
      </c>
      <c r="U55" s="120" t="e" cm="1">
        <f t="array" aca="1" ref="U55" ca="1">INT(_xlfn.TEXTJOIN(",",TRUE,IF(ROWS($P$5:P52)&lt;=$P$5,IF(T55=$S$8:$S$59,_xlfn.UNIQUE($O$8:$O$59),""),"")))</f>
        <v>#VALUE!</v>
      </c>
    </row>
    <row r="56" spans="1:22">
      <c r="A56" s="32">
        <v>46.1</v>
      </c>
      <c r="B56" s="32" t="str">
        <f>แผนงาน!B107</f>
        <v>46.1 ทดสอบระบบไฟฟ้า,ทดสอบระบบประปา</v>
      </c>
      <c r="C56" s="92">
        <f>แผนงาน!C107</f>
        <v>0</v>
      </c>
      <c r="D56" s="92">
        <f>แผนงาน!D107</f>
        <v>0</v>
      </c>
      <c r="E56" s="93">
        <f>แผนงาน!E107</f>
        <v>1</v>
      </c>
      <c r="F56" s="92">
        <f>แผนงาน!F107</f>
        <v>0</v>
      </c>
      <c r="G56" s="92">
        <f>แผนงาน!G107</f>
        <v>0</v>
      </c>
      <c r="H56" s="93" t="str">
        <f>แผนงาน!H107</f>
        <v>-</v>
      </c>
      <c r="I56" s="94" t="str">
        <f>แผนงาน!I107</f>
        <v>ยังไม่เริ่มดำเนินการ</v>
      </c>
      <c r="J56" s="93" t="str">
        <f>แผนงาน!J107</f>
        <v>-</v>
      </c>
      <c r="K56" s="115" t="str">
        <f ca="1">แผนงาน!K107</f>
        <v>-</v>
      </c>
      <c r="L56" s="118">
        <f t="shared" si="0"/>
        <v>0</v>
      </c>
      <c r="M56" s="119">
        <f t="shared" ca="1" si="1"/>
        <v>15</v>
      </c>
      <c r="N56" s="128" cm="1">
        <f t="array" aca="1" ref="N56" ca="1">ROUND(SUMPRODUCT((L56&lt;=$L$8:$L$59)/COUNTIF($L$8:$L$59,$L$8:$L$59)),0)</f>
        <v>12</v>
      </c>
      <c r="O56" s="128"/>
      <c r="P56" s="119"/>
      <c r="Q56" s="35">
        <f t="shared" si="2"/>
        <v>49</v>
      </c>
      <c r="R56" s="119" t="str" cm="1">
        <f t="array" aca="1" ref="R56" ca="1">_xlfn.TEXTJOIN(",",TRUE,IF(Q56=$N$8:$N$59,$A$8:$A$59,""))</f>
        <v/>
      </c>
      <c r="S56" s="117" t="str">
        <f ca="1">IF(ROWS($P$5:P53)&lt;=$P$5,RANK(O56,$O$8:$O$59,0),"")</f>
        <v/>
      </c>
      <c r="T56" s="129">
        <v>49</v>
      </c>
      <c r="U56" s="120" t="e" cm="1">
        <f t="array" aca="1" ref="U56" ca="1">INT(_xlfn.TEXTJOIN(",",TRUE,IF(ROWS($P$5:P53)&lt;=$P$5,IF(T56=$S$8:$S$59,_xlfn.UNIQUE($O$8:$O$59),""),"")))</f>
        <v>#VALUE!</v>
      </c>
    </row>
    <row r="57" spans="1:22">
      <c r="A57" s="32">
        <v>47.1</v>
      </c>
      <c r="B57" s="32" t="str">
        <f>แผนงาน!B109</f>
        <v>47.1 ตรวจ End Product</v>
      </c>
      <c r="C57" s="92">
        <f>แผนงาน!C109</f>
        <v>0</v>
      </c>
      <c r="D57" s="92">
        <f>แผนงาน!D109</f>
        <v>0</v>
      </c>
      <c r="E57" s="93">
        <f>แผนงาน!E109</f>
        <v>1</v>
      </c>
      <c r="F57" s="92">
        <f>แผนงาน!F109</f>
        <v>0</v>
      </c>
      <c r="G57" s="92">
        <f>แผนงาน!G109</f>
        <v>0</v>
      </c>
      <c r="H57" s="93" t="str">
        <f>แผนงาน!H109</f>
        <v>-</v>
      </c>
      <c r="I57" s="94" t="str">
        <f>แผนงาน!I109</f>
        <v>ยังไม่เริ่มดำเนินการ</v>
      </c>
      <c r="J57" s="93" t="str">
        <f>แผนงาน!J109</f>
        <v>-</v>
      </c>
      <c r="K57" s="115" t="str">
        <f ca="1">แผนงาน!K109</f>
        <v>-</v>
      </c>
      <c r="L57" s="118">
        <f t="shared" si="0"/>
        <v>0</v>
      </c>
      <c r="M57" s="119">
        <f t="shared" ca="1" si="1"/>
        <v>15</v>
      </c>
      <c r="N57" s="128" cm="1">
        <f t="array" aca="1" ref="N57" ca="1">ROUND(SUMPRODUCT((L57&lt;=$L$8:$L$59)/COUNTIF($L$8:$L$59,$L$8:$L$59)),0)</f>
        <v>12</v>
      </c>
      <c r="O57" s="128"/>
      <c r="P57" s="119"/>
      <c r="Q57" s="35">
        <f t="shared" si="2"/>
        <v>50</v>
      </c>
      <c r="R57" s="119" t="str" cm="1">
        <f t="array" aca="1" ref="R57" ca="1">_xlfn.TEXTJOIN(",",TRUE,IF(Q57=$N$8:$N$59,$A$8:$A$59,""))</f>
        <v/>
      </c>
      <c r="S57" s="117" t="str">
        <f ca="1">IF(ROWS($P$5:P54)&lt;=$P$5,RANK(O57,$O$8:$O$59,0),"")</f>
        <v/>
      </c>
      <c r="T57" s="129">
        <v>50</v>
      </c>
      <c r="U57" s="120" t="e" cm="1">
        <f t="array" aca="1" ref="U57" ca="1">INT(_xlfn.TEXTJOIN(",",TRUE,IF(ROWS($P$5:P54)&lt;=$P$5,IF(T57=$S$8:$S$59,_xlfn.UNIQUE($O$8:$O$59),""),"")))</f>
        <v>#VALUE!</v>
      </c>
    </row>
    <row r="58" spans="1:22">
      <c r="A58" s="32">
        <v>10</v>
      </c>
      <c r="B58" s="32" t="str">
        <f>แผนงาน!B111</f>
        <v>งวดที่ 10</v>
      </c>
      <c r="C58" s="92">
        <f>แผนงาน!C111</f>
        <v>0</v>
      </c>
      <c r="D58" s="92">
        <f>แผนงาน!D111</f>
        <v>0</v>
      </c>
      <c r="E58" s="93">
        <f>แผนงาน!E111</f>
        <v>14</v>
      </c>
      <c r="F58" s="92">
        <f>แผนงาน!F111</f>
        <v>0</v>
      </c>
      <c r="G58" s="92">
        <f>แผนงาน!G111</f>
        <v>0</v>
      </c>
      <c r="H58" s="93" t="str">
        <f>แผนงาน!H111</f>
        <v>-</v>
      </c>
      <c r="I58" s="94" t="str">
        <f>แผนงาน!I111</f>
        <v>ยังไม่เริ่มดำเนินการ</v>
      </c>
      <c r="J58" s="93" t="str">
        <f>แผนงาน!J111</f>
        <v>-</v>
      </c>
      <c r="K58" s="115" t="str">
        <f ca="1">แผนงาน!K111</f>
        <v>-</v>
      </c>
      <c r="L58" s="118">
        <f t="shared" si="0"/>
        <v>0</v>
      </c>
      <c r="M58" s="119">
        <f t="shared" ca="1" si="1"/>
        <v>15</v>
      </c>
      <c r="N58" s="128" cm="1">
        <f t="array" aca="1" ref="N58" ca="1">ROUND(SUMPRODUCT((L58&lt;=$L$8:$L$59)/COUNTIF($L$8:$L$59,$L$8:$L$59)),0)</f>
        <v>12</v>
      </c>
      <c r="O58" s="128"/>
      <c r="P58" s="119"/>
      <c r="Q58" s="35">
        <f t="shared" si="2"/>
        <v>51</v>
      </c>
      <c r="R58" s="119" t="str" cm="1">
        <f t="array" aca="1" ref="R58" ca="1">_xlfn.TEXTJOIN(",",TRUE,IF(Q58=$N$8:$N$59,$A$8:$A$59,""))</f>
        <v/>
      </c>
      <c r="S58" s="117" t="str">
        <f ca="1">IF(ROWS($P$5:P55)&lt;=$P$5,RANK(O58,$O$8:$O$59,0),"")</f>
        <v/>
      </c>
      <c r="T58" s="129">
        <v>51</v>
      </c>
      <c r="U58" s="120" t="e" cm="1">
        <f t="array" aca="1" ref="U58" ca="1">INT(_xlfn.TEXTJOIN(",",TRUE,IF(ROWS($P$5:P55)&lt;=$P$5,IF(T58=$S$8:$S$59,_xlfn.UNIQUE($O$8:$O$59),""),"")))</f>
        <v>#VALUE!</v>
      </c>
    </row>
    <row r="59" spans="1:22" ht="17" thickBot="1">
      <c r="A59" s="32">
        <v>48.1</v>
      </c>
      <c r="B59" s="32" t="str">
        <f>แผนงาน!B113</f>
        <v>48.1 ผ่าน End Product</v>
      </c>
      <c r="C59" s="92">
        <f>แผนงาน!C113</f>
        <v>44372</v>
      </c>
      <c r="D59" s="92">
        <f>แผนงาน!D113</f>
        <v>44373</v>
      </c>
      <c r="E59" s="93">
        <f>แผนงาน!E113</f>
        <v>14</v>
      </c>
      <c r="F59" s="92">
        <f>แผนงาน!F113</f>
        <v>0</v>
      </c>
      <c r="G59" s="92">
        <f>แผนงาน!G113</f>
        <v>0</v>
      </c>
      <c r="H59" s="93" t="str">
        <f>แผนงาน!H113</f>
        <v>-</v>
      </c>
      <c r="I59" s="94" t="str">
        <f ca="1">แผนงาน!I113</f>
        <v>ล่าช้า</v>
      </c>
      <c r="J59" s="93">
        <f ca="1">แผนงาน!J113</f>
        <v>33</v>
      </c>
      <c r="K59" s="115" t="str">
        <f ca="1">แผนงาน!K113</f>
        <v>-</v>
      </c>
      <c r="L59" s="130">
        <f t="shared" ca="1" si="0"/>
        <v>33</v>
      </c>
      <c r="M59" s="131">
        <f t="shared" ca="1" si="1"/>
        <v>4</v>
      </c>
      <c r="N59" s="132" cm="1">
        <f t="array" aca="1" ref="N59" ca="1">ROUND(SUMPRODUCT((L59&lt;=$L$8:$L$59)/COUNTIF($L$8:$L$59,$L$8:$L$59)),0)</f>
        <v>3</v>
      </c>
      <c r="O59" s="132"/>
      <c r="P59" s="131"/>
      <c r="Q59" s="133">
        <f t="shared" si="2"/>
        <v>52</v>
      </c>
      <c r="R59" s="131" t="str" cm="1">
        <f t="array" aca="1" ref="R59" ca="1">_xlfn.TEXTJOIN(",",TRUE,IF(Q59=$N$8:$N$59,$A$8:$A$59,""))</f>
        <v/>
      </c>
      <c r="S59" s="134" t="str">
        <f ca="1">IF(ROWS($P$5:P56)&lt;=$P$5,RANK(O59,$O$8:$O$59,0),"")</f>
        <v/>
      </c>
      <c r="T59" s="135">
        <v>52</v>
      </c>
      <c r="U59" s="136" t="e" cm="1">
        <f t="array" aca="1" ref="U59" ca="1">INT(_xlfn.TEXTJOIN(",",TRUE,IF(ROWS($P$5:P56)&lt;=$P$5,IF(T59=$S$8:$S$59,_xlfn.UNIQUE($O$8:$O$59),""),"")))</f>
        <v>#VALUE!</v>
      </c>
    </row>
    <row r="60" spans="1:22">
      <c r="C60" s="92"/>
      <c r="K60" s="113"/>
      <c r="L60" s="113"/>
      <c r="M60" s="113"/>
      <c r="P60" s="113"/>
      <c r="Q60" s="113"/>
      <c r="R60" s="113"/>
      <c r="S60" s="112" t="str">
        <f ca="1">IF(ROWS($P$5:P57)&lt;=$P$5,RANK(O60,$O$8:$O$59,0),"")</f>
        <v/>
      </c>
    </row>
    <row r="61" spans="1:22" ht="17" thickBot="1">
      <c r="C61" s="92"/>
      <c r="K61" s="113"/>
      <c r="L61" s="286" t="s">
        <v>183</v>
      </c>
      <c r="M61" s="286"/>
      <c r="N61" s="286"/>
      <c r="O61" s="286"/>
      <c r="P61" s="286"/>
      <c r="Q61" s="286"/>
      <c r="R61" s="286"/>
      <c r="S61" s="286"/>
      <c r="T61" s="286"/>
      <c r="U61" s="286"/>
    </row>
    <row r="62" spans="1:22">
      <c r="C62" s="92"/>
      <c r="J62" s="32" t="s">
        <v>185</v>
      </c>
      <c r="K62" s="113" t="s">
        <v>184</v>
      </c>
      <c r="L62" s="124" t="s">
        <v>175</v>
      </c>
      <c r="M62" s="125" t="s">
        <v>150</v>
      </c>
      <c r="N62" s="73" t="s">
        <v>179</v>
      </c>
      <c r="O62" s="73" t="s">
        <v>178</v>
      </c>
      <c r="P62" s="125" t="s">
        <v>177</v>
      </c>
      <c r="Q62" s="125" t="s">
        <v>176</v>
      </c>
      <c r="R62" s="125" t="s">
        <v>180</v>
      </c>
      <c r="S62" s="125" t="s">
        <v>186</v>
      </c>
      <c r="T62" s="125" t="s">
        <v>181</v>
      </c>
      <c r="U62" s="127" t="s">
        <v>182</v>
      </c>
      <c r="V62" s="32" t="s">
        <v>187</v>
      </c>
    </row>
    <row r="63" spans="1:22">
      <c r="C63" s="92"/>
      <c r="K63" s="32">
        <f>100-L63</f>
        <v>100</v>
      </c>
      <c r="L63" s="137">
        <f>IF(K8="-",0,K8)</f>
        <v>0</v>
      </c>
      <c r="M63" s="138">
        <f ca="1">_xlfn.RANK.EQ(K63,$K$63:$K$114,0)</f>
        <v>1</v>
      </c>
      <c r="N63" s="2" cm="1">
        <f t="array" aca="1" ref="N63" ca="1">ROUND(SUMPRODUCT((K63&lt;=$K$63:$K$114)/COUNTIF($K$63:$K$114,$K$63:$K$114)),0)</f>
        <v>1</v>
      </c>
      <c r="O63" s="2" cm="1">
        <f t="array" aca="1" ref="O63:O64" ca="1">_xlfn.UNIQUE(_xlfn._xlws.FILTER($P$63:$P$114,$P$63:$P$114&lt;&gt;"",))</f>
        <v>0</v>
      </c>
      <c r="P63" s="138" cm="1">
        <f t="array" aca="1" ref="P63:P64" ca="1">_xlfn.UNIQUE($L$63:$L$114)</f>
        <v>0</v>
      </c>
      <c r="Q63" s="35">
        <v>1</v>
      </c>
      <c r="R63" s="138" t="str" cm="1">
        <f t="array" aca="1" ref="R63" ca="1">_xlfn.TEXTJOIN(",",TRUE,IF(Q63=$N$63:$N$114,$A$8:$A$59,""))</f>
        <v>1,2.1,5.1,6.1,7.1,2,8.1,9.1,2,10.1,11.1,12.1,13.1,14.1,15.1,4,16.1,17.1,18.1,19.1,5,20.2,21.1,22.1,23.1,24.1,66,25.1,26.1,7,27.1,28.1,29.1,29.2,30.1,8,31.1,32.1,33.1,34.1,9,35.1,37.1,38.1,40.1,43.1,44.1,46.1,47.1,10,48.1</v>
      </c>
      <c r="S63" s="138">
        <f ca="1">INT(IF(ROWS($H$65:H65)&lt;=$H$65,RANK(V63,$V$63:$V$114,0),""))</f>
        <v>1</v>
      </c>
      <c r="T63" s="129">
        <v>1</v>
      </c>
      <c r="U63" s="139" cm="1">
        <f t="array" aca="1" ref="U63" ca="1">INT(_xlfn.TEXTJOIN(",",TRUE,IF(ROWS($H$65:H65)&lt;=$H$65,IF(T63=$S$63:$S$114,_xlfn.UNIQUE($O$63:$O$114),""),"")))</f>
        <v>0</v>
      </c>
      <c r="V63" s="32" cm="1">
        <f t="array" aca="1" ref="V63:V64" ca="1">_xlfn.UNIQUE($K$63:$K$114)</f>
        <v>100</v>
      </c>
    </row>
    <row r="64" spans="1:22">
      <c r="C64" s="92"/>
      <c r="K64" s="141">
        <f t="shared" ref="K64:K114" ca="1" si="3">100-L64</f>
        <v>100</v>
      </c>
      <c r="L64" s="137">
        <f t="shared" ref="L64:L114" ca="1" si="4">IF(K9="-",0,K9)</f>
        <v>0</v>
      </c>
      <c r="M64" s="138">
        <f t="shared" ref="M64:M114" ca="1" si="5">_xlfn.RANK.EQ(K64,$K$63:$K$114,0)</f>
        <v>1</v>
      </c>
      <c r="N64" s="2" cm="1">
        <f t="array" aca="1" ref="N64" ca="1">ROUND(SUMPRODUCT((K64&lt;=$K$63:$K$114)/COUNTIF($K$63:$K$114,$K$63:$K$114)),0)</f>
        <v>1</v>
      </c>
      <c r="O64" s="2">
        <f ca="1"/>
        <v>1</v>
      </c>
      <c r="P64" s="138">
        <f ca="1"/>
        <v>1</v>
      </c>
      <c r="Q64" s="35">
        <v>2</v>
      </c>
      <c r="R64" s="138" t="str" cm="1">
        <f t="array" aca="1" ref="R64" ca="1">_xlfn.TEXTJOIN(",",TRUE,IF(Q64=$N$63:$N$114,$A$8:$A$59,""))</f>
        <v>18.2</v>
      </c>
      <c r="S64" s="138">
        <f ca="1">IF(ROWS($H$65:H66)&lt;=$H$65,RANK(V64,$V$63:$V$114,0),"")</f>
        <v>2</v>
      </c>
      <c r="T64" s="129">
        <v>2</v>
      </c>
      <c r="U64" s="139" cm="1">
        <f t="array" aca="1" ref="U64" ca="1">INT(_xlfn.TEXTJOIN(",",TRUE,IF(ROWS($H$65:H66)&lt;=$H$65,IF(T64=$S$63:$S$114,_xlfn.UNIQUE($O$63:$O$114),""),"")))</f>
        <v>1</v>
      </c>
      <c r="V64" s="32">
        <f ca="1"/>
        <v>99</v>
      </c>
    </row>
    <row r="65" spans="3:21">
      <c r="C65" s="92"/>
      <c r="G65" t="s">
        <v>145</v>
      </c>
      <c r="H65" s="32">
        <f ca="1">COUNTIF($O$63:$O$114,"&lt;&gt;"&amp;"")</f>
        <v>2</v>
      </c>
      <c r="K65" s="141">
        <f t="shared" si="3"/>
        <v>100</v>
      </c>
      <c r="L65" s="137">
        <f t="shared" si="4"/>
        <v>0</v>
      </c>
      <c r="M65" s="138">
        <f t="shared" ca="1" si="5"/>
        <v>1</v>
      </c>
      <c r="N65" s="2" cm="1">
        <f t="array" aca="1" ref="N65" ca="1">ROUND(SUMPRODUCT((K65&lt;=$K$63:$K$114)/COUNTIF($K$63:$K$114,$K$63:$K$114)),0)</f>
        <v>1</v>
      </c>
      <c r="O65" s="2"/>
      <c r="P65" s="138"/>
      <c r="Q65" s="35">
        <v>3</v>
      </c>
      <c r="R65" s="138" t="str" cm="1">
        <f t="array" aca="1" ref="R65" ca="1">_xlfn.TEXTJOIN(",",TRUE,IF(Q65=$N$63:$N$114,$A$8:$A$59,""))</f>
        <v/>
      </c>
      <c r="S65" s="138" t="str">
        <f ca="1">IF(ROWS($H$65:H67)&lt;=$H$65,RANK(V65,$V$63:$V$114,0),"")</f>
        <v/>
      </c>
      <c r="T65" s="129">
        <v>3</v>
      </c>
      <c r="U65" s="139" t="e" cm="1">
        <f t="array" aca="1" ref="U65" ca="1">INT(_xlfn.TEXTJOIN(",",TRUE,IF(ROWS($H$65:H67)&lt;=$H$65,IF(T65=$S$63:$S$114,_xlfn.UNIQUE($O$63:$O$114),""),"")))</f>
        <v>#VALUE!</v>
      </c>
    </row>
    <row r="66" spans="3:21">
      <c r="C66" s="92"/>
      <c r="K66" s="141">
        <f t="shared" ca="1" si="3"/>
        <v>100</v>
      </c>
      <c r="L66" s="137">
        <f t="shared" ca="1" si="4"/>
        <v>0</v>
      </c>
      <c r="M66" s="138">
        <f t="shared" ca="1" si="5"/>
        <v>1</v>
      </c>
      <c r="N66" s="2" cm="1">
        <f t="array" aca="1" ref="N66" ca="1">ROUND(SUMPRODUCT((K66&lt;=$K$63:$K$114)/COUNTIF($K$63:$K$114,$K$63:$K$114)),0)</f>
        <v>1</v>
      </c>
      <c r="O66" s="2"/>
      <c r="P66" s="138"/>
      <c r="Q66" s="35">
        <v>4</v>
      </c>
      <c r="R66" s="138" t="str" cm="1">
        <f t="array" aca="1" ref="R66" ca="1">_xlfn.TEXTJOIN(",",TRUE,IF(Q66=$N$63:$N$114,$A$8:$A$59,""))</f>
        <v/>
      </c>
      <c r="S66" s="138" t="str">
        <f ca="1">IF(ROWS($H$65:H68)&lt;=$H$65,RANK(V66,$V$63:$V$114,0),"")</f>
        <v/>
      </c>
      <c r="T66" s="129">
        <v>4</v>
      </c>
      <c r="U66" s="139" t="e" cm="1">
        <f t="array" aca="1" ref="U66" ca="1">INT(_xlfn.TEXTJOIN(",",TRUE,IF(ROWS($H$65:H68)&lt;=$H$65,IF(T66=$S$63:$S$114,_xlfn.UNIQUE($O$63:$O$114),""),"")))</f>
        <v>#VALUE!</v>
      </c>
    </row>
    <row r="67" spans="3:21">
      <c r="C67" s="92"/>
      <c r="K67" s="141">
        <f t="shared" ca="1" si="3"/>
        <v>100</v>
      </c>
      <c r="L67" s="137">
        <f t="shared" ca="1" si="4"/>
        <v>0</v>
      </c>
      <c r="M67" s="138">
        <f t="shared" ca="1" si="5"/>
        <v>1</v>
      </c>
      <c r="N67" s="2" cm="1">
        <f t="array" aca="1" ref="N67" ca="1">ROUND(SUMPRODUCT((K67&lt;=$K$63:$K$114)/COUNTIF($K$63:$K$114,$K$63:$K$114)),0)</f>
        <v>1</v>
      </c>
      <c r="O67" s="2"/>
      <c r="P67" s="138"/>
      <c r="Q67" s="35">
        <v>5</v>
      </c>
      <c r="R67" s="138" t="str" cm="1">
        <f t="array" aca="1" ref="R67" ca="1">_xlfn.TEXTJOIN(",",TRUE,IF(Q67=$N$63:$N$114,$A$8:$A$59,""))</f>
        <v/>
      </c>
      <c r="S67" s="138" t="str">
        <f ca="1">IF(ROWS($H$65:H69)&lt;=$H$65,RANK(V67,$V$63:$V$114,0),"")</f>
        <v/>
      </c>
      <c r="T67" s="129">
        <v>5</v>
      </c>
      <c r="U67" s="139" t="e" cm="1">
        <f t="array" aca="1" ref="U67" ca="1">INT(_xlfn.TEXTJOIN(",",TRUE,IF(ROWS($H$65:H69)&lt;=$H$65,IF(T67=$S$63:$S$114,_xlfn.UNIQUE($O$63:$O$114),""),"")))</f>
        <v>#VALUE!</v>
      </c>
    </row>
    <row r="68" spans="3:21">
      <c r="C68" s="92"/>
      <c r="K68" s="141">
        <f t="shared" si="3"/>
        <v>100</v>
      </c>
      <c r="L68" s="137">
        <f t="shared" si="4"/>
        <v>0</v>
      </c>
      <c r="M68" s="138">
        <f ca="1">_xlfn.RANK.EQ(K68,$K$63:$K$114,0)</f>
        <v>1</v>
      </c>
      <c r="N68" s="2" cm="1">
        <f t="array" aca="1" ref="N68" ca="1">ROUND(SUMPRODUCT((K68&lt;=$K$63:$K$114)/COUNTIF($K$63:$K$114,$K$63:$K$114)),0)</f>
        <v>1</v>
      </c>
      <c r="O68" s="2"/>
      <c r="P68" s="138"/>
      <c r="Q68" s="35">
        <v>6</v>
      </c>
      <c r="R68" s="138" t="str" cm="1">
        <f t="array" aca="1" ref="R68" ca="1">_xlfn.TEXTJOIN(",",TRUE,IF(Q68=$N$63:$N$114,$A$8:$A$59,""))</f>
        <v/>
      </c>
      <c r="S68" s="138" t="str">
        <f ca="1">IF(ROWS($H$65:H70)&lt;=$H$65,RANK(V68,$V$63:$V$114,0),"")</f>
        <v/>
      </c>
      <c r="T68" s="129">
        <v>6</v>
      </c>
      <c r="U68" s="139" t="e" cm="1">
        <f t="array" aca="1" ref="U68" ca="1">INT(_xlfn.TEXTJOIN(",",TRUE,IF(ROWS($H$65:H70)&lt;=$H$65,IF(T68=$S$63:$S$114,_xlfn.UNIQUE($O$63:$O$114),""),"")))</f>
        <v>#VALUE!</v>
      </c>
    </row>
    <row r="69" spans="3:21">
      <c r="C69" s="92"/>
      <c r="K69" s="141">
        <f t="shared" si="3"/>
        <v>100</v>
      </c>
      <c r="L69" s="137">
        <f t="shared" si="4"/>
        <v>0</v>
      </c>
      <c r="M69" s="138">
        <f t="shared" ca="1" si="5"/>
        <v>1</v>
      </c>
      <c r="N69" s="2" cm="1">
        <f t="array" aca="1" ref="N69" ca="1">ROUND(SUMPRODUCT((K69&lt;=$K$63:$K$114)/COUNTIF($K$63:$K$114,$K$63:$K$114)),0)</f>
        <v>1</v>
      </c>
      <c r="O69" s="2"/>
      <c r="P69" s="138"/>
      <c r="Q69" s="35">
        <v>7</v>
      </c>
      <c r="R69" s="138" t="str" cm="1">
        <f t="array" aca="1" ref="R69" ca="1">_xlfn.TEXTJOIN(",",TRUE,IF(Q69=$N$63:$N$114,$A$8:$A$59,""))</f>
        <v/>
      </c>
      <c r="S69" s="138" t="str">
        <f ca="1">IF(ROWS($H$65:H71)&lt;=$H$65,RANK(V69,$V$63:$V$114,0),"")</f>
        <v/>
      </c>
      <c r="T69" s="129">
        <v>7</v>
      </c>
      <c r="U69" s="139" t="e" cm="1">
        <f t="array" aca="1" ref="U69" ca="1">INT(_xlfn.TEXTJOIN(",",TRUE,IF(ROWS($H$65:H71)&lt;=$H$65,IF(T69=$S$63:$S$114,_xlfn.UNIQUE($O$63:$O$114),""),"")))</f>
        <v>#VALUE!</v>
      </c>
    </row>
    <row r="70" spans="3:21">
      <c r="C70" s="92"/>
      <c r="K70" s="141">
        <f t="shared" ca="1" si="3"/>
        <v>100</v>
      </c>
      <c r="L70" s="137">
        <f t="shared" ca="1" si="4"/>
        <v>0</v>
      </c>
      <c r="M70" s="138">
        <f t="shared" ca="1" si="5"/>
        <v>1</v>
      </c>
      <c r="N70" s="2" cm="1">
        <f t="array" aca="1" ref="N70" ca="1">ROUND(SUMPRODUCT((K70&lt;=$K$63:$K$114)/COUNTIF($K$63:$K$114,$K$63:$K$114)),0)</f>
        <v>1</v>
      </c>
      <c r="O70" s="2"/>
      <c r="P70" s="138"/>
      <c r="Q70" s="35">
        <v>8</v>
      </c>
      <c r="R70" s="138" t="str" cm="1">
        <f t="array" aca="1" ref="R70" ca="1">_xlfn.TEXTJOIN(",",TRUE,IF(Q70=$N$63:$N$114,$A$8:$A$59,""))</f>
        <v/>
      </c>
      <c r="S70" s="138" t="str">
        <f ca="1">IF(ROWS($H$65:H72)&lt;=$H$65,RANK(V70,$V$63:$V$114,0),"")</f>
        <v/>
      </c>
      <c r="T70" s="129">
        <v>8</v>
      </c>
      <c r="U70" s="139" t="e" cm="1">
        <f t="array" aca="1" ref="U70" ca="1">INT(_xlfn.TEXTJOIN(",",TRUE,IF(ROWS($H$65:H72)&lt;=$H$65,IF(T70=$S$63:$S$114,_xlfn.UNIQUE($O$63:$O$114),""),"")))</f>
        <v>#VALUE!</v>
      </c>
    </row>
    <row r="71" spans="3:21">
      <c r="C71" s="92"/>
      <c r="K71" s="141">
        <f t="shared" ca="1" si="3"/>
        <v>100</v>
      </c>
      <c r="L71" s="137">
        <f t="shared" ca="1" si="4"/>
        <v>0</v>
      </c>
      <c r="M71" s="138">
        <f t="shared" ca="1" si="5"/>
        <v>1</v>
      </c>
      <c r="N71" s="2" cm="1">
        <f t="array" aca="1" ref="N71" ca="1">ROUND(SUMPRODUCT((K71&lt;=$K$63:$K$114)/COUNTIF($K$63:$K$114,$K$63:$K$114)),0)</f>
        <v>1</v>
      </c>
      <c r="O71" s="2"/>
      <c r="P71" s="138"/>
      <c r="Q71" s="35">
        <v>9</v>
      </c>
      <c r="R71" s="138" t="str" cm="1">
        <f t="array" aca="1" ref="R71" ca="1">_xlfn.TEXTJOIN(",",TRUE,IF(Q71=$N$63:$N$114,$A$8:$A$59,""))</f>
        <v/>
      </c>
      <c r="S71" s="138" t="str">
        <f ca="1">IF(ROWS($H$65:H73)&lt;=$H$65,RANK(V71,$V$63:$V$114,0),"")</f>
        <v/>
      </c>
      <c r="T71" s="129">
        <v>9</v>
      </c>
      <c r="U71" s="139" t="e" cm="1">
        <f t="array" aca="1" ref="U71" ca="1">INT(_xlfn.TEXTJOIN(",",TRUE,IF(ROWS($H$65:H73)&lt;=$H$65,IF(T71=$S$63:$S$114,_xlfn.UNIQUE($O$63:$O$114),""),"")))</f>
        <v>#VALUE!</v>
      </c>
    </row>
    <row r="72" spans="3:21">
      <c r="C72" s="92"/>
      <c r="K72" s="141">
        <f t="shared" si="3"/>
        <v>100</v>
      </c>
      <c r="L72" s="137">
        <f t="shared" si="4"/>
        <v>0</v>
      </c>
      <c r="M72" s="138">
        <f t="shared" ca="1" si="5"/>
        <v>1</v>
      </c>
      <c r="N72" s="2" cm="1">
        <f t="array" aca="1" ref="N72" ca="1">ROUND(SUMPRODUCT((K72&lt;=$K$63:$K$114)/COUNTIF($K$63:$K$114,$K$63:$K$114)),0)</f>
        <v>1</v>
      </c>
      <c r="O72" s="2"/>
      <c r="P72" s="138"/>
      <c r="Q72" s="35">
        <f>Q71+1</f>
        <v>10</v>
      </c>
      <c r="R72" s="138" t="str" cm="1">
        <f t="array" aca="1" ref="R72" ca="1">_xlfn.TEXTJOIN(",",TRUE,IF(Q72=$N$63:$N$114,$A$8:$A$59,""))</f>
        <v/>
      </c>
      <c r="S72" s="138" t="str">
        <f ca="1">IF(ROWS($H$65:H74)&lt;=$H$65,RANK(V72,$V$63:$V$114,0),"")</f>
        <v/>
      </c>
      <c r="T72" s="129">
        <v>10</v>
      </c>
      <c r="U72" s="139" t="e" cm="1">
        <f t="array" aca="1" ref="U72" ca="1">INT(_xlfn.TEXTJOIN(",",TRUE,IF(ROWS($H$65:H74)&lt;=$H$65,IF(T72=$S$63:$S$114,_xlfn.UNIQUE($O$63:$O$114),""),"")))</f>
        <v>#VALUE!</v>
      </c>
    </row>
    <row r="73" spans="3:21">
      <c r="C73" s="92"/>
      <c r="K73" s="141">
        <f t="shared" ca="1" si="3"/>
        <v>100</v>
      </c>
      <c r="L73" s="137">
        <f t="shared" ca="1" si="4"/>
        <v>0</v>
      </c>
      <c r="M73" s="138">
        <f t="shared" ca="1" si="5"/>
        <v>1</v>
      </c>
      <c r="N73" s="2" cm="1">
        <f t="array" aca="1" ref="N73" ca="1">ROUND(SUMPRODUCT((K73&lt;=$K$63:$K$114)/COUNTIF($K$63:$K$114,$K$63:$K$114)),0)</f>
        <v>1</v>
      </c>
      <c r="O73" s="2"/>
      <c r="P73" s="138"/>
      <c r="Q73" s="35">
        <f t="shared" ref="Q73:Q114" si="6">Q72+1</f>
        <v>11</v>
      </c>
      <c r="R73" s="138" t="str" cm="1">
        <f t="array" aca="1" ref="R73" ca="1">_xlfn.TEXTJOIN(",",TRUE,IF(Q73=$N$63:$N$114,$A$8:$A$59,""))</f>
        <v/>
      </c>
      <c r="S73" s="138" t="str">
        <f ca="1">IF(ROWS($H$65:H75)&lt;=$H$65,RANK(V73,$V$63:$V$114,0),"")</f>
        <v/>
      </c>
      <c r="T73" s="129">
        <v>11</v>
      </c>
      <c r="U73" s="139" t="e" cm="1">
        <f t="array" aca="1" ref="U73" ca="1">INT(_xlfn.TEXTJOIN(",",TRUE,IF(ROWS($H$65:H75)&lt;=$H$65,IF(T73=$S$63:$S$114,_xlfn.UNIQUE($O$63:$O$114),""),"")))</f>
        <v>#VALUE!</v>
      </c>
    </row>
    <row r="74" spans="3:21">
      <c r="C74" s="92"/>
      <c r="K74" s="141">
        <f t="shared" ca="1" si="3"/>
        <v>100</v>
      </c>
      <c r="L74" s="137">
        <f t="shared" ca="1" si="4"/>
        <v>0</v>
      </c>
      <c r="M74" s="138">
        <f t="shared" ca="1" si="5"/>
        <v>1</v>
      </c>
      <c r="N74" s="2" cm="1">
        <f t="array" aca="1" ref="N74" ca="1">ROUND(SUMPRODUCT((K74&lt;=$K$63:$K$114)/COUNTIF($K$63:$K$114,$K$63:$K$114)),0)</f>
        <v>1</v>
      </c>
      <c r="O74" s="2"/>
      <c r="P74" s="138"/>
      <c r="Q74" s="35">
        <f t="shared" si="6"/>
        <v>12</v>
      </c>
      <c r="R74" s="138" t="str" cm="1">
        <f t="array" aca="1" ref="R74" ca="1">_xlfn.TEXTJOIN(",",TRUE,IF(Q74=$N$63:$N$114,$A$8:$A$59,""))</f>
        <v/>
      </c>
      <c r="S74" s="138" t="str">
        <f ca="1">IF(ROWS($H$65:H76)&lt;=$H$65,RANK(V74,$V$63:$V$114,0),"")</f>
        <v/>
      </c>
      <c r="T74" s="129">
        <v>12</v>
      </c>
      <c r="U74" s="139" t="e" cm="1">
        <f t="array" aca="1" ref="U74" ca="1">INT(_xlfn.TEXTJOIN(",",TRUE,IF(ROWS($H$65:H76)&lt;=$H$65,IF(T74=$S$63:$S$114,_xlfn.UNIQUE($O$63:$O$114),""),"")))</f>
        <v>#VALUE!</v>
      </c>
    </row>
    <row r="75" spans="3:21">
      <c r="C75" s="92"/>
      <c r="K75" s="141">
        <f t="shared" si="3"/>
        <v>100</v>
      </c>
      <c r="L75" s="137">
        <f t="shared" si="4"/>
        <v>0</v>
      </c>
      <c r="M75" s="138">
        <f t="shared" ca="1" si="5"/>
        <v>1</v>
      </c>
      <c r="N75" s="2" cm="1">
        <f t="array" aca="1" ref="N75" ca="1">ROUND(SUMPRODUCT((K75&lt;=$K$63:$K$114)/COUNTIF($K$63:$K$114,$K$63:$K$114)),0)</f>
        <v>1</v>
      </c>
      <c r="O75" s="2"/>
      <c r="P75" s="138"/>
      <c r="Q75" s="35">
        <f t="shared" si="6"/>
        <v>13</v>
      </c>
      <c r="R75" s="138" t="str" cm="1">
        <f t="array" aca="1" ref="R75" ca="1">_xlfn.TEXTJOIN(",",TRUE,IF(Q75=$N$63:$N$114,$A$8:$A$59,""))</f>
        <v/>
      </c>
      <c r="S75" s="138" t="str">
        <f ca="1">IF(ROWS($H$65:H77)&lt;=$H$65,RANK(V75,$V$63:$V$114,0),"")</f>
        <v/>
      </c>
      <c r="T75" s="129">
        <v>13</v>
      </c>
      <c r="U75" s="139" t="e" cm="1">
        <f t="array" aca="1" ref="U75" ca="1">INT(_xlfn.TEXTJOIN(",",TRUE,IF(ROWS($H$65:H77)&lt;=$H$65,IF(T75=$S$63:$S$114,_xlfn.UNIQUE($O$63:$O$114),""),"")))</f>
        <v>#VALUE!</v>
      </c>
    </row>
    <row r="76" spans="3:21">
      <c r="C76" s="92"/>
      <c r="K76" s="141">
        <f t="shared" ca="1" si="3"/>
        <v>100</v>
      </c>
      <c r="L76" s="137">
        <f t="shared" ca="1" si="4"/>
        <v>0</v>
      </c>
      <c r="M76" s="138">
        <f t="shared" ca="1" si="5"/>
        <v>1</v>
      </c>
      <c r="N76" s="2" cm="1">
        <f t="array" aca="1" ref="N76" ca="1">ROUND(SUMPRODUCT((K76&lt;=$K$63:$K$114)/COUNTIF($K$63:$K$114,$K$63:$K$114)),0)</f>
        <v>1</v>
      </c>
      <c r="O76" s="2"/>
      <c r="P76" s="138"/>
      <c r="Q76" s="35">
        <f t="shared" si="6"/>
        <v>14</v>
      </c>
      <c r="R76" s="138" t="str" cm="1">
        <f t="array" aca="1" ref="R76" ca="1">_xlfn.TEXTJOIN(",",TRUE,IF(Q76=$N$63:$N$114,$A$8:$A$59,""))</f>
        <v/>
      </c>
      <c r="S76" s="138" t="str">
        <f ca="1">IF(ROWS($H$65:H78)&lt;=$H$65,RANK(V76,$V$63:$V$114,0),"")</f>
        <v/>
      </c>
      <c r="T76" s="129">
        <v>14</v>
      </c>
      <c r="U76" s="139" t="e" cm="1">
        <f t="array" aca="1" ref="U76" ca="1">INT(_xlfn.TEXTJOIN(",",TRUE,IF(ROWS($H$65:H78)&lt;=$H$65,IF(T76=$S$63:$S$114,_xlfn.UNIQUE($O$63:$O$114),""),"")))</f>
        <v>#VALUE!</v>
      </c>
    </row>
    <row r="77" spans="3:21">
      <c r="C77" s="92"/>
      <c r="K77" s="141">
        <f t="shared" ca="1" si="3"/>
        <v>100</v>
      </c>
      <c r="L77" s="137">
        <f t="shared" ca="1" si="4"/>
        <v>0</v>
      </c>
      <c r="M77" s="138">
        <f t="shared" ca="1" si="5"/>
        <v>1</v>
      </c>
      <c r="N77" s="2" cm="1">
        <f t="array" aca="1" ref="N77" ca="1">ROUND(SUMPRODUCT((K77&lt;=$K$63:$K$114)/COUNTIF($K$63:$K$114,$K$63:$K$114)),0)</f>
        <v>1</v>
      </c>
      <c r="O77" s="2"/>
      <c r="P77" s="138"/>
      <c r="Q77" s="35">
        <f t="shared" si="6"/>
        <v>15</v>
      </c>
      <c r="R77" s="138" t="str" cm="1">
        <f t="array" aca="1" ref="R77" ca="1">_xlfn.TEXTJOIN(",",TRUE,IF(Q77=$N$63:$N$114,$A$8:$A$59,""))</f>
        <v/>
      </c>
      <c r="S77" s="138" t="str">
        <f ca="1">IF(ROWS($H$65:H79)&lt;=$H$65,RANK(V77,$V$63:$V$114,0),"")</f>
        <v/>
      </c>
      <c r="T77" s="129">
        <v>15</v>
      </c>
      <c r="U77" s="139" t="e" cm="1">
        <f t="array" aca="1" ref="U77" ca="1">INT(_xlfn.TEXTJOIN(",",TRUE,IF(ROWS($H$65:H79)&lt;=$H$65,IF(T77=$S$63:$S$114,_xlfn.UNIQUE($O$63:$O$114),""),"")))</f>
        <v>#VALUE!</v>
      </c>
    </row>
    <row r="78" spans="3:21">
      <c r="C78" s="92"/>
      <c r="K78" s="141">
        <f t="shared" ca="1" si="3"/>
        <v>100</v>
      </c>
      <c r="L78" s="137">
        <f t="shared" ca="1" si="4"/>
        <v>0</v>
      </c>
      <c r="M78" s="138">
        <f t="shared" ca="1" si="5"/>
        <v>1</v>
      </c>
      <c r="N78" s="2" cm="1">
        <f t="array" aca="1" ref="N78" ca="1">ROUND(SUMPRODUCT((K78&lt;=$K$63:$K$114)/COUNTIF($K$63:$K$114,$K$63:$K$114)),0)</f>
        <v>1</v>
      </c>
      <c r="O78" s="2"/>
      <c r="P78" s="138"/>
      <c r="Q78" s="35">
        <f t="shared" si="6"/>
        <v>16</v>
      </c>
      <c r="R78" s="138" t="str" cm="1">
        <f t="array" aca="1" ref="R78" ca="1">_xlfn.TEXTJOIN(",",TRUE,IF(Q78=$N$63:$N$114,$A$8:$A$59,""))</f>
        <v/>
      </c>
      <c r="S78" s="138" t="str">
        <f ca="1">IF(ROWS($H$65:H80)&lt;=$H$65,RANK(V78,$V$63:$V$114,0),"")</f>
        <v/>
      </c>
      <c r="T78" s="129">
        <v>16</v>
      </c>
      <c r="U78" s="139" t="e" cm="1">
        <f t="array" aca="1" ref="U78" ca="1">INT(_xlfn.TEXTJOIN(",",TRUE,IF(ROWS($H$65:H80)&lt;=$H$65,IF(T78=$S$63:$S$114,_xlfn.UNIQUE($O$63:$O$114),""),"")))</f>
        <v>#VALUE!</v>
      </c>
    </row>
    <row r="79" spans="3:21">
      <c r="C79" s="92"/>
      <c r="K79" s="141">
        <f t="shared" ca="1" si="3"/>
        <v>100</v>
      </c>
      <c r="L79" s="137">
        <f t="shared" ca="1" si="4"/>
        <v>0</v>
      </c>
      <c r="M79" s="138">
        <f t="shared" ca="1" si="5"/>
        <v>1</v>
      </c>
      <c r="N79" s="2" cm="1">
        <f t="array" aca="1" ref="N79" ca="1">ROUND(SUMPRODUCT((K79&lt;=$K$63:$K$114)/COUNTIF($K$63:$K$114,$K$63:$K$114)),0)</f>
        <v>1</v>
      </c>
      <c r="O79" s="2"/>
      <c r="P79" s="138"/>
      <c r="Q79" s="35">
        <f t="shared" si="6"/>
        <v>17</v>
      </c>
      <c r="R79" s="138" t="str" cm="1">
        <f t="array" aca="1" ref="R79" ca="1">_xlfn.TEXTJOIN(",",TRUE,IF(Q79=$N$63:$N$114,$A$8:$A$59,""))</f>
        <v/>
      </c>
      <c r="S79" s="138" t="str">
        <f ca="1">IF(ROWS($H$65:H81)&lt;=$H$65,RANK(V79,$V$63:$V$114,0),"")</f>
        <v/>
      </c>
      <c r="T79" s="129">
        <v>17</v>
      </c>
      <c r="U79" s="139" t="e" cm="1">
        <f t="array" aca="1" ref="U79" ca="1">INT(_xlfn.TEXTJOIN(",",TRUE,IF(ROWS($H$65:H81)&lt;=$H$65,IF(T79=$S$63:$S$114,_xlfn.UNIQUE($O$63:$O$114),""),"")))</f>
        <v>#VALUE!</v>
      </c>
    </row>
    <row r="80" spans="3:21">
      <c r="C80" s="92"/>
      <c r="K80" s="141">
        <f t="shared" ca="1" si="3"/>
        <v>100</v>
      </c>
      <c r="L80" s="137">
        <f t="shared" ca="1" si="4"/>
        <v>0</v>
      </c>
      <c r="M80" s="138">
        <f t="shared" ca="1" si="5"/>
        <v>1</v>
      </c>
      <c r="N80" s="2" cm="1">
        <f t="array" aca="1" ref="N80" ca="1">ROUND(SUMPRODUCT((K80&lt;=$K$63:$K$114)/COUNTIF($K$63:$K$114,$K$63:$K$114)),0)</f>
        <v>1</v>
      </c>
      <c r="O80" s="2"/>
      <c r="P80" s="138"/>
      <c r="Q80" s="35">
        <f t="shared" si="6"/>
        <v>18</v>
      </c>
      <c r="R80" s="138" t="str" cm="1">
        <f t="array" aca="1" ref="R80" ca="1">_xlfn.TEXTJOIN(",",TRUE,IF(Q80=$N$63:$N$114,$A$8:$A$59,""))</f>
        <v/>
      </c>
      <c r="S80" s="138" t="str">
        <f ca="1">IF(ROWS($H$65:H82)&lt;=$H$65,RANK(V80,$V$63:$V$114,0),"")</f>
        <v/>
      </c>
      <c r="T80" s="129">
        <v>18</v>
      </c>
      <c r="U80" s="139" t="e" cm="1">
        <f t="array" aca="1" ref="U80" ca="1">INT(_xlfn.TEXTJOIN(",",TRUE,IF(ROWS($H$65:H82)&lt;=$H$65,IF(T80=$S$63:$S$114,_xlfn.UNIQUE($O$63:$O$114),""),"")))</f>
        <v>#VALUE!</v>
      </c>
    </row>
    <row r="81" spans="3:21">
      <c r="C81" s="92"/>
      <c r="K81" s="141">
        <f t="shared" ca="1" si="3"/>
        <v>100</v>
      </c>
      <c r="L81" s="137">
        <f t="shared" ca="1" si="4"/>
        <v>0</v>
      </c>
      <c r="M81" s="138">
        <f t="shared" ca="1" si="5"/>
        <v>1</v>
      </c>
      <c r="N81" s="2" cm="1">
        <f t="array" aca="1" ref="N81" ca="1">ROUND(SUMPRODUCT((K81&lt;=$K$63:$K$114)/COUNTIF($K$63:$K$114,$K$63:$K$114)),0)</f>
        <v>1</v>
      </c>
      <c r="O81" s="2"/>
      <c r="P81" s="138"/>
      <c r="Q81" s="35">
        <f t="shared" si="6"/>
        <v>19</v>
      </c>
      <c r="R81" s="138" t="str" cm="1">
        <f t="array" aca="1" ref="R81" ca="1">_xlfn.TEXTJOIN(",",TRUE,IF(Q81=$N$63:$N$114,$A$8:$A$59,""))</f>
        <v/>
      </c>
      <c r="S81" s="138" t="str">
        <f ca="1">IF(ROWS($H$65:H83)&lt;=$H$65,RANK(V81,$V$63:$V$114,0),"")</f>
        <v/>
      </c>
      <c r="T81" s="129">
        <v>19</v>
      </c>
      <c r="U81" s="139" t="e" cm="1">
        <f t="array" aca="1" ref="U81" ca="1">INT(_xlfn.TEXTJOIN(",",TRUE,IF(ROWS($H$65:H83)&lt;=$H$65,IF(T81=$S$63:$S$114,_xlfn.UNIQUE($O$63:$O$114),""),"")))</f>
        <v>#VALUE!</v>
      </c>
    </row>
    <row r="82" spans="3:21">
      <c r="C82" s="92"/>
      <c r="K82" s="141">
        <f t="shared" ca="1" si="3"/>
        <v>99</v>
      </c>
      <c r="L82" s="137">
        <f t="shared" ca="1" si="4"/>
        <v>1</v>
      </c>
      <c r="M82" s="138">
        <f t="shared" ca="1" si="5"/>
        <v>52</v>
      </c>
      <c r="N82" s="2" cm="1">
        <f t="array" aca="1" ref="N82" ca="1">ROUND(SUMPRODUCT((K82&lt;=$K$63:$K$114)/COUNTIF($K$63:$K$114,$K$63:$K$114)),0)</f>
        <v>2</v>
      </c>
      <c r="O82" s="2"/>
      <c r="P82" s="138"/>
      <c r="Q82" s="35">
        <f t="shared" si="6"/>
        <v>20</v>
      </c>
      <c r="R82" s="138" t="str" cm="1">
        <f t="array" aca="1" ref="R82" ca="1">_xlfn.TEXTJOIN(",",TRUE,IF(Q82=$N$63:$N$114,$A$8:$A$59,""))</f>
        <v/>
      </c>
      <c r="S82" s="138" t="str">
        <f ca="1">IF(ROWS($H$65:H84)&lt;=$H$65,RANK(V82,$V$63:$V$114,0),"")</f>
        <v/>
      </c>
      <c r="T82" s="129">
        <v>20</v>
      </c>
      <c r="U82" s="139" t="e" cm="1">
        <f t="array" aca="1" ref="U82" ca="1">INT(_xlfn.TEXTJOIN(",",TRUE,IF(ROWS($H$65:H84)&lt;=$H$65,IF(T82=$S$63:$S$114,_xlfn.UNIQUE($O$63:$O$114),""),"")))</f>
        <v>#VALUE!</v>
      </c>
    </row>
    <row r="83" spans="3:21">
      <c r="C83" s="92"/>
      <c r="K83" s="141">
        <f t="shared" ca="1" si="3"/>
        <v>100</v>
      </c>
      <c r="L83" s="137">
        <f t="shared" ca="1" si="4"/>
        <v>0</v>
      </c>
      <c r="M83" s="138">
        <f t="shared" ca="1" si="5"/>
        <v>1</v>
      </c>
      <c r="N83" s="2" cm="1">
        <f t="array" aca="1" ref="N83" ca="1">ROUND(SUMPRODUCT((K83&lt;=$K$63:$K$114)/COUNTIF($K$63:$K$114,$K$63:$K$114)),0)</f>
        <v>1</v>
      </c>
      <c r="O83" s="2"/>
      <c r="P83" s="138"/>
      <c r="Q83" s="35">
        <f t="shared" si="6"/>
        <v>21</v>
      </c>
      <c r="R83" s="138" t="str" cm="1">
        <f t="array" aca="1" ref="R83" ca="1">_xlfn.TEXTJOIN(",",TRUE,IF(Q83=$N$63:$N$114,$A$8:$A$59,""))</f>
        <v/>
      </c>
      <c r="S83" s="138" t="str">
        <f ca="1">IF(ROWS($H$65:H85)&lt;=$H$65,RANK(V83,$V$63:$V$114,0),"")</f>
        <v/>
      </c>
      <c r="T83" s="129">
        <v>21</v>
      </c>
      <c r="U83" s="139" t="e" cm="1">
        <f t="array" aca="1" ref="U83" ca="1">INT(_xlfn.TEXTJOIN(",",TRUE,IF(ROWS($H$65:H85)&lt;=$H$65,IF(T83=$S$63:$S$114,_xlfn.UNIQUE($O$63:$O$114),""),"")))</f>
        <v>#VALUE!</v>
      </c>
    </row>
    <row r="84" spans="3:21">
      <c r="C84" s="92"/>
      <c r="K84" s="141">
        <f t="shared" ca="1" si="3"/>
        <v>100</v>
      </c>
      <c r="L84" s="137">
        <f t="shared" ca="1" si="4"/>
        <v>0</v>
      </c>
      <c r="M84" s="138">
        <f t="shared" ca="1" si="5"/>
        <v>1</v>
      </c>
      <c r="N84" s="2" cm="1">
        <f t="array" aca="1" ref="N84" ca="1">ROUND(SUMPRODUCT((K84&lt;=$K$63:$K$114)/COUNTIF($K$63:$K$114,$K$63:$K$114)),0)</f>
        <v>1</v>
      </c>
      <c r="O84" s="2"/>
      <c r="P84" s="138"/>
      <c r="Q84" s="35">
        <f t="shared" si="6"/>
        <v>22</v>
      </c>
      <c r="R84" s="138" t="str" cm="1">
        <f t="array" aca="1" ref="R84" ca="1">_xlfn.TEXTJOIN(",",TRUE,IF(Q84=$N$63:$N$114,$A$8:$A$59,""))</f>
        <v/>
      </c>
      <c r="S84" s="138" t="str">
        <f ca="1">IF(ROWS($H$65:H86)&lt;=$H$65,RANK(V84,$V$63:$V$114,0),"")</f>
        <v/>
      </c>
      <c r="T84" s="129">
        <v>22</v>
      </c>
      <c r="U84" s="139" t="e" cm="1">
        <f t="array" aca="1" ref="U84" ca="1">INT(_xlfn.TEXTJOIN(",",TRUE,IF(ROWS($H$65:H86)&lt;=$H$65,IF(T84=$S$63:$S$114,_xlfn.UNIQUE($O$63:$O$114),""),"")))</f>
        <v>#VALUE!</v>
      </c>
    </row>
    <row r="85" spans="3:21">
      <c r="C85" s="92"/>
      <c r="K85" s="141">
        <f t="shared" ca="1" si="3"/>
        <v>100</v>
      </c>
      <c r="L85" s="137">
        <f t="shared" ca="1" si="4"/>
        <v>0</v>
      </c>
      <c r="M85" s="138">
        <f t="shared" ca="1" si="5"/>
        <v>1</v>
      </c>
      <c r="N85" s="2" cm="1">
        <f t="array" aca="1" ref="N85" ca="1">ROUND(SUMPRODUCT((K85&lt;=$K$63:$K$114)/COUNTIF($K$63:$K$114,$K$63:$K$114)),0)</f>
        <v>1</v>
      </c>
      <c r="O85" s="2"/>
      <c r="P85" s="138"/>
      <c r="Q85" s="35">
        <f t="shared" si="6"/>
        <v>23</v>
      </c>
      <c r="R85" s="138" t="str" cm="1">
        <f t="array" aca="1" ref="R85" ca="1">_xlfn.TEXTJOIN(",",TRUE,IF(Q85=$N$63:$N$114,$A$8:$A$59,""))</f>
        <v/>
      </c>
      <c r="S85" s="138" t="str">
        <f ca="1">IF(ROWS($H$65:H87)&lt;=$H$65,RANK(V85,$V$63:$V$114,0),"")</f>
        <v/>
      </c>
      <c r="T85" s="129">
        <v>23</v>
      </c>
      <c r="U85" s="139" t="e" cm="1">
        <f t="array" aca="1" ref="U85" ca="1">INT(_xlfn.TEXTJOIN(",",TRUE,IF(ROWS($H$65:H87)&lt;=$H$65,IF(T85=$S$63:$S$114,_xlfn.UNIQUE($O$63:$O$114),""),"")))</f>
        <v>#VALUE!</v>
      </c>
    </row>
    <row r="86" spans="3:21">
      <c r="C86" s="92"/>
      <c r="K86" s="141">
        <f t="shared" ca="1" si="3"/>
        <v>100</v>
      </c>
      <c r="L86" s="137">
        <f t="shared" ca="1" si="4"/>
        <v>0</v>
      </c>
      <c r="M86" s="138">
        <f t="shared" ca="1" si="5"/>
        <v>1</v>
      </c>
      <c r="N86" s="2" cm="1">
        <f t="array" aca="1" ref="N86" ca="1">ROUND(SUMPRODUCT((K86&lt;=$K$63:$K$114)/COUNTIF($K$63:$K$114,$K$63:$K$114)),0)</f>
        <v>1</v>
      </c>
      <c r="O86" s="2"/>
      <c r="P86" s="138"/>
      <c r="Q86" s="35">
        <f t="shared" si="6"/>
        <v>24</v>
      </c>
      <c r="R86" s="138" t="str" cm="1">
        <f t="array" aca="1" ref="R86" ca="1">_xlfn.TEXTJOIN(",",TRUE,IF(Q86=$N$63:$N$114,$A$8:$A$59,""))</f>
        <v/>
      </c>
      <c r="S86" s="138" t="str">
        <f ca="1">IF(ROWS($H$65:H88)&lt;=$H$65,RANK(V86,$V$63:$V$114,0),"")</f>
        <v/>
      </c>
      <c r="T86" s="129">
        <v>24</v>
      </c>
      <c r="U86" s="139" t="e" cm="1">
        <f t="array" aca="1" ref="U86" ca="1">INT(_xlfn.TEXTJOIN(",",TRUE,IF(ROWS($H$65:H88)&lt;=$H$65,IF(T86=$S$63:$S$114,_xlfn.UNIQUE($O$63:$O$114),""),"")))</f>
        <v>#VALUE!</v>
      </c>
    </row>
    <row r="87" spans="3:21">
      <c r="C87" s="92"/>
      <c r="K87" s="141">
        <f t="shared" ca="1" si="3"/>
        <v>100</v>
      </c>
      <c r="L87" s="137">
        <f t="shared" ca="1" si="4"/>
        <v>0</v>
      </c>
      <c r="M87" s="138">
        <f t="shared" ca="1" si="5"/>
        <v>1</v>
      </c>
      <c r="N87" s="2" cm="1">
        <f t="array" aca="1" ref="N87" ca="1">ROUND(SUMPRODUCT((K87&lt;=$K$63:$K$114)/COUNTIF($K$63:$K$114,$K$63:$K$114)),0)</f>
        <v>1</v>
      </c>
      <c r="O87" s="2"/>
      <c r="P87" s="138"/>
      <c r="Q87" s="35">
        <f t="shared" si="6"/>
        <v>25</v>
      </c>
      <c r="R87" s="138" t="str" cm="1">
        <f t="array" aca="1" ref="R87" ca="1">_xlfn.TEXTJOIN(",",TRUE,IF(Q87=$N$63:$N$114,$A$8:$A$59,""))</f>
        <v/>
      </c>
      <c r="S87" s="138" t="str">
        <f ca="1">IF(ROWS($H$65:H89)&lt;=$H$65,RANK(V87,$V$63:$V$114,0),"")</f>
        <v/>
      </c>
      <c r="T87" s="129">
        <v>25</v>
      </c>
      <c r="U87" s="139" t="e" cm="1">
        <f t="array" aca="1" ref="U87" ca="1">INT(_xlfn.TEXTJOIN(",",TRUE,IF(ROWS($H$65:H89)&lt;=$H$65,IF(T87=$S$63:$S$114,_xlfn.UNIQUE($O$63:$O$114),""),"")))</f>
        <v>#VALUE!</v>
      </c>
    </row>
    <row r="88" spans="3:21">
      <c r="C88" s="92"/>
      <c r="K88" s="141">
        <f t="shared" ca="1" si="3"/>
        <v>100</v>
      </c>
      <c r="L88" s="137">
        <f t="shared" ca="1" si="4"/>
        <v>0</v>
      </c>
      <c r="M88" s="138">
        <f t="shared" ca="1" si="5"/>
        <v>1</v>
      </c>
      <c r="N88" s="2" cm="1">
        <f t="array" aca="1" ref="N88" ca="1">ROUND(SUMPRODUCT((K88&lt;=$K$63:$K$114)/COUNTIF($K$63:$K$114,$K$63:$K$114)),0)</f>
        <v>1</v>
      </c>
      <c r="O88" s="2"/>
      <c r="P88" s="138"/>
      <c r="Q88" s="35">
        <f t="shared" si="6"/>
        <v>26</v>
      </c>
      <c r="R88" s="138" t="str" cm="1">
        <f t="array" aca="1" ref="R88" ca="1">_xlfn.TEXTJOIN(",",TRUE,IF(Q88=$N$63:$N$114,$A$8:$A$59,""))</f>
        <v/>
      </c>
      <c r="S88" s="138" t="str">
        <f ca="1">IF(ROWS($H$65:H90)&lt;=$H$65,RANK(V88,$V$63:$V$114,0),"")</f>
        <v/>
      </c>
      <c r="T88" s="129">
        <v>26</v>
      </c>
      <c r="U88" s="139" t="e" cm="1">
        <f t="array" aca="1" ref="U88" ca="1">INT(_xlfn.TEXTJOIN(",",TRUE,IF(ROWS($H$65:H90)&lt;=$H$65,IF(T88=$S$63:$S$114,_xlfn.UNIQUE($O$63:$O$114),""),"")))</f>
        <v>#VALUE!</v>
      </c>
    </row>
    <row r="89" spans="3:21">
      <c r="C89" s="92"/>
      <c r="K89" s="141">
        <f t="shared" ca="1" si="3"/>
        <v>100</v>
      </c>
      <c r="L89" s="137">
        <f t="shared" ca="1" si="4"/>
        <v>0</v>
      </c>
      <c r="M89" s="138">
        <f t="shared" ca="1" si="5"/>
        <v>1</v>
      </c>
      <c r="N89" s="2" cm="1">
        <f t="array" aca="1" ref="N89" ca="1">ROUND(SUMPRODUCT((K89&lt;=$K$63:$K$114)/COUNTIF($K$63:$K$114,$K$63:$K$114)),0)</f>
        <v>1</v>
      </c>
      <c r="O89" s="2"/>
      <c r="P89" s="138"/>
      <c r="Q89" s="35">
        <f t="shared" si="6"/>
        <v>27</v>
      </c>
      <c r="R89" s="138" t="str" cm="1">
        <f t="array" aca="1" ref="R89" ca="1">_xlfn.TEXTJOIN(",",TRUE,IF(Q89=$N$63:$N$114,$A$8:$A$59,""))</f>
        <v/>
      </c>
      <c r="S89" s="138" t="str">
        <f ca="1">IF(ROWS($H$65:H91)&lt;=$H$65,RANK(V89,$V$63:$V$114,0),"")</f>
        <v/>
      </c>
      <c r="T89" s="129">
        <v>27</v>
      </c>
      <c r="U89" s="139" t="e" cm="1">
        <f t="array" aca="1" ref="U89" ca="1">INT(_xlfn.TEXTJOIN(",",TRUE,IF(ROWS($H$65:H91)&lt;=$H$65,IF(T89=$S$63:$S$114,_xlfn.UNIQUE($O$63:$O$114),""),"")))</f>
        <v>#VALUE!</v>
      </c>
    </row>
    <row r="90" spans="3:21">
      <c r="C90" s="92"/>
      <c r="K90" s="141">
        <f t="shared" ca="1" si="3"/>
        <v>100</v>
      </c>
      <c r="L90" s="137">
        <f t="shared" ca="1" si="4"/>
        <v>0</v>
      </c>
      <c r="M90" s="138">
        <f t="shared" ca="1" si="5"/>
        <v>1</v>
      </c>
      <c r="N90" s="2" cm="1">
        <f t="array" aca="1" ref="N90" ca="1">ROUND(SUMPRODUCT((K90&lt;=$K$63:$K$114)/COUNTIF($K$63:$K$114,$K$63:$K$114)),0)</f>
        <v>1</v>
      </c>
      <c r="O90" s="2"/>
      <c r="P90" s="138"/>
      <c r="Q90" s="35">
        <f t="shared" si="6"/>
        <v>28</v>
      </c>
      <c r="R90" s="138" t="str" cm="1">
        <f t="array" aca="1" ref="R90" ca="1">_xlfn.TEXTJOIN(",",TRUE,IF(Q90=$N$63:$N$114,$A$8:$A$59,""))</f>
        <v/>
      </c>
      <c r="S90" s="138" t="str">
        <f ca="1">IF(ROWS($H$65:H92)&lt;=$H$65,RANK(V90,$V$63:$V$114,0),"")</f>
        <v/>
      </c>
      <c r="T90" s="129">
        <v>28</v>
      </c>
      <c r="U90" s="139" t="e" cm="1">
        <f t="array" aca="1" ref="U90" ca="1">INT(_xlfn.TEXTJOIN(",",TRUE,IF(ROWS($H$65:H92)&lt;=$H$65,IF(T90=$S$63:$S$114,_xlfn.UNIQUE($O$63:$O$114),""),"")))</f>
        <v>#VALUE!</v>
      </c>
    </row>
    <row r="91" spans="3:21">
      <c r="C91" s="92"/>
      <c r="K91" s="141">
        <f t="shared" ca="1" si="3"/>
        <v>100</v>
      </c>
      <c r="L91" s="137">
        <f t="shared" ca="1" si="4"/>
        <v>0</v>
      </c>
      <c r="M91" s="138">
        <f t="shared" ca="1" si="5"/>
        <v>1</v>
      </c>
      <c r="N91" s="2" cm="1">
        <f t="array" aca="1" ref="N91" ca="1">ROUND(SUMPRODUCT((K91&lt;=$K$63:$K$114)/COUNTIF($K$63:$K$114,$K$63:$K$114)),0)</f>
        <v>1</v>
      </c>
      <c r="O91" s="2"/>
      <c r="P91" s="138"/>
      <c r="Q91" s="35">
        <f t="shared" si="6"/>
        <v>29</v>
      </c>
      <c r="R91" s="138" t="str" cm="1">
        <f t="array" aca="1" ref="R91" ca="1">_xlfn.TEXTJOIN(",",TRUE,IF(Q91=$N$63:$N$114,$A$8:$A$59,""))</f>
        <v/>
      </c>
      <c r="S91" s="138" t="str">
        <f ca="1">IF(ROWS($H$65:H93)&lt;=$H$65,RANK(V91,$V$63:$V$114,0),"")</f>
        <v/>
      </c>
      <c r="T91" s="129">
        <v>29</v>
      </c>
      <c r="U91" s="139" t="e" cm="1">
        <f t="array" aca="1" ref="U91" ca="1">INT(_xlfn.TEXTJOIN(",",TRUE,IF(ROWS($H$65:H93)&lt;=$H$65,IF(T91=$S$63:$S$114,_xlfn.UNIQUE($O$63:$O$114),""),"")))</f>
        <v>#VALUE!</v>
      </c>
    </row>
    <row r="92" spans="3:21">
      <c r="C92" s="92"/>
      <c r="K92" s="141">
        <f t="shared" ca="1" si="3"/>
        <v>100</v>
      </c>
      <c r="L92" s="137">
        <f t="shared" ca="1" si="4"/>
        <v>0</v>
      </c>
      <c r="M92" s="138">
        <f t="shared" ca="1" si="5"/>
        <v>1</v>
      </c>
      <c r="N92" s="2" cm="1">
        <f t="array" aca="1" ref="N92" ca="1">ROUND(SUMPRODUCT((K92&lt;=$K$63:$K$114)/COUNTIF($K$63:$K$114,$K$63:$K$114)),0)</f>
        <v>1</v>
      </c>
      <c r="O92" s="2"/>
      <c r="P92" s="138"/>
      <c r="Q92" s="35">
        <f t="shared" si="6"/>
        <v>30</v>
      </c>
      <c r="R92" s="138" t="str" cm="1">
        <f t="array" aca="1" ref="R92" ca="1">_xlfn.TEXTJOIN(",",TRUE,IF(Q92=$N$63:$N$114,$A$8:$A$59,""))</f>
        <v/>
      </c>
      <c r="S92" s="138" t="str">
        <f ca="1">IF(ROWS($H$65:H94)&lt;=$H$65,RANK(V92,$V$63:$V$114,0),"")</f>
        <v/>
      </c>
      <c r="T92" s="129">
        <v>30</v>
      </c>
      <c r="U92" s="139" t="e" cm="1">
        <f t="array" aca="1" ref="U92" ca="1">INT(_xlfn.TEXTJOIN(",",TRUE,IF(ROWS($H$65:H94)&lt;=$H$65,IF(T92=$S$63:$S$114,_xlfn.UNIQUE($O$63:$O$114),""),"")))</f>
        <v>#VALUE!</v>
      </c>
    </row>
    <row r="93" spans="3:21">
      <c r="C93" s="92"/>
      <c r="K93" s="141">
        <f t="shared" ca="1" si="3"/>
        <v>100</v>
      </c>
      <c r="L93" s="137">
        <f t="shared" ca="1" si="4"/>
        <v>0</v>
      </c>
      <c r="M93" s="138">
        <f t="shared" ca="1" si="5"/>
        <v>1</v>
      </c>
      <c r="N93" s="2" cm="1">
        <f t="array" aca="1" ref="N93" ca="1">ROUND(SUMPRODUCT((K93&lt;=$K$63:$K$114)/COUNTIF($K$63:$K$114,$K$63:$K$114)),0)</f>
        <v>1</v>
      </c>
      <c r="O93" s="2"/>
      <c r="P93" s="138"/>
      <c r="Q93" s="35">
        <f t="shared" si="6"/>
        <v>31</v>
      </c>
      <c r="R93" s="138" t="str" cm="1">
        <f t="array" aca="1" ref="R93" ca="1">_xlfn.TEXTJOIN(",",TRUE,IF(Q93=$N$63:$N$114,$A$8:$A$59,""))</f>
        <v/>
      </c>
      <c r="S93" s="138" t="str">
        <f ca="1">IF(ROWS($H$65:H95)&lt;=$H$65,RANK(V93,$V$63:$V$114,0),"")</f>
        <v/>
      </c>
      <c r="T93" s="129">
        <v>31</v>
      </c>
      <c r="U93" s="139" t="e" cm="1">
        <f t="array" aca="1" ref="U93" ca="1">INT(_xlfn.TEXTJOIN(",",TRUE,IF(ROWS($H$65:H95)&lt;=$H$65,IF(T93=$S$63:$S$114,_xlfn.UNIQUE($O$63:$O$114),""),"")))</f>
        <v>#VALUE!</v>
      </c>
    </row>
    <row r="94" spans="3:21">
      <c r="C94" s="92"/>
      <c r="K94" s="141">
        <f t="shared" ca="1" si="3"/>
        <v>100</v>
      </c>
      <c r="L94" s="137">
        <f t="shared" ca="1" si="4"/>
        <v>0</v>
      </c>
      <c r="M94" s="138">
        <f t="shared" ca="1" si="5"/>
        <v>1</v>
      </c>
      <c r="N94" s="2" cm="1">
        <f t="array" aca="1" ref="N94" ca="1">ROUND(SUMPRODUCT((K94&lt;=$K$63:$K$114)/COUNTIF($K$63:$K$114,$K$63:$K$114)),0)</f>
        <v>1</v>
      </c>
      <c r="O94" s="2"/>
      <c r="P94" s="138"/>
      <c r="Q94" s="35">
        <f t="shared" si="6"/>
        <v>32</v>
      </c>
      <c r="R94" s="138" t="str" cm="1">
        <f t="array" aca="1" ref="R94" ca="1">_xlfn.TEXTJOIN(",",TRUE,IF(Q94=$N$63:$N$114,$A$8:$A$59,""))</f>
        <v/>
      </c>
      <c r="S94" s="138" t="str">
        <f ca="1">IF(ROWS($H$65:H96)&lt;=$H$65,RANK(V94,$V$63:$V$114,0),"")</f>
        <v/>
      </c>
      <c r="T94" s="129">
        <v>32</v>
      </c>
      <c r="U94" s="139" t="e" cm="1">
        <f t="array" aca="1" ref="U94" ca="1">INT(_xlfn.TEXTJOIN(",",TRUE,IF(ROWS($H$65:H96)&lt;=$H$65,IF(T94=$S$63:$S$114,_xlfn.UNIQUE($O$63:$O$114),""),"")))</f>
        <v>#VALUE!</v>
      </c>
    </row>
    <row r="95" spans="3:21">
      <c r="C95" s="92"/>
      <c r="K95" s="141">
        <f t="shared" ca="1" si="3"/>
        <v>100</v>
      </c>
      <c r="L95" s="137">
        <f t="shared" ca="1" si="4"/>
        <v>0</v>
      </c>
      <c r="M95" s="138">
        <f t="shared" ca="1" si="5"/>
        <v>1</v>
      </c>
      <c r="N95" s="2" cm="1">
        <f t="array" aca="1" ref="N95" ca="1">ROUND(SUMPRODUCT((K95&lt;=$K$63:$K$114)/COUNTIF($K$63:$K$114,$K$63:$K$114)),0)</f>
        <v>1</v>
      </c>
      <c r="O95" s="2"/>
      <c r="P95" s="138"/>
      <c r="Q95" s="35">
        <f t="shared" si="6"/>
        <v>33</v>
      </c>
      <c r="R95" s="138" t="str" cm="1">
        <f t="array" aca="1" ref="R95" ca="1">_xlfn.TEXTJOIN(",",TRUE,IF(Q95=$N$63:$N$114,$A$8:$A$59,""))</f>
        <v/>
      </c>
      <c r="S95" s="138" t="str">
        <f ca="1">IF(ROWS($H$65:H97)&lt;=$H$65,RANK(V95,$V$63:$V$114,0),"")</f>
        <v/>
      </c>
      <c r="T95" s="129">
        <v>33</v>
      </c>
      <c r="U95" s="139" t="e" cm="1">
        <f t="array" aca="1" ref="U95" ca="1">INT(_xlfn.TEXTJOIN(",",TRUE,IF(ROWS($H$65:H97)&lt;=$H$65,IF(T95=$S$63:$S$114,_xlfn.UNIQUE($O$63:$O$114),""),"")))</f>
        <v>#VALUE!</v>
      </c>
    </row>
    <row r="96" spans="3:21">
      <c r="C96" s="92"/>
      <c r="K96" s="141">
        <f t="shared" ca="1" si="3"/>
        <v>100</v>
      </c>
      <c r="L96" s="137">
        <f t="shared" ca="1" si="4"/>
        <v>0</v>
      </c>
      <c r="M96" s="138">
        <f t="shared" ca="1" si="5"/>
        <v>1</v>
      </c>
      <c r="N96" s="2" cm="1">
        <f t="array" aca="1" ref="N96" ca="1">ROUND(SUMPRODUCT((K96&lt;=$K$63:$K$114)/COUNTIF($K$63:$K$114,$K$63:$K$114)),0)</f>
        <v>1</v>
      </c>
      <c r="O96" s="2"/>
      <c r="P96" s="138"/>
      <c r="Q96" s="35">
        <f t="shared" si="6"/>
        <v>34</v>
      </c>
      <c r="R96" s="138" t="str" cm="1">
        <f t="array" aca="1" ref="R96" ca="1">_xlfn.TEXTJOIN(",",TRUE,IF(Q96=$N$63:$N$114,$A$8:$A$59,""))</f>
        <v/>
      </c>
      <c r="S96" s="138" t="str">
        <f ca="1">IF(ROWS($H$65:H98)&lt;=$H$65,RANK(V96,$V$63:$V$114,0),"")</f>
        <v/>
      </c>
      <c r="T96" s="129">
        <v>34</v>
      </c>
      <c r="U96" s="139" t="e" cm="1">
        <f t="array" aca="1" ref="U96" ca="1">INT(_xlfn.TEXTJOIN(",",TRUE,IF(ROWS($H$65:H98)&lt;=$H$65,IF(T96=$S$63:$S$114,_xlfn.UNIQUE($O$63:$O$114),""),"")))</f>
        <v>#VALUE!</v>
      </c>
    </row>
    <row r="97" spans="3:21">
      <c r="C97" s="92"/>
      <c r="K97" s="141">
        <f t="shared" ca="1" si="3"/>
        <v>100</v>
      </c>
      <c r="L97" s="137">
        <f t="shared" ca="1" si="4"/>
        <v>0</v>
      </c>
      <c r="M97" s="138">
        <f t="shared" ca="1" si="5"/>
        <v>1</v>
      </c>
      <c r="N97" s="2" cm="1">
        <f t="array" aca="1" ref="N97" ca="1">ROUND(SUMPRODUCT((K97&lt;=$K$63:$K$114)/COUNTIF($K$63:$K$114,$K$63:$K$114)),0)</f>
        <v>1</v>
      </c>
      <c r="O97" s="2"/>
      <c r="P97" s="138"/>
      <c r="Q97" s="35">
        <f t="shared" si="6"/>
        <v>35</v>
      </c>
      <c r="R97" s="138" t="str" cm="1">
        <f t="array" aca="1" ref="R97" ca="1">_xlfn.TEXTJOIN(",",TRUE,IF(Q97=$N$63:$N$114,$A$8:$A$59,""))</f>
        <v/>
      </c>
      <c r="S97" s="138" t="str">
        <f ca="1">IF(ROWS($H$65:H99)&lt;=$H$65,RANK(V97,$V$63:$V$114,0),"")</f>
        <v/>
      </c>
      <c r="T97" s="129">
        <v>35</v>
      </c>
      <c r="U97" s="139" t="e" cm="1">
        <f t="array" aca="1" ref="U97" ca="1">INT(_xlfn.TEXTJOIN(",",TRUE,IF(ROWS($H$65:H99)&lt;=$H$65,IF(T97=$S$63:$S$114,_xlfn.UNIQUE($O$63:$O$114),""),"")))</f>
        <v>#VALUE!</v>
      </c>
    </row>
    <row r="98" spans="3:21">
      <c r="C98" s="92"/>
      <c r="K98" s="141">
        <f t="shared" ca="1" si="3"/>
        <v>100</v>
      </c>
      <c r="L98" s="137">
        <f t="shared" ca="1" si="4"/>
        <v>0</v>
      </c>
      <c r="M98" s="138">
        <f t="shared" ca="1" si="5"/>
        <v>1</v>
      </c>
      <c r="N98" s="2" cm="1">
        <f t="array" aca="1" ref="N98" ca="1">ROUND(SUMPRODUCT((K98&lt;=$K$63:$K$114)/COUNTIF($K$63:$K$114,$K$63:$K$114)),0)</f>
        <v>1</v>
      </c>
      <c r="O98" s="2"/>
      <c r="P98" s="138"/>
      <c r="Q98" s="35">
        <f t="shared" si="6"/>
        <v>36</v>
      </c>
      <c r="R98" s="138" t="str" cm="1">
        <f t="array" aca="1" ref="R98" ca="1">_xlfn.TEXTJOIN(",",TRUE,IF(Q98=$N$63:$N$114,$A$8:$A$59,""))</f>
        <v/>
      </c>
      <c r="S98" s="138" t="str">
        <f ca="1">IF(ROWS($H$65:H100)&lt;=$H$65,RANK(V98,$V$63:$V$114,0),"")</f>
        <v/>
      </c>
      <c r="T98" s="129">
        <v>36</v>
      </c>
      <c r="U98" s="139" t="e" cm="1">
        <f t="array" aca="1" ref="U98" ca="1">INT(_xlfn.TEXTJOIN(",",TRUE,IF(ROWS($H$65:H100)&lt;=$H$65,IF(T98=$S$63:$S$114,_xlfn.UNIQUE($O$63:$O$114),""),"")))</f>
        <v>#VALUE!</v>
      </c>
    </row>
    <row r="99" spans="3:21">
      <c r="C99" s="92"/>
      <c r="K99" s="141">
        <f t="shared" ca="1" si="3"/>
        <v>100</v>
      </c>
      <c r="L99" s="137">
        <f t="shared" ca="1" si="4"/>
        <v>0</v>
      </c>
      <c r="M99" s="138">
        <f t="shared" ca="1" si="5"/>
        <v>1</v>
      </c>
      <c r="N99" s="2" cm="1">
        <f t="array" aca="1" ref="N99" ca="1">ROUND(SUMPRODUCT((K99&lt;=$K$63:$K$114)/COUNTIF($K$63:$K$114,$K$63:$K$114)),0)</f>
        <v>1</v>
      </c>
      <c r="O99" s="2"/>
      <c r="P99" s="138"/>
      <c r="Q99" s="35">
        <f t="shared" si="6"/>
        <v>37</v>
      </c>
      <c r="R99" s="138" t="str" cm="1">
        <f t="array" aca="1" ref="R99" ca="1">_xlfn.TEXTJOIN(",",TRUE,IF(Q99=$N$63:$N$114,$A$8:$A$59,""))</f>
        <v/>
      </c>
      <c r="S99" s="138" t="str">
        <f ca="1">IF(ROWS($H$65:H101)&lt;=$H$65,RANK(V99,$V$63:$V$114,0),"")</f>
        <v/>
      </c>
      <c r="T99" s="129">
        <v>37</v>
      </c>
      <c r="U99" s="139" t="e" cm="1">
        <f t="array" aca="1" ref="U99" ca="1">INT(_xlfn.TEXTJOIN(",",TRUE,IF(ROWS($H$65:H101)&lt;=$H$65,IF(T99=$S$63:$S$114,_xlfn.UNIQUE($O$63:$O$114),""),"")))</f>
        <v>#VALUE!</v>
      </c>
    </row>
    <row r="100" spans="3:21">
      <c r="C100" s="92"/>
      <c r="K100" s="141">
        <f t="shared" ca="1" si="3"/>
        <v>100</v>
      </c>
      <c r="L100" s="137">
        <f t="shared" ca="1" si="4"/>
        <v>0</v>
      </c>
      <c r="M100" s="138">
        <f t="shared" ca="1" si="5"/>
        <v>1</v>
      </c>
      <c r="N100" s="2" cm="1">
        <f t="array" aca="1" ref="N100" ca="1">ROUND(SUMPRODUCT((K100&lt;=$K$63:$K$114)/COUNTIF($K$63:$K$114,$K$63:$K$114)),0)</f>
        <v>1</v>
      </c>
      <c r="O100" s="2"/>
      <c r="P100" s="138"/>
      <c r="Q100" s="35">
        <f t="shared" si="6"/>
        <v>38</v>
      </c>
      <c r="R100" s="138" t="str" cm="1">
        <f t="array" aca="1" ref="R100" ca="1">_xlfn.TEXTJOIN(",",TRUE,IF(Q100=$N$63:$N$114,$A$8:$A$59,""))</f>
        <v/>
      </c>
      <c r="S100" s="138" t="str">
        <f ca="1">IF(ROWS($H$65:H102)&lt;=$H$65,RANK(V100,$V$63:$V$114,0),"")</f>
        <v/>
      </c>
      <c r="T100" s="129">
        <v>38</v>
      </c>
      <c r="U100" s="139" t="e" cm="1">
        <f t="array" aca="1" ref="U100" ca="1">INT(_xlfn.TEXTJOIN(",",TRUE,IF(ROWS($H$65:H102)&lt;=$H$65,IF(T100=$S$63:$S$114,_xlfn.UNIQUE($O$63:$O$114),""),"")))</f>
        <v>#VALUE!</v>
      </c>
    </row>
    <row r="101" spans="3:21">
      <c r="C101" s="92"/>
      <c r="K101" s="141">
        <f t="shared" ca="1" si="3"/>
        <v>100</v>
      </c>
      <c r="L101" s="137">
        <f t="shared" ca="1" si="4"/>
        <v>0</v>
      </c>
      <c r="M101" s="138">
        <f t="shared" ca="1" si="5"/>
        <v>1</v>
      </c>
      <c r="N101" s="2" cm="1">
        <f t="array" aca="1" ref="N101" ca="1">ROUND(SUMPRODUCT((K101&lt;=$K$63:$K$114)/COUNTIF($K$63:$K$114,$K$63:$K$114)),0)</f>
        <v>1</v>
      </c>
      <c r="O101" s="2"/>
      <c r="P101" s="138"/>
      <c r="Q101" s="35">
        <f t="shared" si="6"/>
        <v>39</v>
      </c>
      <c r="R101" s="138" t="str" cm="1">
        <f t="array" aca="1" ref="R101" ca="1">_xlfn.TEXTJOIN(",",TRUE,IF(Q101=$N$63:$N$114,$A$8:$A$59,""))</f>
        <v/>
      </c>
      <c r="S101" s="138" t="str">
        <f ca="1">IF(ROWS($H$65:H103)&lt;=$H$65,RANK(V101,$V$63:$V$114,0),"")</f>
        <v/>
      </c>
      <c r="T101" s="129">
        <v>39</v>
      </c>
      <c r="U101" s="139" t="e" cm="1">
        <f t="array" aca="1" ref="U101" ca="1">INT(_xlfn.TEXTJOIN(",",TRUE,IF(ROWS($H$65:H103)&lt;=$H$65,IF(T101=$S$63:$S$114,_xlfn.UNIQUE($O$63:$O$114),""),"")))</f>
        <v>#VALUE!</v>
      </c>
    </row>
    <row r="102" spans="3:21">
      <c r="C102" s="92"/>
      <c r="K102" s="141">
        <f t="shared" ca="1" si="3"/>
        <v>100</v>
      </c>
      <c r="L102" s="137">
        <f t="shared" ca="1" si="4"/>
        <v>0</v>
      </c>
      <c r="M102" s="138">
        <f t="shared" ca="1" si="5"/>
        <v>1</v>
      </c>
      <c r="N102" s="2" cm="1">
        <f t="array" aca="1" ref="N102" ca="1">ROUND(SUMPRODUCT((K102&lt;=$K$63:$K$114)/COUNTIF($K$63:$K$114,$K$63:$K$114)),0)</f>
        <v>1</v>
      </c>
      <c r="O102" s="2"/>
      <c r="P102" s="138"/>
      <c r="Q102" s="35">
        <f t="shared" si="6"/>
        <v>40</v>
      </c>
      <c r="R102" s="138" t="str" cm="1">
        <f t="array" aca="1" ref="R102" ca="1">_xlfn.TEXTJOIN(",",TRUE,IF(Q102=$N$63:$N$114,$A$8:$A$59,""))</f>
        <v/>
      </c>
      <c r="S102" s="138" t="str">
        <f ca="1">IF(ROWS($H$65:H104)&lt;=$H$65,RANK(V102,$V$63:$V$114,0),"")</f>
        <v/>
      </c>
      <c r="T102" s="129">
        <v>40</v>
      </c>
      <c r="U102" s="139" t="e" cm="1">
        <f t="array" aca="1" ref="U102" ca="1">INT(_xlfn.TEXTJOIN(",",TRUE,IF(ROWS($H$65:H104)&lt;=$H$65,IF(T102=$S$63:$S$114,_xlfn.UNIQUE($O$63:$O$114),""),"")))</f>
        <v>#VALUE!</v>
      </c>
    </row>
    <row r="103" spans="3:21">
      <c r="C103" s="92"/>
      <c r="K103" s="141">
        <f t="shared" ca="1" si="3"/>
        <v>100</v>
      </c>
      <c r="L103" s="137">
        <f t="shared" ca="1" si="4"/>
        <v>0</v>
      </c>
      <c r="M103" s="138">
        <f t="shared" ca="1" si="5"/>
        <v>1</v>
      </c>
      <c r="N103" s="2" cm="1">
        <f t="array" aca="1" ref="N103" ca="1">ROUND(SUMPRODUCT((K103&lt;=$K$63:$K$114)/COUNTIF($K$63:$K$114,$K$63:$K$114)),0)</f>
        <v>1</v>
      </c>
      <c r="O103" s="2"/>
      <c r="P103" s="138"/>
      <c r="Q103" s="35">
        <f t="shared" si="6"/>
        <v>41</v>
      </c>
      <c r="R103" s="138" t="str" cm="1">
        <f t="array" aca="1" ref="R103" ca="1">_xlfn.TEXTJOIN(",",TRUE,IF(Q103=$N$63:$N$114,$A$8:$A$59,""))</f>
        <v/>
      </c>
      <c r="S103" s="138" t="str">
        <f ca="1">IF(ROWS($H$65:H105)&lt;=$H$65,RANK(V103,$V$63:$V$114,0),"")</f>
        <v/>
      </c>
      <c r="T103" s="129">
        <v>41</v>
      </c>
      <c r="U103" s="139" t="e" cm="1">
        <f t="array" aca="1" ref="U103" ca="1">INT(_xlfn.TEXTJOIN(",",TRUE,IF(ROWS($H$65:H105)&lt;=$H$65,IF(T103=$S$63:$S$114,_xlfn.UNIQUE($O$63:$O$114),""),"")))</f>
        <v>#VALUE!</v>
      </c>
    </row>
    <row r="104" spans="3:21">
      <c r="C104" s="92"/>
      <c r="K104" s="141">
        <f t="shared" ca="1" si="3"/>
        <v>100</v>
      </c>
      <c r="L104" s="137">
        <f t="shared" ca="1" si="4"/>
        <v>0</v>
      </c>
      <c r="M104" s="138">
        <f t="shared" ca="1" si="5"/>
        <v>1</v>
      </c>
      <c r="N104" s="2" cm="1">
        <f t="array" aca="1" ref="N104" ca="1">ROUND(SUMPRODUCT((K104&lt;=$K$63:$K$114)/COUNTIF($K$63:$K$114,$K$63:$K$114)),0)</f>
        <v>1</v>
      </c>
      <c r="O104" s="2"/>
      <c r="P104" s="138"/>
      <c r="Q104" s="35">
        <f t="shared" si="6"/>
        <v>42</v>
      </c>
      <c r="R104" s="138" t="str" cm="1">
        <f t="array" aca="1" ref="R104" ca="1">_xlfn.TEXTJOIN(",",TRUE,IF(Q104=$N$63:$N$114,$A$8:$A$59,""))</f>
        <v/>
      </c>
      <c r="S104" s="138" t="str">
        <f ca="1">IF(ROWS($H$65:H106)&lt;=$H$65,RANK(V104,$V$63:$V$114,0),"")</f>
        <v/>
      </c>
      <c r="T104" s="129">
        <v>42</v>
      </c>
      <c r="U104" s="139" t="e" cm="1">
        <f t="array" aca="1" ref="U104" ca="1">INT(_xlfn.TEXTJOIN(",",TRUE,IF(ROWS($H$65:H106)&lt;=$H$65,IF(T104=$S$63:$S$114,_xlfn.UNIQUE($O$63:$O$114),""),"")))</f>
        <v>#VALUE!</v>
      </c>
    </row>
    <row r="105" spans="3:21">
      <c r="C105" s="92"/>
      <c r="K105" s="141">
        <f t="shared" ca="1" si="3"/>
        <v>100</v>
      </c>
      <c r="L105" s="137">
        <f t="shared" ca="1" si="4"/>
        <v>0</v>
      </c>
      <c r="M105" s="138">
        <f t="shared" ca="1" si="5"/>
        <v>1</v>
      </c>
      <c r="N105" s="2" cm="1">
        <f t="array" aca="1" ref="N105" ca="1">ROUND(SUMPRODUCT((K105&lt;=$K$63:$K$114)/COUNTIF($K$63:$K$114,$K$63:$K$114)),0)</f>
        <v>1</v>
      </c>
      <c r="O105" s="2"/>
      <c r="P105" s="138"/>
      <c r="Q105" s="35">
        <f t="shared" si="6"/>
        <v>43</v>
      </c>
      <c r="R105" s="138" t="str" cm="1">
        <f t="array" aca="1" ref="R105" ca="1">_xlfn.TEXTJOIN(",",TRUE,IF(Q105=$N$63:$N$114,$A$8:$A$59,""))</f>
        <v/>
      </c>
      <c r="S105" s="138" t="str">
        <f ca="1">IF(ROWS($H$65:H107)&lt;=$H$65,RANK(V105,$V$63:$V$114,0),"")</f>
        <v/>
      </c>
      <c r="T105" s="129">
        <v>43</v>
      </c>
      <c r="U105" s="139" t="e" cm="1">
        <f t="array" aca="1" ref="U105" ca="1">INT(_xlfn.TEXTJOIN(",",TRUE,IF(ROWS($H$65:H107)&lt;=$H$65,IF(T105=$S$63:$S$114,_xlfn.UNIQUE($O$63:$O$114),""),"")))</f>
        <v>#VALUE!</v>
      </c>
    </row>
    <row r="106" spans="3:21">
      <c r="C106" s="92"/>
      <c r="K106" s="141">
        <f t="shared" ca="1" si="3"/>
        <v>100</v>
      </c>
      <c r="L106" s="137">
        <f t="shared" ca="1" si="4"/>
        <v>0</v>
      </c>
      <c r="M106" s="138">
        <f t="shared" ca="1" si="5"/>
        <v>1</v>
      </c>
      <c r="N106" s="2" cm="1">
        <f t="array" aca="1" ref="N106" ca="1">ROUND(SUMPRODUCT((K106&lt;=$K$63:$K$114)/COUNTIF($K$63:$K$114,$K$63:$K$114)),0)</f>
        <v>1</v>
      </c>
      <c r="O106" s="2"/>
      <c r="P106" s="138"/>
      <c r="Q106" s="35">
        <f t="shared" si="6"/>
        <v>44</v>
      </c>
      <c r="R106" s="138" t="str" cm="1">
        <f t="array" aca="1" ref="R106" ca="1">_xlfn.TEXTJOIN(",",TRUE,IF(Q106=$N$63:$N$114,$A$8:$A$59,""))</f>
        <v/>
      </c>
      <c r="S106" s="138" t="str">
        <f ca="1">IF(ROWS($H$65:H108)&lt;=$H$65,RANK(V106,$V$63:$V$114,0),"")</f>
        <v/>
      </c>
      <c r="T106" s="129">
        <v>44</v>
      </c>
      <c r="U106" s="139" t="e" cm="1">
        <f t="array" aca="1" ref="U106" ca="1">INT(_xlfn.TEXTJOIN(",",TRUE,IF(ROWS($H$65:H108)&lt;=$H$65,IF(T106=$S$63:$S$114,_xlfn.UNIQUE($O$63:$O$114),""),"")))</f>
        <v>#VALUE!</v>
      </c>
    </row>
    <row r="107" spans="3:21">
      <c r="C107" s="92"/>
      <c r="K107" s="141">
        <f t="shared" ca="1" si="3"/>
        <v>100</v>
      </c>
      <c r="L107" s="137">
        <f t="shared" ca="1" si="4"/>
        <v>0</v>
      </c>
      <c r="M107" s="138">
        <f t="shared" ca="1" si="5"/>
        <v>1</v>
      </c>
      <c r="N107" s="2" cm="1">
        <f t="array" aca="1" ref="N107" ca="1">ROUND(SUMPRODUCT((K107&lt;=$K$63:$K$114)/COUNTIF($K$63:$K$114,$K$63:$K$114)),0)</f>
        <v>1</v>
      </c>
      <c r="O107" s="2"/>
      <c r="P107" s="138"/>
      <c r="Q107" s="35">
        <f t="shared" si="6"/>
        <v>45</v>
      </c>
      <c r="R107" s="138" t="str" cm="1">
        <f t="array" aca="1" ref="R107" ca="1">_xlfn.TEXTJOIN(",",TRUE,IF(Q107=$N$63:$N$114,$A$8:$A$59,""))</f>
        <v/>
      </c>
      <c r="S107" s="138" t="str">
        <f ca="1">IF(ROWS($H$65:H109)&lt;=$H$65,RANK(V107,$V$63:$V$114,0),"")</f>
        <v/>
      </c>
      <c r="T107" s="129">
        <v>45</v>
      </c>
      <c r="U107" s="139" t="e" cm="1">
        <f t="array" aca="1" ref="U107" ca="1">INT(_xlfn.TEXTJOIN(",",TRUE,IF(ROWS($H$65:H109)&lt;=$H$65,IF(T107=$S$63:$S$114,_xlfn.UNIQUE($O$63:$O$114),""),"")))</f>
        <v>#VALUE!</v>
      </c>
    </row>
    <row r="108" spans="3:21">
      <c r="C108" s="92"/>
      <c r="K108" s="141">
        <f t="shared" ca="1" si="3"/>
        <v>100</v>
      </c>
      <c r="L108" s="137">
        <f t="shared" ca="1" si="4"/>
        <v>0</v>
      </c>
      <c r="M108" s="138">
        <f t="shared" ca="1" si="5"/>
        <v>1</v>
      </c>
      <c r="N108" s="2" cm="1">
        <f t="array" aca="1" ref="N108" ca="1">ROUND(SUMPRODUCT((K108&lt;=$K$63:$K$114)/COUNTIF($K$63:$K$114,$K$63:$K$114)),0)</f>
        <v>1</v>
      </c>
      <c r="O108" s="2"/>
      <c r="P108" s="138"/>
      <c r="Q108" s="35">
        <f t="shared" si="6"/>
        <v>46</v>
      </c>
      <c r="R108" s="138" t="str" cm="1">
        <f t="array" aca="1" ref="R108" ca="1">_xlfn.TEXTJOIN(",",TRUE,IF(Q108=$N$63:$N$114,$A$8:$A$59,""))</f>
        <v/>
      </c>
      <c r="S108" s="138" t="str">
        <f ca="1">IF(ROWS($H$65:H110)&lt;=$H$65,RANK(V108,$V$63:$V$114,0),"")</f>
        <v/>
      </c>
      <c r="T108" s="129">
        <v>46</v>
      </c>
      <c r="U108" s="139" t="e" cm="1">
        <f t="array" aca="1" ref="U108" ca="1">INT(_xlfn.TEXTJOIN(",",TRUE,IF(ROWS($H$65:H110)&lt;=$H$65,IF(T108=$S$63:$S$114,_xlfn.UNIQUE($O$63:$O$114),""),"")))</f>
        <v>#VALUE!</v>
      </c>
    </row>
    <row r="109" spans="3:21">
      <c r="C109" s="92"/>
      <c r="K109" s="141">
        <f t="shared" ca="1" si="3"/>
        <v>100</v>
      </c>
      <c r="L109" s="137">
        <f t="shared" ca="1" si="4"/>
        <v>0</v>
      </c>
      <c r="M109" s="138">
        <f t="shared" ca="1" si="5"/>
        <v>1</v>
      </c>
      <c r="N109" s="2" cm="1">
        <f t="array" aca="1" ref="N109" ca="1">ROUND(SUMPRODUCT((K109&lt;=$K$63:$K$114)/COUNTIF($K$63:$K$114,$K$63:$K$114)),0)</f>
        <v>1</v>
      </c>
      <c r="O109" s="2"/>
      <c r="P109" s="138"/>
      <c r="Q109" s="35">
        <f t="shared" si="6"/>
        <v>47</v>
      </c>
      <c r="R109" s="138" t="str" cm="1">
        <f t="array" aca="1" ref="R109" ca="1">_xlfn.TEXTJOIN(",",TRUE,IF(Q109=$N$63:$N$114,$A$8:$A$59,""))</f>
        <v/>
      </c>
      <c r="S109" s="138" t="str">
        <f ca="1">IF(ROWS($H$65:H111)&lt;=$H$65,RANK(V109,$V$63:$V$114,0),"")</f>
        <v/>
      </c>
      <c r="T109" s="129">
        <v>47</v>
      </c>
      <c r="U109" s="139" t="e" cm="1">
        <f t="array" aca="1" ref="U109" ca="1">INT(_xlfn.TEXTJOIN(",",TRUE,IF(ROWS($H$65:H111)&lt;=$H$65,IF(T109=$S$63:$S$114,_xlfn.UNIQUE($O$63:$O$114),""),"")))</f>
        <v>#VALUE!</v>
      </c>
    </row>
    <row r="110" spans="3:21">
      <c r="C110" s="92"/>
      <c r="K110" s="141">
        <f t="shared" ca="1" si="3"/>
        <v>100</v>
      </c>
      <c r="L110" s="137">
        <f t="shared" ca="1" si="4"/>
        <v>0</v>
      </c>
      <c r="M110" s="138">
        <f t="shared" ca="1" si="5"/>
        <v>1</v>
      </c>
      <c r="N110" s="2" cm="1">
        <f t="array" aca="1" ref="N110" ca="1">ROUND(SUMPRODUCT((K110&lt;=$K$63:$K$114)/COUNTIF($K$63:$K$114,$K$63:$K$114)),0)</f>
        <v>1</v>
      </c>
      <c r="O110" s="2"/>
      <c r="P110" s="138"/>
      <c r="Q110" s="35">
        <f t="shared" si="6"/>
        <v>48</v>
      </c>
      <c r="R110" s="138" t="str" cm="1">
        <f t="array" aca="1" ref="R110" ca="1">_xlfn.TEXTJOIN(",",TRUE,IF(Q110=$N$63:$N$114,$A$8:$A$59,""))</f>
        <v/>
      </c>
      <c r="S110" s="138" t="str">
        <f ca="1">IF(ROWS($H$65:H112)&lt;=$H$65,RANK(V110,$V$63:$V$114,0),"")</f>
        <v/>
      </c>
      <c r="T110" s="129">
        <v>48</v>
      </c>
      <c r="U110" s="139" t="e" cm="1">
        <f t="array" aca="1" ref="U110" ca="1">INT(_xlfn.TEXTJOIN(",",TRUE,IF(ROWS($H$65:H112)&lt;=$H$65,IF(T110=$S$63:$S$114,_xlfn.UNIQUE($O$63:$O$114),""),"")))</f>
        <v>#VALUE!</v>
      </c>
    </row>
    <row r="111" spans="3:21">
      <c r="C111" s="92"/>
      <c r="K111" s="141">
        <f t="shared" ca="1" si="3"/>
        <v>100</v>
      </c>
      <c r="L111" s="137">
        <f t="shared" ca="1" si="4"/>
        <v>0</v>
      </c>
      <c r="M111" s="138">
        <f t="shared" ca="1" si="5"/>
        <v>1</v>
      </c>
      <c r="N111" s="2" cm="1">
        <f t="array" aca="1" ref="N111" ca="1">ROUND(SUMPRODUCT((K111&lt;=$K$63:$K$114)/COUNTIF($K$63:$K$114,$K$63:$K$114)),0)</f>
        <v>1</v>
      </c>
      <c r="O111" s="2"/>
      <c r="P111" s="138"/>
      <c r="Q111" s="35">
        <f t="shared" si="6"/>
        <v>49</v>
      </c>
      <c r="R111" s="138" t="str" cm="1">
        <f t="array" aca="1" ref="R111" ca="1">_xlfn.TEXTJOIN(",",TRUE,IF(Q111=$N$63:$N$114,$A$8:$A$59,""))</f>
        <v/>
      </c>
      <c r="S111" s="138" t="str">
        <f ca="1">IF(ROWS($H$65:H113)&lt;=$H$65,RANK(V111,$V$63:$V$114,0),"")</f>
        <v/>
      </c>
      <c r="T111" s="129">
        <v>49</v>
      </c>
      <c r="U111" s="139" t="e" cm="1">
        <f t="array" aca="1" ref="U111" ca="1">INT(_xlfn.TEXTJOIN(",",TRUE,IF(ROWS($H$65:H113)&lt;=$H$65,IF(T111=$S$63:$S$114,_xlfn.UNIQUE($O$63:$O$114),""),"")))</f>
        <v>#VALUE!</v>
      </c>
    </row>
    <row r="112" spans="3:21">
      <c r="C112" s="92"/>
      <c r="K112" s="141">
        <f t="shared" ca="1" si="3"/>
        <v>100</v>
      </c>
      <c r="L112" s="137">
        <f t="shared" ca="1" si="4"/>
        <v>0</v>
      </c>
      <c r="M112" s="138">
        <f t="shared" ca="1" si="5"/>
        <v>1</v>
      </c>
      <c r="N112" s="2" cm="1">
        <f t="array" aca="1" ref="N112" ca="1">ROUND(SUMPRODUCT((K112&lt;=$K$63:$K$114)/COUNTIF($K$63:$K$114,$K$63:$K$114)),0)</f>
        <v>1</v>
      </c>
      <c r="O112" s="2"/>
      <c r="P112" s="138"/>
      <c r="Q112" s="35">
        <f t="shared" si="6"/>
        <v>50</v>
      </c>
      <c r="R112" s="138" t="str" cm="1">
        <f t="array" aca="1" ref="R112" ca="1">_xlfn.TEXTJOIN(",",TRUE,IF(Q112=$N$63:$N$114,$A$8:$A$59,""))</f>
        <v/>
      </c>
      <c r="S112" s="138" t="str">
        <f ca="1">IF(ROWS($H$65:H114)&lt;=$H$65,RANK(V112,$V$63:$V$114,0),"")</f>
        <v/>
      </c>
      <c r="T112" s="129">
        <v>50</v>
      </c>
      <c r="U112" s="139" t="e" cm="1">
        <f t="array" aca="1" ref="U112" ca="1">INT(_xlfn.TEXTJOIN(",",TRUE,IF(ROWS($H$65:H114)&lt;=$H$65,IF(T112=$S$63:$S$114,_xlfn.UNIQUE($O$63:$O$114),""),"")))</f>
        <v>#VALUE!</v>
      </c>
    </row>
    <row r="113" spans="3:21">
      <c r="C113" s="92"/>
      <c r="K113" s="141">
        <f t="shared" ca="1" si="3"/>
        <v>100</v>
      </c>
      <c r="L113" s="137">
        <f t="shared" ca="1" si="4"/>
        <v>0</v>
      </c>
      <c r="M113" s="138">
        <f t="shared" ca="1" si="5"/>
        <v>1</v>
      </c>
      <c r="N113" s="2" cm="1">
        <f t="array" aca="1" ref="N113" ca="1">ROUND(SUMPRODUCT((K113&lt;=$K$63:$K$114)/COUNTIF($K$63:$K$114,$K$63:$K$114)),0)</f>
        <v>1</v>
      </c>
      <c r="O113" s="2"/>
      <c r="P113" s="138"/>
      <c r="Q113" s="35">
        <f t="shared" si="6"/>
        <v>51</v>
      </c>
      <c r="R113" s="138" t="str" cm="1">
        <f t="array" aca="1" ref="R113" ca="1">_xlfn.TEXTJOIN(",",TRUE,IF(Q113=$N$63:$N$114,$A$8:$A$59,""))</f>
        <v/>
      </c>
      <c r="S113" s="138" t="str">
        <f ca="1">IF(ROWS($H$65:H115)&lt;=$H$65,RANK(V113,$V$63:$V$114,0),"")</f>
        <v/>
      </c>
      <c r="T113" s="129">
        <v>51</v>
      </c>
      <c r="U113" s="139" t="e" cm="1">
        <f t="array" aca="1" ref="U113" ca="1">INT(_xlfn.TEXTJOIN(",",TRUE,IF(ROWS($H$65:H115)&lt;=$H$65,IF(T113=$S$63:$S$114,_xlfn.UNIQUE($O$63:$O$114),""),"")))</f>
        <v>#VALUE!</v>
      </c>
    </row>
    <row r="114" spans="3:21" ht="17" thickBot="1">
      <c r="C114" s="92"/>
      <c r="K114" s="141">
        <f t="shared" ca="1" si="3"/>
        <v>100</v>
      </c>
      <c r="L114" s="130">
        <f t="shared" ca="1" si="4"/>
        <v>0</v>
      </c>
      <c r="M114" s="138">
        <f t="shared" ca="1" si="5"/>
        <v>1</v>
      </c>
      <c r="N114" s="2" cm="1">
        <f t="array" aca="1" ref="N114" ca="1">ROUND(SUMPRODUCT((K114&lt;=$K$63:$K$114)/COUNTIF($K$63:$K$114,$K$63:$K$114)),0)</f>
        <v>1</v>
      </c>
      <c r="O114" s="78"/>
      <c r="P114" s="142"/>
      <c r="Q114" s="133">
        <f t="shared" si="6"/>
        <v>52</v>
      </c>
      <c r="R114" s="138" t="str" cm="1">
        <f t="array" aca="1" ref="R114" ca="1">_xlfn.TEXTJOIN(",",TRUE,IF(Q114=$N$63:$N$114,$A$8:$A$59,""))</f>
        <v/>
      </c>
      <c r="S114" s="138" t="str">
        <f ca="1">IF(ROWS($H$65:H116)&lt;=$H$65,RANK(V114,$V$63:$V$114,0),"")</f>
        <v/>
      </c>
      <c r="T114" s="135">
        <v>52</v>
      </c>
      <c r="U114" s="139" t="e" cm="1">
        <f t="array" aca="1" ref="U114" ca="1">INT(_xlfn.TEXTJOIN(",",TRUE,IF(ROWS($H$65:H116)&lt;=$H$65,IF(T114=$S$63:$S$114,_xlfn.UNIQUE($O$63:$O$114),""),"")))</f>
        <v>#VALUE!</v>
      </c>
    </row>
    <row r="115" spans="3:21">
      <c r="C115" s="92"/>
    </row>
    <row r="116" spans="3:21">
      <c r="C116" s="92"/>
    </row>
    <row r="117" spans="3:21">
      <c r="C117" s="92"/>
    </row>
    <row r="118" spans="3:21">
      <c r="C118" s="92"/>
    </row>
    <row r="119" spans="3:21">
      <c r="C119" s="92"/>
    </row>
    <row r="120" spans="3:21">
      <c r="C120" s="92"/>
    </row>
    <row r="121" spans="3:21">
      <c r="C121" s="92"/>
    </row>
    <row r="122" spans="3:21">
      <c r="C122" s="92"/>
    </row>
    <row r="123" spans="3:21">
      <c r="C123" s="92"/>
    </row>
    <row r="124" spans="3:21">
      <c r="C124" s="92"/>
    </row>
    <row r="125" spans="3:21">
      <c r="C125" s="92"/>
    </row>
    <row r="126" spans="3:21">
      <c r="C126" s="92"/>
    </row>
    <row r="127" spans="3:21">
      <c r="C127" s="92"/>
    </row>
    <row r="128" spans="3:21">
      <c r="C128" s="92"/>
    </row>
    <row r="129" spans="3:3">
      <c r="C129" s="92"/>
    </row>
    <row r="130" spans="3:3">
      <c r="C130" s="92"/>
    </row>
    <row r="131" spans="3:3">
      <c r="C131" s="92"/>
    </row>
    <row r="132" spans="3:3">
      <c r="C132" s="92"/>
    </row>
    <row r="133" spans="3:3">
      <c r="C133" s="92"/>
    </row>
    <row r="134" spans="3:3">
      <c r="C134" s="92"/>
    </row>
    <row r="135" spans="3:3">
      <c r="C135" s="92"/>
    </row>
    <row r="136" spans="3:3">
      <c r="C136" s="92"/>
    </row>
    <row r="137" spans="3:3">
      <c r="C137" s="92"/>
    </row>
    <row r="138" spans="3:3">
      <c r="C138" s="92"/>
    </row>
    <row r="139" spans="3:3">
      <c r="C139" s="92"/>
    </row>
    <row r="140" spans="3:3">
      <c r="C140" s="92"/>
    </row>
    <row r="141" spans="3:3">
      <c r="C141" s="92"/>
    </row>
    <row r="142" spans="3:3">
      <c r="C142" s="92"/>
    </row>
    <row r="143" spans="3:3">
      <c r="C143" s="92"/>
    </row>
    <row r="144" spans="3:3">
      <c r="C144" s="92"/>
    </row>
    <row r="145" spans="3:3">
      <c r="C145" s="92"/>
    </row>
    <row r="146" spans="3:3">
      <c r="C146" s="92"/>
    </row>
    <row r="147" spans="3:3">
      <c r="C147" s="92"/>
    </row>
    <row r="148" spans="3:3">
      <c r="C148" s="92"/>
    </row>
    <row r="149" spans="3:3">
      <c r="C149" s="92"/>
    </row>
    <row r="150" spans="3:3">
      <c r="C150" s="92"/>
    </row>
    <row r="151" spans="3:3">
      <c r="C151" s="92"/>
    </row>
    <row r="152" spans="3:3">
      <c r="C152" s="92"/>
    </row>
    <row r="153" spans="3:3">
      <c r="C153" s="92"/>
    </row>
    <row r="154" spans="3:3">
      <c r="C154" s="92"/>
    </row>
    <row r="155" spans="3:3">
      <c r="C155" s="92"/>
    </row>
    <row r="156" spans="3:3">
      <c r="C156" s="92"/>
    </row>
    <row r="157" spans="3:3">
      <c r="C157" s="92"/>
    </row>
    <row r="158" spans="3:3">
      <c r="C158" s="92"/>
    </row>
    <row r="159" spans="3:3">
      <c r="C159" s="92"/>
    </row>
    <row r="160" spans="3:3">
      <c r="C160" s="92"/>
    </row>
    <row r="161" spans="3:3">
      <c r="C161" s="92"/>
    </row>
    <row r="162" spans="3:3">
      <c r="C162" s="92"/>
    </row>
    <row r="163" spans="3:3">
      <c r="C163" s="92"/>
    </row>
    <row r="164" spans="3:3">
      <c r="C164" s="92"/>
    </row>
    <row r="165" spans="3:3">
      <c r="C165" s="92"/>
    </row>
    <row r="166" spans="3:3">
      <c r="C166" s="92"/>
    </row>
    <row r="167" spans="3:3">
      <c r="C167" s="92"/>
    </row>
    <row r="168" spans="3:3">
      <c r="C168" s="92"/>
    </row>
    <row r="169" spans="3:3">
      <c r="C169" s="92"/>
    </row>
    <row r="170" spans="3:3">
      <c r="C170" s="92"/>
    </row>
    <row r="171" spans="3:3">
      <c r="C171" s="92"/>
    </row>
    <row r="172" spans="3:3">
      <c r="C172" s="92"/>
    </row>
    <row r="173" spans="3:3">
      <c r="C173" s="92"/>
    </row>
    <row r="174" spans="3:3">
      <c r="C174" s="92"/>
    </row>
    <row r="175" spans="3:3">
      <c r="C175" s="92"/>
    </row>
    <row r="176" spans="3:3">
      <c r="C176" s="92"/>
    </row>
    <row r="177" spans="3:3">
      <c r="C177" s="92"/>
    </row>
    <row r="178" spans="3:3">
      <c r="C178" s="92"/>
    </row>
    <row r="179" spans="3:3">
      <c r="C179" s="92"/>
    </row>
    <row r="180" spans="3:3">
      <c r="C180" s="92"/>
    </row>
    <row r="181" spans="3:3">
      <c r="C181" s="92"/>
    </row>
    <row r="182" spans="3:3">
      <c r="C182" s="92"/>
    </row>
    <row r="183" spans="3:3">
      <c r="C183" s="92"/>
    </row>
    <row r="184" spans="3:3">
      <c r="C184" s="92"/>
    </row>
    <row r="185" spans="3:3">
      <c r="C185" s="92"/>
    </row>
    <row r="186" spans="3:3">
      <c r="C186" s="92"/>
    </row>
    <row r="187" spans="3:3">
      <c r="C187" s="92"/>
    </row>
    <row r="188" spans="3:3">
      <c r="C188" s="92"/>
    </row>
    <row r="189" spans="3:3">
      <c r="C189" s="92"/>
    </row>
    <row r="190" spans="3:3">
      <c r="C190" s="92"/>
    </row>
    <row r="191" spans="3:3">
      <c r="C191" s="92"/>
    </row>
    <row r="192" spans="3:3">
      <c r="C192" s="92"/>
    </row>
    <row r="193" spans="3:3">
      <c r="C193" s="92"/>
    </row>
    <row r="194" spans="3:3">
      <c r="C194" s="92"/>
    </row>
    <row r="195" spans="3:3">
      <c r="C195" s="92"/>
    </row>
    <row r="196" spans="3:3">
      <c r="C196" s="92"/>
    </row>
    <row r="197" spans="3:3">
      <c r="C197" s="92"/>
    </row>
    <row r="198" spans="3:3">
      <c r="C198" s="92"/>
    </row>
    <row r="199" spans="3:3">
      <c r="C199" s="92"/>
    </row>
    <row r="200" spans="3:3">
      <c r="C200" s="92"/>
    </row>
    <row r="201" spans="3:3">
      <c r="C201" s="92"/>
    </row>
    <row r="202" spans="3:3">
      <c r="C202" s="92"/>
    </row>
    <row r="203" spans="3:3">
      <c r="C203" s="92"/>
    </row>
    <row r="204" spans="3:3">
      <c r="C204" s="92"/>
    </row>
    <row r="205" spans="3:3">
      <c r="C205" s="92"/>
    </row>
    <row r="206" spans="3:3">
      <c r="C206" s="92"/>
    </row>
    <row r="207" spans="3:3">
      <c r="C207" s="92"/>
    </row>
    <row r="208" spans="3:3">
      <c r="C208" s="92"/>
    </row>
    <row r="209" spans="3:3">
      <c r="C209" s="92"/>
    </row>
    <row r="210" spans="3:3">
      <c r="C210" s="92"/>
    </row>
    <row r="211" spans="3:3">
      <c r="C211" s="92"/>
    </row>
    <row r="212" spans="3:3">
      <c r="C212" s="92"/>
    </row>
    <row r="213" spans="3:3">
      <c r="C213" s="92"/>
    </row>
    <row r="214" spans="3:3">
      <c r="C214" s="92"/>
    </row>
    <row r="215" spans="3:3">
      <c r="C215" s="92"/>
    </row>
    <row r="216" spans="3:3">
      <c r="C216" s="92"/>
    </row>
    <row r="217" spans="3:3">
      <c r="C217" s="92"/>
    </row>
    <row r="218" spans="3:3">
      <c r="C218" s="92"/>
    </row>
    <row r="219" spans="3:3">
      <c r="C219" s="92"/>
    </row>
    <row r="220" spans="3:3">
      <c r="C220" s="92"/>
    </row>
    <row r="221" spans="3:3">
      <c r="C221" s="92"/>
    </row>
    <row r="222" spans="3:3">
      <c r="C222" s="92"/>
    </row>
    <row r="223" spans="3:3">
      <c r="C223" s="92"/>
    </row>
    <row r="224" spans="3:3">
      <c r="C224" s="92"/>
    </row>
    <row r="225" spans="3:3">
      <c r="C225" s="92"/>
    </row>
    <row r="226" spans="3:3">
      <c r="C226" s="92"/>
    </row>
    <row r="227" spans="3:3">
      <c r="C227" s="92"/>
    </row>
    <row r="228" spans="3:3">
      <c r="C228" s="92"/>
    </row>
    <row r="229" spans="3:3">
      <c r="C229" s="92"/>
    </row>
    <row r="230" spans="3:3">
      <c r="C230" s="92"/>
    </row>
    <row r="231" spans="3:3">
      <c r="C231" s="92"/>
    </row>
    <row r="232" spans="3:3">
      <c r="C232" s="92"/>
    </row>
    <row r="233" spans="3:3">
      <c r="C233" s="92"/>
    </row>
    <row r="234" spans="3:3">
      <c r="C234" s="92"/>
    </row>
    <row r="235" spans="3:3">
      <c r="C235" s="92"/>
    </row>
    <row r="236" spans="3:3">
      <c r="C236" s="92"/>
    </row>
    <row r="237" spans="3:3">
      <c r="C237" s="92"/>
    </row>
    <row r="238" spans="3:3">
      <c r="C238" s="92"/>
    </row>
    <row r="239" spans="3:3">
      <c r="C239" s="92"/>
    </row>
    <row r="240" spans="3:3">
      <c r="C240" s="92"/>
    </row>
    <row r="241" spans="3:3">
      <c r="C241" s="92"/>
    </row>
    <row r="242" spans="3:3">
      <c r="C242" s="92"/>
    </row>
  </sheetData>
  <dataConsolidate/>
  <mergeCells count="5">
    <mergeCell ref="B4:D4"/>
    <mergeCell ref="C6:E6"/>
    <mergeCell ref="F6:H6"/>
    <mergeCell ref="L6:U6"/>
    <mergeCell ref="L61:U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2410-85D2-834D-A2A4-06654C0E045F}">
  <sheetPr codeName="Sheet3"/>
  <dimension ref="B2:S308"/>
  <sheetViews>
    <sheetView workbookViewId="0"/>
  </sheetViews>
  <sheetFormatPr baseColWidth="10" defaultRowHeight="16"/>
  <cols>
    <col min="2" max="2" width="12.33203125" customWidth="1"/>
    <col min="3" max="3" width="37.6640625" customWidth="1"/>
    <col min="4" max="4" width="21.33203125" customWidth="1"/>
    <col min="5" max="5" width="43.6640625" customWidth="1"/>
    <col min="6" max="6" width="10.83203125" customWidth="1"/>
    <col min="8" max="8" width="16.6640625" customWidth="1"/>
    <col min="9" max="9" width="11.6640625" customWidth="1"/>
    <col min="10" max="10" width="21.83203125" customWidth="1"/>
    <col min="11" max="11" width="17.33203125" customWidth="1"/>
    <col min="12" max="12" width="15.5" customWidth="1"/>
  </cols>
  <sheetData>
    <row r="2" spans="2:19">
      <c r="B2" t="s">
        <v>55</v>
      </c>
      <c r="C2" s="23">
        <v>44373</v>
      </c>
    </row>
    <row r="4" spans="2:19">
      <c r="I4" s="23">
        <v>44371</v>
      </c>
      <c r="J4" s="23">
        <v>44372</v>
      </c>
      <c r="K4" s="23">
        <v>44373</v>
      </c>
      <c r="L4" s="23">
        <v>44374</v>
      </c>
      <c r="M4" s="23">
        <v>44375</v>
      </c>
      <c r="N4" s="23">
        <v>44376</v>
      </c>
      <c r="O4" s="23">
        <v>44377</v>
      </c>
      <c r="P4" s="23">
        <v>44378</v>
      </c>
      <c r="Q4" s="23">
        <v>44379</v>
      </c>
      <c r="R4" s="23">
        <v>44380</v>
      </c>
      <c r="S4" s="23">
        <v>44381</v>
      </c>
    </row>
    <row r="5" spans="2:19">
      <c r="B5" s="34" t="s">
        <v>65</v>
      </c>
      <c r="C5" s="34"/>
      <c r="D5" s="288" t="s">
        <v>3</v>
      </c>
      <c r="E5" s="288"/>
      <c r="F5" s="289" t="s">
        <v>4</v>
      </c>
      <c r="G5" s="289"/>
    </row>
    <row r="6" spans="2:19">
      <c r="D6" s="33" t="s">
        <v>0</v>
      </c>
      <c r="E6" s="33" t="s">
        <v>1</v>
      </c>
      <c r="F6" s="33" t="s">
        <v>0</v>
      </c>
      <c r="G6" s="33" t="s">
        <v>1</v>
      </c>
      <c r="I6" s="35"/>
    </row>
    <row r="7" spans="2:19">
      <c r="D7" s="23">
        <f>C2</f>
        <v>44373</v>
      </c>
      <c r="E7" s="23">
        <v>44375</v>
      </c>
      <c r="F7" s="23">
        <v>44374</v>
      </c>
      <c r="G7" s="23">
        <v>44377</v>
      </c>
      <c r="I7" s="32" t="b">
        <f t="shared" ref="I7:S7" si="0">IF($G$7=0,IF($F$7&lt;&gt;0,IF(I$4&lt;=$E$7,AND(I$4&gt;=$F$7,I$4&lt;=$C$2),IF(AND(I$4&gt;$E$7,I$4&lt;=$C$2),3,FALSE))),IF(I$4&lt;=$E$7,IF(AND(I$4&gt;=$F7,I$4&lt;=$G7),TRUE,FALSE),IF(AND(I$4&gt;$E$7,I$4&lt;=$G$7),3,FALSE)))</f>
        <v>0</v>
      </c>
      <c r="J7" s="32" t="b">
        <f t="shared" si="0"/>
        <v>0</v>
      </c>
      <c r="K7" s="32" t="b">
        <f t="shared" si="0"/>
        <v>0</v>
      </c>
      <c r="L7" s="32" t="b">
        <f t="shared" si="0"/>
        <v>1</v>
      </c>
      <c r="M7" s="32" t="b">
        <f t="shared" si="0"/>
        <v>1</v>
      </c>
      <c r="N7" s="32">
        <f t="shared" si="0"/>
        <v>3</v>
      </c>
      <c r="O7" s="32">
        <f t="shared" si="0"/>
        <v>3</v>
      </c>
      <c r="P7" s="32" t="b">
        <f t="shared" si="0"/>
        <v>0</v>
      </c>
      <c r="Q7" s="32" t="b">
        <f t="shared" si="0"/>
        <v>0</v>
      </c>
      <c r="R7" s="32" t="b">
        <f t="shared" si="0"/>
        <v>0</v>
      </c>
      <c r="S7" s="32" t="b">
        <f t="shared" si="0"/>
        <v>0</v>
      </c>
    </row>
    <row r="10" spans="2:19">
      <c r="I10" s="32" t="b">
        <f>IF($G7=0,IF($F7&lt;&gt;0,IF(AND($C$2&gt;=$F7,$C$2&lt;=I$4),"1",IF(AND($C$2&gt;$G7,$C$2&lt;I$4),"\2",""))))</f>
        <v>0</v>
      </c>
      <c r="J10" s="32" t="b">
        <f t="shared" ref="J10:S10" si="1">IF($G7=0,IF($F7&lt;&gt;0,IF(AND($C$2&gt;=$F7,$C$2&lt;=J$4),"1",IF(AND($C$2&gt;$G7,$C$2&lt;J$4),"\2",""))))</f>
        <v>0</v>
      </c>
      <c r="K10" s="32" t="b">
        <f t="shared" si="1"/>
        <v>0</v>
      </c>
      <c r="L10" s="32" t="b">
        <f>IF($G7=0,IF($F7&lt;&gt;0,IF(AND($C$2&gt;=$F7,$C$2&lt;=L$4),"1",IF(AND($C$2&gt;$G7,$C$2&lt;L$4),"\2",""))))</f>
        <v>0</v>
      </c>
      <c r="M10" s="32" t="b">
        <f>IF($G7=0,IF($F7&lt;&gt;0,IF(AND($C$2&gt;=$F7,$C$2&lt;=M$4),"1",IF(AND($C$2&gt;$G7,$C$2&lt;M$4),"\2",""))))</f>
        <v>0</v>
      </c>
      <c r="N10" s="32" t="b">
        <f t="shared" si="1"/>
        <v>0</v>
      </c>
      <c r="O10" s="32" t="b">
        <f t="shared" si="1"/>
        <v>0</v>
      </c>
      <c r="P10" s="32" t="b">
        <f t="shared" si="1"/>
        <v>0</v>
      </c>
      <c r="Q10" s="32" t="b">
        <f t="shared" si="1"/>
        <v>0</v>
      </c>
      <c r="R10" s="32" t="b">
        <f t="shared" si="1"/>
        <v>0</v>
      </c>
      <c r="S10" s="32" t="b">
        <f t="shared" si="1"/>
        <v>0</v>
      </c>
    </row>
    <row r="13" spans="2:19">
      <c r="I13" t="b">
        <f>IF($G$7=0,AND(I$4&gt;=$F$7,I$4&lt;=$C$2),IF(AND(I$4&gt;=$F7,I$4&lt;=$G7),TRUE,FALSE))</f>
        <v>0</v>
      </c>
      <c r="J13" t="b">
        <f>IF($G$7=0,AND(J$4&gt;=$F$7,J$4&lt;=$C$2),IF(AND(J$4&gt;=$F7,J$4&lt;=$G7),TRUE,FALSE))</f>
        <v>0</v>
      </c>
      <c r="K13" t="b">
        <f>IF($G$7=0,AND(K$4&gt;=$F$7,K$4&lt;=$C$2),IF(AND(K$4&gt;=$F7,K$4&lt;=$G7),TRUE,FALSE))</f>
        <v>0</v>
      </c>
      <c r="L13" t="b">
        <f>IF($G$7=0,AND(L$4&gt;=$F$7,L$4&lt;=$C$2),IF(AND(L$4&gt;=$F7,L$4&lt;=$G7),TRUE,FALSE))</f>
        <v>1</v>
      </c>
      <c r="M13" t="b">
        <f t="shared" ref="M13:S13" si="2">IF($G$7=0,AND(M$4&gt;=$F$7,M$4&lt;=$C$2),IF(AND(M$4&gt;=$F7,M$4&lt;=$G7),TRUE,FALSE))</f>
        <v>1</v>
      </c>
      <c r="N13" t="b">
        <f t="shared" si="2"/>
        <v>1</v>
      </c>
      <c r="O13" t="b">
        <f t="shared" si="2"/>
        <v>1</v>
      </c>
      <c r="P13" t="b">
        <f t="shared" si="2"/>
        <v>0</v>
      </c>
      <c r="Q13" t="b">
        <f t="shared" si="2"/>
        <v>0</v>
      </c>
      <c r="R13" t="b">
        <f t="shared" si="2"/>
        <v>0</v>
      </c>
      <c r="S13" t="b">
        <f t="shared" si="2"/>
        <v>0</v>
      </c>
    </row>
    <row r="18" spans="2:19">
      <c r="I18">
        <f>IF($G$7=0,IF($F$7&lt;&gt;0,IF(I$4&lt;=$E$7,AND(I$4&gt;=$F$7,I$4&lt;=$C$2),IF(AND(I$4&gt;$E$7,I$4&lt;=$C$2),3,FALSE))),IF(AND(I$4&gt;=$F7,I$4&lt;=$G7),6,7))</f>
        <v>7</v>
      </c>
      <c r="J18">
        <f t="shared" ref="J18:S18" si="3">IF($G$7=0,IF($F$7&lt;&gt;0,IF(J$4&lt;=$E$7,AND(J$4&gt;=$F$7,J$4&lt;=$C$2),IF(AND(J$4&gt;$E$7,J$4&lt;=$C$2),3,FALSE))),IF(AND(J$4&gt;=$F7,J$4&lt;=$G7),6,7))</f>
        <v>7</v>
      </c>
      <c r="K18">
        <f t="shared" si="3"/>
        <v>7</v>
      </c>
      <c r="L18">
        <f t="shared" si="3"/>
        <v>6</v>
      </c>
      <c r="M18">
        <f t="shared" si="3"/>
        <v>6</v>
      </c>
      <c r="N18">
        <f t="shared" si="3"/>
        <v>6</v>
      </c>
      <c r="O18">
        <f t="shared" si="3"/>
        <v>6</v>
      </c>
      <c r="P18">
        <f t="shared" si="3"/>
        <v>7</v>
      </c>
      <c r="Q18">
        <f t="shared" si="3"/>
        <v>7</v>
      </c>
      <c r="R18">
        <f t="shared" si="3"/>
        <v>7</v>
      </c>
      <c r="S18">
        <f t="shared" si="3"/>
        <v>7</v>
      </c>
    </row>
    <row r="25" spans="2:19">
      <c r="B25" s="290" t="s">
        <v>68</v>
      </c>
      <c r="C25" s="290"/>
    </row>
    <row r="27" spans="2:19">
      <c r="C27" s="48" t="s">
        <v>69</v>
      </c>
      <c r="D27" s="48" t="s">
        <v>70</v>
      </c>
      <c r="E27" s="48" t="s">
        <v>71</v>
      </c>
      <c r="F27" s="48" t="s">
        <v>72</v>
      </c>
    </row>
    <row r="28" spans="2:19">
      <c r="C28" t="s">
        <v>73</v>
      </c>
      <c r="D28" t="s">
        <v>77</v>
      </c>
      <c r="E28">
        <v>10</v>
      </c>
      <c r="F28" t="s">
        <v>81</v>
      </c>
    </row>
    <row r="29" spans="2:19">
      <c r="C29" t="s">
        <v>74</v>
      </c>
      <c r="D29" t="s">
        <v>78</v>
      </c>
      <c r="E29">
        <v>20</v>
      </c>
      <c r="F29" t="s">
        <v>82</v>
      </c>
    </row>
    <row r="30" spans="2:19">
      <c r="C30" t="s">
        <v>75</v>
      </c>
      <c r="D30" t="s">
        <v>79</v>
      </c>
      <c r="E30">
        <v>30</v>
      </c>
      <c r="F30" t="s">
        <v>83</v>
      </c>
    </row>
    <row r="31" spans="2:19">
      <c r="C31" t="s">
        <v>76</v>
      </c>
      <c r="D31" t="s">
        <v>80</v>
      </c>
      <c r="E31">
        <v>40</v>
      </c>
      <c r="F31" t="s">
        <v>84</v>
      </c>
    </row>
    <row r="34" spans="2:11">
      <c r="C34">
        <f>VLOOKUP(C29,C28:F31,3,0)</f>
        <v>20</v>
      </c>
    </row>
    <row r="38" spans="2:11">
      <c r="B38" s="291" t="s">
        <v>85</v>
      </c>
      <c r="C38" s="291"/>
      <c r="G38" s="26"/>
      <c r="I38" t="s">
        <v>86</v>
      </c>
    </row>
    <row r="39" spans="2:11">
      <c r="G39" s="26"/>
    </row>
    <row r="40" spans="2:11" ht="200" customHeight="1">
      <c r="B40" s="49" t="s">
        <v>87</v>
      </c>
      <c r="C40" s="51" t="s">
        <v>92</v>
      </c>
      <c r="D40" s="47"/>
      <c r="F40" s="47"/>
      <c r="G40" s="50"/>
      <c r="H40" s="47"/>
      <c r="I40" s="46" t="s">
        <v>88</v>
      </c>
      <c r="J40" s="46" t="str">
        <f>I40</f>
        <v>COLOR</v>
      </c>
      <c r="K40" s="46" t="str" cm="1">
        <f t="array" ref="K40">aa</f>
        <v>https://www.youtube.com/watch?v=zlo4mvVvQCM</v>
      </c>
    </row>
    <row r="41" spans="2:11" ht="200" customHeight="1">
      <c r="B41" s="49" t="s">
        <v>88</v>
      </c>
      <c r="C41" s="51" t="s">
        <v>93</v>
      </c>
      <c r="D41" s="49"/>
      <c r="E41" s="47"/>
      <c r="F41" s="47"/>
      <c r="G41" s="50"/>
      <c r="H41" s="47"/>
      <c r="J41" s="46">
        <f>MATCH(I40,B40:B41,0)</f>
        <v>2</v>
      </c>
    </row>
    <row r="42" spans="2:11">
      <c r="B42" s="49"/>
      <c r="C42" s="49"/>
      <c r="D42" s="49"/>
      <c r="E42" s="47"/>
      <c r="F42" s="47"/>
      <c r="G42" s="47"/>
      <c r="H42" s="47"/>
    </row>
    <row r="43" spans="2:11">
      <c r="B43" s="49"/>
      <c r="C43" s="49"/>
      <c r="D43" s="49"/>
      <c r="E43" s="47"/>
      <c r="F43" s="47"/>
      <c r="G43" s="47"/>
      <c r="H43" s="47"/>
    </row>
    <row r="44" spans="2:11">
      <c r="B44" s="49">
        <v>1</v>
      </c>
      <c r="C44" s="49" t="s">
        <v>89</v>
      </c>
      <c r="D44" s="49"/>
      <c r="E44" s="47"/>
      <c r="F44" s="47">
        <v>1</v>
      </c>
      <c r="G44" s="47" t="str">
        <f>INDEX(C44:C47,MATCH(F44,B44:B47,0))</f>
        <v>a</v>
      </c>
      <c r="H44" s="47"/>
    </row>
    <row r="45" spans="2:11">
      <c r="B45" s="49">
        <v>2</v>
      </c>
      <c r="C45" s="49">
        <v>9</v>
      </c>
      <c r="D45" s="49"/>
      <c r="E45" s="47"/>
      <c r="F45" s="47"/>
      <c r="G45" s="47"/>
      <c r="H45" s="47"/>
    </row>
    <row r="46" spans="2:11">
      <c r="B46" s="49">
        <v>3</v>
      </c>
      <c r="C46" s="49" t="s">
        <v>90</v>
      </c>
      <c r="D46" s="49"/>
      <c r="E46" s="47"/>
      <c r="F46" s="47"/>
      <c r="G46" s="47"/>
      <c r="H46" s="47"/>
    </row>
    <row r="47" spans="2:11">
      <c r="B47" s="49">
        <v>4</v>
      </c>
      <c r="C47" s="49" t="s">
        <v>91</v>
      </c>
      <c r="D47" s="49"/>
      <c r="E47" s="47"/>
      <c r="F47" s="47"/>
      <c r="G47" s="47"/>
      <c r="H47" s="47"/>
    </row>
    <row r="48" spans="2:11">
      <c r="B48" s="49"/>
      <c r="C48" s="49"/>
      <c r="D48" s="49"/>
      <c r="E48" s="47"/>
      <c r="F48" s="47"/>
      <c r="G48" s="47"/>
      <c r="H48" s="47"/>
    </row>
    <row r="49" spans="2:11">
      <c r="B49" s="49"/>
      <c r="C49" s="49"/>
      <c r="D49" s="49"/>
      <c r="E49" s="47"/>
      <c r="F49" s="47"/>
      <c r="G49" s="47"/>
      <c r="H49" s="47"/>
    </row>
    <row r="50" spans="2:11">
      <c r="B50" s="49"/>
      <c r="C50" s="49"/>
      <c r="D50" s="49"/>
      <c r="E50" s="47"/>
      <c r="F50" s="47"/>
      <c r="G50" s="47"/>
      <c r="H50" s="47"/>
    </row>
    <row r="51" spans="2:11">
      <c r="B51" s="60" t="s">
        <v>97</v>
      </c>
      <c r="C51" s="49"/>
      <c r="D51" s="49" t="s">
        <v>98</v>
      </c>
      <c r="E51" s="47"/>
      <c r="F51" s="47" t="s">
        <v>95</v>
      </c>
      <c r="G51" s="47">
        <v>5</v>
      </c>
      <c r="H51" s="47"/>
    </row>
    <row r="52" spans="2:11">
      <c r="B52" s="49"/>
      <c r="C52" s="61">
        <v>44371</v>
      </c>
      <c r="D52" s="49"/>
      <c r="E52" s="47"/>
      <c r="F52" s="47"/>
      <c r="G52" s="47"/>
      <c r="H52" s="47"/>
    </row>
    <row r="53" spans="2:11">
      <c r="B53" s="49"/>
      <c r="C53" s="51" t="s">
        <v>57</v>
      </c>
      <c r="D53" s="23">
        <v>44374</v>
      </c>
      <c r="E53" s="23">
        <v>44375</v>
      </c>
      <c r="F53" s="23">
        <v>44376</v>
      </c>
      <c r="G53" s="23">
        <v>44377</v>
      </c>
      <c r="H53" s="23">
        <v>44378</v>
      </c>
      <c r="I53" s="23">
        <v>44379</v>
      </c>
      <c r="J53" s="23"/>
      <c r="K53" s="23"/>
    </row>
    <row r="54" spans="2:11">
      <c r="B54" s="49"/>
      <c r="C54" s="49" t="b">
        <f>IF(C52&gt;=G53-G51,9,FALSE)</f>
        <v>0</v>
      </c>
      <c r="D54" s="49"/>
      <c r="E54" s="47"/>
      <c r="F54" s="47"/>
      <c r="G54" s="47"/>
      <c r="H54" s="47"/>
    </row>
    <row r="55" spans="2:11">
      <c r="B55" s="49"/>
      <c r="C55" s="49"/>
      <c r="D55" s="49"/>
      <c r="E55" s="47"/>
      <c r="F55" s="47"/>
      <c r="G55" s="47"/>
      <c r="H55" s="47"/>
      <c r="K55">
        <v>5</v>
      </c>
    </row>
    <row r="56" spans="2:11">
      <c r="B56" s="49"/>
      <c r="C56" s="49"/>
      <c r="D56" s="49"/>
      <c r="E56" s="47"/>
      <c r="F56" s="47"/>
      <c r="G56" s="47"/>
      <c r="H56" s="47"/>
    </row>
    <row r="57" spans="2:11">
      <c r="B57" s="49"/>
      <c r="C57" s="49"/>
      <c r="D57" s="49"/>
      <c r="E57" s="47"/>
      <c r="F57" s="47"/>
      <c r="G57" s="47"/>
      <c r="H57" s="47"/>
    </row>
    <row r="58" spans="2:11">
      <c r="B58" s="49"/>
      <c r="C58" s="49"/>
      <c r="D58" s="49"/>
      <c r="E58" s="47"/>
      <c r="F58" s="47"/>
      <c r="G58" s="47"/>
      <c r="H58" s="47"/>
    </row>
    <row r="59" spans="2:11">
      <c r="B59" s="49"/>
      <c r="C59" s="49"/>
      <c r="D59" s="49"/>
      <c r="E59" s="47"/>
      <c r="F59" s="47"/>
      <c r="G59" s="47"/>
      <c r="H59" s="47"/>
    </row>
    <row r="60" spans="2:11">
      <c r="B60" s="49"/>
      <c r="C60" s="49"/>
      <c r="D60" s="49"/>
      <c r="E60" s="47"/>
      <c r="F60" s="47"/>
      <c r="G60" s="47"/>
      <c r="H60" s="47"/>
      <c r="I60" t="s">
        <v>112</v>
      </c>
    </row>
    <row r="61" spans="2:11">
      <c r="B61" s="49"/>
      <c r="C61" s="49"/>
      <c r="D61" s="49"/>
      <c r="E61" s="47"/>
      <c r="F61" s="47"/>
      <c r="G61" s="47"/>
      <c r="H61" s="47"/>
    </row>
    <row r="63" spans="2:11">
      <c r="F63">
        <v>0</v>
      </c>
      <c r="I63" t="str">
        <f>IF(I60="กำลังดำเนินการ","YES","NO")</f>
        <v>YES</v>
      </c>
    </row>
    <row r="64" spans="2:11">
      <c r="F64">
        <v>1</v>
      </c>
    </row>
    <row r="65" spans="3:10">
      <c r="F65">
        <v>2</v>
      </c>
    </row>
    <row r="66" spans="3:10">
      <c r="F66">
        <v>3</v>
      </c>
    </row>
    <row r="67" spans="3:10">
      <c r="F67">
        <v>4</v>
      </c>
    </row>
    <row r="68" spans="3:10">
      <c r="F68">
        <v>5</v>
      </c>
    </row>
    <row r="69" spans="3:10">
      <c r="F69">
        <v>6</v>
      </c>
    </row>
    <row r="70" spans="3:10">
      <c r="F70">
        <v>7</v>
      </c>
    </row>
    <row r="71" spans="3:10">
      <c r="F71">
        <v>8</v>
      </c>
    </row>
    <row r="72" spans="3:10">
      <c r="F72">
        <v>9</v>
      </c>
    </row>
    <row r="73" spans="3:10">
      <c r="F73">
        <v>10</v>
      </c>
      <c r="J73" s="86" t="s">
        <v>129</v>
      </c>
    </row>
    <row r="74" spans="3:10">
      <c r="J74" s="87" t="s">
        <v>130</v>
      </c>
    </row>
    <row r="75" spans="3:10">
      <c r="C75" s="82" t="s">
        <v>125</v>
      </c>
      <c r="J75" s="88" t="s">
        <v>143</v>
      </c>
    </row>
    <row r="76" spans="3:10">
      <c r="G76">
        <f>COUNTIF($C$78:$C$87,"="&amp;$H$78)</f>
        <v>3</v>
      </c>
    </row>
    <row r="77" spans="3:10">
      <c r="C77" s="85" t="s">
        <v>126</v>
      </c>
      <c r="D77" s="85" t="s">
        <v>127</v>
      </c>
      <c r="E77" s="85" t="s">
        <v>128</v>
      </c>
      <c r="F77" s="85" t="s">
        <v>144</v>
      </c>
      <c r="H77" s="81" t="s">
        <v>142</v>
      </c>
    </row>
    <row r="78" spans="3:10">
      <c r="C78" t="s">
        <v>129</v>
      </c>
      <c r="D78" t="s">
        <v>132</v>
      </c>
      <c r="E78">
        <f ca="1">RANDBETWEEN(1,50000)</f>
        <v>10174</v>
      </c>
      <c r="F78">
        <v>1</v>
      </c>
      <c r="H78" s="89" t="s">
        <v>130</v>
      </c>
    </row>
    <row r="79" spans="3:10">
      <c r="C79" t="s">
        <v>130</v>
      </c>
      <c r="D79" t="s">
        <v>133</v>
      </c>
      <c r="E79">
        <f t="shared" ref="E79:E87" ca="1" si="4">RANDBETWEEN(1,50000)</f>
        <v>27726</v>
      </c>
      <c r="F79">
        <v>2</v>
      </c>
      <c r="H79" t="str" cm="1">
        <f t="array" ref="H79">IF(ROWS($G$76:G76)&lt;=$G$76,INDEX($C$78:$C$87,_xlfn.AGGREGATE(15,3,(($C$77:$C$87=$H$78)/($C$77:$C$87=$H$78)*ROW($C$77:$C$87))-ROW($C$77),ROWS($G$76:G76))),"")</f>
        <v>Productivity</v>
      </c>
      <c r="I79" t="str" cm="1">
        <f t="array" ref="I79">IF(ROWS($G$76:G76)&lt;=$G$76,INDEX($D$78:$D$87,_xlfn.AGGREGATE(15,3,(($C$77:$C$87=$H$78)/($C$77:$C$87=$H$78)*ROW($C$77:$C$87))-ROW($C$77),ROWS($G$76:G76))),"")</f>
        <v xml:space="preserve">Blend </v>
      </c>
    </row>
    <row r="80" spans="3:10">
      <c r="C80" t="s">
        <v>131</v>
      </c>
      <c r="D80" t="s">
        <v>134</v>
      </c>
      <c r="E80">
        <f t="shared" ca="1" si="4"/>
        <v>39505</v>
      </c>
      <c r="F80">
        <v>3</v>
      </c>
      <c r="H80" t="str" cm="1">
        <f t="array" ref="H80">IF(ROWS($G$76:G77)&lt;=$G$76,INDEX($C$78:$C$87,_xlfn.AGGREGATE(15,3,(($C$77:$C$87=$H$78)/($C$77:$C$87=$H$78)*ROW($C$77:$C$87))-ROW($C$77),ROWS($G$76:G77))),"")</f>
        <v>Productivity</v>
      </c>
      <c r="I80" t="str" cm="1">
        <f t="array" ref="I80">IF(ROWS($G$76:G77)&lt;=$G$76,INDEX($D$78:$D$87,_xlfn.AGGREGATE(15,3,(($C$77:$C$87=$H$78)/($C$77:$C$87=$H$78)*ROW($C$77:$C$87))-ROW($C$77),ROWS($G$76:G77))),"")</f>
        <v>Sleops</v>
      </c>
    </row>
    <row r="81" spans="3:14">
      <c r="C81" t="s">
        <v>131</v>
      </c>
      <c r="D81" t="s">
        <v>135</v>
      </c>
      <c r="E81">
        <f t="shared" ca="1" si="4"/>
        <v>48031</v>
      </c>
      <c r="F81">
        <v>4</v>
      </c>
      <c r="H81" t="str" cm="1">
        <f t="array" ref="H81">IF(ROWS($G$76:G78)&lt;=$G$76,INDEX($C$78:$C$87,_xlfn.AGGREGATE(15,3,(($C$77:$C$87=$H$78)/($C$77:$C$87=$H$78)*ROW($C$77:$C$87))-ROW($C$77),ROWS($G$76:G78))),"")</f>
        <v>Productivity</v>
      </c>
      <c r="I81" t="str" cm="1">
        <f t="array" ref="I81">IF(ROWS($G$76:G78)&lt;=$G$76,INDEX($D$78:$D$87,_xlfn.AGGREGATE(15,3,(($C$77:$C$87=$H$78)/($C$77:$C$87=$H$78)*ROW($C$77:$C$87))-ROW($C$77),ROWS($G$76:G78))),"")</f>
        <v>Wencal</v>
      </c>
    </row>
    <row r="82" spans="3:14">
      <c r="C82" t="s">
        <v>131</v>
      </c>
      <c r="D82" t="s">
        <v>136</v>
      </c>
      <c r="E82">
        <f t="shared" ca="1" si="4"/>
        <v>45193</v>
      </c>
      <c r="F82">
        <v>5</v>
      </c>
      <c r="H82" t="str" cm="1">
        <f t="array" ref="H82">IF(ROWS($G$76:G79)&lt;=$G$76,INDEX($C$78:$C$87,_xlfn.AGGREGATE(15,3,(($C$77:$C$87=$H$78)/($C$77:$C$87=$H$78)*ROW($C$77:$C$87))-ROW($C$77),ROWS($G$76:G79))),"")</f>
        <v/>
      </c>
      <c r="I82" t="str" cm="1">
        <f t="array" ref="I82">IF(ROWS($G$76:G79)&lt;=$G$76,INDEX($D$78:$D$87,_xlfn.AGGREGATE(15,3,(($C$77:$C$87=$H$78)/($C$77:$C$87=$H$78)*ROW($C$77:$C$87))-ROW($C$77),ROWS($G$76:G79))),"")</f>
        <v/>
      </c>
    </row>
    <row r="83" spans="3:14">
      <c r="C83" t="s">
        <v>129</v>
      </c>
      <c r="D83" t="s">
        <v>137</v>
      </c>
      <c r="E83">
        <f t="shared" ca="1" si="4"/>
        <v>37285</v>
      </c>
      <c r="F83">
        <v>6</v>
      </c>
      <c r="H83" t="str" cm="1">
        <f t="array" ref="H83">IF(ROWS($G$76:G80)&lt;=$G$76,INDEX($C$78:$C$87,_xlfn.AGGREGATE(15,3,(($C$77:$C$87=$H$78)/($C$77:$C$87=$H$78)*ROW($C$77:$C$87))-ROW($C$77),ROWS($G$76:G80))),"")</f>
        <v/>
      </c>
      <c r="I83" t="str" cm="1">
        <f t="array" ref="I83">IF(ROWS($G$76:G80)&lt;=$G$76,INDEX($D$78:$D$87,_xlfn.AGGREGATE(15,3,(($C$77:$C$87=$H$78)/($C$77:$C$87=$H$78)*ROW($C$77:$C$87))-ROW($C$77),ROWS($G$76:G80))),"")</f>
        <v/>
      </c>
    </row>
    <row r="84" spans="3:14">
      <c r="C84" t="s">
        <v>131</v>
      </c>
      <c r="D84" t="s">
        <v>138</v>
      </c>
      <c r="E84">
        <f t="shared" ca="1" si="4"/>
        <v>18354</v>
      </c>
      <c r="F84">
        <v>7</v>
      </c>
      <c r="H84" t="str" cm="1">
        <f t="array" ref="H84">IF(ROWS($G$76:G81)&lt;=$G$76,INDEX($C$78:$C$87,_xlfn.AGGREGATE(15,3,(($C$77:$C$87=$H$78)/($C$77:$C$87=$H$78)*ROW($C$77:$C$87))-ROW($C$77),ROWS($G$76:G81))),"")</f>
        <v/>
      </c>
      <c r="I84" t="str" cm="1">
        <f t="array" ref="I84">IF(ROWS($G$76:G81)&lt;=$G$76,INDEX($D$78:$D$87,_xlfn.AGGREGATE(15,3,(($C$77:$C$87=$H$78)/($C$77:$C$87=$H$78)*ROW($C$77:$C$87))-ROW($C$77),ROWS($G$76:G81))),"")</f>
        <v/>
      </c>
    </row>
    <row r="85" spans="3:14">
      <c r="C85" t="s">
        <v>130</v>
      </c>
      <c r="D85" t="s">
        <v>139</v>
      </c>
      <c r="E85">
        <f t="shared" ca="1" si="4"/>
        <v>40898</v>
      </c>
      <c r="F85">
        <v>8</v>
      </c>
      <c r="H85" t="str" cm="1">
        <f t="array" ref="H85">IF(ROWS($G$76:G82)&lt;=$G$76,INDEX($C$78:$C$87,_xlfn.AGGREGATE(15,3,(($C$77:$C$87=$H$78)/($C$77:$C$87=$H$78)*ROW($C$77:$C$87))-ROW($C$77),ROWS($G$76:G82))),"")</f>
        <v/>
      </c>
      <c r="I85" t="str" cm="1">
        <f t="array" ref="I85">IF(ROWS($G$76:G82)&lt;=$G$76,INDEX($D$78:$D$87,_xlfn.AGGREGATE(15,3,(($C$77:$C$87=$H$78)/($C$77:$C$87=$H$78)*ROW($C$77:$C$87))-ROW($C$77),ROWS($G$76:G82))),"")</f>
        <v/>
      </c>
    </row>
    <row r="86" spans="3:14">
      <c r="C86" t="s">
        <v>129</v>
      </c>
      <c r="D86" t="s">
        <v>140</v>
      </c>
      <c r="E86">
        <f t="shared" ca="1" si="4"/>
        <v>34505</v>
      </c>
      <c r="F86">
        <v>9</v>
      </c>
      <c r="H86" t="str" cm="1">
        <f t="array" ref="H86">IF(ROWS($G$76:G83)&lt;=$G$76,INDEX($C$78:$C$87,_xlfn.AGGREGATE(15,3,(($C$77:$C$87=$H$78)/($C$77:$C$87=$H$78)*ROW($C$77:$C$87))-ROW($C$77),ROWS($G$76:G83))),"")</f>
        <v/>
      </c>
      <c r="I86" t="str" cm="1">
        <f t="array" ref="I86">IF(ROWS($G$76:G83)&lt;=$G$76,INDEX($D$78:$D$87,_xlfn.AGGREGATE(15,3,(($C$77:$C$87=$H$78)/($C$77:$C$87=$H$78)*ROW($C$77:$C$87))-ROW($C$77),ROWS($G$76:G83))),"")</f>
        <v/>
      </c>
    </row>
    <row r="87" spans="3:14">
      <c r="C87" t="s">
        <v>130</v>
      </c>
      <c r="D87" t="s">
        <v>141</v>
      </c>
      <c r="E87">
        <f t="shared" ca="1" si="4"/>
        <v>13282</v>
      </c>
      <c r="F87">
        <v>10</v>
      </c>
      <c r="H87" t="str" cm="1">
        <f t="array" ref="H87">IF(ROWS($G$76:G84)&lt;=$G$76,INDEX($C$78:$C$87,_xlfn.AGGREGATE(15,3,(($C$77:$C$87=$H$78)/($C$77:$C$87=$H$78)*ROW($C$77:$C$87))-ROW($C$77),ROWS($G$76:G84))),"")</f>
        <v/>
      </c>
      <c r="I87" t="str" cm="1">
        <f t="array" ref="I87">IF(ROWS($G$76:G84)&lt;=$G$76,INDEX($D$78:$D$87,_xlfn.AGGREGATE(15,3,(($C$77:$C$87=$H$78)/($C$77:$C$87=$H$78)*ROW($C$77:$C$87))-ROW($C$77),ROWS($G$76:G84))),"")</f>
        <v/>
      </c>
    </row>
    <row r="88" spans="3:14">
      <c r="J88" t="s">
        <v>112</v>
      </c>
    </row>
    <row r="89" spans="3:14">
      <c r="J89" t="s">
        <v>109</v>
      </c>
    </row>
    <row r="90" spans="3:14">
      <c r="J90" t="s">
        <v>108</v>
      </c>
    </row>
    <row r="91" spans="3:14">
      <c r="J91" t="s">
        <v>116</v>
      </c>
    </row>
    <row r="92" spans="3:14">
      <c r="C92" t="s">
        <v>57</v>
      </c>
      <c r="D92" s="90" t="s">
        <v>108</v>
      </c>
    </row>
    <row r="93" spans="3:14">
      <c r="C93" t="s">
        <v>145</v>
      </c>
      <c r="D93">
        <f ca="1">COUNTIF('DATA FOR SUMMARY'!$I$8:$I$59,"="&amp;TEST!D92)</f>
        <v>10</v>
      </c>
    </row>
    <row r="94" spans="3:14">
      <c r="F94" s="287" t="s">
        <v>3</v>
      </c>
      <c r="G94" s="287"/>
      <c r="H94" s="287"/>
      <c r="I94" s="284" t="s">
        <v>4</v>
      </c>
      <c r="J94" s="284"/>
      <c r="K94" s="284"/>
    </row>
    <row r="95" spans="3:14">
      <c r="E95" t="s">
        <v>45</v>
      </c>
      <c r="F95" s="32" t="s">
        <v>0</v>
      </c>
      <c r="G95" s="32" t="s">
        <v>1</v>
      </c>
      <c r="H95" s="32" t="s">
        <v>2</v>
      </c>
      <c r="I95" s="32" t="s">
        <v>0</v>
      </c>
      <c r="J95" s="32" t="s">
        <v>1</v>
      </c>
      <c r="K95" s="32" t="s">
        <v>2</v>
      </c>
      <c r="L95" t="s">
        <v>57</v>
      </c>
      <c r="M95" t="s">
        <v>56</v>
      </c>
      <c r="N95" t="s">
        <v>124</v>
      </c>
    </row>
    <row r="96" spans="3:14">
      <c r="E96" s="95" t="str" cm="1">
        <f t="array" aca="1" ref="E96" ca="1">IF(ROWS($D$93:D93)&lt;=$D$93,INDEX('DATA FOR SUMMARY'!$B$8:$B$59,_xlfn.AGGREGATE(15,3,(('DATA FOR SUMMARY'!$I$7:$I$59=TEST!$D$92)/('DATA FOR SUMMARY'!$I$7:$I$59=TEST!$D$92)*ROW('DATA FOR SUMMARY'!$I$7:$I$59))-ROW('DATA FOR SUMMARY'!$I$7),ROWS($D$93:D93))),"")</f>
        <v>2.1 วางผัง, Seisemic Test, ฐานราก(ก่อนเท, หลังเท)</v>
      </c>
      <c r="I96" s="91" cm="1">
        <f t="array" aca="1" ref="I96" ca="1">IF(ROWS($D$93:D93)&lt;=$D$93,INDEX('DATA FOR SUMMARY'!$F$8:$F$59,_xlfn.AGGREGATE(15,3,(('DATA FOR SUMMARY'!$I$7:$I$59=TEST!$D$92)/('DATA FOR SUMMARY'!$I$7:$I$59=TEST!$D$92)*ROW('DATA FOR SUMMARY'!$I$7:$I$59))-ROW('DATA FOR SUMMARY'!$I$7),ROWS($D$93:D93))),"")</f>
        <v>44370</v>
      </c>
      <c r="L96" t="str" cm="1">
        <f t="array" aca="1" ref="L96" ca="1">IF(ROWS($D$93:D93)&lt;=$D$93,INDEX('DATA FOR SUMMARY'!$I$8:$I$59,_xlfn.AGGREGATE(15,3,(('DATA FOR SUMMARY'!$I$7:$I$59=TEST!$D$92)/('DATA FOR SUMMARY'!$I$7:$I$59=TEST!$D$92)*ROW('DATA FOR SUMMARY'!$I$7:$I$59))-ROW('DATA FOR SUMMARY'!$I$7),ROWS($D$93:D93))),"")</f>
        <v>ล่าช้า</v>
      </c>
    </row>
    <row r="97" spans="3:12">
      <c r="E97" s="95" t="str" cm="1">
        <f t="array" aca="1" ref="E97" ca="1">IF(ROWS($D$93:D94)&lt;=$D$93,INDEX('DATA FOR SUMMARY'!$B$8:$B$59,_xlfn.AGGREGATE(15,3,(('DATA FOR SUMMARY'!$I$7:$I$59=TEST!$D$92)/('DATA FOR SUMMARY'!$I$7:$I$59=TEST!$D$92)*ROW('DATA FOR SUMMARY'!$I$7:$I$59))-ROW('DATA FOR SUMMARY'!$I$7),ROWS($D$93:D94))),"")</f>
        <v>6.1 เสาชั้น 1(ก่อนเท, หลังเท)</v>
      </c>
      <c r="I97" s="91" cm="1">
        <f t="array" aca="1" ref="I97" ca="1">IF(ROWS($D$93:D94)&lt;=$D$93,INDEX('DATA FOR SUMMARY'!$F$8:$F$59,_xlfn.AGGREGATE(15,3,(('DATA FOR SUMMARY'!$I$7:$I$59=TEST!$D$92)/('DATA FOR SUMMARY'!$I$7:$I$59=TEST!$D$92)*ROW('DATA FOR SUMMARY'!$I$7:$I$59))-ROW('DATA FOR SUMMARY'!$I$7),ROWS($D$93:D94))),"")</f>
        <v>0</v>
      </c>
      <c r="L97" t="str" cm="1">
        <f t="array" aca="1" ref="L97" ca="1">IF(ROWS($D$93:D94)&lt;=$D$93,INDEX('DATA FOR SUMMARY'!$I$8:$I$59,_xlfn.AGGREGATE(15,3,(('DATA FOR SUMMARY'!$I$7:$I$59=TEST!$D$92)/('DATA FOR SUMMARY'!$I$7:$I$59=TEST!$D$92)*ROW('DATA FOR SUMMARY'!$I$7:$I$59))-ROW('DATA FOR SUMMARY'!$I$7),ROWS($D$93:D94))),"")</f>
        <v>ล่าช้า</v>
      </c>
    </row>
    <row r="98" spans="3:12">
      <c r="E98" s="95" t="str" cm="1">
        <f t="array" aca="1" ref="E98" ca="1">IF(ROWS($D$93:D95)&lt;=$D$93,INDEX('DATA FOR SUMMARY'!$B$8:$B$59,_xlfn.AGGREGATE(15,3,(('DATA FOR SUMMARY'!$I$7:$I$59=TEST!$D$92)/('DATA FOR SUMMARY'!$I$7:$I$59=TEST!$D$92)*ROW('DATA FOR SUMMARY'!$I$7:$I$59))-ROW('DATA FOR SUMMARY'!$I$7),ROWS($D$93:D95))),"")</f>
        <v>9.1 เสาชั้น 2(ก่อนเท, หลังเท)</v>
      </c>
      <c r="I98" s="91" cm="1">
        <f t="array" aca="1" ref="I98" ca="1">IF(ROWS($D$93:D95)&lt;=$D$93,INDEX('DATA FOR SUMMARY'!$F$8:$F$59,_xlfn.AGGREGATE(15,3,(('DATA FOR SUMMARY'!$I$7:$I$59=TEST!$D$92)/('DATA FOR SUMMARY'!$I$7:$I$59=TEST!$D$92)*ROW('DATA FOR SUMMARY'!$I$7:$I$59))-ROW('DATA FOR SUMMARY'!$I$7),ROWS($D$93:D95))),"")</f>
        <v>44374</v>
      </c>
      <c r="L98" t="str" cm="1">
        <f t="array" aca="1" ref="L98" ca="1">IF(ROWS($D$93:D95)&lt;=$D$93,INDEX('DATA FOR SUMMARY'!$I$8:$I$59,_xlfn.AGGREGATE(15,3,(('DATA FOR SUMMARY'!$I$7:$I$59=TEST!$D$92)/('DATA FOR SUMMARY'!$I$7:$I$59=TEST!$D$92)*ROW('DATA FOR SUMMARY'!$I$7:$I$59))-ROW('DATA FOR SUMMARY'!$I$7),ROWS($D$93:D95))),"")</f>
        <v>ล่าช้า</v>
      </c>
    </row>
    <row r="99" spans="3:12">
      <c r="E99" s="95" t="str" cm="1">
        <f t="array" aca="1" ref="E99" ca="1">IF(ROWS($D$93:D96)&lt;=$D$93,INDEX('DATA FOR SUMMARY'!$B$8:$B$59,_xlfn.AGGREGATE(15,3,(('DATA FOR SUMMARY'!$I$7:$I$59=TEST!$D$92)/('DATA FOR SUMMARY'!$I$7:$I$59=TEST!$D$92)*ROW('DATA FOR SUMMARY'!$I$7:$I$59))-ROW('DATA FOR SUMMARY'!$I$7),ROWS($D$93:D96))),"")</f>
        <v>งวดที่ 3</v>
      </c>
      <c r="I99" s="91" cm="1">
        <f t="array" aca="1" ref="I99" ca="1">IF(ROWS($D$93:D96)&lt;=$D$93,INDEX('DATA FOR SUMMARY'!$F$8:$F$59,_xlfn.AGGREGATE(15,3,(('DATA FOR SUMMARY'!$I$7:$I$59=TEST!$D$92)/('DATA FOR SUMMARY'!$I$7:$I$59=TEST!$D$92)*ROW('DATA FOR SUMMARY'!$I$7:$I$59))-ROW('DATA FOR SUMMARY'!$I$7),ROWS($D$93:D96))),"")</f>
        <v>0</v>
      </c>
      <c r="L99" t="str" cm="1">
        <f t="array" aca="1" ref="L99" ca="1">IF(ROWS($D$93:D96)&lt;=$D$93,INDEX('DATA FOR SUMMARY'!$I$8:$I$59,_xlfn.AGGREGATE(15,3,(('DATA FOR SUMMARY'!$I$7:$I$59=TEST!$D$92)/('DATA FOR SUMMARY'!$I$7:$I$59=TEST!$D$92)*ROW('DATA FOR SUMMARY'!$I$7:$I$59))-ROW('DATA FOR SUMMARY'!$I$7),ROWS($D$93:D96))),"")</f>
        <v>ล่าช้า</v>
      </c>
    </row>
    <row r="100" spans="3:12">
      <c r="E100" s="95" t="str" cm="1">
        <f t="array" aca="1" ref="E100" ca="1">IF(ROWS($D$93:D97)&lt;=$D$93,INDEX('DATA FOR SUMMARY'!$B$8:$B$59,_xlfn.AGGREGATE(15,3,(('DATA FOR SUMMARY'!$I$7:$I$59=TEST!$D$92)/('DATA FOR SUMMARY'!$I$7:$I$59=TEST!$D$92)*ROW('DATA FOR SUMMARY'!$I$7:$I$59))-ROW('DATA FOR SUMMARY'!$I$7),ROWS($D$93:D97))),"")</f>
        <v>11.1 ตรวจก่อนปิด แผ่นพื้นชั้นล่าง</v>
      </c>
      <c r="I100" s="91" cm="1">
        <f t="array" aca="1" ref="I100" ca="1">IF(ROWS($D$93:D97)&lt;=$D$93,INDEX('DATA FOR SUMMARY'!$F$8:$F$59,_xlfn.AGGREGATE(15,3,(('DATA FOR SUMMARY'!$I$7:$I$59=TEST!$D$92)/('DATA FOR SUMMARY'!$I$7:$I$59=TEST!$D$92)*ROW('DATA FOR SUMMARY'!$I$7:$I$59))-ROW('DATA FOR SUMMARY'!$I$7),ROWS($D$93:D97))),"")</f>
        <v>0</v>
      </c>
      <c r="L100" t="str" cm="1">
        <f t="array" aca="1" ref="L100" ca="1">IF(ROWS($D$93:D97)&lt;=$D$93,INDEX('DATA FOR SUMMARY'!$I$8:$I$59,_xlfn.AGGREGATE(15,3,(('DATA FOR SUMMARY'!$I$7:$I$59=TEST!$D$92)/('DATA FOR SUMMARY'!$I$7:$I$59=TEST!$D$92)*ROW('DATA FOR SUMMARY'!$I$7:$I$59))-ROW('DATA FOR SUMMARY'!$I$7),ROWS($D$93:D97))),"")</f>
        <v>ล่าช้า</v>
      </c>
    </row>
    <row r="101" spans="3:12">
      <c r="E101" s="95" t="str" cm="1">
        <f t="array" aca="1" ref="E101" ca="1">IF(ROWS($D$93:D98)&lt;=$D$93,INDEX('DATA FOR SUMMARY'!$B$8:$B$59,_xlfn.AGGREGATE(15,3,(('DATA FOR SUMMARY'!$I$7:$I$59=TEST!$D$92)/('DATA FOR SUMMARY'!$I$7:$I$59=TEST!$D$92)*ROW('DATA FOR SUMMARY'!$I$7:$I$59))-ROW('DATA FOR SUMMARY'!$I$7),ROWS($D$93:D98))),"")</f>
        <v>12.1 พื้นชั้น 1 (ก่อนเท, หลังเท)</v>
      </c>
      <c r="I101" s="91" cm="1">
        <f t="array" aca="1" ref="I101" ca="1">IF(ROWS($D$93:D98)&lt;=$D$93,INDEX('DATA FOR SUMMARY'!$F$8:$F$59,_xlfn.AGGREGATE(15,3,(('DATA FOR SUMMARY'!$I$7:$I$59=TEST!$D$92)/('DATA FOR SUMMARY'!$I$7:$I$59=TEST!$D$92)*ROW('DATA FOR SUMMARY'!$I$7:$I$59))-ROW('DATA FOR SUMMARY'!$I$7),ROWS($D$93:D98))),"")</f>
        <v>44371</v>
      </c>
      <c r="L101" t="str" cm="1">
        <f t="array" aca="1" ref="L101" ca="1">IF(ROWS($D$93:D98)&lt;=$D$93,INDEX('DATA FOR SUMMARY'!$I$8:$I$59,_xlfn.AGGREGATE(15,3,(('DATA FOR SUMMARY'!$I$7:$I$59=TEST!$D$92)/('DATA FOR SUMMARY'!$I$7:$I$59=TEST!$D$92)*ROW('DATA FOR SUMMARY'!$I$7:$I$59))-ROW('DATA FOR SUMMARY'!$I$7),ROWS($D$93:D98))),"")</f>
        <v>ล่าช้า</v>
      </c>
    </row>
    <row r="102" spans="3:12">
      <c r="E102" s="95" t="str" cm="1">
        <f t="array" aca="1" ref="E102" ca="1">IF(ROWS($D$93:D99)&lt;=$D$93,INDEX('DATA FOR SUMMARY'!$B$8:$B$59,_xlfn.AGGREGATE(15,3,(('DATA FOR SUMMARY'!$I$7:$I$59=TEST!$D$92)/('DATA FOR SUMMARY'!$I$7:$I$59=TEST!$D$92)*ROW('DATA FOR SUMMARY'!$I$7:$I$59))-ROW('DATA FOR SUMMARY'!$I$7),ROWS($D$93:D99))),"")</f>
        <v>14.1 งานตรวจโครงสร้าง</v>
      </c>
      <c r="I102" s="91" cm="1">
        <f t="array" aca="1" ref="I102" ca="1">IF(ROWS($D$93:D99)&lt;=$D$93,INDEX('DATA FOR SUMMARY'!$F$8:$F$59,_xlfn.AGGREGATE(15,3,(('DATA FOR SUMMARY'!$I$7:$I$59=TEST!$D$92)/('DATA FOR SUMMARY'!$I$7:$I$59=TEST!$D$92)*ROW('DATA FOR SUMMARY'!$I$7:$I$59))-ROW('DATA FOR SUMMARY'!$I$7),ROWS($D$93:D99))),"")</f>
        <v>0</v>
      </c>
      <c r="L102" t="str" cm="1">
        <f t="array" aca="1" ref="L102" ca="1">IF(ROWS($D$93:D99)&lt;=$D$93,INDEX('DATA FOR SUMMARY'!$I$8:$I$59,_xlfn.AGGREGATE(15,3,(('DATA FOR SUMMARY'!$I$7:$I$59=TEST!$D$92)/('DATA FOR SUMMARY'!$I$7:$I$59=TEST!$D$92)*ROW('DATA FOR SUMMARY'!$I$7:$I$59))-ROW('DATA FOR SUMMARY'!$I$7),ROWS($D$93:D99))),"")</f>
        <v>ล่าช้า</v>
      </c>
    </row>
    <row r="103" spans="3:12">
      <c r="E103" s="95" t="str" cm="1">
        <f t="array" aca="1" ref="E103" ca="1">IF(ROWS($D$93:D100)&lt;=$D$93,INDEX('DATA FOR SUMMARY'!$B$8:$B$59,_xlfn.AGGREGATE(15,3,(('DATA FOR SUMMARY'!$I$7:$I$59=TEST!$D$92)/('DATA FOR SUMMARY'!$I$7:$I$59=TEST!$D$92)*ROW('DATA FOR SUMMARY'!$I$7:$I$59))-ROW('DATA FOR SUMMARY'!$I$7),ROWS($D$93:D100))),"")</f>
        <v>งวดที่ 4</v>
      </c>
      <c r="I103" s="91" cm="1">
        <f t="array" aca="1" ref="I103" ca="1">IF(ROWS($D$93:D100)&lt;=$D$93,INDEX('DATA FOR SUMMARY'!$F$8:$F$59,_xlfn.AGGREGATE(15,3,(('DATA FOR SUMMARY'!$I$7:$I$59=TEST!$D$92)/('DATA FOR SUMMARY'!$I$7:$I$59=TEST!$D$92)*ROW('DATA FOR SUMMARY'!$I$7:$I$59))-ROW('DATA FOR SUMMARY'!$I$7),ROWS($D$93:D100))),"")</f>
        <v>0</v>
      </c>
      <c r="L103" t="str" cm="1">
        <f t="array" aca="1" ref="L103" ca="1">IF(ROWS($D$93:D100)&lt;=$D$93,INDEX('DATA FOR SUMMARY'!$I$8:$I$59,_xlfn.AGGREGATE(15,3,(('DATA FOR SUMMARY'!$I$7:$I$59=TEST!$D$92)/('DATA FOR SUMMARY'!$I$7:$I$59=TEST!$D$92)*ROW('DATA FOR SUMMARY'!$I$7:$I$59))-ROW('DATA FOR SUMMARY'!$I$7),ROWS($D$93:D100))),"")</f>
        <v>ล่าช้า</v>
      </c>
    </row>
    <row r="104" spans="3:12">
      <c r="E104" s="95" t="str" cm="1">
        <f t="array" aca="1" ref="E104" ca="1">IF(ROWS($D$93:D101)&lt;=$D$93,INDEX('DATA FOR SUMMARY'!$B$8:$B$59,_xlfn.AGGREGATE(15,3,(('DATA FOR SUMMARY'!$I$7:$I$59=TEST!$D$92)/('DATA FOR SUMMARY'!$I$7:$I$59=TEST!$D$92)*ROW('DATA FOR SUMMARY'!$I$7:$I$59))-ROW('DATA FOR SUMMARY'!$I$7),ROWS($D$93:D101))),"")</f>
        <v>17.1 โครงบันไดเหล็กชั้น 1-2</v>
      </c>
      <c r="I104" s="91" cm="1">
        <f t="array" aca="1" ref="I104" ca="1">IF(ROWS($D$93:D101)&lt;=$D$93,INDEX('DATA FOR SUMMARY'!$F$8:$F$59,_xlfn.AGGREGATE(15,3,(('DATA FOR SUMMARY'!$I$7:$I$59=TEST!$D$92)/('DATA FOR SUMMARY'!$I$7:$I$59=TEST!$D$92)*ROW('DATA FOR SUMMARY'!$I$7:$I$59))-ROW('DATA FOR SUMMARY'!$I$7),ROWS($D$93:D101))),"")</f>
        <v>0</v>
      </c>
      <c r="L104" t="str" cm="1">
        <f t="array" aca="1" ref="L104" ca="1">IF(ROWS($D$93:D101)&lt;=$D$93,INDEX('DATA FOR SUMMARY'!$I$8:$I$59,_xlfn.AGGREGATE(15,3,(('DATA FOR SUMMARY'!$I$7:$I$59=TEST!$D$92)/('DATA FOR SUMMARY'!$I$7:$I$59=TEST!$D$92)*ROW('DATA FOR SUMMARY'!$I$7:$I$59))-ROW('DATA FOR SUMMARY'!$I$7),ROWS($D$93:D101))),"")</f>
        <v>ล่าช้า</v>
      </c>
    </row>
    <row r="105" spans="3:12">
      <c r="E105" s="95" t="str" cm="1">
        <f t="array" aca="1" ref="E105" ca="1">IF(ROWS($D$93:D102)&lt;=$D$93,INDEX('DATA FOR SUMMARY'!$B$8:$B$59,_xlfn.AGGREGATE(15,3,(('DATA FOR SUMMARY'!$I$7:$I$59=TEST!$D$92)/('DATA FOR SUMMARY'!$I$7:$I$59=TEST!$D$92)*ROW('DATA FOR SUMMARY'!$I$7:$I$59))-ROW('DATA FOR SUMMARY'!$I$7),ROWS($D$93:D102))),"")</f>
        <v>48.1 ผ่าน End Product</v>
      </c>
      <c r="I105" s="91" cm="1">
        <f t="array" aca="1" ref="I105" ca="1">IF(ROWS($D$93:D102)&lt;=$D$93,INDEX('DATA FOR SUMMARY'!$F$8:$F$59,_xlfn.AGGREGATE(15,3,(('DATA FOR SUMMARY'!$I$7:$I$59=TEST!$D$92)/('DATA FOR SUMMARY'!$I$7:$I$59=TEST!$D$92)*ROW('DATA FOR SUMMARY'!$I$7:$I$59))-ROW('DATA FOR SUMMARY'!$I$7),ROWS($D$93:D102))),"")</f>
        <v>0</v>
      </c>
      <c r="L105" t="str" cm="1">
        <f t="array" aca="1" ref="L105" ca="1">IF(ROWS($D$93:D102)&lt;=$D$93,INDEX('DATA FOR SUMMARY'!$I$8:$I$59,_xlfn.AGGREGATE(15,3,(('DATA FOR SUMMARY'!$I$7:$I$59=TEST!$D$92)/('DATA FOR SUMMARY'!$I$7:$I$59=TEST!$D$92)*ROW('DATA FOR SUMMARY'!$I$7:$I$59))-ROW('DATA FOR SUMMARY'!$I$7),ROWS($D$93:D102))),"")</f>
        <v>ล่าช้า</v>
      </c>
    </row>
    <row r="106" spans="3:12">
      <c r="E106" s="95" t="str" cm="1">
        <f t="array" aca="1" ref="E106" ca="1">IF(ROWS($D$93:D103)&lt;=$D$93,INDEX('DATA FOR SUMMARY'!$B$8:$B$59,_xlfn.AGGREGATE(15,3,(('DATA FOR SUMMARY'!$I$7:$I$59=TEST!$D$92)/('DATA FOR SUMMARY'!$I$7:$I$59=TEST!$D$92)*ROW('DATA FOR SUMMARY'!$I$7:$I$59))-ROW('DATA FOR SUMMARY'!$I$7),ROWS($D$93:D103))),"")</f>
        <v/>
      </c>
      <c r="I106" s="91" t="str" cm="1">
        <f t="array" aca="1" ref="I106" ca="1">IF(ROWS($D$93:D103)&lt;=$D$93,INDEX('DATA FOR SUMMARY'!$F$8:$F$59,_xlfn.AGGREGATE(15,3,(('DATA FOR SUMMARY'!$I$7:$I$59=TEST!$D$92)/('DATA FOR SUMMARY'!$I$7:$I$59=TEST!$D$92)*ROW('DATA FOR SUMMARY'!$I$7:$I$59))-ROW('DATA FOR SUMMARY'!$I$7),ROWS($D$93:D103))),"")</f>
        <v/>
      </c>
      <c r="L106" t="str" cm="1">
        <f t="array" aca="1" ref="L106" ca="1">IF(ROWS($D$93:D103)&lt;=$D$93,INDEX('DATA FOR SUMMARY'!$I$8:$I$59,_xlfn.AGGREGATE(15,3,(('DATA FOR SUMMARY'!$I$7:$I$59=TEST!$D$92)/('DATA FOR SUMMARY'!$I$7:$I$59=TEST!$D$92)*ROW('DATA FOR SUMMARY'!$I$7:$I$59))-ROW('DATA FOR SUMMARY'!$I$7),ROWS($D$93:D103))),"")</f>
        <v/>
      </c>
    </row>
    <row r="107" spans="3:12">
      <c r="E107" s="95" t="str" cm="1">
        <f t="array" aca="1" ref="E107" ca="1">IF(ROWS($D$93:D104)&lt;=$D$93,INDEX('DATA FOR SUMMARY'!$B$8:$B$59,_xlfn.AGGREGATE(15,3,(('DATA FOR SUMMARY'!$I$7:$I$59=TEST!$D$92)/('DATA FOR SUMMARY'!$I$7:$I$59=TEST!$D$92)*ROW('DATA FOR SUMMARY'!$I$7:$I$59))-ROW('DATA FOR SUMMARY'!$I$7),ROWS($D$93:D104))),"")</f>
        <v/>
      </c>
      <c r="I107" s="91" t="str" cm="1">
        <f t="array" aca="1" ref="I107" ca="1">IF(ROWS($D$93:D104)&lt;=$D$93,INDEX('DATA FOR SUMMARY'!$F$8:$F$59,_xlfn.AGGREGATE(15,3,(('DATA FOR SUMMARY'!$I$7:$I$59=TEST!$D$92)/('DATA FOR SUMMARY'!$I$7:$I$59=TEST!$D$92)*ROW('DATA FOR SUMMARY'!$I$7:$I$59))-ROW('DATA FOR SUMMARY'!$I$7),ROWS($D$93:D104))),"")</f>
        <v/>
      </c>
      <c r="L107" t="str" cm="1">
        <f t="array" aca="1" ref="L107" ca="1">IF(ROWS($D$93:D104)&lt;=$D$93,INDEX('DATA FOR SUMMARY'!$I$8:$I$59,_xlfn.AGGREGATE(15,3,(('DATA FOR SUMMARY'!$I$7:$I$59=TEST!$D$92)/('DATA FOR SUMMARY'!$I$7:$I$59=TEST!$D$92)*ROW('DATA FOR SUMMARY'!$I$7:$I$59))-ROW('DATA FOR SUMMARY'!$I$7),ROWS($D$93:D104))),"")</f>
        <v/>
      </c>
    </row>
    <row r="108" spans="3:12">
      <c r="E108" s="95" t="str" cm="1">
        <f t="array" aca="1" ref="E108" ca="1">IF(ROWS($D$93:D105)&lt;=$D$93,INDEX('DATA FOR SUMMARY'!$B$8:$B$59,_xlfn.AGGREGATE(15,3,(('DATA FOR SUMMARY'!$I$7:$I$59=TEST!$D$92)/('DATA FOR SUMMARY'!$I$7:$I$59=TEST!$D$92)*ROW('DATA FOR SUMMARY'!$I$7:$I$59))-ROW('DATA FOR SUMMARY'!$I$7),ROWS($D$93:D105))),"")</f>
        <v/>
      </c>
      <c r="I108" s="91" t="str" cm="1">
        <f t="array" aca="1" ref="I108" ca="1">IF(ROWS($D$93:D105)&lt;=$D$93,INDEX('DATA FOR SUMMARY'!$F$8:$F$59,_xlfn.AGGREGATE(15,3,(('DATA FOR SUMMARY'!$I$7:$I$59=TEST!$D$92)/('DATA FOR SUMMARY'!$I$7:$I$59=TEST!$D$92)*ROW('DATA FOR SUMMARY'!$I$7:$I$59))-ROW('DATA FOR SUMMARY'!$I$7),ROWS($D$93:D105))),"")</f>
        <v/>
      </c>
      <c r="L108" t="str" cm="1">
        <f t="array" aca="1" ref="L108" ca="1">IF(ROWS($D$93:D105)&lt;=$D$93,INDEX('DATA FOR SUMMARY'!$I$8:$I$59,_xlfn.AGGREGATE(15,3,(('DATA FOR SUMMARY'!$I$7:$I$59=TEST!$D$92)/('DATA FOR SUMMARY'!$I$7:$I$59=TEST!$D$92)*ROW('DATA FOR SUMMARY'!$I$7:$I$59))-ROW('DATA FOR SUMMARY'!$I$7),ROWS($D$93:D105))),"")</f>
        <v/>
      </c>
    </row>
    <row r="109" spans="3:12">
      <c r="E109" t="str" cm="1">
        <f t="array" aca="1" ref="E109" ca="1">IF(ROWS($D$93:D106)&lt;=$D$93,INDEX('DATA FOR SUMMARY'!$B$8:$B$59,_xlfn.AGGREGATE(15,3,(('DATA FOR SUMMARY'!$I$7:$I$59=TEST!$D$92)/('DATA FOR SUMMARY'!$I$7:$I$59=TEST!$D$92)*ROW('DATA FOR SUMMARY'!$I$7:$I$59))-ROW('DATA FOR SUMMARY'!$I$7),ROWS($D$93:D106))),"")</f>
        <v/>
      </c>
      <c r="I109" s="91" t="str" cm="1">
        <f t="array" aca="1" ref="I109" ca="1">IF(ROWS($D$93:D106)&lt;=$D$93,INDEX('DATA FOR SUMMARY'!$F$8:$F$59,_xlfn.AGGREGATE(15,3,(('DATA FOR SUMMARY'!$I$7:$I$59=TEST!$D$92)/('DATA FOR SUMMARY'!$I$7:$I$59=TEST!$D$92)*ROW('DATA FOR SUMMARY'!$I$7:$I$59))-ROW('DATA FOR SUMMARY'!$I$7),ROWS($D$93:D106))),"")</f>
        <v/>
      </c>
      <c r="L109" t="str" cm="1">
        <f t="array" aca="1" ref="L109" ca="1">IF(ROWS($D$93:D106)&lt;=$D$93,INDEX('DATA FOR SUMMARY'!$I$8:$I$59,_xlfn.AGGREGATE(15,3,(('DATA FOR SUMMARY'!$I$7:$I$59=TEST!$D$92)/('DATA FOR SUMMARY'!$I$7:$I$59=TEST!$D$92)*ROW('DATA FOR SUMMARY'!$I$7:$I$59))-ROW('DATA FOR SUMMARY'!$I$7),ROWS($D$93:D106))),"")</f>
        <v/>
      </c>
    </row>
    <row r="110" spans="3:12">
      <c r="E110" t="str" cm="1">
        <f t="array" aca="1" ref="E110" ca="1">IF(ROWS($D$93:D107)&lt;=$D$93,INDEX('DATA FOR SUMMARY'!$B$8:$B$59,_xlfn.AGGREGATE(15,3,(('DATA FOR SUMMARY'!$I$7:$I$59=TEST!$D$92)/('DATA FOR SUMMARY'!$I$7:$I$59=TEST!$D$92)*ROW('DATA FOR SUMMARY'!$I$7:$I$59))-ROW('DATA FOR SUMMARY'!$I$7),ROWS($D$93:D107))),"")</f>
        <v/>
      </c>
      <c r="I110" s="91" t="str" cm="1">
        <f t="array" aca="1" ref="I110" ca="1">IF(ROWS($D$93:D107)&lt;=$D$93,INDEX('DATA FOR SUMMARY'!$F$8:$F$59,_xlfn.AGGREGATE(15,3,(('DATA FOR SUMMARY'!$I$7:$I$59=TEST!$D$92)/('DATA FOR SUMMARY'!$I$7:$I$59=TEST!$D$92)*ROW('DATA FOR SUMMARY'!$I$7:$I$59))-ROW('DATA FOR SUMMARY'!$I$7),ROWS($D$93:D107))),"")</f>
        <v/>
      </c>
      <c r="L110" t="str" cm="1">
        <f t="array" aca="1" ref="L110" ca="1">IF(ROWS($D$93:D107)&lt;=$D$93,INDEX('DATA FOR SUMMARY'!$I$8:$I$59,_xlfn.AGGREGATE(15,3,(('DATA FOR SUMMARY'!$I$7:$I$59=TEST!$D$92)/('DATA FOR SUMMARY'!$I$7:$I$59=TEST!$D$92)*ROW('DATA FOR SUMMARY'!$I$7:$I$59))-ROW('DATA FOR SUMMARY'!$I$7),ROWS($D$93:D107))),"")</f>
        <v/>
      </c>
    </row>
    <row r="111" spans="3:12">
      <c r="E111" t="str" cm="1">
        <f t="array" aca="1" ref="E111" ca="1">IF(ROWS($D$93:D108)&lt;=$D$93,INDEX('DATA FOR SUMMARY'!$B$8:$B$59,_xlfn.AGGREGATE(15,3,(('DATA FOR SUMMARY'!$I$7:$I$59=TEST!$D$92)/('DATA FOR SUMMARY'!$I$7:$I$59=TEST!$D$92)*ROW('DATA FOR SUMMARY'!$I$7:$I$59))-ROW('DATA FOR SUMMARY'!$I$7),ROWS($D$93:D108))),"")</f>
        <v/>
      </c>
      <c r="I111" s="91" t="str" cm="1">
        <f t="array" aca="1" ref="I111" ca="1">IF(ROWS($D$93:D108)&lt;=$D$93,INDEX('DATA FOR SUMMARY'!$F$8:$F$59,_xlfn.AGGREGATE(15,3,(('DATA FOR SUMMARY'!$I$7:$I$59=TEST!$D$92)/('DATA FOR SUMMARY'!$I$7:$I$59=TEST!$D$92)*ROW('DATA FOR SUMMARY'!$I$7:$I$59))-ROW('DATA FOR SUMMARY'!$I$7),ROWS($D$93:D108))),"")</f>
        <v/>
      </c>
      <c r="L111" t="str" cm="1">
        <f t="array" aca="1" ref="L111" ca="1">IF(ROWS($D$93:D108)&lt;=$D$93,INDEX('DATA FOR SUMMARY'!$I$8:$I$59,_xlfn.AGGREGATE(15,3,(('DATA FOR SUMMARY'!$I$7:$I$59=TEST!$D$92)/('DATA FOR SUMMARY'!$I$7:$I$59=TEST!$D$92)*ROW('DATA FOR SUMMARY'!$I$7:$I$59))-ROW('DATA FOR SUMMARY'!$I$7),ROWS($D$93:D108))),"")</f>
        <v/>
      </c>
    </row>
    <row r="112" spans="3:12">
      <c r="C112">
        <v>1</v>
      </c>
      <c r="D112">
        <v>9</v>
      </c>
      <c r="I112" s="91" t="str" cm="1">
        <f t="array" aca="1" ref="I112" ca="1">IF(ROWS($D$93:D109)&lt;=$D$93,INDEX('DATA FOR SUMMARY'!$F$8:$F$59,_xlfn.AGGREGATE(15,3,(('DATA FOR SUMMARY'!$I$7:$I$59=TEST!$D$92)/('DATA FOR SUMMARY'!$I$7:$I$59=TEST!$D$92)*ROW('DATA FOR SUMMARY'!$I$7:$I$59))-ROW('DATA FOR SUMMARY'!$I$7),ROWS($D$93:D109))),"")</f>
        <v/>
      </c>
      <c r="L112" t="str" cm="1">
        <f t="array" aca="1" ref="L112" ca="1">IF(ROWS($D$93:D109)&lt;=$D$93,INDEX('DATA FOR SUMMARY'!$I$8:$I$59,_xlfn.AGGREGATE(15,3,(('DATA FOR SUMMARY'!$I$7:$I$59=TEST!$D$92)/('DATA FOR SUMMARY'!$I$7:$I$59=TEST!$D$92)*ROW('DATA FOR SUMMARY'!$I$7:$I$59))-ROW('DATA FOR SUMMARY'!$I$7),ROWS($D$93:D109))),"")</f>
        <v/>
      </c>
    </row>
    <row r="113" spans="2:12">
      <c r="C113">
        <v>2</v>
      </c>
      <c r="D113">
        <v>8</v>
      </c>
      <c r="E113" t="str" cm="1">
        <f t="array" aca="1" ref="E113" ca="1">IF(ROWS($D$93:D110)&lt;=$D$93,INDEX('DATA FOR SUMMARY'!$B$8:$B$59,_xlfn.AGGREGATE(15,3,(('DATA FOR SUMMARY'!$I$7:$I$59=TEST!$D$92)/('DATA FOR SUMMARY'!$I$7:$I$59=TEST!$D$92)*ROW('DATA FOR SUMMARY'!$I$7:$I$59))-ROW('DATA FOR SUMMARY'!$I$7),ROWS($D$93:D110))),"")</f>
        <v/>
      </c>
      <c r="I113" s="91" t="str" cm="1">
        <f t="array" aca="1" ref="I113" ca="1">IF(ROWS($D$93:D110)&lt;=$D$93,INDEX('DATA FOR SUMMARY'!$F$8:$F$59,_xlfn.AGGREGATE(15,3,(('DATA FOR SUMMARY'!$I$7:$I$59=TEST!$D$92)/('DATA FOR SUMMARY'!$I$7:$I$59=TEST!$D$92)*ROW('DATA FOR SUMMARY'!$I$7:$I$59))-ROW('DATA FOR SUMMARY'!$I$7),ROWS($D$93:D110))),"")</f>
        <v/>
      </c>
      <c r="L113" t="str" cm="1">
        <f t="array" aca="1" ref="L113" ca="1">IF(ROWS($D$93:D110)&lt;=$D$93,INDEX('DATA FOR SUMMARY'!$I$8:$I$59,_xlfn.AGGREGATE(15,3,(('DATA FOR SUMMARY'!$I$7:$I$59=TEST!$D$92)/('DATA FOR SUMMARY'!$I$7:$I$59=TEST!$D$92)*ROW('DATA FOR SUMMARY'!$I$7:$I$59))-ROW('DATA FOR SUMMARY'!$I$7),ROWS($D$93:D110))),"")</f>
        <v/>
      </c>
    </row>
    <row r="114" spans="2:12">
      <c r="C114">
        <v>3</v>
      </c>
      <c r="D114">
        <v>7</v>
      </c>
      <c r="E114" t="str" cm="1">
        <f t="array" aca="1" ref="E114" ca="1">IF(ROWS($D$93:D111)&lt;=$D$93,INDEX('DATA FOR SUMMARY'!$B$8:$B$59,_xlfn.AGGREGATE(15,3,(('DATA FOR SUMMARY'!$I$7:$I$59=TEST!$D$92)/('DATA FOR SUMMARY'!$I$7:$I$59=TEST!$D$92)*ROW('DATA FOR SUMMARY'!$I$7:$I$59))-ROW('DATA FOR SUMMARY'!$I$7),ROWS($D$93:D111))),"")</f>
        <v/>
      </c>
      <c r="I114" s="91" t="str" cm="1">
        <f t="array" aca="1" ref="I114" ca="1">IF(ROWS($D$93:D111)&lt;=$D$93,INDEX('DATA FOR SUMMARY'!$F$8:$F$59,_xlfn.AGGREGATE(15,3,(('DATA FOR SUMMARY'!$I$7:$I$59=TEST!$D$92)/('DATA FOR SUMMARY'!$I$7:$I$59=TEST!$D$92)*ROW('DATA FOR SUMMARY'!$I$7:$I$59))-ROW('DATA FOR SUMMARY'!$I$7),ROWS($D$93:D111))),"")</f>
        <v/>
      </c>
      <c r="L114" t="str" cm="1">
        <f t="array" aca="1" ref="L114" ca="1">IF(ROWS($D$93:D111)&lt;=$D$93,INDEX('DATA FOR SUMMARY'!$I$8:$I$59,_xlfn.AGGREGATE(15,3,(('DATA FOR SUMMARY'!$I$7:$I$59=TEST!$D$92)/('DATA FOR SUMMARY'!$I$7:$I$59=TEST!$D$92)*ROW('DATA FOR SUMMARY'!$I$7:$I$59))-ROW('DATA FOR SUMMARY'!$I$7),ROWS($D$93:D111))),"")</f>
        <v/>
      </c>
    </row>
    <row r="115" spans="2:12">
      <c r="C115">
        <v>4</v>
      </c>
      <c r="D115">
        <v>6</v>
      </c>
      <c r="E115" t="str" cm="1">
        <f t="array" aca="1" ref="E115" ca="1">IF(ROWS($D$93:D112)&lt;=$D$93,INDEX('DATA FOR SUMMARY'!$B$8:$B$59,_xlfn.AGGREGATE(15,3,(('DATA FOR SUMMARY'!$I$7:$I$59=TEST!$D$92)/('DATA FOR SUMMARY'!$I$7:$I$59=TEST!$D$92)*ROW('DATA FOR SUMMARY'!$I$7:$I$59))-ROW('DATA FOR SUMMARY'!$I$7),ROWS($D$93:D112))),"")</f>
        <v/>
      </c>
      <c r="I115" s="91" t="str" cm="1">
        <f t="array" aca="1" ref="I115" ca="1">IF(ROWS($D$93:D112)&lt;=$D$93,INDEX('DATA FOR SUMMARY'!$F$8:$F$59,_xlfn.AGGREGATE(15,3,(('DATA FOR SUMMARY'!$I$7:$I$59=TEST!$D$92)/('DATA FOR SUMMARY'!$I$7:$I$59=TEST!$D$92)*ROW('DATA FOR SUMMARY'!$I$7:$I$59))-ROW('DATA FOR SUMMARY'!$I$7),ROWS($D$93:D112))),"")</f>
        <v/>
      </c>
      <c r="L115" t="str" cm="1">
        <f t="array" aca="1" ref="L115" ca="1">IF(ROWS($D$93:D112)&lt;=$D$93,INDEX('DATA FOR SUMMARY'!$I$8:$I$59,_xlfn.AGGREGATE(15,3,(('DATA FOR SUMMARY'!$I$7:$I$59=TEST!$D$92)/('DATA FOR SUMMARY'!$I$7:$I$59=TEST!$D$92)*ROW('DATA FOR SUMMARY'!$I$7:$I$59))-ROW('DATA FOR SUMMARY'!$I$7),ROWS($D$93:D112))),"")</f>
        <v/>
      </c>
    </row>
    <row r="116" spans="2:12">
      <c r="C116">
        <v>5</v>
      </c>
      <c r="D116">
        <v>5</v>
      </c>
      <c r="E116" t="str" cm="1">
        <f t="array" aca="1" ref="E116" ca="1">IF(ROWS($D$93:D113)&lt;=$D$93,INDEX('DATA FOR SUMMARY'!$B$8:$B$59,_xlfn.AGGREGATE(15,3,(('DATA FOR SUMMARY'!$I$7:$I$59=TEST!$D$92)/('DATA FOR SUMMARY'!$I$7:$I$59=TEST!$D$92)*ROW('DATA FOR SUMMARY'!$I$7:$I$59))-ROW('DATA FOR SUMMARY'!$I$7),ROWS($D$93:D113))),"")</f>
        <v/>
      </c>
      <c r="I116" s="91" t="str" cm="1">
        <f t="array" aca="1" ref="I116" ca="1">IF(ROWS($D$93:D113)&lt;=$D$93,INDEX('DATA FOR SUMMARY'!$F$8:$F$59,_xlfn.AGGREGATE(15,3,(('DATA FOR SUMMARY'!$I$7:$I$59=TEST!$D$92)/('DATA FOR SUMMARY'!$I$7:$I$59=TEST!$D$92)*ROW('DATA FOR SUMMARY'!$I$7:$I$59))-ROW('DATA FOR SUMMARY'!$I$7),ROWS($D$93:D113))),"")</f>
        <v/>
      </c>
      <c r="L116" t="str" cm="1">
        <f t="array" aca="1" ref="L116" ca="1">IF(ROWS($D$93:D113)&lt;=$D$93,INDEX('DATA FOR SUMMARY'!$I$8:$I$59,_xlfn.AGGREGATE(15,3,(('DATA FOR SUMMARY'!$I$7:$I$59=TEST!$D$92)/('DATA FOR SUMMARY'!$I$7:$I$59=TEST!$D$92)*ROW('DATA FOR SUMMARY'!$I$7:$I$59))-ROW('DATA FOR SUMMARY'!$I$7),ROWS($D$93:D113))),"")</f>
        <v/>
      </c>
    </row>
    <row r="117" spans="2:12">
      <c r="C117">
        <v>6</v>
      </c>
      <c r="D117">
        <v>4</v>
      </c>
      <c r="E117" t="str" cm="1">
        <f t="array" aca="1" ref="E117" ca="1">IF(ROWS($D$93:D114)&lt;=$D$93,INDEX('DATA FOR SUMMARY'!$B$8:$B$59,_xlfn.AGGREGATE(15,3,(('DATA FOR SUMMARY'!$I$7:$I$59=TEST!$D$92)/('DATA FOR SUMMARY'!$I$7:$I$59=TEST!$D$92)*ROW('DATA FOR SUMMARY'!$I$7:$I$59))-ROW('DATA FOR SUMMARY'!$I$7),ROWS($D$93:D114))),"")</f>
        <v/>
      </c>
      <c r="I117" s="91" t="str" cm="1">
        <f t="array" aca="1" ref="I117" ca="1">IF(ROWS($D$93:D114)&lt;=$D$93,INDEX('DATA FOR SUMMARY'!$F$8:$F$59,_xlfn.AGGREGATE(15,3,(('DATA FOR SUMMARY'!$I$7:$I$59=TEST!$D$92)/('DATA FOR SUMMARY'!$I$7:$I$59=TEST!$D$92)*ROW('DATA FOR SUMMARY'!$I$7:$I$59))-ROW('DATA FOR SUMMARY'!$I$7),ROWS($D$93:D114))),"")</f>
        <v/>
      </c>
      <c r="L117" t="str" cm="1">
        <f t="array" aca="1" ref="L117" ca="1">IF(ROWS($D$93:D114)&lt;=$D$93,INDEX('DATA FOR SUMMARY'!$I$8:$I$59,_xlfn.AGGREGATE(15,3,(('DATA FOR SUMMARY'!$I$7:$I$59=TEST!$D$92)/('DATA FOR SUMMARY'!$I$7:$I$59=TEST!$D$92)*ROW('DATA FOR SUMMARY'!$I$7:$I$59))-ROW('DATA FOR SUMMARY'!$I$7),ROWS($D$93:D114))),"")</f>
        <v/>
      </c>
    </row>
    <row r="118" spans="2:12">
      <c r="C118">
        <v>7</v>
      </c>
      <c r="D118">
        <v>3</v>
      </c>
      <c r="E118" t="str" cm="1">
        <f t="array" aca="1" ref="E118" ca="1">IF(ROWS($D$93:D115)&lt;=$D$93,INDEX('DATA FOR SUMMARY'!$B$8:$B$59,_xlfn.AGGREGATE(15,3,(('DATA FOR SUMMARY'!$I$7:$I$59=TEST!$D$92)/('DATA FOR SUMMARY'!$I$7:$I$59=TEST!$D$92)*ROW('DATA FOR SUMMARY'!$I$7:$I$59))-ROW('DATA FOR SUMMARY'!$I$7),ROWS($D$93:D115))),"")</f>
        <v/>
      </c>
      <c r="I118" s="91" t="str" cm="1">
        <f t="array" aca="1" ref="I118" ca="1">IF(ROWS($D$93:D115)&lt;=$D$93,INDEX('DATA FOR SUMMARY'!$F$8:$F$59,_xlfn.AGGREGATE(15,3,(('DATA FOR SUMMARY'!$I$7:$I$59=TEST!$D$92)/('DATA FOR SUMMARY'!$I$7:$I$59=TEST!$D$92)*ROW('DATA FOR SUMMARY'!$I$7:$I$59))-ROW('DATA FOR SUMMARY'!$I$7),ROWS($D$93:D115))),"")</f>
        <v/>
      </c>
      <c r="L118" t="str" cm="1">
        <f t="array" aca="1" ref="L118" ca="1">IF(ROWS($D$93:D115)&lt;=$D$93,INDEX('DATA FOR SUMMARY'!$I$8:$I$59,_xlfn.AGGREGATE(15,3,(('DATA FOR SUMMARY'!$I$7:$I$59=TEST!$D$92)/('DATA FOR SUMMARY'!$I$7:$I$59=TEST!$D$92)*ROW('DATA FOR SUMMARY'!$I$7:$I$59))-ROW('DATA FOR SUMMARY'!$I$7),ROWS($D$93:D115))),"")</f>
        <v/>
      </c>
    </row>
    <row r="119" spans="2:12">
      <c r="C119">
        <v>8</v>
      </c>
      <c r="D119">
        <v>2</v>
      </c>
      <c r="E119" t="str" cm="1">
        <f t="array" aca="1" ref="E119" ca="1">IF(ROWS($D$93:D116)&lt;=$D$93,INDEX('DATA FOR SUMMARY'!$B$8:$B$59,_xlfn.AGGREGATE(15,3,(('DATA FOR SUMMARY'!$I$7:$I$59=TEST!$D$92)/('DATA FOR SUMMARY'!$I$7:$I$59=TEST!$D$92)*ROW('DATA FOR SUMMARY'!$I$7:$I$59))-ROW('DATA FOR SUMMARY'!$I$7),ROWS($D$93:D116))),"")</f>
        <v/>
      </c>
      <c r="L119" t="str" cm="1">
        <f t="array" aca="1" ref="L119" ca="1">IF(ROWS($D$93:D116)&lt;=$D$93,INDEX('DATA FOR SUMMARY'!$I$8:$I$59,_xlfn.AGGREGATE(15,3,(('DATA FOR SUMMARY'!$I$7:$I$59=TEST!$D$92)/('DATA FOR SUMMARY'!$I$7:$I$59=TEST!$D$92)*ROW('DATA FOR SUMMARY'!$I$7:$I$59))-ROW('DATA FOR SUMMARY'!$I$7),ROWS($D$93:D116))),"")</f>
        <v/>
      </c>
    </row>
    <row r="120" spans="2:12">
      <c r="C120">
        <v>9</v>
      </c>
      <c r="D120">
        <v>1</v>
      </c>
      <c r="E120" t="str" cm="1">
        <f t="array" aca="1" ref="E120" ca="1">IF(ROWS($D$93:D117)&lt;=$D$93,INDEX('DATA FOR SUMMARY'!$B$8:$B$59,_xlfn.AGGREGATE(15,3,(('DATA FOR SUMMARY'!$I$7:$I$59=TEST!$D$92)/('DATA FOR SUMMARY'!$I$7:$I$59=TEST!$D$92)*ROW('DATA FOR SUMMARY'!$I$7:$I$59))-ROW('DATA FOR SUMMARY'!$I$7),ROWS($D$93:D117))),"")</f>
        <v/>
      </c>
      <c r="L120" t="str" cm="1">
        <f t="array" aca="1" ref="L120" ca="1">IF(ROWS($D$93:D117)&lt;=$D$93,INDEX('DATA FOR SUMMARY'!$I$8:$I$59,_xlfn.AGGREGATE(15,3,(('DATA FOR SUMMARY'!$I$7:$I$59=TEST!$D$92)/('DATA FOR SUMMARY'!$I$7:$I$59=TEST!$D$92)*ROW('DATA FOR SUMMARY'!$I$7:$I$59))-ROW('DATA FOR SUMMARY'!$I$7),ROWS($D$93:D117))),"")</f>
        <v/>
      </c>
    </row>
    <row r="121" spans="2:12">
      <c r="E121" t="str" cm="1">
        <f t="array" aca="1" ref="E121" ca="1">IF(ROWS($D$93:D118)&lt;=$D$93,INDEX('DATA FOR SUMMARY'!$B$8:$B$59,_xlfn.AGGREGATE(15,3,(('DATA FOR SUMMARY'!$I$7:$I$59=TEST!$D$92)/('DATA FOR SUMMARY'!$I$7:$I$59=TEST!$D$92)*ROW('DATA FOR SUMMARY'!$I$7:$I$59))-ROW('DATA FOR SUMMARY'!$I$7),ROWS($D$93:D118))),"")</f>
        <v/>
      </c>
      <c r="L121" t="str" cm="1">
        <f t="array" aca="1" ref="L121" ca="1">IF(ROWS($D$93:D118)&lt;=$D$93,INDEX('DATA FOR SUMMARY'!$I$8:$I$59,_xlfn.AGGREGATE(15,3,(('DATA FOR SUMMARY'!$I$7:$I$59=TEST!$D$92)/('DATA FOR SUMMARY'!$I$7:$I$59=TEST!$D$92)*ROW('DATA FOR SUMMARY'!$I$7:$I$59))-ROW('DATA FOR SUMMARY'!$I$7),ROWS($D$93:D118))),"")</f>
        <v/>
      </c>
    </row>
    <row r="122" spans="2:12">
      <c r="C122" s="82" t="s">
        <v>149</v>
      </c>
      <c r="E122" t="str" cm="1">
        <f t="array" aca="1" ref="E122" ca="1">IF(ROWS($D$93:D119)&lt;=$D$93,INDEX('DATA FOR SUMMARY'!$B$8:$B$59,_xlfn.AGGREGATE(15,3,(('DATA FOR SUMMARY'!$I$7:$I$59=TEST!$D$92)/('DATA FOR SUMMARY'!$I$7:$I$59=TEST!$D$92)*ROW('DATA FOR SUMMARY'!$I$7:$I$59))-ROW('DATA FOR SUMMARY'!$I$7),ROWS($D$93:D119))),"")</f>
        <v/>
      </c>
      <c r="L122" t="str" cm="1">
        <f t="array" aca="1" ref="L122" ca="1">IF(ROWS($D$93:D119)&lt;=$D$93,INDEX('DATA FOR SUMMARY'!$I$8:$I$59,_xlfn.AGGREGATE(15,3,(('DATA FOR SUMMARY'!$I$7:$I$59=TEST!$D$92)/('DATA FOR SUMMARY'!$I$7:$I$59=TEST!$D$92)*ROW('DATA FOR SUMMARY'!$I$7:$I$59))-ROW('DATA FOR SUMMARY'!$I$7),ROWS($D$93:D119))),"")</f>
        <v/>
      </c>
    </row>
    <row r="123" spans="2:12">
      <c r="C123" t="s">
        <v>150</v>
      </c>
      <c r="D123" t="s">
        <v>151</v>
      </c>
      <c r="E123" t="str" cm="1">
        <f t="array" aca="1" ref="E123" ca="1">IF(ROWS($D$93:D120)&lt;=$D$93,INDEX('DATA FOR SUMMARY'!$B$8:$B$59,_xlfn.AGGREGATE(15,3,(('DATA FOR SUMMARY'!$I$7:$I$59=TEST!$D$92)/('DATA FOR SUMMARY'!$I$7:$I$59=TEST!$D$92)*ROW('DATA FOR SUMMARY'!$I$7:$I$59))-ROW('DATA FOR SUMMARY'!$I$7),ROWS($D$93:D120))),"")</f>
        <v/>
      </c>
      <c r="L123" t="str" cm="1">
        <f t="array" aca="1" ref="L123" ca="1">IF(ROWS($D$93:D120)&lt;=$D$93,INDEX('DATA FOR SUMMARY'!$I$8:$I$59,_xlfn.AGGREGATE(15,3,(('DATA FOR SUMMARY'!$I$7:$I$59=TEST!$D$92)/('DATA FOR SUMMARY'!$I$7:$I$59=TEST!$D$92)*ROW('DATA FOR SUMMARY'!$I$7:$I$59))-ROW('DATA FOR SUMMARY'!$I$7),ROWS($D$93:D120))),"")</f>
        <v/>
      </c>
    </row>
    <row r="124" spans="2:12">
      <c r="B124" t="s">
        <v>158</v>
      </c>
      <c r="C124">
        <f ca="1">RANK('DATA FOR SUMMARY'!J8,'DATA FOR SUMMARY'!$J$8:$J$11)</f>
        <v>3</v>
      </c>
      <c r="D124" cm="1">
        <f t="array" aca="1" ref="D124" ca="1">SUMPRODUCT(('DATA FOR SUMMARY'!J8&lt;='DATA FOR SUMMARY'!$J$8:$J$11)/COUNTIF('DATA FOR SUMMARY'!$J$8:$J$11,'DATA FOR SUMMARY'!$J$8:$J$11))</f>
        <v>2</v>
      </c>
      <c r="E124">
        <v>1</v>
      </c>
      <c r="F124" t="str" cm="1">
        <f t="array" aca="1" ref="F124" ca="1">_xlfn.TEXTJOIN(",",TRUE,IF(E124=$D$124:$D$127,$B$124:$B$127,""))</f>
        <v>สอง,สี</v>
      </c>
      <c r="L124" t="str" cm="1">
        <f t="array" aca="1" ref="L124" ca="1">IF(ROWS($D$93:D121)&lt;=$D$93,INDEX('DATA FOR SUMMARY'!$I$8:$I$59,_xlfn.AGGREGATE(15,3,(('DATA FOR SUMMARY'!$I$7:$I$59=TEST!$D$92)/('DATA FOR SUMMARY'!$I$7:$I$59=TEST!$D$92)*ROW('DATA FOR SUMMARY'!$I$7:$I$59))-ROW('DATA FOR SUMMARY'!$I$7),ROWS($D$93:D121))),"")</f>
        <v/>
      </c>
    </row>
    <row r="125" spans="2:12">
      <c r="B125" t="s">
        <v>159</v>
      </c>
      <c r="C125">
        <f ca="1">RANK('DATA FOR SUMMARY'!J9,'DATA FOR SUMMARY'!$J$8:$J$11)</f>
        <v>1</v>
      </c>
      <c r="D125" cm="1">
        <f t="array" aca="1" ref="D125" ca="1">SUMPRODUCT(('DATA FOR SUMMARY'!J9&lt;='DATA FOR SUMMARY'!$J$8:$J$11)/COUNTIF('DATA FOR SUMMARY'!$J$8:$J$11,'DATA FOR SUMMARY'!$J$8:$J$11))</f>
        <v>1</v>
      </c>
      <c r="E125">
        <v>2</v>
      </c>
      <c r="F125" t="str" cm="1">
        <f t="array" aca="1" ref="F125" ca="1">_xlfn.TEXTJOIN(",",TRUE,IF(E125=$D$124:$D$127,$B$124:$B$127,""))</f>
        <v>หนึ่ง</v>
      </c>
      <c r="L125" t="str" cm="1">
        <f t="array" aca="1" ref="L125" ca="1">IF(ROWS($D$93:D122)&lt;=$D$93,INDEX('DATA FOR SUMMARY'!$I$8:$I$59,_xlfn.AGGREGATE(15,3,(('DATA FOR SUMMARY'!$I$7:$I$59=TEST!$D$92)/('DATA FOR SUMMARY'!$I$7:$I$59=TEST!$D$92)*ROW('DATA FOR SUMMARY'!$I$7:$I$59))-ROW('DATA FOR SUMMARY'!$I$7),ROWS($D$93:D122))),"")</f>
        <v/>
      </c>
    </row>
    <row r="126" spans="2:12">
      <c r="B126" t="s">
        <v>160</v>
      </c>
      <c r="C126">
        <f ca="1">RANK('DATA FOR SUMMARY'!J10,'DATA FOR SUMMARY'!$J$8:$J$11)</f>
        <v>4</v>
      </c>
      <c r="D126" cm="1">
        <f t="array" aca="1" ref="D126" ca="1">SUMPRODUCT(('DATA FOR SUMMARY'!J10&lt;='DATA FOR SUMMARY'!$J$8:$J$11)/COUNTIF('DATA FOR SUMMARY'!$J$8:$J$11,'DATA FOR SUMMARY'!$J$8:$J$11))</f>
        <v>3</v>
      </c>
      <c r="E126">
        <v>3</v>
      </c>
      <c r="F126" t="str" cm="1">
        <f t="array" aca="1" ref="F126" ca="1">_xlfn.TEXTJOIN(",",TRUE,IF(E126=$D$124:$D$127,$B$124:$B$127,""))</f>
        <v>สาม</v>
      </c>
      <c r="L126" t="str" cm="1">
        <f t="array" aca="1" ref="L126" ca="1">IF(ROWS($D$93:D123)&lt;=$D$93,INDEX('DATA FOR SUMMARY'!$I$8:$I$59,_xlfn.AGGREGATE(15,3,(('DATA FOR SUMMARY'!$I$7:$I$59=TEST!$D$92)/('DATA FOR SUMMARY'!$I$7:$I$59=TEST!$D$92)*ROW('DATA FOR SUMMARY'!$I$7:$I$59))-ROW('DATA FOR SUMMARY'!$I$7),ROWS($D$93:D123))),"")</f>
        <v/>
      </c>
    </row>
    <row r="127" spans="2:12">
      <c r="B127" t="s">
        <v>161</v>
      </c>
      <c r="C127">
        <f ca="1">RANK('DATA FOR SUMMARY'!J11,'DATA FOR SUMMARY'!$J$8:$J$11)</f>
        <v>1</v>
      </c>
      <c r="D127" cm="1">
        <f t="array" aca="1" ref="D127" ca="1">SUMPRODUCT(('DATA FOR SUMMARY'!J11&lt;='DATA FOR SUMMARY'!$J$8:$J$11)/COUNTIF('DATA FOR SUMMARY'!$J$8:$J$11,'DATA FOR SUMMARY'!$J$8:$J$11))</f>
        <v>1</v>
      </c>
      <c r="E127">
        <v>4</v>
      </c>
      <c r="F127" t="str" cm="1">
        <f t="array" aca="1" ref="F127" ca="1">_xlfn.TEXTJOIN(",",TRUE,IF(E127=$D$124:$D$127,$B$124:$B$127,""))</f>
        <v/>
      </c>
      <c r="L127" t="str" cm="1">
        <f t="array" aca="1" ref="L127" ca="1">IF(ROWS($D$93:D124)&lt;=$D$93,INDEX('DATA FOR SUMMARY'!$I$8:$I$59,_xlfn.AGGREGATE(15,3,(('DATA FOR SUMMARY'!$I$7:$I$59=TEST!$D$92)/('DATA FOR SUMMARY'!$I$7:$I$59=TEST!$D$92)*ROW('DATA FOR SUMMARY'!$I$7:$I$59))-ROW('DATA FOR SUMMARY'!$I$7),ROWS($D$93:D124))),"")</f>
        <v/>
      </c>
    </row>
    <row r="128" spans="2:12">
      <c r="B128" t="s">
        <v>162</v>
      </c>
      <c r="D128" cm="1">
        <f t="array" aca="1" ref="D128" ca="1">SUMPRODUCT(('DATA FOR SUMMARY'!J12&lt;='DATA FOR SUMMARY'!$J$8:$J$11)/COUNTIF('DATA FOR SUMMARY'!$J$8:$J$11,'DATA FOR SUMMARY'!$J$8:$J$11))</f>
        <v>0</v>
      </c>
      <c r="E128">
        <v>5</v>
      </c>
      <c r="F128" t="str" cm="1">
        <f t="array" aca="1" ref="F128" ca="1">_xlfn.TEXTJOIN(",",TRUE,IF(E128=$D$124:$D$127,$B$124:$B$127,""))</f>
        <v/>
      </c>
      <c r="L128" t="str" cm="1">
        <f t="array" aca="1" ref="L128" ca="1">IF(ROWS($D$93:D125)&lt;=$D$93,INDEX('DATA FOR SUMMARY'!$I$8:$I$59,_xlfn.AGGREGATE(15,3,(('DATA FOR SUMMARY'!$I$7:$I$59=TEST!$D$92)/('DATA FOR SUMMARY'!$I$7:$I$59=TEST!$D$92)*ROW('DATA FOR SUMMARY'!$I$7:$I$59))-ROW('DATA FOR SUMMARY'!$I$7),ROWS($D$93:D125))),"")</f>
        <v/>
      </c>
    </row>
    <row r="129" spans="6:12">
      <c r="F129" t="str" cm="1">
        <f t="array" aca="1" ref="F129" ca="1">_xlfn.TEXTJOIN(",",TRUE,IF(K129=$D$124:$D$127,'DATA FOR SUMMARY'!$B$8:$B$10,""))</f>
        <v/>
      </c>
      <c r="I129" s="82" t="s">
        <v>153</v>
      </c>
      <c r="K129" t="str" cm="1">
        <f t="array" aca="1" ref="K129" ca="1">IF(ROWS($D$93:D126)&lt;=$D$93,INDEX('DATA FOR SUMMARY'!$B$8:$B$59,_xlfn.AGGREGATE(15,3,(('DATA FOR SUMMARY'!$I$7:$I$59=TEST!$D$92)/('DATA FOR SUMMARY'!$I$7:$I$59=TEST!$D$92)*ROW('DATA FOR SUMMARY'!$I$7:$I$59))-ROW('DATA FOR SUMMARY'!$I$7),ROWS($D$93:D126))),"")</f>
        <v/>
      </c>
      <c r="L129" t="str" cm="1">
        <f t="array" aca="1" ref="L129" ca="1">IF(ROWS($D$93:D126)&lt;=$D$93,INDEX('DATA FOR SUMMARY'!$I$8:$I$59,_xlfn.AGGREGATE(15,3,(('DATA FOR SUMMARY'!$I$7:$I$59=TEST!$D$92)/('DATA FOR SUMMARY'!$I$7:$I$59=TEST!$D$92)*ROW('DATA FOR SUMMARY'!$I$7:$I$59))-ROW('DATA FOR SUMMARY'!$I$7),ROWS($D$93:D126))),"")</f>
        <v/>
      </c>
    </row>
    <row r="130" spans="6:12">
      <c r="F130" t="str" cm="1">
        <f t="array" aca="1" ref="F130" ca="1">_xlfn.TEXTJOIN(",",TRUE,IF(K130=$D$124:$D$127,'DATA FOR SUMMARY'!$B$8:$B$10,""))</f>
        <v/>
      </c>
      <c r="I130" t="s">
        <v>154</v>
      </c>
      <c r="J130" t="s">
        <v>152</v>
      </c>
      <c r="K130" t="s">
        <v>150</v>
      </c>
      <c r="L130" t="str" cm="1">
        <f t="array" aca="1" ref="L130" ca="1">IF(ROWS($D$93:D127)&lt;=$D$93,INDEX('DATA FOR SUMMARY'!$I$8:$I$59,_xlfn.AGGREGATE(15,3,(('DATA FOR SUMMARY'!$I$7:$I$59=TEST!$D$92)/('DATA FOR SUMMARY'!$I$7:$I$59=TEST!$D$92)*ROW('DATA FOR SUMMARY'!$I$7:$I$59))-ROW('DATA FOR SUMMARY'!$I$7),ROWS($D$93:D127))),"")</f>
        <v/>
      </c>
    </row>
    <row r="131" spans="6:12">
      <c r="F131" t="str" cm="1">
        <f t="array" aca="1" ref="F131" ca="1">_xlfn.TEXTJOIN(",",TRUE,IF(K131=$D$124:$D$127,'DATA FOR SUMMARY'!$B$8:$B$10,""))</f>
        <v/>
      </c>
      <c r="I131">
        <v>2</v>
      </c>
      <c r="J131" cm="1">
        <f t="array" ref="J131:J138">_xlfn.UNIQUE(I131:I142)</f>
        <v>2</v>
      </c>
      <c r="L131" t="str" cm="1">
        <f t="array" aca="1" ref="L131" ca="1">IF(ROWS($D$93:D128)&lt;=$D$93,INDEX('DATA FOR SUMMARY'!$I$8:$I$59,_xlfn.AGGREGATE(15,3,(('DATA FOR SUMMARY'!$I$7:$I$59=TEST!$D$92)/('DATA FOR SUMMARY'!$I$7:$I$59=TEST!$D$92)*ROW('DATA FOR SUMMARY'!$I$7:$I$59))-ROW('DATA FOR SUMMARY'!$I$7),ROWS($D$93:D128))),"")</f>
        <v/>
      </c>
    </row>
    <row r="132" spans="6:12">
      <c r="F132" t="str" cm="1">
        <f t="array" aca="1" ref="F132" ca="1">_xlfn.TEXTJOIN(",",TRUE,IF(K132=$D$124:$D$127,'DATA FOR SUMMARY'!$B$8:$B$10,""))</f>
        <v/>
      </c>
      <c r="I132">
        <v>4</v>
      </c>
      <c r="J132">
        <v>4</v>
      </c>
      <c r="K132" t="str" cm="1">
        <f t="array" aca="1" ref="K132" ca="1">IF(ROWS($D$93:D129)&lt;=$D$93,INDEX('DATA FOR SUMMARY'!$B$8:$B$59,_xlfn.AGGREGATE(15,3,(('DATA FOR SUMMARY'!$I$7:$I$59=TEST!$D$92)/('DATA FOR SUMMARY'!$I$7:$I$59=TEST!$D$92)*ROW('DATA FOR SUMMARY'!$I$7:$I$59))-ROW('DATA FOR SUMMARY'!$I$7),ROWS($D$93:D129))),"")</f>
        <v/>
      </c>
      <c r="L132" t="str" cm="1">
        <f t="array" aca="1" ref="L132" ca="1">IF(ROWS($D$93:D129)&lt;=$D$93,INDEX('DATA FOR SUMMARY'!$I$8:$I$59,_xlfn.AGGREGATE(15,3,(('DATA FOR SUMMARY'!$I$7:$I$59=TEST!$D$92)/('DATA FOR SUMMARY'!$I$7:$I$59=TEST!$D$92)*ROW('DATA FOR SUMMARY'!$I$7:$I$59))-ROW('DATA FOR SUMMARY'!$I$7),ROWS($D$93:D129))),"")</f>
        <v/>
      </c>
    </row>
    <row r="133" spans="6:12">
      <c r="F133" t="str" cm="1">
        <f t="array" aca="1" ref="F133" ca="1">_xlfn.TEXTJOIN(",",TRUE,IF(K133=$D$124:$D$127,'DATA FOR SUMMARY'!$B$8:$B$10,""))</f>
        <v/>
      </c>
      <c r="I133">
        <v>6</v>
      </c>
      <c r="J133">
        <v>6</v>
      </c>
      <c r="K133" t="str" cm="1">
        <f t="array" aca="1" ref="K133" ca="1">IF(ROWS($D$93:D130)&lt;=$D$93,INDEX('DATA FOR SUMMARY'!$B$8:$B$59,_xlfn.AGGREGATE(15,3,(('DATA FOR SUMMARY'!$I$7:$I$59=TEST!$D$92)/('DATA FOR SUMMARY'!$I$7:$I$59=TEST!$D$92)*ROW('DATA FOR SUMMARY'!$I$7:$I$59))-ROW('DATA FOR SUMMARY'!$I$7),ROWS($D$93:D130))),"")</f>
        <v/>
      </c>
      <c r="L133" t="str" cm="1">
        <f t="array" aca="1" ref="L133" ca="1">IF(ROWS($D$93:D130)&lt;=$D$93,INDEX('DATA FOR SUMMARY'!$I$8:$I$59,_xlfn.AGGREGATE(15,3,(('DATA FOR SUMMARY'!$I$7:$I$59=TEST!$D$92)/('DATA FOR SUMMARY'!$I$7:$I$59=TEST!$D$92)*ROW('DATA FOR SUMMARY'!$I$7:$I$59))-ROW('DATA FOR SUMMARY'!$I$7),ROWS($D$93:D130))),"")</f>
        <v/>
      </c>
    </row>
    <row r="134" spans="6:12">
      <c r="F134" t="str" cm="1">
        <f t="array" aca="1" ref="F134" ca="1">_xlfn.TEXTJOIN(",",TRUE,IF(K134=$D$124:$D$127,'DATA FOR SUMMARY'!$B$8:$B$10,""))</f>
        <v/>
      </c>
      <c r="I134">
        <v>4</v>
      </c>
      <c r="J134">
        <v>1</v>
      </c>
      <c r="K134" t="str" cm="1">
        <f t="array" aca="1" ref="K134" ca="1">IF(ROWS($D$93:D131)&lt;=$D$93,INDEX('DATA FOR SUMMARY'!$B$8:$B$59,_xlfn.AGGREGATE(15,3,(('DATA FOR SUMMARY'!$I$7:$I$59=TEST!$D$92)/('DATA FOR SUMMARY'!$I$7:$I$59=TEST!$D$92)*ROW('DATA FOR SUMMARY'!$I$7:$I$59))-ROW('DATA FOR SUMMARY'!$I$7),ROWS($D$93:D131))),"")</f>
        <v/>
      </c>
      <c r="L134" t="str" cm="1">
        <f t="array" aca="1" ref="L134" ca="1">IF(ROWS($D$93:D131)&lt;=$D$93,INDEX('DATA FOR SUMMARY'!$I$8:$I$59,_xlfn.AGGREGATE(15,3,(('DATA FOR SUMMARY'!$I$7:$I$59=TEST!$D$92)/('DATA FOR SUMMARY'!$I$7:$I$59=TEST!$D$92)*ROW('DATA FOR SUMMARY'!$I$7:$I$59))-ROW('DATA FOR SUMMARY'!$I$7),ROWS($D$93:D131))),"")</f>
        <v/>
      </c>
    </row>
    <row r="135" spans="6:12">
      <c r="F135" t="str" cm="1">
        <f t="array" aca="1" ref="F135" ca="1">_xlfn.TEXTJOIN(",",TRUE,IF(K135=$D$124:$D$127,'DATA FOR SUMMARY'!$B$8:$B$10,""))</f>
        <v/>
      </c>
      <c r="I135">
        <v>1</v>
      </c>
      <c r="J135">
        <v>0</v>
      </c>
      <c r="K135" t="str" cm="1">
        <f t="array" aca="1" ref="K135" ca="1">IF(ROWS($D$93:D132)&lt;=$D$93,INDEX('DATA FOR SUMMARY'!$B$8:$B$59,_xlfn.AGGREGATE(15,3,(('DATA FOR SUMMARY'!$I$7:$I$59=TEST!$D$92)/('DATA FOR SUMMARY'!$I$7:$I$59=TEST!$D$92)*ROW('DATA FOR SUMMARY'!$I$7:$I$59))-ROW('DATA FOR SUMMARY'!$I$7),ROWS($D$93:D132))),"")</f>
        <v/>
      </c>
      <c r="L135" t="str" cm="1">
        <f t="array" aca="1" ref="L135" ca="1">IF(ROWS($D$93:D132)&lt;=$D$93,INDEX('DATA FOR SUMMARY'!$I$8:$I$59,_xlfn.AGGREGATE(15,3,(('DATA FOR SUMMARY'!$I$7:$I$59=TEST!$D$92)/('DATA FOR SUMMARY'!$I$7:$I$59=TEST!$D$92)*ROW('DATA FOR SUMMARY'!$I$7:$I$59))-ROW('DATA FOR SUMMARY'!$I$7),ROWS($D$93:D132))),"")</f>
        <v/>
      </c>
    </row>
    <row r="136" spans="6:12">
      <c r="F136" t="str" cm="1">
        <f t="array" aca="1" ref="F136" ca="1">_xlfn.TEXTJOIN(",",TRUE,IF(K136=$D$124:$D$127,'DATA FOR SUMMARY'!$B$8:$B$10,""))</f>
        <v/>
      </c>
      <c r="I136">
        <v>0</v>
      </c>
      <c r="J136">
        <v>10</v>
      </c>
      <c r="K136" t="str" cm="1">
        <f t="array" aca="1" ref="K136" ca="1">IF(ROWS($D$93:D133)&lt;=$D$93,INDEX('DATA FOR SUMMARY'!$B$8:$B$59,_xlfn.AGGREGATE(15,3,(('DATA FOR SUMMARY'!$I$7:$I$59=TEST!$D$92)/('DATA FOR SUMMARY'!$I$7:$I$59=TEST!$D$92)*ROW('DATA FOR SUMMARY'!$I$7:$I$59))-ROW('DATA FOR SUMMARY'!$I$7),ROWS($D$93:D133))),"")</f>
        <v/>
      </c>
      <c r="L136" t="str" cm="1">
        <f t="array" aca="1" ref="L136" ca="1">IF(ROWS($D$93:D133)&lt;=$D$93,INDEX('DATA FOR SUMMARY'!$I$8:$I$59,_xlfn.AGGREGATE(15,3,(('DATA FOR SUMMARY'!$I$7:$I$59=TEST!$D$92)/('DATA FOR SUMMARY'!$I$7:$I$59=TEST!$D$92)*ROW('DATA FOR SUMMARY'!$I$7:$I$59))-ROW('DATA FOR SUMMARY'!$I$7),ROWS($D$93:D133))),"")</f>
        <v/>
      </c>
    </row>
    <row r="137" spans="6:12">
      <c r="F137" t="str" cm="1">
        <f t="array" aca="1" ref="F137" ca="1">_xlfn.TEXTJOIN(",",TRUE,IF(K137=$D$124:$D$127,'DATA FOR SUMMARY'!$B$8:$B$10,""))</f>
        <v/>
      </c>
      <c r="I137">
        <v>10</v>
      </c>
      <c r="J137">
        <v>9</v>
      </c>
      <c r="K137" t="str" cm="1">
        <f t="array" aca="1" ref="K137" ca="1">IF(ROWS($D$93:D134)&lt;=$D$93,INDEX('DATA FOR SUMMARY'!$B$8:$B$59,_xlfn.AGGREGATE(15,3,(('DATA FOR SUMMARY'!$I$7:$I$59=TEST!$D$92)/('DATA FOR SUMMARY'!$I$7:$I$59=TEST!$D$92)*ROW('DATA FOR SUMMARY'!$I$7:$I$59))-ROW('DATA FOR SUMMARY'!$I$7),ROWS($D$93:D134))),"")</f>
        <v/>
      </c>
      <c r="L137" t="str" cm="1">
        <f t="array" aca="1" ref="L137" ca="1">IF(ROWS($D$93:D134)&lt;=$D$93,INDEX('DATA FOR SUMMARY'!$I$8:$I$59,_xlfn.AGGREGATE(15,3,(('DATA FOR SUMMARY'!$I$7:$I$59=TEST!$D$92)/('DATA FOR SUMMARY'!$I$7:$I$59=TEST!$D$92)*ROW('DATA FOR SUMMARY'!$I$7:$I$59))-ROW('DATA FOR SUMMARY'!$I$7),ROWS($D$93:D134))),"")</f>
        <v/>
      </c>
    </row>
    <row r="138" spans="6:12">
      <c r="I138">
        <v>9</v>
      </c>
      <c r="J138">
        <v>5</v>
      </c>
      <c r="K138" t="str" cm="1">
        <f t="array" aca="1" ref="K138" ca="1">IF(ROWS($D$93:D135)&lt;=$D$93,INDEX('DATA FOR SUMMARY'!$B$8:$B$59,_xlfn.AGGREGATE(15,3,(('DATA FOR SUMMARY'!$I$7:$I$59=TEST!$D$92)/('DATA FOR SUMMARY'!$I$7:$I$59=TEST!$D$92)*ROW('DATA FOR SUMMARY'!$I$7:$I$59))-ROW('DATA FOR SUMMARY'!$I$7),ROWS($D$93:D135))),"")</f>
        <v/>
      </c>
      <c r="L138" t="str" cm="1">
        <f t="array" aca="1" ref="L138" ca="1">IF(ROWS($D$93:D135)&lt;=$D$93,INDEX('DATA FOR SUMMARY'!$I$8:$I$59,_xlfn.AGGREGATE(15,3,(('DATA FOR SUMMARY'!$I$7:$I$59=TEST!$D$92)/('DATA FOR SUMMARY'!$I$7:$I$59=TEST!$D$92)*ROW('DATA FOR SUMMARY'!$I$7:$I$59))-ROW('DATA FOR SUMMARY'!$I$7),ROWS($D$93:D135))),"")</f>
        <v/>
      </c>
    </row>
    <row r="139" spans="6:12">
      <c r="I139">
        <v>6</v>
      </c>
      <c r="K139" t="str" cm="1">
        <f t="array" aca="1" ref="K139" ca="1">IF(ROWS($D$93:D136)&lt;=$D$93,INDEX('DATA FOR SUMMARY'!$B$8:$B$59,_xlfn.AGGREGATE(15,3,(('DATA FOR SUMMARY'!$I$7:$I$59=TEST!$D$92)/('DATA FOR SUMMARY'!$I$7:$I$59=TEST!$D$92)*ROW('DATA FOR SUMMARY'!$I$7:$I$59))-ROW('DATA FOR SUMMARY'!$I$7),ROWS($D$93:D136))),"")</f>
        <v/>
      </c>
      <c r="L139" t="str" cm="1">
        <f t="array" aca="1" ref="L139" ca="1">IF(ROWS($D$93:D136)&lt;=$D$93,INDEX('DATA FOR SUMMARY'!$I$8:$I$59,_xlfn.AGGREGATE(15,3,(('DATA FOR SUMMARY'!$I$7:$I$59=TEST!$D$92)/('DATA FOR SUMMARY'!$I$7:$I$59=TEST!$D$92)*ROW('DATA FOR SUMMARY'!$I$7:$I$59))-ROW('DATA FOR SUMMARY'!$I$7),ROWS($D$93:D136))),"")</f>
        <v/>
      </c>
    </row>
    <row r="140" spans="6:12">
      <c r="I140">
        <v>5</v>
      </c>
      <c r="K140" t="str" cm="1">
        <f t="array" aca="1" ref="K140" ca="1">IF(ROWS($D$93:D137)&lt;=$D$93,INDEX('DATA FOR SUMMARY'!$B$8:$B$59,_xlfn.AGGREGATE(15,3,(('DATA FOR SUMMARY'!$I$7:$I$59=TEST!$D$92)/('DATA FOR SUMMARY'!$I$7:$I$59=TEST!$D$92)*ROW('DATA FOR SUMMARY'!$I$7:$I$59))-ROW('DATA FOR SUMMARY'!$I$7),ROWS($D$93:D137))),"")</f>
        <v/>
      </c>
      <c r="L140" t="str" cm="1">
        <f t="array" aca="1" ref="L140" ca="1">IF(ROWS($D$93:D137)&lt;=$D$93,INDEX('DATA FOR SUMMARY'!$I$8:$I$59,_xlfn.AGGREGATE(15,3,(('DATA FOR SUMMARY'!$I$7:$I$59=TEST!$D$92)/('DATA FOR SUMMARY'!$I$7:$I$59=TEST!$D$92)*ROW('DATA FOR SUMMARY'!$I$7:$I$59))-ROW('DATA FOR SUMMARY'!$I$7),ROWS($D$93:D137))),"")</f>
        <v/>
      </c>
    </row>
    <row r="141" spans="6:12">
      <c r="I141">
        <v>4</v>
      </c>
      <c r="K141" t="str" cm="1">
        <f t="array" aca="1" ref="K141" ca="1">IF(ROWS($D$93:D138)&lt;=$D$93,INDEX('DATA FOR SUMMARY'!$B$8:$B$59,_xlfn.AGGREGATE(15,3,(('DATA FOR SUMMARY'!$I$7:$I$59=TEST!$D$92)/('DATA FOR SUMMARY'!$I$7:$I$59=TEST!$D$92)*ROW('DATA FOR SUMMARY'!$I$7:$I$59))-ROW('DATA FOR SUMMARY'!$I$7),ROWS($D$93:D138))),"")</f>
        <v/>
      </c>
      <c r="L141" t="str" cm="1">
        <f t="array" aca="1" ref="L141" ca="1">IF(ROWS($D$93:D138)&lt;=$D$93,INDEX('DATA FOR SUMMARY'!$I$8:$I$59,_xlfn.AGGREGATE(15,3,(('DATA FOR SUMMARY'!$I$7:$I$59=TEST!$D$92)/('DATA FOR SUMMARY'!$I$7:$I$59=TEST!$D$92)*ROW('DATA FOR SUMMARY'!$I$7:$I$59))-ROW('DATA FOR SUMMARY'!$I$7),ROWS($D$93:D138))),"")</f>
        <v/>
      </c>
    </row>
    <row r="142" spans="6:12">
      <c r="I142">
        <v>2</v>
      </c>
      <c r="K142" t="str" cm="1">
        <f t="array" aca="1" ref="K142" ca="1">IF(ROWS($D$93:D139)&lt;=$D$93,INDEX('DATA FOR SUMMARY'!$B$8:$B$59,_xlfn.AGGREGATE(15,3,(('DATA FOR SUMMARY'!$I$7:$I$59=TEST!$D$92)/('DATA FOR SUMMARY'!$I$7:$I$59=TEST!$D$92)*ROW('DATA FOR SUMMARY'!$I$7:$I$59))-ROW('DATA FOR SUMMARY'!$I$7),ROWS($D$93:D139))),"")</f>
        <v/>
      </c>
      <c r="L142" t="str" cm="1">
        <f t="array" aca="1" ref="L142" ca="1">IF(ROWS($D$93:D139)&lt;=$D$93,INDEX('DATA FOR SUMMARY'!$I$8:$I$59,_xlfn.AGGREGATE(15,3,(('DATA FOR SUMMARY'!$I$7:$I$59=TEST!$D$92)/('DATA FOR SUMMARY'!$I$7:$I$59=TEST!$D$92)*ROW('DATA FOR SUMMARY'!$I$7:$I$59))-ROW('DATA FOR SUMMARY'!$I$7),ROWS($D$93:D139))),"")</f>
        <v/>
      </c>
    </row>
    <row r="143" spans="6:12">
      <c r="K143" t="str" cm="1">
        <f t="array" aca="1" ref="K143" ca="1">IF(ROWS($D$93:D140)&lt;=$D$93,INDEX('DATA FOR SUMMARY'!$B$8:$B$59,_xlfn.AGGREGATE(15,3,(('DATA FOR SUMMARY'!$I$7:$I$59=TEST!$D$92)/('DATA FOR SUMMARY'!$I$7:$I$59=TEST!$D$92)*ROW('DATA FOR SUMMARY'!$I$7:$I$59))-ROW('DATA FOR SUMMARY'!$I$7),ROWS($D$93:D140))),"")</f>
        <v/>
      </c>
      <c r="L143" t="str" cm="1">
        <f t="array" aca="1" ref="L143" ca="1">IF(ROWS($D$93:D140)&lt;=$D$93,INDEX('DATA FOR SUMMARY'!$I$8:$I$59,_xlfn.AGGREGATE(15,3,(('DATA FOR SUMMARY'!$I$7:$I$59=TEST!$D$92)/('DATA FOR SUMMARY'!$I$7:$I$59=TEST!$D$92)*ROW('DATA FOR SUMMARY'!$I$7:$I$59))-ROW('DATA FOR SUMMARY'!$I$7),ROWS($D$93:D140))),"")</f>
        <v/>
      </c>
    </row>
    <row r="144" spans="6:12">
      <c r="I144" s="82" t="s">
        <v>156</v>
      </c>
      <c r="K144" t="str" cm="1">
        <f t="array" aca="1" ref="K144" ca="1">IF(ROWS($D$93:D141)&lt;=$D$93,INDEX('DATA FOR SUMMARY'!$B$8:$B$59,_xlfn.AGGREGATE(15,3,(('DATA FOR SUMMARY'!$I$7:$I$59=TEST!$D$92)/('DATA FOR SUMMARY'!$I$7:$I$59=TEST!$D$92)*ROW('DATA FOR SUMMARY'!$I$7:$I$59))-ROW('DATA FOR SUMMARY'!$I$7),ROWS($D$93:D141))),"")</f>
        <v/>
      </c>
      <c r="L144" t="str" cm="1">
        <f t="array" aca="1" ref="L144" ca="1">IF(ROWS($D$93:D141)&lt;=$D$93,INDEX('DATA FOR SUMMARY'!$I$8:$I$59,_xlfn.AGGREGATE(15,3,(('DATA FOR SUMMARY'!$I$7:$I$59=TEST!$D$92)/('DATA FOR SUMMARY'!$I$7:$I$59=TEST!$D$92)*ROW('DATA FOR SUMMARY'!$I$7:$I$59))-ROW('DATA FOR SUMMARY'!$I$7),ROWS($D$93:D141))),"")</f>
        <v/>
      </c>
    </row>
    <row r="145" spans="5:12">
      <c r="K145" t="str" cm="1">
        <f t="array" aca="1" ref="K145" ca="1">IF(ROWS($D$93:D142)&lt;=$D$93,INDEX('DATA FOR SUMMARY'!$B$8:$B$59,_xlfn.AGGREGATE(15,3,(('DATA FOR SUMMARY'!$I$7:$I$59=TEST!$D$92)/('DATA FOR SUMMARY'!$I$7:$I$59=TEST!$D$92)*ROW('DATA FOR SUMMARY'!$I$7:$I$59))-ROW('DATA FOR SUMMARY'!$I$7),ROWS($D$93:D142))),"")</f>
        <v/>
      </c>
      <c r="L145" t="str" cm="1">
        <f t="array" aca="1" ref="L145" ca="1">IF(ROWS($D$93:D142)&lt;=$D$93,INDEX('DATA FOR SUMMARY'!$I$8:$I$59,_xlfn.AGGREGATE(15,3,(('DATA FOR SUMMARY'!$I$7:$I$59=TEST!$D$92)/('DATA FOR SUMMARY'!$I$7:$I$59=TEST!$D$92)*ROW('DATA FOR SUMMARY'!$I$7:$I$59))-ROW('DATA FOR SUMMARY'!$I$7),ROWS($D$93:D142))),"")</f>
        <v/>
      </c>
    </row>
    <row r="146" spans="5:12">
      <c r="I146" t="s">
        <v>67</v>
      </c>
      <c r="J146" t="s">
        <v>67</v>
      </c>
      <c r="K146" t="e" cm="1">
        <f t="array" ref="K146">หมวดโครงสร้าง1</f>
        <v>#REF!</v>
      </c>
      <c r="L146" t="str" cm="1">
        <f t="array" aca="1" ref="L146" ca="1">IF(ROWS($D$93:D143)&lt;=$D$93,INDEX('DATA FOR SUMMARY'!$I$8:$I$59,_xlfn.AGGREGATE(15,3,(('DATA FOR SUMMARY'!$I$7:$I$59=TEST!$D$92)/('DATA FOR SUMMARY'!$I$7:$I$59=TEST!$D$92)*ROW('DATA FOR SUMMARY'!$I$7:$I$59))-ROW('DATA FOR SUMMARY'!$I$7),ROWS($D$93:D143))),"")</f>
        <v/>
      </c>
    </row>
    <row r="147" spans="5:12">
      <c r="I147" t="s">
        <v>66</v>
      </c>
      <c r="K147" t="str" cm="1">
        <f t="array" aca="1" ref="K147" ca="1">IF(ROWS($D$93:D144)&lt;=$D$93,INDEX('DATA FOR SUMMARY'!$B$8:$B$59,_xlfn.AGGREGATE(15,3,(('DATA FOR SUMMARY'!$I$7:$I$59=TEST!$D$92)/('DATA FOR SUMMARY'!$I$7:$I$59=TEST!$D$92)*ROW('DATA FOR SUMMARY'!$I$7:$I$59))-ROW('DATA FOR SUMMARY'!$I$7),ROWS($D$93:D144))),"")</f>
        <v/>
      </c>
      <c r="L147" t="str" cm="1">
        <f t="array" aca="1" ref="L147" ca="1">IF(ROWS($D$93:D144)&lt;=$D$93,INDEX('DATA FOR SUMMARY'!$I$8:$I$59,_xlfn.AGGREGATE(15,3,(('DATA FOR SUMMARY'!$I$7:$I$59=TEST!$D$92)/('DATA FOR SUMMARY'!$I$7:$I$59=TEST!$D$92)*ROW('DATA FOR SUMMARY'!$I$7:$I$59))-ROW('DATA FOR SUMMARY'!$I$7),ROWS($D$93:D144))),"")</f>
        <v/>
      </c>
    </row>
    <row r="148" spans="5:12">
      <c r="I148" t="s">
        <v>157</v>
      </c>
      <c r="K148" t="str" cm="1">
        <f t="array" aca="1" ref="K148" ca="1">IF(ROWS($D$93:D145)&lt;=$D$93,INDEX('DATA FOR SUMMARY'!$B$8:$B$59,_xlfn.AGGREGATE(15,3,(('DATA FOR SUMMARY'!$I$7:$I$59=TEST!$D$92)/('DATA FOR SUMMARY'!$I$7:$I$59=TEST!$D$92)*ROW('DATA FOR SUMMARY'!$I$7:$I$59))-ROW('DATA FOR SUMMARY'!$I$7),ROWS($D$93:D145))),"")</f>
        <v/>
      </c>
      <c r="L148" t="str" cm="1">
        <f t="array" aca="1" ref="L148" ca="1">IF(ROWS($D$93:D145)&lt;=$D$93,INDEX('DATA FOR SUMMARY'!$I$8:$I$59,_xlfn.AGGREGATE(15,3,(('DATA FOR SUMMARY'!$I$7:$I$59=TEST!$D$92)/('DATA FOR SUMMARY'!$I$7:$I$59=TEST!$D$92)*ROW('DATA FOR SUMMARY'!$I$7:$I$59))-ROW('DATA FOR SUMMARY'!$I$7),ROWS($D$93:D145))),"")</f>
        <v/>
      </c>
    </row>
    <row r="149" spans="5:12">
      <c r="E149" t="str" cm="1">
        <f t="array" aca="1" ref="E149" ca="1">IF(ROWS($D$93:D146)&lt;=$D$93,INDEX('DATA FOR SUMMARY'!$B$8:$B$59,_xlfn.AGGREGATE(15,3,(('DATA FOR SUMMARY'!$I$7:$I$59=TEST!$D$92)/('DATA FOR SUMMARY'!$I$7:$I$59=TEST!$D$92)*ROW('DATA FOR SUMMARY'!$I$7:$I$59))-ROW('DATA FOR SUMMARY'!$I$7),ROWS($D$93:D146))),"")</f>
        <v/>
      </c>
      <c r="L149" t="str" cm="1">
        <f t="array" aca="1" ref="L149" ca="1">IF(ROWS($D$93:D146)&lt;=$D$93,INDEX('DATA FOR SUMMARY'!$I$8:$I$59,_xlfn.AGGREGATE(15,3,(('DATA FOR SUMMARY'!$I$7:$I$59=TEST!$D$92)/('DATA FOR SUMMARY'!$I$7:$I$59=TEST!$D$92)*ROW('DATA FOR SUMMARY'!$I$7:$I$59))-ROW('DATA FOR SUMMARY'!$I$7),ROWS($D$93:D146))),"")</f>
        <v/>
      </c>
    </row>
    <row r="150" spans="5:12">
      <c r="E150" t="str" cm="1">
        <f t="array" aca="1" ref="E150" ca="1">IF(ROWS($D$93:D147)&lt;=$D$93,INDEX('DATA FOR SUMMARY'!$B$8:$B$59,_xlfn.AGGREGATE(15,3,(('DATA FOR SUMMARY'!$I$7:$I$59=TEST!$D$92)/('DATA FOR SUMMARY'!$I$7:$I$59=TEST!$D$92)*ROW('DATA FOR SUMMARY'!$I$7:$I$59))-ROW('DATA FOR SUMMARY'!$I$7),ROWS($D$93:D147))),"")</f>
        <v/>
      </c>
      <c r="L150" t="str" cm="1">
        <f t="array" aca="1" ref="L150" ca="1">IF(ROWS($D$93:D147)&lt;=$D$93,INDEX('DATA FOR SUMMARY'!$I$8:$I$59,_xlfn.AGGREGATE(15,3,(('DATA FOR SUMMARY'!$I$7:$I$59=TEST!$D$92)/('DATA FOR SUMMARY'!$I$7:$I$59=TEST!$D$92)*ROW('DATA FOR SUMMARY'!$I$7:$I$59))-ROW('DATA FOR SUMMARY'!$I$7),ROWS($D$93:D147))),"")</f>
        <v/>
      </c>
    </row>
    <row r="151" spans="5:12">
      <c r="E151" t="str" cm="1">
        <f t="array" aca="1" ref="E151" ca="1">IF(ROWS($D$93:D148)&lt;=$D$93,INDEX('DATA FOR SUMMARY'!$B$8:$B$59,_xlfn.AGGREGATE(15,3,(('DATA FOR SUMMARY'!$I$7:$I$59=TEST!$D$92)/('DATA FOR SUMMARY'!$I$7:$I$59=TEST!$D$92)*ROW('DATA FOR SUMMARY'!$I$7:$I$59))-ROW('DATA FOR SUMMARY'!$I$7),ROWS($D$93:D148))),"")</f>
        <v/>
      </c>
      <c r="L151" t="str" cm="1">
        <f t="array" aca="1" ref="L151" ca="1">IF(ROWS($D$93:D148)&lt;=$D$93,INDEX('DATA FOR SUMMARY'!$I$8:$I$59,_xlfn.AGGREGATE(15,3,(('DATA FOR SUMMARY'!$I$7:$I$59=TEST!$D$92)/('DATA FOR SUMMARY'!$I$7:$I$59=TEST!$D$92)*ROW('DATA FOR SUMMARY'!$I$7:$I$59))-ROW('DATA FOR SUMMARY'!$I$7),ROWS($D$93:D148))),"")</f>
        <v/>
      </c>
    </row>
    <row r="152" spans="5:12">
      <c r="E152" t="str" cm="1">
        <f t="array" aca="1" ref="E152" ca="1">IF(ROWS($D$93:D149)&lt;=$D$93,INDEX('DATA FOR SUMMARY'!$B$8:$B$59,_xlfn.AGGREGATE(15,3,(('DATA FOR SUMMARY'!$I$7:$I$59=TEST!$D$92)/('DATA FOR SUMMARY'!$I$7:$I$59=TEST!$D$92)*ROW('DATA FOR SUMMARY'!$I$7:$I$59))-ROW('DATA FOR SUMMARY'!$I$7),ROWS($D$93:D149))),"")</f>
        <v/>
      </c>
      <c r="L152" t="str" cm="1">
        <f t="array" aca="1" ref="L152" ca="1">IF(ROWS($D$93:D149)&lt;=$D$93,INDEX('DATA FOR SUMMARY'!$I$8:$I$59,_xlfn.AGGREGATE(15,3,(('DATA FOR SUMMARY'!$I$7:$I$59=TEST!$D$92)/('DATA FOR SUMMARY'!$I$7:$I$59=TEST!$D$92)*ROW('DATA FOR SUMMARY'!$I$7:$I$59))-ROW('DATA FOR SUMMARY'!$I$7),ROWS($D$93:D149))),"")</f>
        <v/>
      </c>
    </row>
    <row r="153" spans="5:12">
      <c r="L153" t="str" cm="1">
        <f t="array" aca="1" ref="L153" ca="1">IF(ROWS($D$93:D150)&lt;=$D$93,INDEX('DATA FOR SUMMARY'!$I$8:$I$59,_xlfn.AGGREGATE(15,3,(('DATA FOR SUMMARY'!$I$7:$I$59=TEST!$D$92)/('DATA FOR SUMMARY'!$I$7:$I$59=TEST!$D$92)*ROW('DATA FOR SUMMARY'!$I$7:$I$59))-ROW('DATA FOR SUMMARY'!$I$7),ROWS($D$93:D150))),"")</f>
        <v/>
      </c>
    </row>
    <row r="154" spans="5:12">
      <c r="E154" t="str" cm="1">
        <f t="array" aca="1" ref="E154" ca="1">IF(ROWS($D$93:D151)&lt;=$D$93,INDEX('DATA FOR SUMMARY'!$B$8:$B$59,_xlfn.AGGREGATE(15,3,(('DATA FOR SUMMARY'!$I$7:$I$59=TEST!$D$92)/('DATA FOR SUMMARY'!$I$7:$I$59=TEST!$D$92)*ROW('DATA FOR SUMMARY'!$I$7:$I$59))-ROW('DATA FOR SUMMARY'!$I$7),ROWS($D$93:D151))),"")</f>
        <v/>
      </c>
      <c r="L154" t="str" cm="1">
        <f t="array" aca="1" ref="L154" ca="1">IF(ROWS($D$93:D151)&lt;=$D$93,INDEX('DATA FOR SUMMARY'!$I$8:$I$59,_xlfn.AGGREGATE(15,3,(('DATA FOR SUMMARY'!$I$7:$I$59=TEST!$D$92)/('DATA FOR SUMMARY'!$I$7:$I$59=TEST!$D$92)*ROW('DATA FOR SUMMARY'!$I$7:$I$59))-ROW('DATA FOR SUMMARY'!$I$7),ROWS($D$93:D151))),"")</f>
        <v/>
      </c>
    </row>
    <row r="155" spans="5:12">
      <c r="E155" t="str" cm="1">
        <f t="array" aca="1" ref="E155" ca="1">IF(ROWS($D$93:D152)&lt;=$D$93,INDEX('DATA FOR SUMMARY'!$B$8:$B$59,_xlfn.AGGREGATE(15,3,(('DATA FOR SUMMARY'!$I$7:$I$59=TEST!$D$92)/('DATA FOR SUMMARY'!$I$7:$I$59=TEST!$D$92)*ROW('DATA FOR SUMMARY'!$I$7:$I$59))-ROW('DATA FOR SUMMARY'!$I$7),ROWS($D$93:D152))),"")</f>
        <v/>
      </c>
      <c r="L155" t="str" cm="1">
        <f t="array" aca="1" ref="L155" ca="1">IF(ROWS($D$93:D152)&lt;=$D$93,INDEX('DATA FOR SUMMARY'!$I$8:$I$59,_xlfn.AGGREGATE(15,3,(('DATA FOR SUMMARY'!$I$7:$I$59=TEST!$D$92)/('DATA FOR SUMMARY'!$I$7:$I$59=TEST!$D$92)*ROW('DATA FOR SUMMARY'!$I$7:$I$59))-ROW('DATA FOR SUMMARY'!$I$7),ROWS($D$93:D152))),"")</f>
        <v/>
      </c>
    </row>
    <row r="156" spans="5:12">
      <c r="E156" t="str" cm="1">
        <f t="array" aca="1" ref="E156" ca="1">IF(ROWS($D$93:D153)&lt;=$D$93,INDEX('DATA FOR SUMMARY'!$B$8:$B$59,_xlfn.AGGREGATE(15,3,(('DATA FOR SUMMARY'!$I$7:$I$59=TEST!$D$92)/('DATA FOR SUMMARY'!$I$7:$I$59=TEST!$D$92)*ROW('DATA FOR SUMMARY'!$I$7:$I$59))-ROW('DATA FOR SUMMARY'!$I$7),ROWS($D$93:D153))),"")</f>
        <v/>
      </c>
      <c r="L156" t="str" cm="1">
        <f t="array" aca="1" ref="L156" ca="1">IF(ROWS($D$93:D153)&lt;=$D$93,INDEX('DATA FOR SUMMARY'!$I$8:$I$59,_xlfn.AGGREGATE(15,3,(('DATA FOR SUMMARY'!$I$7:$I$59=TEST!$D$92)/('DATA FOR SUMMARY'!$I$7:$I$59=TEST!$D$92)*ROW('DATA FOR SUMMARY'!$I$7:$I$59))-ROW('DATA FOR SUMMARY'!$I$7),ROWS($D$93:D153))),"")</f>
        <v/>
      </c>
    </row>
    <row r="157" spans="5:12">
      <c r="E157" t="str" cm="1">
        <f t="array" aca="1" ref="E157" ca="1">IF(ROWS($D$93:D154)&lt;=$D$93,INDEX('DATA FOR SUMMARY'!$B$8:$B$59,_xlfn.AGGREGATE(15,3,(('DATA FOR SUMMARY'!$I$7:$I$59=TEST!$D$92)/('DATA FOR SUMMARY'!$I$7:$I$59=TEST!$D$92)*ROW('DATA FOR SUMMARY'!$I$7:$I$59))-ROW('DATA FOR SUMMARY'!$I$7),ROWS($D$93:D154))),"")</f>
        <v/>
      </c>
      <c r="L157" t="str" cm="1">
        <f t="array" aca="1" ref="L157" ca="1">IF(ROWS($D$93:D154)&lt;=$D$93,INDEX('DATA FOR SUMMARY'!$I$8:$I$59,_xlfn.AGGREGATE(15,3,(('DATA FOR SUMMARY'!$I$7:$I$59=TEST!$D$92)/('DATA FOR SUMMARY'!$I$7:$I$59=TEST!$D$92)*ROW('DATA FOR SUMMARY'!$I$7:$I$59))-ROW('DATA FOR SUMMARY'!$I$7),ROWS($D$93:D154))),"")</f>
        <v/>
      </c>
    </row>
    <row r="158" spans="5:12">
      <c r="E158" t="str" cm="1">
        <f t="array" aca="1" ref="E158" ca="1">IF(ROWS($D$93:D155)&lt;=$D$93,INDEX('DATA FOR SUMMARY'!$B$8:$B$59,_xlfn.AGGREGATE(15,3,(('DATA FOR SUMMARY'!$I$7:$I$59=TEST!$D$92)/('DATA FOR SUMMARY'!$I$7:$I$59=TEST!$D$92)*ROW('DATA FOR SUMMARY'!$I$7:$I$59))-ROW('DATA FOR SUMMARY'!$I$7),ROWS($D$93:D155))),"")</f>
        <v/>
      </c>
      <c r="L158" t="str" cm="1">
        <f t="array" aca="1" ref="L158" ca="1">IF(ROWS($D$93:D155)&lt;=$D$93,INDEX('DATA FOR SUMMARY'!$I$8:$I$59,_xlfn.AGGREGATE(15,3,(('DATA FOR SUMMARY'!$I$7:$I$59=TEST!$D$92)/('DATA FOR SUMMARY'!$I$7:$I$59=TEST!$D$92)*ROW('DATA FOR SUMMARY'!$I$7:$I$59))-ROW('DATA FOR SUMMARY'!$I$7),ROWS($D$93:D155))),"")</f>
        <v/>
      </c>
    </row>
    <row r="159" spans="5:12">
      <c r="E159" t="str" cm="1">
        <f t="array" aca="1" ref="E159" ca="1">IF(ROWS($D$93:D156)&lt;=$D$93,INDEX('DATA FOR SUMMARY'!$B$8:$B$59,_xlfn.AGGREGATE(15,3,(('DATA FOR SUMMARY'!$I$7:$I$59=TEST!$D$92)/('DATA FOR SUMMARY'!$I$7:$I$59=TEST!$D$92)*ROW('DATA FOR SUMMARY'!$I$7:$I$59))-ROW('DATA FOR SUMMARY'!$I$7),ROWS($D$93:D156))),"")</f>
        <v/>
      </c>
      <c r="L159" t="str" cm="1">
        <f t="array" aca="1" ref="L159" ca="1">IF(ROWS($D$93:D156)&lt;=$D$93,INDEX('DATA FOR SUMMARY'!$I$8:$I$59,_xlfn.AGGREGATE(15,3,(('DATA FOR SUMMARY'!$I$7:$I$59=TEST!$D$92)/('DATA FOR SUMMARY'!$I$7:$I$59=TEST!$D$92)*ROW('DATA FOR SUMMARY'!$I$7:$I$59))-ROW('DATA FOR SUMMARY'!$I$7),ROWS($D$93:D156))),"")</f>
        <v/>
      </c>
    </row>
    <row r="160" spans="5:12">
      <c r="E160" t="str" cm="1">
        <f t="array" aca="1" ref="E160" ca="1">IF(ROWS($D$93:D157)&lt;=$D$93,INDEX('DATA FOR SUMMARY'!$B$8:$B$59,_xlfn.AGGREGATE(15,3,(('DATA FOR SUMMARY'!$I$7:$I$59=TEST!$D$92)/('DATA FOR SUMMARY'!$I$7:$I$59=TEST!$D$92)*ROW('DATA FOR SUMMARY'!$I$7:$I$59))-ROW('DATA FOR SUMMARY'!$I$7),ROWS($D$93:D157))),"")</f>
        <v/>
      </c>
      <c r="L160" t="str" cm="1">
        <f t="array" aca="1" ref="L160" ca="1">IF(ROWS($D$93:D157)&lt;=$D$93,INDEX('DATA FOR SUMMARY'!$I$8:$I$59,_xlfn.AGGREGATE(15,3,(('DATA FOR SUMMARY'!$I$7:$I$59=TEST!$D$92)/('DATA FOR SUMMARY'!$I$7:$I$59=TEST!$D$92)*ROW('DATA FOR SUMMARY'!$I$7:$I$59))-ROW('DATA FOR SUMMARY'!$I$7),ROWS($D$93:D157))),"")</f>
        <v/>
      </c>
    </row>
    <row r="161" spans="5:12">
      <c r="E161" t="str" cm="1">
        <f t="array" aca="1" ref="E161" ca="1">IF(ROWS($D$93:D158)&lt;=$D$93,INDEX('DATA FOR SUMMARY'!$B$8:$B$59,_xlfn.AGGREGATE(15,3,(('DATA FOR SUMMARY'!$I$7:$I$59=TEST!$D$92)/('DATA FOR SUMMARY'!$I$7:$I$59=TEST!$D$92)*ROW('DATA FOR SUMMARY'!$I$7:$I$59))-ROW('DATA FOR SUMMARY'!$I$7),ROWS($D$93:D158))),"")</f>
        <v/>
      </c>
      <c r="L161" t="str" cm="1">
        <f t="array" aca="1" ref="L161" ca="1">IF(ROWS($D$93:D158)&lt;=$D$93,INDEX('DATA FOR SUMMARY'!$I$8:$I$59,_xlfn.AGGREGATE(15,3,(('DATA FOR SUMMARY'!$I$7:$I$59=TEST!$D$92)/('DATA FOR SUMMARY'!$I$7:$I$59=TEST!$D$92)*ROW('DATA FOR SUMMARY'!$I$7:$I$59))-ROW('DATA FOR SUMMARY'!$I$7),ROWS($D$93:D158))),"")</f>
        <v/>
      </c>
    </row>
    <row r="162" spans="5:12">
      <c r="E162" t="str" cm="1">
        <f t="array" aca="1" ref="E162" ca="1">IF(ROWS($D$93:D159)&lt;=$D$93,INDEX('DATA FOR SUMMARY'!$B$8:$B$59,_xlfn.AGGREGATE(15,3,(('DATA FOR SUMMARY'!$I$7:$I$59=TEST!$D$92)/('DATA FOR SUMMARY'!$I$7:$I$59=TEST!$D$92)*ROW('DATA FOR SUMMARY'!$I$7:$I$59))-ROW('DATA FOR SUMMARY'!$I$7),ROWS($D$93:D159))),"")</f>
        <v/>
      </c>
      <c r="L162" t="str" cm="1">
        <f t="array" aca="1" ref="L162" ca="1">IF(ROWS($D$93:D159)&lt;=$D$93,INDEX('DATA FOR SUMMARY'!$I$8:$I$59,_xlfn.AGGREGATE(15,3,(('DATA FOR SUMMARY'!$I$7:$I$59=TEST!$D$92)/('DATA FOR SUMMARY'!$I$7:$I$59=TEST!$D$92)*ROW('DATA FOR SUMMARY'!$I$7:$I$59))-ROW('DATA FOR SUMMARY'!$I$7),ROWS($D$93:D159))),"")</f>
        <v/>
      </c>
    </row>
    <row r="163" spans="5:12">
      <c r="E163" t="str" cm="1">
        <f t="array" aca="1" ref="E163" ca="1">IF(ROWS($D$93:D160)&lt;=$D$93,INDEX('DATA FOR SUMMARY'!$B$8:$B$59,_xlfn.AGGREGATE(15,3,(('DATA FOR SUMMARY'!$I$7:$I$59=TEST!$D$92)/('DATA FOR SUMMARY'!$I$7:$I$59=TEST!$D$92)*ROW('DATA FOR SUMMARY'!$I$7:$I$59))-ROW('DATA FOR SUMMARY'!$I$7),ROWS($D$93:D160))),"")</f>
        <v/>
      </c>
      <c r="L163" t="str" cm="1">
        <f t="array" aca="1" ref="L163" ca="1">IF(ROWS($D$93:D160)&lt;=$D$93,INDEX('DATA FOR SUMMARY'!$I$8:$I$59,_xlfn.AGGREGATE(15,3,(('DATA FOR SUMMARY'!$I$7:$I$59=TEST!$D$92)/('DATA FOR SUMMARY'!$I$7:$I$59=TEST!$D$92)*ROW('DATA FOR SUMMARY'!$I$7:$I$59))-ROW('DATA FOR SUMMARY'!$I$7),ROWS($D$93:D160))),"")</f>
        <v/>
      </c>
    </row>
    <row r="164" spans="5:12">
      <c r="E164" t="str" cm="1">
        <f t="array" aca="1" ref="E164" ca="1">IF(ROWS($D$93:D161)&lt;=$D$93,INDEX('DATA FOR SUMMARY'!$B$8:$B$59,_xlfn.AGGREGATE(15,3,(('DATA FOR SUMMARY'!$I$7:$I$59=TEST!$D$92)/('DATA FOR SUMMARY'!$I$7:$I$59=TEST!$D$92)*ROW('DATA FOR SUMMARY'!$I$7:$I$59))-ROW('DATA FOR SUMMARY'!$I$7),ROWS($D$93:D161))),"")</f>
        <v/>
      </c>
      <c r="L164" t="str" cm="1">
        <f t="array" aca="1" ref="L164" ca="1">IF(ROWS($D$93:D161)&lt;=$D$93,INDEX('DATA FOR SUMMARY'!$I$8:$I$59,_xlfn.AGGREGATE(15,3,(('DATA FOR SUMMARY'!$I$7:$I$59=TEST!$D$92)/('DATA FOR SUMMARY'!$I$7:$I$59=TEST!$D$92)*ROW('DATA FOR SUMMARY'!$I$7:$I$59))-ROW('DATA FOR SUMMARY'!$I$7),ROWS($D$93:D161))),"")</f>
        <v/>
      </c>
    </row>
    <row r="165" spans="5:12">
      <c r="E165" t="str" cm="1">
        <f t="array" aca="1" ref="E165" ca="1">IF(ROWS($D$93:D162)&lt;=$D$93,INDEX('DATA FOR SUMMARY'!$B$8:$B$59,_xlfn.AGGREGATE(15,3,(('DATA FOR SUMMARY'!$I$7:$I$59=TEST!$D$92)/('DATA FOR SUMMARY'!$I$7:$I$59=TEST!$D$92)*ROW('DATA FOR SUMMARY'!$I$7:$I$59))-ROW('DATA FOR SUMMARY'!$I$7),ROWS($D$93:D162))),"")</f>
        <v/>
      </c>
      <c r="L165" t="str" cm="1">
        <f t="array" aca="1" ref="L165" ca="1">IF(ROWS($D$93:D162)&lt;=$D$93,INDEX('DATA FOR SUMMARY'!$I$8:$I$59,_xlfn.AGGREGATE(15,3,(('DATA FOR SUMMARY'!$I$7:$I$59=TEST!$D$92)/('DATA FOR SUMMARY'!$I$7:$I$59=TEST!$D$92)*ROW('DATA FOR SUMMARY'!$I$7:$I$59))-ROW('DATA FOR SUMMARY'!$I$7),ROWS($D$93:D162))),"")</f>
        <v/>
      </c>
    </row>
    <row r="166" spans="5:12">
      <c r="E166" t="str" cm="1">
        <f t="array" aca="1" ref="E166" ca="1">IF(ROWS($D$93:D163)&lt;=$D$93,INDEX('DATA FOR SUMMARY'!$B$8:$B$59,_xlfn.AGGREGATE(15,3,(('DATA FOR SUMMARY'!$I$7:$I$59=TEST!$D$92)/('DATA FOR SUMMARY'!$I$7:$I$59=TEST!$D$92)*ROW('DATA FOR SUMMARY'!$I$7:$I$59))-ROW('DATA FOR SUMMARY'!$I$7),ROWS($D$93:D163))),"")</f>
        <v/>
      </c>
      <c r="L166" t="str" cm="1">
        <f t="array" aca="1" ref="L166" ca="1">IF(ROWS($D$93:D163)&lt;=$D$93,INDEX('DATA FOR SUMMARY'!$I$8:$I$59,_xlfn.AGGREGATE(15,3,(('DATA FOR SUMMARY'!$I$7:$I$59=TEST!$D$92)/('DATA FOR SUMMARY'!$I$7:$I$59=TEST!$D$92)*ROW('DATA FOR SUMMARY'!$I$7:$I$59))-ROW('DATA FOR SUMMARY'!$I$7),ROWS($D$93:D163))),"")</f>
        <v/>
      </c>
    </row>
    <row r="167" spans="5:12">
      <c r="E167" t="str" cm="1">
        <f t="array" aca="1" ref="E167" ca="1">IF(ROWS($D$93:D164)&lt;=$D$93,INDEX('DATA FOR SUMMARY'!$B$8:$B$59,_xlfn.AGGREGATE(15,3,(('DATA FOR SUMMARY'!$I$7:$I$59=TEST!$D$92)/('DATA FOR SUMMARY'!$I$7:$I$59=TEST!$D$92)*ROW('DATA FOR SUMMARY'!$I$7:$I$59))-ROW('DATA FOR SUMMARY'!$I$7),ROWS($D$93:D164))),"")</f>
        <v/>
      </c>
      <c r="L167" t="str" cm="1">
        <f t="array" aca="1" ref="L167" ca="1">IF(ROWS($D$93:D164)&lt;=$D$93,INDEX('DATA FOR SUMMARY'!$I$8:$I$59,_xlfn.AGGREGATE(15,3,(('DATA FOR SUMMARY'!$I$7:$I$59=TEST!$D$92)/('DATA FOR SUMMARY'!$I$7:$I$59=TEST!$D$92)*ROW('DATA FOR SUMMARY'!$I$7:$I$59))-ROW('DATA FOR SUMMARY'!$I$7),ROWS($D$93:D164))),"")</f>
        <v/>
      </c>
    </row>
    <row r="168" spans="5:12">
      <c r="E168" t="str" cm="1">
        <f t="array" aca="1" ref="E168" ca="1">IF(ROWS($D$93:D165)&lt;=$D$93,INDEX('DATA FOR SUMMARY'!$B$8:$B$59,_xlfn.AGGREGATE(15,3,(('DATA FOR SUMMARY'!$I$7:$I$59=TEST!$D$92)/('DATA FOR SUMMARY'!$I$7:$I$59=TEST!$D$92)*ROW('DATA FOR SUMMARY'!$I$7:$I$59))-ROW('DATA FOR SUMMARY'!$I$7),ROWS($D$93:D165))),"")</f>
        <v/>
      </c>
      <c r="L168" t="str" cm="1">
        <f t="array" aca="1" ref="L168" ca="1">IF(ROWS($D$93:D165)&lt;=$D$93,INDEX('DATA FOR SUMMARY'!$I$8:$I$59,_xlfn.AGGREGATE(15,3,(('DATA FOR SUMMARY'!$I$7:$I$59=TEST!$D$92)/('DATA FOR SUMMARY'!$I$7:$I$59=TEST!$D$92)*ROW('DATA FOR SUMMARY'!$I$7:$I$59))-ROW('DATA FOR SUMMARY'!$I$7),ROWS($D$93:D165))),"")</f>
        <v/>
      </c>
    </row>
    <row r="169" spans="5:12">
      <c r="E169" t="str" cm="1">
        <f t="array" aca="1" ref="E169" ca="1">IF(ROWS($D$93:D166)&lt;=$D$93,INDEX('DATA FOR SUMMARY'!$B$8:$B$59,_xlfn.AGGREGATE(15,3,(('DATA FOR SUMMARY'!$I$7:$I$59=TEST!$D$92)/('DATA FOR SUMMARY'!$I$7:$I$59=TEST!$D$92)*ROW('DATA FOR SUMMARY'!$I$7:$I$59))-ROW('DATA FOR SUMMARY'!$I$7),ROWS($D$93:D166))),"")</f>
        <v/>
      </c>
      <c r="L169" t="str" cm="1">
        <f t="array" aca="1" ref="L169" ca="1">IF(ROWS($D$93:D166)&lt;=$D$93,INDEX('DATA FOR SUMMARY'!$I$8:$I$59,_xlfn.AGGREGATE(15,3,(('DATA FOR SUMMARY'!$I$7:$I$59=TEST!$D$92)/('DATA FOR SUMMARY'!$I$7:$I$59=TEST!$D$92)*ROW('DATA FOR SUMMARY'!$I$7:$I$59))-ROW('DATA FOR SUMMARY'!$I$7),ROWS($D$93:D166))),"")</f>
        <v/>
      </c>
    </row>
    <row r="170" spans="5:12">
      <c r="E170" t="str" cm="1">
        <f t="array" aca="1" ref="E170" ca="1">IF(ROWS($D$93:D167)&lt;=$D$93,INDEX('DATA FOR SUMMARY'!$B$8:$B$59,_xlfn.AGGREGATE(15,3,(('DATA FOR SUMMARY'!$I$7:$I$59=TEST!$D$92)/('DATA FOR SUMMARY'!$I$7:$I$59=TEST!$D$92)*ROW('DATA FOR SUMMARY'!$I$7:$I$59))-ROW('DATA FOR SUMMARY'!$I$7),ROWS($D$93:D167))),"")</f>
        <v/>
      </c>
      <c r="L170" t="str" cm="1">
        <f t="array" aca="1" ref="L170" ca="1">IF(ROWS($D$93:D167)&lt;=$D$93,INDEX('DATA FOR SUMMARY'!$I$8:$I$59,_xlfn.AGGREGATE(15,3,(('DATA FOR SUMMARY'!$I$7:$I$59=TEST!$D$92)/('DATA FOR SUMMARY'!$I$7:$I$59=TEST!$D$92)*ROW('DATA FOR SUMMARY'!$I$7:$I$59))-ROW('DATA FOR SUMMARY'!$I$7),ROWS($D$93:D167))),"")</f>
        <v/>
      </c>
    </row>
    <row r="171" spans="5:12">
      <c r="E171" t="str" cm="1">
        <f t="array" aca="1" ref="E171" ca="1">IF(ROWS($D$93:D168)&lt;=$D$93,INDEX('DATA FOR SUMMARY'!$B$8:$B$59,_xlfn.AGGREGATE(15,3,(('DATA FOR SUMMARY'!$I$7:$I$59=TEST!$D$92)/('DATA FOR SUMMARY'!$I$7:$I$59=TEST!$D$92)*ROW('DATA FOR SUMMARY'!$I$7:$I$59))-ROW('DATA FOR SUMMARY'!$I$7),ROWS($D$93:D168))),"")</f>
        <v/>
      </c>
      <c r="L171" t="str" cm="1">
        <f t="array" aca="1" ref="L171" ca="1">IF(ROWS($D$93:D168)&lt;=$D$93,INDEX('DATA FOR SUMMARY'!$I$8:$I$59,_xlfn.AGGREGATE(15,3,(('DATA FOR SUMMARY'!$I$7:$I$59=TEST!$D$92)/('DATA FOR SUMMARY'!$I$7:$I$59=TEST!$D$92)*ROW('DATA FOR SUMMARY'!$I$7:$I$59))-ROW('DATA FOR SUMMARY'!$I$7),ROWS($D$93:D168))),"")</f>
        <v/>
      </c>
    </row>
    <row r="172" spans="5:12">
      <c r="E172" t="str" cm="1">
        <f t="array" aca="1" ref="E172" ca="1">IF(ROWS($D$93:D169)&lt;=$D$93,INDEX('DATA FOR SUMMARY'!$B$8:$B$59,_xlfn.AGGREGATE(15,3,(('DATA FOR SUMMARY'!$I$7:$I$59=TEST!$D$92)/('DATA FOR SUMMARY'!$I$7:$I$59=TEST!$D$92)*ROW('DATA FOR SUMMARY'!$I$7:$I$59))-ROW('DATA FOR SUMMARY'!$I$7),ROWS($D$93:D169))),"")</f>
        <v/>
      </c>
      <c r="L172" t="str" cm="1">
        <f t="array" aca="1" ref="L172" ca="1">IF(ROWS($D$93:D169)&lt;=$D$93,INDEX('DATA FOR SUMMARY'!$I$8:$I$59,_xlfn.AGGREGATE(15,3,(('DATA FOR SUMMARY'!$I$7:$I$59=TEST!$D$92)/('DATA FOR SUMMARY'!$I$7:$I$59=TEST!$D$92)*ROW('DATA FOR SUMMARY'!$I$7:$I$59))-ROW('DATA FOR SUMMARY'!$I$7),ROWS($D$93:D169))),"")</f>
        <v/>
      </c>
    </row>
    <row r="173" spans="5:12">
      <c r="E173" t="str" cm="1">
        <f t="array" aca="1" ref="E173" ca="1">IF(ROWS($D$93:D170)&lt;=$D$93,INDEX('DATA FOR SUMMARY'!$B$8:$B$59,_xlfn.AGGREGATE(15,3,(('DATA FOR SUMMARY'!$I$7:$I$59=TEST!$D$92)/('DATA FOR SUMMARY'!$I$7:$I$59=TEST!$D$92)*ROW('DATA FOR SUMMARY'!$I$7:$I$59))-ROW('DATA FOR SUMMARY'!$I$7),ROWS($D$93:D170))),"")</f>
        <v/>
      </c>
      <c r="L173" t="str" cm="1">
        <f t="array" aca="1" ref="L173" ca="1">IF(ROWS($D$93:D170)&lt;=$D$93,INDEX('DATA FOR SUMMARY'!$I$8:$I$59,_xlfn.AGGREGATE(15,3,(('DATA FOR SUMMARY'!$I$7:$I$59=TEST!$D$92)/('DATA FOR SUMMARY'!$I$7:$I$59=TEST!$D$92)*ROW('DATA FOR SUMMARY'!$I$7:$I$59))-ROW('DATA FOR SUMMARY'!$I$7),ROWS($D$93:D170))),"")</f>
        <v/>
      </c>
    </row>
    <row r="174" spans="5:12">
      <c r="E174" t="str" cm="1">
        <f t="array" aca="1" ref="E174" ca="1">IF(ROWS($D$93:D171)&lt;=$D$93,INDEX('DATA FOR SUMMARY'!$B$8:$B$59,_xlfn.AGGREGATE(15,3,(('DATA FOR SUMMARY'!$I$7:$I$59=TEST!$D$92)/('DATA FOR SUMMARY'!$I$7:$I$59=TEST!$D$92)*ROW('DATA FOR SUMMARY'!$I$7:$I$59))-ROW('DATA FOR SUMMARY'!$I$7),ROWS($D$93:D171))),"")</f>
        <v/>
      </c>
      <c r="L174" t="str" cm="1">
        <f t="array" aca="1" ref="L174" ca="1">IF(ROWS($D$93:D171)&lt;=$D$93,INDEX('DATA FOR SUMMARY'!$I$8:$I$59,_xlfn.AGGREGATE(15,3,(('DATA FOR SUMMARY'!$I$7:$I$59=TEST!$D$92)/('DATA FOR SUMMARY'!$I$7:$I$59=TEST!$D$92)*ROW('DATA FOR SUMMARY'!$I$7:$I$59))-ROW('DATA FOR SUMMARY'!$I$7),ROWS($D$93:D171))),"")</f>
        <v/>
      </c>
    </row>
    <row r="175" spans="5:12">
      <c r="E175" t="str" cm="1">
        <f t="array" aca="1" ref="E175" ca="1">IF(ROWS($D$93:D172)&lt;=$D$93,INDEX('DATA FOR SUMMARY'!$B$8:$B$59,_xlfn.AGGREGATE(15,3,(('DATA FOR SUMMARY'!$I$7:$I$59=TEST!$D$92)/('DATA FOR SUMMARY'!$I$7:$I$59=TEST!$D$92)*ROW('DATA FOR SUMMARY'!$I$7:$I$59))-ROW('DATA FOR SUMMARY'!$I$7),ROWS($D$93:D172))),"")</f>
        <v/>
      </c>
      <c r="L175" t="str" cm="1">
        <f t="array" aca="1" ref="L175" ca="1">IF(ROWS($D$93:D172)&lt;=$D$93,INDEX('DATA FOR SUMMARY'!$I$8:$I$59,_xlfn.AGGREGATE(15,3,(('DATA FOR SUMMARY'!$I$7:$I$59=TEST!$D$92)/('DATA FOR SUMMARY'!$I$7:$I$59=TEST!$D$92)*ROW('DATA FOR SUMMARY'!$I$7:$I$59))-ROW('DATA FOR SUMMARY'!$I$7),ROWS($D$93:D172))),"")</f>
        <v/>
      </c>
    </row>
    <row r="176" spans="5:12">
      <c r="E176" t="str" cm="1">
        <f t="array" aca="1" ref="E176" ca="1">IF(ROWS($D$93:D173)&lt;=$D$93,INDEX('DATA FOR SUMMARY'!$B$8:$B$59,_xlfn.AGGREGATE(15,3,(('DATA FOR SUMMARY'!$I$7:$I$59=TEST!$D$92)/('DATA FOR SUMMARY'!$I$7:$I$59=TEST!$D$92)*ROW('DATA FOR SUMMARY'!$I$7:$I$59))-ROW('DATA FOR SUMMARY'!$I$7),ROWS($D$93:D173))),"")</f>
        <v/>
      </c>
      <c r="L176" t="str" cm="1">
        <f t="array" aca="1" ref="L176" ca="1">IF(ROWS($D$93:D173)&lt;=$D$93,INDEX('DATA FOR SUMMARY'!$I$8:$I$59,_xlfn.AGGREGATE(15,3,(('DATA FOR SUMMARY'!$I$7:$I$59=TEST!$D$92)/('DATA FOR SUMMARY'!$I$7:$I$59=TEST!$D$92)*ROW('DATA FOR SUMMARY'!$I$7:$I$59))-ROW('DATA FOR SUMMARY'!$I$7),ROWS($D$93:D173))),"")</f>
        <v/>
      </c>
    </row>
    <row r="177" spans="5:12">
      <c r="E177" t="str" cm="1">
        <f t="array" aca="1" ref="E177" ca="1">IF(ROWS($D$93:D174)&lt;=$D$93,INDEX('DATA FOR SUMMARY'!$B$8:$B$59,_xlfn.AGGREGATE(15,3,(('DATA FOR SUMMARY'!$I$7:$I$59=TEST!$D$92)/('DATA FOR SUMMARY'!$I$7:$I$59=TEST!$D$92)*ROW('DATA FOR SUMMARY'!$I$7:$I$59))-ROW('DATA FOR SUMMARY'!$I$7),ROWS($D$93:D174))),"")</f>
        <v/>
      </c>
      <c r="L177" t="str" cm="1">
        <f t="array" aca="1" ref="L177" ca="1">IF(ROWS($D$93:D174)&lt;=$D$93,INDEX('DATA FOR SUMMARY'!$I$8:$I$59,_xlfn.AGGREGATE(15,3,(('DATA FOR SUMMARY'!$I$7:$I$59=TEST!$D$92)/('DATA FOR SUMMARY'!$I$7:$I$59=TEST!$D$92)*ROW('DATA FOR SUMMARY'!$I$7:$I$59))-ROW('DATA FOR SUMMARY'!$I$7),ROWS($D$93:D174))),"")</f>
        <v/>
      </c>
    </row>
    <row r="178" spans="5:12">
      <c r="E178" t="str" cm="1">
        <f t="array" aca="1" ref="E178" ca="1">IF(ROWS($D$93:D175)&lt;=$D$93,INDEX('DATA FOR SUMMARY'!$B$8:$B$59,_xlfn.AGGREGATE(15,3,(('DATA FOR SUMMARY'!$I$7:$I$59=TEST!$D$92)/('DATA FOR SUMMARY'!$I$7:$I$59=TEST!$D$92)*ROW('DATA FOR SUMMARY'!$I$7:$I$59))-ROW('DATA FOR SUMMARY'!$I$7),ROWS($D$93:D175))),"")</f>
        <v/>
      </c>
      <c r="L178" t="str" cm="1">
        <f t="array" aca="1" ref="L178" ca="1">IF(ROWS($D$93:D175)&lt;=$D$93,INDEX('DATA FOR SUMMARY'!$I$8:$I$59,_xlfn.AGGREGATE(15,3,(('DATA FOR SUMMARY'!$I$7:$I$59=TEST!$D$92)/('DATA FOR SUMMARY'!$I$7:$I$59=TEST!$D$92)*ROW('DATA FOR SUMMARY'!$I$7:$I$59))-ROW('DATA FOR SUMMARY'!$I$7),ROWS($D$93:D175))),"")</f>
        <v/>
      </c>
    </row>
    <row r="179" spans="5:12">
      <c r="E179" t="str" cm="1">
        <f t="array" aca="1" ref="E179" ca="1">IF(ROWS($D$93:D176)&lt;=$D$93,INDEX('DATA FOR SUMMARY'!$B$8:$B$59,_xlfn.AGGREGATE(15,3,(('DATA FOR SUMMARY'!$I$7:$I$59=TEST!$D$92)/('DATA FOR SUMMARY'!$I$7:$I$59=TEST!$D$92)*ROW('DATA FOR SUMMARY'!$I$7:$I$59))-ROW('DATA FOR SUMMARY'!$I$7),ROWS($D$93:D176))),"")</f>
        <v/>
      </c>
      <c r="L179" t="str" cm="1">
        <f t="array" aca="1" ref="L179" ca="1">IF(ROWS($D$93:D176)&lt;=$D$93,INDEX('DATA FOR SUMMARY'!$I$8:$I$59,_xlfn.AGGREGATE(15,3,(('DATA FOR SUMMARY'!$I$7:$I$59=TEST!$D$92)/('DATA FOR SUMMARY'!$I$7:$I$59=TEST!$D$92)*ROW('DATA FOR SUMMARY'!$I$7:$I$59))-ROW('DATA FOR SUMMARY'!$I$7),ROWS($D$93:D176))),"")</f>
        <v/>
      </c>
    </row>
    <row r="180" spans="5:12">
      <c r="E180" t="str" cm="1">
        <f t="array" aca="1" ref="E180" ca="1">IF(ROWS($D$93:D177)&lt;=$D$93,INDEX('DATA FOR SUMMARY'!$B$8:$B$59,_xlfn.AGGREGATE(15,3,(('DATA FOR SUMMARY'!$I$7:$I$59=TEST!$D$92)/('DATA FOR SUMMARY'!$I$7:$I$59=TEST!$D$92)*ROW('DATA FOR SUMMARY'!$I$7:$I$59))-ROW('DATA FOR SUMMARY'!$I$7),ROWS($D$93:D177))),"")</f>
        <v/>
      </c>
      <c r="L180" t="str" cm="1">
        <f t="array" aca="1" ref="L180" ca="1">IF(ROWS($D$93:D177)&lt;=$D$93,INDEX('DATA FOR SUMMARY'!$I$8:$I$59,_xlfn.AGGREGATE(15,3,(('DATA FOR SUMMARY'!$I$7:$I$59=TEST!$D$92)/('DATA FOR SUMMARY'!$I$7:$I$59=TEST!$D$92)*ROW('DATA FOR SUMMARY'!$I$7:$I$59))-ROW('DATA FOR SUMMARY'!$I$7),ROWS($D$93:D177))),"")</f>
        <v/>
      </c>
    </row>
    <row r="181" spans="5:12">
      <c r="E181" t="str" cm="1">
        <f t="array" aca="1" ref="E181" ca="1">IF(ROWS($D$93:D178)&lt;=$D$93,INDEX('DATA FOR SUMMARY'!$B$8:$B$59,_xlfn.AGGREGATE(15,3,(('DATA FOR SUMMARY'!$I$7:$I$59=TEST!$D$92)/('DATA FOR SUMMARY'!$I$7:$I$59=TEST!$D$92)*ROW('DATA FOR SUMMARY'!$I$7:$I$59))-ROW('DATA FOR SUMMARY'!$I$7),ROWS($D$93:D178))),"")</f>
        <v/>
      </c>
      <c r="L181" t="str" cm="1">
        <f t="array" aca="1" ref="L181" ca="1">IF(ROWS($D$93:D178)&lt;=$D$93,INDEX('DATA FOR SUMMARY'!$I$8:$I$59,_xlfn.AGGREGATE(15,3,(('DATA FOR SUMMARY'!$I$7:$I$59=TEST!$D$92)/('DATA FOR SUMMARY'!$I$7:$I$59=TEST!$D$92)*ROW('DATA FOR SUMMARY'!$I$7:$I$59))-ROW('DATA FOR SUMMARY'!$I$7),ROWS($D$93:D178))),"")</f>
        <v/>
      </c>
    </row>
    <row r="182" spans="5:12">
      <c r="E182" t="str" cm="1">
        <f t="array" aca="1" ref="E182" ca="1">IF(ROWS($D$93:D179)&lt;=$D$93,INDEX('DATA FOR SUMMARY'!$B$8:$B$59,_xlfn.AGGREGATE(15,3,(('DATA FOR SUMMARY'!$I$7:$I$59=TEST!$D$92)/('DATA FOR SUMMARY'!$I$7:$I$59=TEST!$D$92)*ROW('DATA FOR SUMMARY'!$I$7:$I$59))-ROW('DATA FOR SUMMARY'!$I$7),ROWS($D$93:D179))),"")</f>
        <v/>
      </c>
      <c r="L182" t="str" cm="1">
        <f t="array" aca="1" ref="L182" ca="1">IF(ROWS($D$93:D179)&lt;=$D$93,INDEX('DATA FOR SUMMARY'!$I$8:$I$59,_xlfn.AGGREGATE(15,3,(('DATA FOR SUMMARY'!$I$7:$I$59=TEST!$D$92)/('DATA FOR SUMMARY'!$I$7:$I$59=TEST!$D$92)*ROW('DATA FOR SUMMARY'!$I$7:$I$59))-ROW('DATA FOR SUMMARY'!$I$7),ROWS($D$93:D179))),"")</f>
        <v/>
      </c>
    </row>
    <row r="183" spans="5:12">
      <c r="E183" t="str" cm="1">
        <f t="array" aca="1" ref="E183" ca="1">IF(ROWS($D$93:D180)&lt;=$D$93,INDEX('DATA FOR SUMMARY'!$B$8:$B$59,_xlfn.AGGREGATE(15,3,(('DATA FOR SUMMARY'!$I$7:$I$59=TEST!$D$92)/('DATA FOR SUMMARY'!$I$7:$I$59=TEST!$D$92)*ROW('DATA FOR SUMMARY'!$I$7:$I$59))-ROW('DATA FOR SUMMARY'!$I$7),ROWS($D$93:D180))),"")</f>
        <v/>
      </c>
      <c r="L183" t="str" cm="1">
        <f t="array" aca="1" ref="L183" ca="1">IF(ROWS($D$93:D180)&lt;=$D$93,INDEX('DATA FOR SUMMARY'!$I$8:$I$59,_xlfn.AGGREGATE(15,3,(('DATA FOR SUMMARY'!$I$7:$I$59=TEST!$D$92)/('DATA FOR SUMMARY'!$I$7:$I$59=TEST!$D$92)*ROW('DATA FOR SUMMARY'!$I$7:$I$59))-ROW('DATA FOR SUMMARY'!$I$7),ROWS($D$93:D180))),"")</f>
        <v/>
      </c>
    </row>
    <row r="184" spans="5:12">
      <c r="E184" t="str" cm="1">
        <f t="array" aca="1" ref="E184" ca="1">IF(ROWS($D$93:D181)&lt;=$D$93,INDEX('DATA FOR SUMMARY'!$B$8:$B$59,_xlfn.AGGREGATE(15,3,(('DATA FOR SUMMARY'!$I$7:$I$59=TEST!$D$92)/('DATA FOR SUMMARY'!$I$7:$I$59=TEST!$D$92)*ROW('DATA FOR SUMMARY'!$I$7:$I$59))-ROW('DATA FOR SUMMARY'!$I$7),ROWS($D$93:D181))),"")</f>
        <v/>
      </c>
      <c r="L184" t="str" cm="1">
        <f t="array" aca="1" ref="L184" ca="1">IF(ROWS($D$93:D181)&lt;=$D$93,INDEX('DATA FOR SUMMARY'!$I$8:$I$59,_xlfn.AGGREGATE(15,3,(('DATA FOR SUMMARY'!$I$7:$I$59=TEST!$D$92)/('DATA FOR SUMMARY'!$I$7:$I$59=TEST!$D$92)*ROW('DATA FOR SUMMARY'!$I$7:$I$59))-ROW('DATA FOR SUMMARY'!$I$7),ROWS($D$93:D181))),"")</f>
        <v/>
      </c>
    </row>
    <row r="185" spans="5:12">
      <c r="E185" t="str" cm="1">
        <f t="array" aca="1" ref="E185" ca="1">IF(ROWS($D$93:D182)&lt;=$D$93,INDEX('DATA FOR SUMMARY'!$B$8:$B$59,_xlfn.AGGREGATE(15,3,(('DATA FOR SUMMARY'!$I$7:$I$59=TEST!$D$92)/('DATA FOR SUMMARY'!$I$7:$I$59=TEST!$D$92)*ROW('DATA FOR SUMMARY'!$I$7:$I$59))-ROW('DATA FOR SUMMARY'!$I$7),ROWS($D$93:D182))),"")</f>
        <v/>
      </c>
      <c r="L185" t="str" cm="1">
        <f t="array" aca="1" ref="L185" ca="1">IF(ROWS($D$93:D182)&lt;=$D$93,INDEX('DATA FOR SUMMARY'!$I$8:$I$59,_xlfn.AGGREGATE(15,3,(('DATA FOR SUMMARY'!$I$7:$I$59=TEST!$D$92)/('DATA FOR SUMMARY'!$I$7:$I$59=TEST!$D$92)*ROW('DATA FOR SUMMARY'!$I$7:$I$59))-ROW('DATA FOR SUMMARY'!$I$7),ROWS($D$93:D182))),"")</f>
        <v/>
      </c>
    </row>
    <row r="186" spans="5:12">
      <c r="E186" t="str" cm="1">
        <f t="array" aca="1" ref="E186" ca="1">IF(ROWS($D$93:D183)&lt;=$D$93,INDEX('DATA FOR SUMMARY'!$B$8:$B$59,_xlfn.AGGREGATE(15,3,(('DATA FOR SUMMARY'!$I$7:$I$59=TEST!$D$92)/('DATA FOR SUMMARY'!$I$7:$I$59=TEST!$D$92)*ROW('DATA FOR SUMMARY'!$I$7:$I$59))-ROW('DATA FOR SUMMARY'!$I$7),ROWS($D$93:D183))),"")</f>
        <v/>
      </c>
      <c r="L186" t="str" cm="1">
        <f t="array" aca="1" ref="L186" ca="1">IF(ROWS($D$93:D183)&lt;=$D$93,INDEX('DATA FOR SUMMARY'!$I$8:$I$59,_xlfn.AGGREGATE(15,3,(('DATA FOR SUMMARY'!$I$7:$I$59=TEST!$D$92)/('DATA FOR SUMMARY'!$I$7:$I$59=TEST!$D$92)*ROW('DATA FOR SUMMARY'!$I$7:$I$59))-ROW('DATA FOR SUMMARY'!$I$7),ROWS($D$93:D183))),"")</f>
        <v/>
      </c>
    </row>
    <row r="187" spans="5:12">
      <c r="E187" t="str" cm="1">
        <f t="array" aca="1" ref="E187" ca="1">IF(ROWS($D$93:D184)&lt;=$D$93,INDEX('DATA FOR SUMMARY'!$B$8:$B$59,_xlfn.AGGREGATE(15,3,(('DATA FOR SUMMARY'!$I$7:$I$59=TEST!$D$92)/('DATA FOR SUMMARY'!$I$7:$I$59=TEST!$D$92)*ROW('DATA FOR SUMMARY'!$I$7:$I$59))-ROW('DATA FOR SUMMARY'!$I$7),ROWS($D$93:D184))),"")</f>
        <v/>
      </c>
      <c r="L187" t="str" cm="1">
        <f t="array" aca="1" ref="L187" ca="1">IF(ROWS($D$93:D184)&lt;=$D$93,INDEX('DATA FOR SUMMARY'!$I$8:$I$59,_xlfn.AGGREGATE(15,3,(('DATA FOR SUMMARY'!$I$7:$I$59=TEST!$D$92)/('DATA FOR SUMMARY'!$I$7:$I$59=TEST!$D$92)*ROW('DATA FOR SUMMARY'!$I$7:$I$59))-ROW('DATA FOR SUMMARY'!$I$7),ROWS($D$93:D184))),"")</f>
        <v/>
      </c>
    </row>
    <row r="188" spans="5:12">
      <c r="E188" t="str" cm="1">
        <f t="array" aca="1" ref="E188" ca="1">IF(ROWS($D$93:D185)&lt;=$D$93,INDEX('DATA FOR SUMMARY'!$B$8:$B$59,_xlfn.AGGREGATE(15,3,(('DATA FOR SUMMARY'!$I$7:$I$59=TEST!$D$92)/('DATA FOR SUMMARY'!$I$7:$I$59=TEST!$D$92)*ROW('DATA FOR SUMMARY'!$I$7:$I$59))-ROW('DATA FOR SUMMARY'!$I$7),ROWS($D$93:D185))),"")</f>
        <v/>
      </c>
      <c r="L188" t="str" cm="1">
        <f t="array" aca="1" ref="L188" ca="1">IF(ROWS($D$93:D185)&lt;=$D$93,INDEX('DATA FOR SUMMARY'!$I$8:$I$59,_xlfn.AGGREGATE(15,3,(('DATA FOR SUMMARY'!$I$7:$I$59=TEST!$D$92)/('DATA FOR SUMMARY'!$I$7:$I$59=TEST!$D$92)*ROW('DATA FOR SUMMARY'!$I$7:$I$59))-ROW('DATA FOR SUMMARY'!$I$7),ROWS($D$93:D185))),"")</f>
        <v/>
      </c>
    </row>
    <row r="189" spans="5:12">
      <c r="E189" t="str" cm="1">
        <f t="array" aca="1" ref="E189" ca="1">IF(ROWS($D$93:D186)&lt;=$D$93,INDEX('DATA FOR SUMMARY'!$B$8:$B$59,_xlfn.AGGREGATE(15,3,(('DATA FOR SUMMARY'!$I$7:$I$59=TEST!$D$92)/('DATA FOR SUMMARY'!$I$7:$I$59=TEST!$D$92)*ROW('DATA FOR SUMMARY'!$I$7:$I$59))-ROW('DATA FOR SUMMARY'!$I$7),ROWS($D$93:D186))),"")</f>
        <v/>
      </c>
      <c r="L189" t="str" cm="1">
        <f t="array" aca="1" ref="L189" ca="1">IF(ROWS($D$93:D186)&lt;=$D$93,INDEX('DATA FOR SUMMARY'!$I$8:$I$59,_xlfn.AGGREGATE(15,3,(('DATA FOR SUMMARY'!$I$7:$I$59=TEST!$D$92)/('DATA FOR SUMMARY'!$I$7:$I$59=TEST!$D$92)*ROW('DATA FOR SUMMARY'!$I$7:$I$59))-ROW('DATA FOR SUMMARY'!$I$7),ROWS($D$93:D186))),"")</f>
        <v/>
      </c>
    </row>
    <row r="190" spans="5:12">
      <c r="E190" t="str" cm="1">
        <f t="array" aca="1" ref="E190" ca="1">IF(ROWS($D$93:D187)&lt;=$D$93,INDEX('DATA FOR SUMMARY'!$B$8:$B$59,_xlfn.AGGREGATE(15,3,(('DATA FOR SUMMARY'!$I$7:$I$59=TEST!$D$92)/('DATA FOR SUMMARY'!$I$7:$I$59=TEST!$D$92)*ROW('DATA FOR SUMMARY'!$I$7:$I$59))-ROW('DATA FOR SUMMARY'!$I$7),ROWS($D$93:D187))),"")</f>
        <v/>
      </c>
      <c r="L190" t="str" cm="1">
        <f t="array" aca="1" ref="L190" ca="1">IF(ROWS($D$93:D187)&lt;=$D$93,INDEX('DATA FOR SUMMARY'!$I$8:$I$59,_xlfn.AGGREGATE(15,3,(('DATA FOR SUMMARY'!$I$7:$I$59=TEST!$D$92)/('DATA FOR SUMMARY'!$I$7:$I$59=TEST!$D$92)*ROW('DATA FOR SUMMARY'!$I$7:$I$59))-ROW('DATA FOR SUMMARY'!$I$7),ROWS($D$93:D187))),"")</f>
        <v/>
      </c>
    </row>
    <row r="191" spans="5:12">
      <c r="L191" t="str" cm="1">
        <f t="array" aca="1" ref="L191" ca="1">IF(ROWS($D$93:D188)&lt;=$D$93,INDEX('DATA FOR SUMMARY'!$I$8:$I$59,_xlfn.AGGREGATE(15,3,(('DATA FOR SUMMARY'!$I$7:$I$59=TEST!$D$92)/('DATA FOR SUMMARY'!$I$7:$I$59=TEST!$D$92)*ROW('DATA FOR SUMMARY'!$I$7:$I$59))-ROW('DATA FOR SUMMARY'!$I$7),ROWS($D$93:D188))),"")</f>
        <v/>
      </c>
    </row>
    <row r="192" spans="5:12">
      <c r="L192" t="str" cm="1">
        <f t="array" aca="1" ref="L192" ca="1">IF(ROWS($D$93:D189)&lt;=$D$93,INDEX('DATA FOR SUMMARY'!$I$8:$I$59,_xlfn.AGGREGATE(15,3,(('DATA FOR SUMMARY'!$I$7:$I$59=TEST!$D$92)/('DATA FOR SUMMARY'!$I$7:$I$59=TEST!$D$92)*ROW('DATA FOR SUMMARY'!$I$7:$I$59))-ROW('DATA FOR SUMMARY'!$I$7),ROWS($D$93:D189))),"")</f>
        <v/>
      </c>
    </row>
    <row r="193" spans="12:12">
      <c r="L193" t="str" cm="1">
        <f t="array" aca="1" ref="L193" ca="1">IF(ROWS($D$93:D190)&lt;=$D$93,INDEX('DATA FOR SUMMARY'!$I$8:$I$59,_xlfn.AGGREGATE(15,3,(('DATA FOR SUMMARY'!$I$7:$I$59=TEST!$D$92)/('DATA FOR SUMMARY'!$I$7:$I$59=TEST!$D$92)*ROW('DATA FOR SUMMARY'!$I$7:$I$59))-ROW('DATA FOR SUMMARY'!$I$7),ROWS($D$93:D190))),"")</f>
        <v/>
      </c>
    </row>
    <row r="194" spans="12:12">
      <c r="L194" t="str" cm="1">
        <f t="array" aca="1" ref="L194" ca="1">IF(ROWS($D$93:D191)&lt;=$D$93,INDEX('DATA FOR SUMMARY'!$I$8:$I$59,_xlfn.AGGREGATE(15,3,(('DATA FOR SUMMARY'!$I$7:$I$59=TEST!$D$92)/('DATA FOR SUMMARY'!$I$7:$I$59=TEST!$D$92)*ROW('DATA FOR SUMMARY'!$I$7:$I$59))-ROW('DATA FOR SUMMARY'!$I$7),ROWS($D$93:D191))),"")</f>
        <v/>
      </c>
    </row>
    <row r="195" spans="12:12">
      <c r="L195" t="str" cm="1">
        <f t="array" aca="1" ref="L195" ca="1">IF(ROWS($D$93:D192)&lt;=$D$93,INDEX('DATA FOR SUMMARY'!$I$8:$I$59,_xlfn.AGGREGATE(15,3,(('DATA FOR SUMMARY'!$I$7:$I$59=TEST!$D$92)/('DATA FOR SUMMARY'!$I$7:$I$59=TEST!$D$92)*ROW('DATA FOR SUMMARY'!$I$7:$I$59))-ROW('DATA FOR SUMMARY'!$I$7),ROWS($D$93:D192))),"")</f>
        <v/>
      </c>
    </row>
    <row r="196" spans="12:12">
      <c r="L196" t="str" cm="1">
        <f t="array" aca="1" ref="L196" ca="1">IF(ROWS($D$93:D193)&lt;=$D$93,INDEX('DATA FOR SUMMARY'!$I$8:$I$59,_xlfn.AGGREGATE(15,3,(('DATA FOR SUMMARY'!$I$7:$I$59=TEST!$D$92)/('DATA FOR SUMMARY'!$I$7:$I$59=TEST!$D$92)*ROW('DATA FOR SUMMARY'!$I$7:$I$59))-ROW('DATA FOR SUMMARY'!$I$7),ROWS($D$93:D193))),"")</f>
        <v/>
      </c>
    </row>
    <row r="197" spans="12:12">
      <c r="L197" t="str" cm="1">
        <f t="array" aca="1" ref="L197" ca="1">IF(ROWS($D$93:D194)&lt;=$D$93,INDEX('DATA FOR SUMMARY'!$I$8:$I$59,_xlfn.AGGREGATE(15,3,(('DATA FOR SUMMARY'!$I$7:$I$59=TEST!$D$92)/('DATA FOR SUMMARY'!$I$7:$I$59=TEST!$D$92)*ROW('DATA FOR SUMMARY'!$I$7:$I$59))-ROW('DATA FOR SUMMARY'!$I$7),ROWS($D$93:D194))),"")</f>
        <v/>
      </c>
    </row>
    <row r="198" spans="12:12">
      <c r="L198" t="str" cm="1">
        <f t="array" aca="1" ref="L198" ca="1">IF(ROWS($D$93:D195)&lt;=$D$93,INDEX('DATA FOR SUMMARY'!$I$8:$I$59,_xlfn.AGGREGATE(15,3,(('DATA FOR SUMMARY'!$I$7:$I$59=TEST!$D$92)/('DATA FOR SUMMARY'!$I$7:$I$59=TEST!$D$92)*ROW('DATA FOR SUMMARY'!$I$7:$I$59))-ROW('DATA FOR SUMMARY'!$I$7),ROWS($D$93:D195))),"")</f>
        <v/>
      </c>
    </row>
    <row r="199" spans="12:12">
      <c r="L199" t="str" cm="1">
        <f t="array" aca="1" ref="L199" ca="1">IF(ROWS($D$93:D196)&lt;=$D$93,INDEX('DATA FOR SUMMARY'!$I$8:$I$59,_xlfn.AGGREGATE(15,3,(('DATA FOR SUMMARY'!$I$7:$I$59=TEST!$D$92)/('DATA FOR SUMMARY'!$I$7:$I$59=TEST!$D$92)*ROW('DATA FOR SUMMARY'!$I$7:$I$59))-ROW('DATA FOR SUMMARY'!$I$7),ROWS($D$93:D196))),"")</f>
        <v/>
      </c>
    </row>
    <row r="200" spans="12:12">
      <c r="L200" t="str" cm="1">
        <f t="array" aca="1" ref="L200" ca="1">IF(ROWS($D$93:D197)&lt;=$D$93,INDEX('DATA FOR SUMMARY'!$I$8:$I$59,_xlfn.AGGREGATE(15,3,(('DATA FOR SUMMARY'!$I$7:$I$59=TEST!$D$92)/('DATA FOR SUMMARY'!$I$7:$I$59=TEST!$D$92)*ROW('DATA FOR SUMMARY'!$I$7:$I$59))-ROW('DATA FOR SUMMARY'!$I$7),ROWS($D$93:D197))),"")</f>
        <v/>
      </c>
    </row>
    <row r="201" spans="12:12">
      <c r="L201" t="str" cm="1">
        <f t="array" aca="1" ref="L201" ca="1">IF(ROWS($D$93:D198)&lt;=$D$93,INDEX('DATA FOR SUMMARY'!$I$8:$I$59,_xlfn.AGGREGATE(15,3,(('DATA FOR SUMMARY'!$I$7:$I$59=TEST!$D$92)/('DATA FOR SUMMARY'!$I$7:$I$59=TEST!$D$92)*ROW('DATA FOR SUMMARY'!$I$7:$I$59))-ROW('DATA FOR SUMMARY'!$I$7),ROWS($D$93:D198))),"")</f>
        <v/>
      </c>
    </row>
    <row r="202" spans="12:12">
      <c r="L202" t="str" cm="1">
        <f t="array" aca="1" ref="L202" ca="1">IF(ROWS($D$93:D199)&lt;=$D$93,INDEX('DATA FOR SUMMARY'!$I$8:$I$59,_xlfn.AGGREGATE(15,3,(('DATA FOR SUMMARY'!$I$7:$I$59=TEST!$D$92)/('DATA FOR SUMMARY'!$I$7:$I$59=TEST!$D$92)*ROW('DATA FOR SUMMARY'!$I$7:$I$59))-ROW('DATA FOR SUMMARY'!$I$7),ROWS($D$93:D199))),"")</f>
        <v/>
      </c>
    </row>
    <row r="203" spans="12:12">
      <c r="L203" t="str" cm="1">
        <f t="array" aca="1" ref="L203" ca="1">IF(ROWS($D$93:D200)&lt;=$D$93,INDEX('DATA FOR SUMMARY'!$I$8:$I$59,_xlfn.AGGREGATE(15,3,(('DATA FOR SUMMARY'!$I$7:$I$59=TEST!$D$92)/('DATA FOR SUMMARY'!$I$7:$I$59=TEST!$D$92)*ROW('DATA FOR SUMMARY'!$I$7:$I$59))-ROW('DATA FOR SUMMARY'!$I$7),ROWS($D$93:D200))),"")</f>
        <v/>
      </c>
    </row>
    <row r="204" spans="12:12">
      <c r="L204" t="str" cm="1">
        <f t="array" aca="1" ref="L204" ca="1">IF(ROWS($D$93:D201)&lt;=$D$93,INDEX('DATA FOR SUMMARY'!$I$8:$I$59,_xlfn.AGGREGATE(15,3,(('DATA FOR SUMMARY'!$I$7:$I$59=TEST!$D$92)/('DATA FOR SUMMARY'!$I$7:$I$59=TEST!$D$92)*ROW('DATA FOR SUMMARY'!$I$7:$I$59))-ROW('DATA FOR SUMMARY'!$I$7),ROWS($D$93:D201))),"")</f>
        <v/>
      </c>
    </row>
    <row r="205" spans="12:12">
      <c r="L205" t="str" cm="1">
        <f t="array" aca="1" ref="L205" ca="1">IF(ROWS($D$93:D202)&lt;=$D$93,INDEX('DATA FOR SUMMARY'!$I$8:$I$59,_xlfn.AGGREGATE(15,3,(('DATA FOR SUMMARY'!$I$7:$I$59=TEST!$D$92)/('DATA FOR SUMMARY'!$I$7:$I$59=TEST!$D$92)*ROW('DATA FOR SUMMARY'!$I$7:$I$59))-ROW('DATA FOR SUMMARY'!$I$7),ROWS($D$93:D202))),"")</f>
        <v/>
      </c>
    </row>
    <row r="206" spans="12:12">
      <c r="L206" t="str" cm="1">
        <f t="array" aca="1" ref="L206" ca="1">IF(ROWS($D$93:D203)&lt;=$D$93,INDEX('DATA FOR SUMMARY'!$I$8:$I$59,_xlfn.AGGREGATE(15,3,(('DATA FOR SUMMARY'!$I$7:$I$59=TEST!$D$92)/('DATA FOR SUMMARY'!$I$7:$I$59=TEST!$D$92)*ROW('DATA FOR SUMMARY'!$I$7:$I$59))-ROW('DATA FOR SUMMARY'!$I$7),ROWS($D$93:D203))),"")</f>
        <v/>
      </c>
    </row>
    <row r="207" spans="12:12">
      <c r="L207" t="str" cm="1">
        <f t="array" aca="1" ref="L207" ca="1">IF(ROWS($D$93:D204)&lt;=$D$93,INDEX('DATA FOR SUMMARY'!$I$8:$I$59,_xlfn.AGGREGATE(15,3,(('DATA FOR SUMMARY'!$I$7:$I$59=TEST!$D$92)/('DATA FOR SUMMARY'!$I$7:$I$59=TEST!$D$92)*ROW('DATA FOR SUMMARY'!$I$7:$I$59))-ROW('DATA FOR SUMMARY'!$I$7),ROWS($D$93:D204))),"")</f>
        <v/>
      </c>
    </row>
    <row r="208" spans="12:12">
      <c r="L208" t="str" cm="1">
        <f t="array" aca="1" ref="L208" ca="1">IF(ROWS($D$93:D205)&lt;=$D$93,INDEX('DATA FOR SUMMARY'!$I$8:$I$59,_xlfn.AGGREGATE(15,3,(('DATA FOR SUMMARY'!$I$7:$I$59=TEST!$D$92)/('DATA FOR SUMMARY'!$I$7:$I$59=TEST!$D$92)*ROW('DATA FOR SUMMARY'!$I$7:$I$59))-ROW('DATA FOR SUMMARY'!$I$7),ROWS($D$93:D205))),"")</f>
        <v/>
      </c>
    </row>
    <row r="209" spans="12:12">
      <c r="L209" t="str" cm="1">
        <f t="array" aca="1" ref="L209" ca="1">IF(ROWS($D$93:D206)&lt;=$D$93,INDEX('DATA FOR SUMMARY'!$I$8:$I$59,_xlfn.AGGREGATE(15,3,(('DATA FOR SUMMARY'!$I$7:$I$59=TEST!$D$92)/('DATA FOR SUMMARY'!$I$7:$I$59=TEST!$D$92)*ROW('DATA FOR SUMMARY'!$I$7:$I$59))-ROW('DATA FOR SUMMARY'!$I$7),ROWS($D$93:D206))),"")</f>
        <v/>
      </c>
    </row>
    <row r="210" spans="12:12">
      <c r="L210" t="str" cm="1">
        <f t="array" aca="1" ref="L210" ca="1">IF(ROWS($D$93:D207)&lt;=$D$93,INDEX('DATA FOR SUMMARY'!$I$8:$I$59,_xlfn.AGGREGATE(15,3,(('DATA FOR SUMMARY'!$I$7:$I$59=TEST!$D$92)/('DATA FOR SUMMARY'!$I$7:$I$59=TEST!$D$92)*ROW('DATA FOR SUMMARY'!$I$7:$I$59))-ROW('DATA FOR SUMMARY'!$I$7),ROWS($D$93:D207))),"")</f>
        <v/>
      </c>
    </row>
    <row r="211" spans="12:12">
      <c r="L211" t="str" cm="1">
        <f t="array" aca="1" ref="L211" ca="1">IF(ROWS($D$93:D208)&lt;=$D$93,INDEX('DATA FOR SUMMARY'!$I$8:$I$59,_xlfn.AGGREGATE(15,3,(('DATA FOR SUMMARY'!$I$7:$I$59=TEST!$D$92)/('DATA FOR SUMMARY'!$I$7:$I$59=TEST!$D$92)*ROW('DATA FOR SUMMARY'!$I$7:$I$59))-ROW('DATA FOR SUMMARY'!$I$7),ROWS($D$93:D208))),"")</f>
        <v/>
      </c>
    </row>
    <row r="212" spans="12:12">
      <c r="L212" t="str" cm="1">
        <f t="array" aca="1" ref="L212" ca="1">IF(ROWS($D$93:D209)&lt;=$D$93,INDEX('DATA FOR SUMMARY'!$I$8:$I$59,_xlfn.AGGREGATE(15,3,(('DATA FOR SUMMARY'!$I$7:$I$59=TEST!$D$92)/('DATA FOR SUMMARY'!$I$7:$I$59=TEST!$D$92)*ROW('DATA FOR SUMMARY'!$I$7:$I$59))-ROW('DATA FOR SUMMARY'!$I$7),ROWS($D$93:D209))),"")</f>
        <v/>
      </c>
    </row>
    <row r="213" spans="12:12">
      <c r="L213" t="str" cm="1">
        <f t="array" aca="1" ref="L213" ca="1">IF(ROWS($D$93:D210)&lt;=$D$93,INDEX('DATA FOR SUMMARY'!$I$8:$I$59,_xlfn.AGGREGATE(15,3,(('DATA FOR SUMMARY'!$I$7:$I$59=TEST!$D$92)/('DATA FOR SUMMARY'!$I$7:$I$59=TEST!$D$92)*ROW('DATA FOR SUMMARY'!$I$7:$I$59))-ROW('DATA FOR SUMMARY'!$I$7),ROWS($D$93:D210))),"")</f>
        <v/>
      </c>
    </row>
    <row r="214" spans="12:12">
      <c r="L214" t="str" cm="1">
        <f t="array" aca="1" ref="L214" ca="1">IF(ROWS($D$93:D211)&lt;=$D$93,INDEX('DATA FOR SUMMARY'!$I$8:$I$59,_xlfn.AGGREGATE(15,3,(('DATA FOR SUMMARY'!$I$7:$I$59=TEST!$D$92)/('DATA FOR SUMMARY'!$I$7:$I$59=TEST!$D$92)*ROW('DATA FOR SUMMARY'!$I$7:$I$59))-ROW('DATA FOR SUMMARY'!$I$7),ROWS($D$93:D211))),"")</f>
        <v/>
      </c>
    </row>
    <row r="215" spans="12:12">
      <c r="L215" t="str" cm="1">
        <f t="array" aca="1" ref="L215" ca="1">IF(ROWS($D$93:D212)&lt;=$D$93,INDEX('DATA FOR SUMMARY'!$I$8:$I$59,_xlfn.AGGREGATE(15,3,(('DATA FOR SUMMARY'!$I$7:$I$59=TEST!$D$92)/('DATA FOR SUMMARY'!$I$7:$I$59=TEST!$D$92)*ROW('DATA FOR SUMMARY'!$I$7:$I$59))-ROW('DATA FOR SUMMARY'!$I$7),ROWS($D$93:D212))),"")</f>
        <v/>
      </c>
    </row>
    <row r="216" spans="12:12">
      <c r="L216" t="str" cm="1">
        <f t="array" aca="1" ref="L216" ca="1">IF(ROWS($D$93:D213)&lt;=$D$93,INDEX('DATA FOR SUMMARY'!$I$8:$I$59,_xlfn.AGGREGATE(15,3,(('DATA FOR SUMMARY'!$I$7:$I$59=TEST!$D$92)/('DATA FOR SUMMARY'!$I$7:$I$59=TEST!$D$92)*ROW('DATA FOR SUMMARY'!$I$7:$I$59))-ROW('DATA FOR SUMMARY'!$I$7),ROWS($D$93:D213))),"")</f>
        <v/>
      </c>
    </row>
    <row r="217" spans="12:12">
      <c r="L217" t="str" cm="1">
        <f t="array" aca="1" ref="L217" ca="1">IF(ROWS($D$93:D214)&lt;=$D$93,INDEX('DATA FOR SUMMARY'!$I$8:$I$59,_xlfn.AGGREGATE(15,3,(('DATA FOR SUMMARY'!$I$7:$I$59=TEST!$D$92)/('DATA FOR SUMMARY'!$I$7:$I$59=TEST!$D$92)*ROW('DATA FOR SUMMARY'!$I$7:$I$59))-ROW('DATA FOR SUMMARY'!$I$7),ROWS($D$93:D214))),"")</f>
        <v/>
      </c>
    </row>
    <row r="218" spans="12:12">
      <c r="L218" t="str" cm="1">
        <f t="array" aca="1" ref="L218" ca="1">IF(ROWS($D$93:D215)&lt;=$D$93,INDEX('DATA FOR SUMMARY'!$I$8:$I$59,_xlfn.AGGREGATE(15,3,(('DATA FOR SUMMARY'!$I$7:$I$59=TEST!$D$92)/('DATA FOR SUMMARY'!$I$7:$I$59=TEST!$D$92)*ROW('DATA FOR SUMMARY'!$I$7:$I$59))-ROW('DATA FOR SUMMARY'!$I$7),ROWS($D$93:D215))),"")</f>
        <v/>
      </c>
    </row>
    <row r="219" spans="12:12">
      <c r="L219" t="str" cm="1">
        <f t="array" aca="1" ref="L219" ca="1">IF(ROWS($D$93:D216)&lt;=$D$93,INDEX('DATA FOR SUMMARY'!$I$8:$I$59,_xlfn.AGGREGATE(15,3,(('DATA FOR SUMMARY'!$I$7:$I$59=TEST!$D$92)/('DATA FOR SUMMARY'!$I$7:$I$59=TEST!$D$92)*ROW('DATA FOR SUMMARY'!$I$7:$I$59))-ROW('DATA FOR SUMMARY'!$I$7),ROWS($D$93:D216))),"")</f>
        <v/>
      </c>
    </row>
    <row r="220" spans="12:12">
      <c r="L220" t="str" cm="1">
        <f t="array" aca="1" ref="L220" ca="1">IF(ROWS($D$93:D217)&lt;=$D$93,INDEX('DATA FOR SUMMARY'!$I$8:$I$59,_xlfn.AGGREGATE(15,3,(('DATA FOR SUMMARY'!$I$7:$I$59=TEST!$D$92)/('DATA FOR SUMMARY'!$I$7:$I$59=TEST!$D$92)*ROW('DATA FOR SUMMARY'!$I$7:$I$59))-ROW('DATA FOR SUMMARY'!$I$7),ROWS($D$93:D217))),"")</f>
        <v/>
      </c>
    </row>
    <row r="221" spans="12:12">
      <c r="L221" t="str" cm="1">
        <f t="array" aca="1" ref="L221" ca="1">IF(ROWS($D$93:D218)&lt;=$D$93,INDEX('DATA FOR SUMMARY'!$I$8:$I$59,_xlfn.AGGREGATE(15,3,(('DATA FOR SUMMARY'!$I$7:$I$59=TEST!$D$92)/('DATA FOR SUMMARY'!$I$7:$I$59=TEST!$D$92)*ROW('DATA FOR SUMMARY'!$I$7:$I$59))-ROW('DATA FOR SUMMARY'!$I$7),ROWS($D$93:D218))),"")</f>
        <v/>
      </c>
    </row>
    <row r="222" spans="12:12">
      <c r="L222" t="str" cm="1">
        <f t="array" aca="1" ref="L222" ca="1">IF(ROWS($D$93:D219)&lt;=$D$93,INDEX('DATA FOR SUMMARY'!$I$8:$I$59,_xlfn.AGGREGATE(15,3,(('DATA FOR SUMMARY'!$I$7:$I$59=TEST!$D$92)/('DATA FOR SUMMARY'!$I$7:$I$59=TEST!$D$92)*ROW('DATA FOR SUMMARY'!$I$7:$I$59))-ROW('DATA FOR SUMMARY'!$I$7),ROWS($D$93:D219))),"")</f>
        <v/>
      </c>
    </row>
    <row r="223" spans="12:12">
      <c r="L223" t="str" cm="1">
        <f t="array" aca="1" ref="L223" ca="1">IF(ROWS($D$93:D220)&lt;=$D$93,INDEX('DATA FOR SUMMARY'!$I$8:$I$59,_xlfn.AGGREGATE(15,3,(('DATA FOR SUMMARY'!$I$7:$I$59=TEST!$D$92)/('DATA FOR SUMMARY'!$I$7:$I$59=TEST!$D$92)*ROW($C$77:$C$87))-ROW('DATA FOR SUMMARY'!$I$7),ROWS($D$93:D220))),"")</f>
        <v/>
      </c>
    </row>
    <row r="224" spans="12:12">
      <c r="L224" t="str" cm="1">
        <f t="array" aca="1" ref="L224" ca="1">IF(ROWS($D$93:D221)&lt;=$D$93,INDEX('DATA FOR SUMMARY'!$I$8:$I$59,_xlfn.AGGREGATE(15,3,(('DATA FOR SUMMARY'!$I$7:$I$59=TEST!$D$92)/('DATA FOR SUMMARY'!$I$7:$I$59=TEST!$D$92)*ROW($C$77:$C$87))-ROW('DATA FOR SUMMARY'!$I$7),ROWS($D$93:D221))),"")</f>
        <v/>
      </c>
    </row>
    <row r="225" spans="12:12">
      <c r="L225" t="str" cm="1">
        <f t="array" aca="1" ref="L225" ca="1">IF(ROWS($D$93:D222)&lt;=$D$93,INDEX('DATA FOR SUMMARY'!$I$8:$I$59,_xlfn.AGGREGATE(15,3,(('DATA FOR SUMMARY'!$I$7:$I$59=TEST!$D$92)/('DATA FOR SUMMARY'!$I$7:$I$59=TEST!$D$92)*ROW($C$77:$C$87))-ROW('DATA FOR SUMMARY'!$I$7),ROWS($D$93:D222))),"")</f>
        <v/>
      </c>
    </row>
    <row r="226" spans="12:12">
      <c r="L226" t="str" cm="1">
        <f t="array" aca="1" ref="L226" ca="1">IF(ROWS($D$93:D223)&lt;=$D$93,INDEX('DATA FOR SUMMARY'!$I$8:$I$59,_xlfn.AGGREGATE(15,3,(('DATA FOR SUMMARY'!$I$7:$I$59=TEST!$D$92)/('DATA FOR SUMMARY'!$I$7:$I$59=TEST!$D$92)*ROW($C$77:$C$87))-ROW('DATA FOR SUMMARY'!$I$7),ROWS($D$93:D223))),"")</f>
        <v/>
      </c>
    </row>
    <row r="227" spans="12:12">
      <c r="L227" t="str" cm="1">
        <f t="array" aca="1" ref="L227" ca="1">IF(ROWS($D$93:D224)&lt;=$D$93,INDEX('DATA FOR SUMMARY'!$I$8:$I$59,_xlfn.AGGREGATE(15,3,(('DATA FOR SUMMARY'!$I$7:$I$59=TEST!$D$92)/('DATA FOR SUMMARY'!$I$7:$I$59=TEST!$D$92)*ROW($C$77:$C$87))-ROW('DATA FOR SUMMARY'!$I$7),ROWS($D$93:D224))),"")</f>
        <v/>
      </c>
    </row>
    <row r="228" spans="12:12">
      <c r="L228" t="str" cm="1">
        <f t="array" aca="1" ref="L228" ca="1">IF(ROWS($D$93:D225)&lt;=$D$93,INDEX('DATA FOR SUMMARY'!$I$8:$I$59,_xlfn.AGGREGATE(15,3,(('DATA FOR SUMMARY'!$I$7:$I$59=TEST!$D$92)/('DATA FOR SUMMARY'!$I$7:$I$59=TEST!$D$92)*ROW($C$77:$C$87))-ROW('DATA FOR SUMMARY'!$I$7),ROWS($D$93:D225))),"")</f>
        <v/>
      </c>
    </row>
    <row r="229" spans="12:12">
      <c r="L229" t="str" cm="1">
        <f t="array" aca="1" ref="L229" ca="1">IF(ROWS($D$93:D226)&lt;=$D$93,INDEX('DATA FOR SUMMARY'!$I$8:$I$59,_xlfn.AGGREGATE(15,3,(('DATA FOR SUMMARY'!$I$7:$I$59=TEST!$D$92)/('DATA FOR SUMMARY'!$I$7:$I$59=TEST!$D$92)*ROW($C$77:$C$87))-ROW('DATA FOR SUMMARY'!$I$7),ROWS($D$93:D226))),"")</f>
        <v/>
      </c>
    </row>
    <row r="230" spans="12:12">
      <c r="L230" t="str" cm="1">
        <f t="array" aca="1" ref="L230" ca="1">IF(ROWS($D$93:D227)&lt;=$D$93,INDEX('DATA FOR SUMMARY'!$I$8:$I$59,_xlfn.AGGREGATE(15,3,(('DATA FOR SUMMARY'!$I$7:$I$59=TEST!$D$92)/('DATA FOR SUMMARY'!$I$7:$I$59=TEST!$D$92)*ROW($C$77:$C$87))-ROW('DATA FOR SUMMARY'!$I$7),ROWS($D$93:D227))),"")</f>
        <v/>
      </c>
    </row>
    <row r="231" spans="12:12">
      <c r="L231" t="str" cm="1">
        <f t="array" aca="1" ref="L231" ca="1">IF(ROWS($D$93:D228)&lt;=$D$93,INDEX('DATA FOR SUMMARY'!$I$8:$I$59,_xlfn.AGGREGATE(15,3,(('DATA FOR SUMMARY'!$I$7:$I$59=TEST!$D$92)/('DATA FOR SUMMARY'!$I$7:$I$59=TEST!$D$92)*ROW($C$77:$C$87))-ROW('DATA FOR SUMMARY'!$I$7),ROWS($D$93:D228))),"")</f>
        <v/>
      </c>
    </row>
    <row r="232" spans="12:12">
      <c r="L232" t="str" cm="1">
        <f t="array" aca="1" ref="L232" ca="1">IF(ROWS($D$93:D229)&lt;=$D$93,INDEX('DATA FOR SUMMARY'!$I$8:$I$59,_xlfn.AGGREGATE(15,3,(('DATA FOR SUMMARY'!$I$7:$I$59=TEST!$D$92)/('DATA FOR SUMMARY'!$I$7:$I$59=TEST!$D$92)*ROW($C$77:$C$87))-ROW('DATA FOR SUMMARY'!$I$7),ROWS($D$93:D229))),"")</f>
        <v/>
      </c>
    </row>
    <row r="233" spans="12:12">
      <c r="L233" t="str" cm="1">
        <f t="array" aca="1" ref="L233" ca="1">IF(ROWS($D$93:D230)&lt;=$D$93,INDEX('DATA FOR SUMMARY'!$I$8:$I$59,_xlfn.AGGREGATE(15,3,(('DATA FOR SUMMARY'!$I$7:$I$59=TEST!$D$92)/('DATA FOR SUMMARY'!$I$7:$I$59=TEST!$D$92)*ROW($C$77:$C$87))-ROW('DATA FOR SUMMARY'!$I$7),ROWS($D$93:D230))),"")</f>
        <v/>
      </c>
    </row>
    <row r="234" spans="12:12">
      <c r="L234" t="str" cm="1">
        <f t="array" aca="1" ref="L234" ca="1">IF(ROWS($D$93:D231)&lt;=$D$93,INDEX('DATA FOR SUMMARY'!$I$8:$I$59,_xlfn.AGGREGATE(15,3,(('DATA FOR SUMMARY'!$I$7:$I$59=TEST!$D$92)/('DATA FOR SUMMARY'!$I$7:$I$59=TEST!$D$92)*ROW($C$77:$C$87))-ROW($C$77),ROWS($D$93:D231))),"")</f>
        <v/>
      </c>
    </row>
    <row r="235" spans="12:12">
      <c r="L235" t="str" cm="1">
        <f t="array" aca="1" ref="L235" ca="1">IF(ROWS($D$93:D232)&lt;=$D$93,INDEX('DATA FOR SUMMARY'!$I$8:$I$59,_xlfn.AGGREGATE(15,3,(('DATA FOR SUMMARY'!$I$7:$I$59=TEST!$D$92)/('DATA FOR SUMMARY'!$I$7:$I$59=TEST!$D$92)*ROW($C$77:$C$87))-ROW($C$77),ROWS($D$93:D232))),"")</f>
        <v/>
      </c>
    </row>
    <row r="236" spans="12:12">
      <c r="L236" t="str" cm="1">
        <f t="array" aca="1" ref="L236" ca="1">IF(ROWS($D$93:D233)&lt;=$D$93,INDEX('DATA FOR SUMMARY'!$I$8:$I$59,_xlfn.AGGREGATE(15,3,(('DATA FOR SUMMARY'!$I$7:$I$59=TEST!$D$92)/('DATA FOR SUMMARY'!$I$7:$I$59=TEST!$D$92)*ROW($C$77:$C$87))-ROW($C$77),ROWS($D$93:D233))),"")</f>
        <v/>
      </c>
    </row>
    <row r="237" spans="12:12">
      <c r="L237" t="str" cm="1">
        <f t="array" aca="1" ref="L237" ca="1">IF(ROWS($D$93:D234)&lt;=$D$93,INDEX('DATA FOR SUMMARY'!$I$8:$I$59,_xlfn.AGGREGATE(15,3,(('DATA FOR SUMMARY'!$I$7:$I$59=TEST!$D$92)/('DATA FOR SUMMARY'!$I$7:$I$59=TEST!$D$92)*ROW($C$77:$C$87))-ROW($C$77),ROWS($D$93:D234))),"")</f>
        <v/>
      </c>
    </row>
    <row r="238" spans="12:12">
      <c r="L238" t="str" cm="1">
        <f t="array" aca="1" ref="L238" ca="1">IF(ROWS($D$93:D235)&lt;=$D$93,INDEX('DATA FOR SUMMARY'!$I$8:$I$59,_xlfn.AGGREGATE(15,3,(('DATA FOR SUMMARY'!$I$7:$I$59=TEST!$D$92)/('DATA FOR SUMMARY'!$I$7:$I$59=TEST!$D$92)*ROW($C$77:$C$87))-ROW($C$77),ROWS($D$93:D235))),"")</f>
        <v/>
      </c>
    </row>
    <row r="239" spans="12:12">
      <c r="L239" t="str" cm="1">
        <f t="array" aca="1" ref="L239" ca="1">IF(ROWS($D$93:D236)&lt;=$D$93,INDEX('DATA FOR SUMMARY'!$I$8:$I$59,_xlfn.AGGREGATE(15,3,(('DATA FOR SUMMARY'!$I$7:$I$59=TEST!$D$92)/('DATA FOR SUMMARY'!$I$7:$I$59=TEST!$D$92)*ROW($C$77:$C$87))-ROW($C$77),ROWS($D$93:D236))),"")</f>
        <v/>
      </c>
    </row>
    <row r="240" spans="12:12">
      <c r="L240" t="str" cm="1">
        <f t="array" aca="1" ref="L240" ca="1">IF(ROWS($D$93:D237)&lt;=$D$93,INDEX('DATA FOR SUMMARY'!$I$8:$I$59,_xlfn.AGGREGATE(15,3,(('DATA FOR SUMMARY'!$I$7:$I$59=TEST!$D$92)/('DATA FOR SUMMARY'!$I$7:$I$59=TEST!$D$92)*ROW($C$77:$C$87))-ROW($C$77),ROWS($D$93:D237))),"")</f>
        <v/>
      </c>
    </row>
    <row r="241" spans="12:12">
      <c r="L241" t="str" cm="1">
        <f t="array" aca="1" ref="L241" ca="1">IF(ROWS($D$93:D238)&lt;=$D$93,INDEX('DATA FOR SUMMARY'!$I$8:$I$59,_xlfn.AGGREGATE(15,3,(('DATA FOR SUMMARY'!$I$7:$I$59=TEST!$D$92)/('DATA FOR SUMMARY'!$I$7:$I$59=TEST!$D$92)*ROW($C$77:$C$87))-ROW($C$77),ROWS($D$93:D238))),"")</f>
        <v/>
      </c>
    </row>
    <row r="242" spans="12:12">
      <c r="L242" t="str" cm="1">
        <f t="array" aca="1" ref="L242" ca="1">IF(ROWS($D$93:D239)&lt;=$D$93,INDEX('DATA FOR SUMMARY'!$I$8:$I$59,_xlfn.AGGREGATE(15,3,(('DATA FOR SUMMARY'!$I$7:$I$59=TEST!$D$92)/('DATA FOR SUMMARY'!$I$7:$I$59=TEST!$D$92)*ROW($C$77:$C$87))-ROW($C$77),ROWS($D$93:D239))),"")</f>
        <v/>
      </c>
    </row>
    <row r="243" spans="12:12">
      <c r="L243" t="str" cm="1">
        <f t="array" aca="1" ref="L243" ca="1">IF(ROWS($D$93:D240)&lt;=$D$93,INDEX('DATA FOR SUMMARY'!$I$8:$I$59,_xlfn.AGGREGATE(15,3,(('DATA FOR SUMMARY'!$I$7:$I$59=TEST!$D$92)/('DATA FOR SUMMARY'!$I$7:$I$59=TEST!$D$92)*ROW($C$77:$C$87))-ROW($C$77),ROWS($D$93:D240))),"")</f>
        <v/>
      </c>
    </row>
    <row r="244" spans="12:12">
      <c r="L244" t="str" cm="1">
        <f t="array" aca="1" ref="L244" ca="1">IF(ROWS($D$93:D241)&lt;=$D$93,INDEX('DATA FOR SUMMARY'!$I$8:$I$59,_xlfn.AGGREGATE(15,3,(('DATA FOR SUMMARY'!$I$7:$I$59=TEST!$D$92)/('DATA FOR SUMMARY'!$I$7:$I$59=TEST!$D$92)*ROW($C$77:$C$87))-ROW($C$77),ROWS($D$93:D241))),"")</f>
        <v/>
      </c>
    </row>
    <row r="245" spans="12:12">
      <c r="L245" t="str" cm="1">
        <f t="array" aca="1" ref="L245" ca="1">IF(ROWS($D$93:D242)&lt;=$D$93,INDEX('DATA FOR SUMMARY'!$I$8:$I$59,_xlfn.AGGREGATE(15,3,(('DATA FOR SUMMARY'!$I$7:$I$59=TEST!$D$92)/('DATA FOR SUMMARY'!$I$7:$I$59=TEST!$D$92)*ROW($C$77:$C$87))-ROW($C$77),ROWS($D$93:D242))),"")</f>
        <v/>
      </c>
    </row>
    <row r="246" spans="12:12">
      <c r="L246" t="str" cm="1">
        <f t="array" aca="1" ref="L246" ca="1">IF(ROWS($D$93:D243)&lt;=$D$93,INDEX('DATA FOR SUMMARY'!$I$8:$I$59,_xlfn.AGGREGATE(15,3,(('DATA FOR SUMMARY'!$I$7:$I$59=TEST!$D$92)/('DATA FOR SUMMARY'!$I$7:$I$59=TEST!$D$92)*ROW($C$77:$C$87))-ROW($C$77),ROWS($D$93:D243))),"")</f>
        <v/>
      </c>
    </row>
    <row r="247" spans="12:12">
      <c r="L247" t="str" cm="1">
        <f t="array" aca="1" ref="L247" ca="1">IF(ROWS($D$93:D244)&lt;=$D$93,INDEX('DATA FOR SUMMARY'!$I$8:$I$59,_xlfn.AGGREGATE(15,3,(('DATA FOR SUMMARY'!$I$7:$I$59=TEST!$D$92)/('DATA FOR SUMMARY'!$I$7:$I$59=TEST!$D$92)*ROW($C$77:$C$87))-ROW($C$77),ROWS($D$93:D244))),"")</f>
        <v/>
      </c>
    </row>
    <row r="248" spans="12:12">
      <c r="L248" t="str" cm="1">
        <f t="array" aca="1" ref="L248" ca="1">IF(ROWS($D$93:D245)&lt;=$D$93,INDEX('DATA FOR SUMMARY'!$I$8:$I$59,_xlfn.AGGREGATE(15,3,(('DATA FOR SUMMARY'!$I$7:$I$59=TEST!$D$92)/('DATA FOR SUMMARY'!$I$7:$I$59=TEST!$D$92)*ROW($C$77:$C$87))-ROW($C$77),ROWS($D$93:D245))),"")</f>
        <v/>
      </c>
    </row>
    <row r="249" spans="12:12">
      <c r="L249" t="str" cm="1">
        <f t="array" aca="1" ref="L249" ca="1">IF(ROWS($D$93:D246)&lt;=$D$93,INDEX('DATA FOR SUMMARY'!$I$8:$I$59,_xlfn.AGGREGATE(15,3,(('DATA FOR SUMMARY'!$I$7:$I$59=TEST!$D$92)/('DATA FOR SUMMARY'!$I$7:$I$59=TEST!$D$92)*ROW($C$77:$C$87))-ROW($C$77),ROWS($D$93:D246))),"")</f>
        <v/>
      </c>
    </row>
    <row r="250" spans="12:12">
      <c r="L250" t="str" cm="1">
        <f t="array" aca="1" ref="L250" ca="1">IF(ROWS($D$93:D247)&lt;=$D$93,INDEX('DATA FOR SUMMARY'!$I$8:$I$59,_xlfn.AGGREGATE(15,3,(('DATA FOR SUMMARY'!$I$7:$I$59=TEST!$D$92)/('DATA FOR SUMMARY'!$I$7:$I$59=TEST!$D$92)*ROW($C$77:$C$87))-ROW($C$77),ROWS($D$93:D247))),"")</f>
        <v/>
      </c>
    </row>
    <row r="251" spans="12:12">
      <c r="L251" t="str" cm="1">
        <f t="array" aca="1" ref="L251" ca="1">IF(ROWS($D$93:D248)&lt;=$D$93,INDEX('DATA FOR SUMMARY'!$I$8:$I$59,_xlfn.AGGREGATE(15,3,(('DATA FOR SUMMARY'!$I$7:$I$59=TEST!$D$92)/('DATA FOR SUMMARY'!$I$7:$I$59=TEST!$D$92)*ROW($C$77:$C$87))-ROW($C$77),ROWS($D$93:D248))),"")</f>
        <v/>
      </c>
    </row>
    <row r="252" spans="12:12">
      <c r="L252" t="str" cm="1">
        <f t="array" aca="1" ref="L252" ca="1">IF(ROWS($D$93:D249)&lt;=$D$93,INDEX('DATA FOR SUMMARY'!$I$8:$I$59,_xlfn.AGGREGATE(15,3,(('DATA FOR SUMMARY'!$I$7:$I$59=TEST!$D$92)/('DATA FOR SUMMARY'!$I$7:$I$59=TEST!$D$92)*ROW($C$77:$C$87))-ROW($C$77),ROWS($D$93:D249))),"")</f>
        <v/>
      </c>
    </row>
    <row r="253" spans="12:12">
      <c r="L253" t="str" cm="1">
        <f t="array" aca="1" ref="L253" ca="1">IF(ROWS($D$93:D250)&lt;=$D$93,INDEX('DATA FOR SUMMARY'!$I$8:$I$59,_xlfn.AGGREGATE(15,3,(('DATA FOR SUMMARY'!$I$7:$I$59=TEST!$D$92)/('DATA FOR SUMMARY'!$I$7:$I$59=TEST!$D$92)*ROW($C$77:$C$87))-ROW($C$77),ROWS($D$93:D250))),"")</f>
        <v/>
      </c>
    </row>
    <row r="254" spans="12:12">
      <c r="L254" t="str" cm="1">
        <f t="array" aca="1" ref="L254" ca="1">IF(ROWS($D$93:D251)&lt;=$D$93,INDEX('DATA FOR SUMMARY'!$I$8:$I$59,_xlfn.AGGREGATE(15,3,(('DATA FOR SUMMARY'!$I$7:$I$59=TEST!$D$92)/('DATA FOR SUMMARY'!$I$7:$I$59=TEST!$D$92)*ROW($C$77:$C$87))-ROW($C$77),ROWS($D$93:D251))),"")</f>
        <v/>
      </c>
    </row>
    <row r="255" spans="12:12">
      <c r="L255" t="str" cm="1">
        <f t="array" aca="1" ref="L255" ca="1">IF(ROWS($D$93:D252)&lt;=$D$93,INDEX('DATA FOR SUMMARY'!$I$8:$I$59,_xlfn.AGGREGATE(15,3,(('DATA FOR SUMMARY'!$I$7:$I$59=TEST!$D$92)/('DATA FOR SUMMARY'!$I$7:$I$59=TEST!$D$92)*ROW($C$77:$C$87))-ROW($C$77),ROWS($D$93:D252))),"")</f>
        <v/>
      </c>
    </row>
    <row r="256" spans="12:12">
      <c r="L256" t="str" cm="1">
        <f t="array" aca="1" ref="L256" ca="1">IF(ROWS($D$93:D253)&lt;=$D$93,INDEX('DATA FOR SUMMARY'!$I$8:$I$59,_xlfn.AGGREGATE(15,3,(('DATA FOR SUMMARY'!$I$7:$I$59=TEST!$D$92)/('DATA FOR SUMMARY'!$I$7:$I$59=TEST!$D$92)*ROW($C$77:$C$87))-ROW($C$77),ROWS($D$93:D253))),"")</f>
        <v/>
      </c>
    </row>
    <row r="257" spans="12:12">
      <c r="L257" t="str" cm="1">
        <f t="array" aca="1" ref="L257" ca="1">IF(ROWS($D$93:D254)&lt;=$D$93,INDEX('DATA FOR SUMMARY'!$I$8:$I$59,_xlfn.AGGREGATE(15,3,(('DATA FOR SUMMARY'!$I$7:$I$59=TEST!$D$92)/('DATA FOR SUMMARY'!$I$7:$I$59=TEST!$D$92)*ROW($C$77:$C$87))-ROW($C$77),ROWS($D$93:D254))),"")</f>
        <v/>
      </c>
    </row>
    <row r="258" spans="12:12">
      <c r="L258" t="str" cm="1">
        <f t="array" aca="1" ref="L258" ca="1">IF(ROWS($D$93:D255)&lt;=$D$93,INDEX('DATA FOR SUMMARY'!$I$8:$I$59,_xlfn.AGGREGATE(15,3,(('DATA FOR SUMMARY'!$I$7:$I$59=TEST!$D$92)/('DATA FOR SUMMARY'!$I$7:$I$59=TEST!$D$92)*ROW($C$77:$C$87))-ROW($C$77),ROWS($D$93:D255))),"")</f>
        <v/>
      </c>
    </row>
    <row r="259" spans="12:12">
      <c r="L259" t="str" cm="1">
        <f t="array" aca="1" ref="L259" ca="1">IF(ROWS($D$93:D256)&lt;=$D$93,INDEX('DATA FOR SUMMARY'!$I$8:$I$59,_xlfn.AGGREGATE(15,3,(('DATA FOR SUMMARY'!$I$7:$I$59=TEST!$D$92)/('DATA FOR SUMMARY'!$I$7:$I$59=TEST!$D$92)*ROW($C$77:$C$87))-ROW($C$77),ROWS($D$93:D256))),"")</f>
        <v/>
      </c>
    </row>
    <row r="260" spans="12:12">
      <c r="L260" t="str" cm="1">
        <f t="array" aca="1" ref="L260" ca="1">IF(ROWS($D$93:D257)&lt;=$D$93,INDEX('DATA FOR SUMMARY'!$I$8:$I$59,_xlfn.AGGREGATE(15,3,(('DATA FOR SUMMARY'!$I$7:$I$59=TEST!$D$92)/('DATA FOR SUMMARY'!$I$7:$I$59=TEST!$D$92)*ROW($C$77:$C$87))-ROW($C$77),ROWS($D$93:D257))),"")</f>
        <v/>
      </c>
    </row>
    <row r="261" spans="12:12">
      <c r="L261" t="str" cm="1">
        <f t="array" aca="1" ref="L261" ca="1">IF(ROWS($D$93:D258)&lt;=$D$93,INDEX('DATA FOR SUMMARY'!$I$8:$I$59,_xlfn.AGGREGATE(15,3,(('DATA FOR SUMMARY'!$I$7:$I$59=TEST!$D$92)/('DATA FOR SUMMARY'!$I$7:$I$59=TEST!$D$92)*ROW($C$77:$C$87))-ROW($C$77),ROWS($D$93:D258))),"")</f>
        <v/>
      </c>
    </row>
    <row r="262" spans="12:12">
      <c r="L262" t="str" cm="1">
        <f t="array" aca="1" ref="L262" ca="1">IF(ROWS($D$93:D259)&lt;=$D$93,INDEX('DATA FOR SUMMARY'!$I$8:$I$59,_xlfn.AGGREGATE(15,3,(('DATA FOR SUMMARY'!$I$7:$I$59=TEST!$D$92)/('DATA FOR SUMMARY'!$I$7:$I$59=TEST!$D$92)*ROW($C$77:$C$87))-ROW($C$77),ROWS($D$93:D259))),"")</f>
        <v/>
      </c>
    </row>
    <row r="263" spans="12:12">
      <c r="L263" t="str" cm="1">
        <f t="array" aca="1" ref="L263" ca="1">IF(ROWS($D$93:D260)&lt;=$D$93,INDEX('DATA FOR SUMMARY'!$I$8:$I$59,_xlfn.AGGREGATE(15,3,(('DATA FOR SUMMARY'!$I$7:$I$59=TEST!$D$92)/('DATA FOR SUMMARY'!$I$7:$I$59=TEST!$D$92)*ROW($C$77:$C$87))-ROW($C$77),ROWS($D$93:D260))),"")</f>
        <v/>
      </c>
    </row>
    <row r="264" spans="12:12">
      <c r="L264" t="str" cm="1">
        <f t="array" aca="1" ref="L264" ca="1">IF(ROWS($D$93:D261)&lt;=$D$93,INDEX('DATA FOR SUMMARY'!$I$8:$I$59,_xlfn.AGGREGATE(15,3,(('DATA FOR SUMMARY'!$I$7:$I$59=TEST!$D$92)/('DATA FOR SUMMARY'!$I$7:$I$59=TEST!$D$92)*ROW($C$77:$C$87))-ROW($C$77),ROWS($D$93:D261))),"")</f>
        <v/>
      </c>
    </row>
    <row r="265" spans="12:12">
      <c r="L265" t="str" cm="1">
        <f t="array" aca="1" ref="L265" ca="1">IF(ROWS($D$93:D262)&lt;=$D$93,INDEX('DATA FOR SUMMARY'!$I$8:$I$59,_xlfn.AGGREGATE(15,3,(('DATA FOR SUMMARY'!$I$7:$I$59=TEST!$D$92)/('DATA FOR SUMMARY'!$I$7:$I$59=TEST!$D$92)*ROW($C$77:$C$87))-ROW($C$77),ROWS($D$93:D262))),"")</f>
        <v/>
      </c>
    </row>
    <row r="266" spans="12:12">
      <c r="L266" t="str" cm="1">
        <f t="array" aca="1" ref="L266" ca="1">IF(ROWS($D$93:D263)&lt;=$D$93,INDEX('DATA FOR SUMMARY'!$I$8:$I$59,_xlfn.AGGREGATE(15,3,(('DATA FOR SUMMARY'!$I$7:$I$59=TEST!$D$92)/('DATA FOR SUMMARY'!$I$7:$I$59=TEST!$D$92)*ROW($C$77:$C$87))-ROW($C$77),ROWS($D$93:D263))),"")</f>
        <v/>
      </c>
    </row>
    <row r="267" spans="12:12">
      <c r="L267" t="str" cm="1">
        <f t="array" aca="1" ref="L267" ca="1">IF(ROWS($D$93:D264)&lt;=$D$93,INDEX('DATA FOR SUMMARY'!$I$8:$I$59,_xlfn.AGGREGATE(15,3,(('DATA FOR SUMMARY'!$I$7:$I$59=TEST!$D$92)/('DATA FOR SUMMARY'!$I$7:$I$59=TEST!$D$92)*ROW($C$77:$C$87))-ROW($C$77),ROWS($D$93:D264))),"")</f>
        <v/>
      </c>
    </row>
    <row r="268" spans="12:12">
      <c r="L268" t="str" cm="1">
        <f t="array" aca="1" ref="L268" ca="1">IF(ROWS($D$93:D265)&lt;=$D$93,INDEX('DATA FOR SUMMARY'!$I$8:$I$59,_xlfn.AGGREGATE(15,3,(('DATA FOR SUMMARY'!$I$7:$I$59=TEST!$D$92)/('DATA FOR SUMMARY'!$I$7:$I$59=TEST!$D$92)*ROW($C$77:$C$87))-ROW($C$77),ROWS($D$93:D265))),"")</f>
        <v/>
      </c>
    </row>
    <row r="269" spans="12:12">
      <c r="L269" t="str" cm="1">
        <f t="array" aca="1" ref="L269" ca="1">IF(ROWS($D$93:D266)&lt;=$D$93,INDEX('DATA FOR SUMMARY'!$I$8:$I$59,_xlfn.AGGREGATE(15,3,(('DATA FOR SUMMARY'!$I$7:$I$59=TEST!$D$92)/('DATA FOR SUMMARY'!$I$7:$I$59=TEST!$D$92)*ROW($C$77:$C$87))-ROW($C$77),ROWS($D$93:D266))),"")</f>
        <v/>
      </c>
    </row>
    <row r="270" spans="12:12">
      <c r="L270" t="str" cm="1">
        <f t="array" aca="1" ref="L270" ca="1">IF(ROWS($D$93:D267)&lt;=$D$93,INDEX('DATA FOR SUMMARY'!$I$8:$I$59,_xlfn.AGGREGATE(15,3,(('DATA FOR SUMMARY'!$I$7:$I$59=TEST!$D$92)/('DATA FOR SUMMARY'!$I$7:$I$59=TEST!$D$92)*ROW($C$77:$C$87))-ROW($C$77),ROWS($D$93:D267))),"")</f>
        <v/>
      </c>
    </row>
    <row r="271" spans="12:12">
      <c r="L271" t="str" cm="1">
        <f t="array" aca="1" ref="L271" ca="1">IF(ROWS($D$93:D268)&lt;=$D$93,INDEX('DATA FOR SUMMARY'!$I$8:$I$59,_xlfn.AGGREGATE(15,3,(('DATA FOR SUMMARY'!$I$7:$I$59=TEST!$D$92)/('DATA FOR SUMMARY'!$I$7:$I$59=TEST!$D$92)*ROW($C$77:$C$87))-ROW($C$77),ROWS($D$93:D268))),"")</f>
        <v/>
      </c>
    </row>
    <row r="272" spans="12:12">
      <c r="L272" t="str" cm="1">
        <f t="array" aca="1" ref="L272" ca="1">IF(ROWS($D$93:D269)&lt;=$D$93,INDEX('DATA FOR SUMMARY'!$I$8:$I$59,_xlfn.AGGREGATE(15,3,(('DATA FOR SUMMARY'!$I$7:$I$59=TEST!$D$92)/('DATA FOR SUMMARY'!$I$7:$I$59=TEST!$D$92)*ROW($C$77:$C$87))-ROW($C$77),ROWS($D$93:D269))),"")</f>
        <v/>
      </c>
    </row>
    <row r="273" spans="12:12">
      <c r="L273" t="str" cm="1">
        <f t="array" aca="1" ref="L273" ca="1">IF(ROWS($D$93:D270)&lt;=$D$93,INDEX('DATA FOR SUMMARY'!$I$8:$I$59,_xlfn.AGGREGATE(15,3,(('DATA FOR SUMMARY'!$I$7:$I$59=TEST!$D$92)/('DATA FOR SUMMARY'!$I$7:$I$59=TEST!$D$92)*ROW($C$77:$C$87))-ROW($C$77),ROWS($D$93:D270))),"")</f>
        <v/>
      </c>
    </row>
    <row r="274" spans="12:12">
      <c r="L274" t="str" cm="1">
        <f t="array" aca="1" ref="L274" ca="1">IF(ROWS($D$93:D271)&lt;=$D$93,INDEX('DATA FOR SUMMARY'!$I$8:$I$59,_xlfn.AGGREGATE(15,3,(('DATA FOR SUMMARY'!$I$7:$I$59=TEST!$D$92)/('DATA FOR SUMMARY'!$I$7:$I$59=TEST!$D$92)*ROW($C$77:$C$87))-ROW($C$77),ROWS($D$93:D271))),"")</f>
        <v/>
      </c>
    </row>
    <row r="275" spans="12:12">
      <c r="L275" t="str" cm="1">
        <f t="array" aca="1" ref="L275" ca="1">IF(ROWS($D$93:D272)&lt;=$D$93,INDEX('DATA FOR SUMMARY'!$I$8:$I$59,_xlfn.AGGREGATE(15,3,(('DATA FOR SUMMARY'!$I$7:$I$59=TEST!$D$92)/('DATA FOR SUMMARY'!$I$7:$I$59=TEST!$D$92)*ROW($C$77:$C$87))-ROW($C$77),ROWS($D$93:D272))),"")</f>
        <v/>
      </c>
    </row>
    <row r="276" spans="12:12">
      <c r="L276" t="str" cm="1">
        <f t="array" aca="1" ref="L276" ca="1">IF(ROWS($D$93:D273)&lt;=$D$93,INDEX('DATA FOR SUMMARY'!$I$8:$I$59,_xlfn.AGGREGATE(15,3,(('DATA FOR SUMMARY'!$I$7:$I$59=TEST!$D$92)/('DATA FOR SUMMARY'!$I$7:$I$59=TEST!$D$92)*ROW($C$77:$C$87))-ROW($C$77),ROWS($D$93:D273))),"")</f>
        <v/>
      </c>
    </row>
    <row r="277" spans="12:12">
      <c r="L277" t="str" cm="1">
        <f t="array" aca="1" ref="L277" ca="1">IF(ROWS($D$93:D274)&lt;=$D$93,INDEX('DATA FOR SUMMARY'!$I$8:$I$59,_xlfn.AGGREGATE(15,3,(('DATA FOR SUMMARY'!$I$7:$I$59=TEST!$D$92)/('DATA FOR SUMMARY'!$I$7:$I$59=TEST!$D$92)*ROW($C$77:$C$87))-ROW($C$77),ROWS($D$93:D274))),"")</f>
        <v/>
      </c>
    </row>
    <row r="278" spans="12:12">
      <c r="L278" t="str" cm="1">
        <f t="array" aca="1" ref="L278" ca="1">IF(ROWS($D$93:D275)&lt;=$D$93,INDEX('DATA FOR SUMMARY'!$I$8:$I$59,_xlfn.AGGREGATE(15,3,(('DATA FOR SUMMARY'!$I$7:$I$59=TEST!$D$92)/('DATA FOR SUMMARY'!$I$7:$I$59=TEST!$D$92)*ROW($C$77:$C$87))-ROW($C$77),ROWS($D$93:D275))),"")</f>
        <v/>
      </c>
    </row>
    <row r="279" spans="12:12">
      <c r="L279" t="str" cm="1">
        <f t="array" aca="1" ref="L279" ca="1">IF(ROWS($D$93:D276)&lt;=$D$93,INDEX('DATA FOR SUMMARY'!$I$8:$I$59,_xlfn.AGGREGATE(15,3,(('DATA FOR SUMMARY'!$I$7:$I$59=TEST!$D$92)/('DATA FOR SUMMARY'!$I$7:$I$59=TEST!$D$92)*ROW($C$77:$C$87))-ROW($C$77),ROWS($D$93:D276))),"")</f>
        <v/>
      </c>
    </row>
    <row r="280" spans="12:12">
      <c r="L280" t="str" cm="1">
        <f t="array" aca="1" ref="L280" ca="1">IF(ROWS($D$93:D277)&lt;=$D$93,INDEX('DATA FOR SUMMARY'!$I$8:$I$59,_xlfn.AGGREGATE(15,3,(('DATA FOR SUMMARY'!$I$7:$I$59=TEST!$D$92)/('DATA FOR SUMMARY'!$I$7:$I$59=TEST!$D$92)*ROW($C$77:$C$87))-ROW($C$77),ROWS($D$93:D277))),"")</f>
        <v/>
      </c>
    </row>
    <row r="281" spans="12:12">
      <c r="L281" t="str" cm="1">
        <f t="array" aca="1" ref="L281" ca="1">IF(ROWS($D$93:D278)&lt;=$D$93,INDEX('DATA FOR SUMMARY'!$I$8:$I$59,_xlfn.AGGREGATE(15,3,(('DATA FOR SUMMARY'!$I$7:$I$59=TEST!$D$92)/('DATA FOR SUMMARY'!$I$7:$I$59=TEST!$D$92)*ROW($C$77:$C$87))-ROW($C$77),ROWS($D$93:D278))),"")</f>
        <v/>
      </c>
    </row>
    <row r="282" spans="12:12">
      <c r="L282" t="str" cm="1">
        <f t="array" aca="1" ref="L282" ca="1">IF(ROWS($D$93:D279)&lt;=$D$93,INDEX('DATA FOR SUMMARY'!$I$8:$I$59,_xlfn.AGGREGATE(15,3,(('DATA FOR SUMMARY'!$I$7:$I$59=TEST!$D$92)/('DATA FOR SUMMARY'!$I$7:$I$59=TEST!$D$92)*ROW($C$77:$C$87))-ROW($C$77),ROWS($D$93:D279))),"")</f>
        <v/>
      </c>
    </row>
    <row r="283" spans="12:12">
      <c r="L283" t="str" cm="1">
        <f t="array" aca="1" ref="L283" ca="1">IF(ROWS($D$93:D280)&lt;=$D$93,INDEX('DATA FOR SUMMARY'!$I$8:$I$59,_xlfn.AGGREGATE(15,3,(('DATA FOR SUMMARY'!$I$7:$I$59=TEST!$D$92)/('DATA FOR SUMMARY'!$I$7:$I$59=TEST!$D$92)*ROW($C$77:$C$87))-ROW($C$77),ROWS($D$93:D280))),"")</f>
        <v/>
      </c>
    </row>
    <row r="284" spans="12:12">
      <c r="L284" t="str" cm="1">
        <f t="array" aca="1" ref="L284" ca="1">IF(ROWS($D$93:D281)&lt;=$D$93,INDEX('DATA FOR SUMMARY'!$I$8:$I$59,_xlfn.AGGREGATE(15,3,(('DATA FOR SUMMARY'!$I$7:$I$59=TEST!$D$92)/('DATA FOR SUMMARY'!$I$7:$I$59=TEST!$D$92)*ROW($C$77:$C$87))-ROW($C$77),ROWS($D$93:D281))),"")</f>
        <v/>
      </c>
    </row>
    <row r="285" spans="12:12">
      <c r="L285" t="str" cm="1">
        <f t="array" aca="1" ref="L285" ca="1">IF(ROWS($D$93:D282)&lt;=$D$93,INDEX('DATA FOR SUMMARY'!$I$8:$I$59,_xlfn.AGGREGATE(15,3,(('DATA FOR SUMMARY'!$I$7:$I$59=TEST!$D$92)/('DATA FOR SUMMARY'!$I$7:$I$59=TEST!$D$92)*ROW($C$77:$C$87))-ROW($C$77),ROWS($D$93:D282))),"")</f>
        <v/>
      </c>
    </row>
    <row r="286" spans="12:12">
      <c r="L286" t="str" cm="1">
        <f t="array" aca="1" ref="L286" ca="1">IF(ROWS($D$93:D283)&lt;=$D$93,INDEX('DATA FOR SUMMARY'!$I$8:$I$59,_xlfn.AGGREGATE(15,3,(('DATA FOR SUMMARY'!$I$7:$I$59=TEST!$D$92)/('DATA FOR SUMMARY'!$I$7:$I$59=TEST!$D$92)*ROW($C$77:$C$87))-ROW($C$77),ROWS($D$93:D283))),"")</f>
        <v/>
      </c>
    </row>
    <row r="287" spans="12:12">
      <c r="L287" t="str" cm="1">
        <f t="array" aca="1" ref="L287" ca="1">IF(ROWS($D$93:D284)&lt;=$D$93,INDEX('DATA FOR SUMMARY'!$I$8:$I$59,_xlfn.AGGREGATE(15,3,(('DATA FOR SUMMARY'!$I$7:$I$59=TEST!$D$92)/('DATA FOR SUMMARY'!$I$7:$I$59=TEST!$D$92)*ROW($C$77:$C$87))-ROW($C$77),ROWS($D$93:D284))),"")</f>
        <v/>
      </c>
    </row>
    <row r="288" spans="12:12">
      <c r="L288" t="str" cm="1">
        <f t="array" aca="1" ref="L288" ca="1">IF(ROWS($D$93:D285)&lt;=$D$93,INDEX('DATA FOR SUMMARY'!$I$8:$I$59,_xlfn.AGGREGATE(15,3,(('DATA FOR SUMMARY'!$I$7:$I$59=TEST!$D$92)/('DATA FOR SUMMARY'!$I$7:$I$59=TEST!$D$92)*ROW($C$77:$C$87))-ROW($C$77),ROWS($D$93:D285))),"")</f>
        <v/>
      </c>
    </row>
    <row r="289" spans="12:12">
      <c r="L289" t="str" cm="1">
        <f t="array" aca="1" ref="L289" ca="1">IF(ROWS($D$93:D286)&lt;=$D$93,INDEX('DATA FOR SUMMARY'!$I$8:$I$59,_xlfn.AGGREGATE(15,3,(('DATA FOR SUMMARY'!$I$7:$I$59=TEST!$D$92)/('DATA FOR SUMMARY'!$I$7:$I$59=TEST!$D$92)*ROW($C$77:$C$87))-ROW($C$77),ROWS($D$93:D286))),"")</f>
        <v/>
      </c>
    </row>
    <row r="290" spans="12:12">
      <c r="L290" t="str" cm="1">
        <f t="array" aca="1" ref="L290" ca="1">IF(ROWS($D$93:D287)&lt;=$D$93,INDEX('DATA FOR SUMMARY'!$I$8:$I$59,_xlfn.AGGREGATE(15,3,(('DATA FOR SUMMARY'!$I$7:$I$59=TEST!$D$92)/('DATA FOR SUMMARY'!$I$7:$I$59=TEST!$D$92)*ROW($C$77:$C$87))-ROW($C$77),ROWS($D$93:D287))),"")</f>
        <v/>
      </c>
    </row>
    <row r="291" spans="12:12">
      <c r="L291" t="str" cm="1">
        <f t="array" aca="1" ref="L291" ca="1">IF(ROWS($D$93:D288)&lt;=$D$93,INDEX('DATA FOR SUMMARY'!$I$8:$I$59,_xlfn.AGGREGATE(15,3,(('DATA FOR SUMMARY'!$I$7:$I$59=TEST!$D$92)/('DATA FOR SUMMARY'!$I$7:$I$59=TEST!$D$92)*ROW($C$77:$C$87))-ROW($C$77),ROWS($D$93:D288))),"")</f>
        <v/>
      </c>
    </row>
    <row r="292" spans="12:12">
      <c r="L292" t="str" cm="1">
        <f t="array" aca="1" ref="L292" ca="1">IF(ROWS($D$93:D289)&lt;=$D$93,INDEX('DATA FOR SUMMARY'!$I$8:$I$59,_xlfn.AGGREGATE(15,3,(('DATA FOR SUMMARY'!$I$7:$I$59=TEST!$D$92)/('DATA FOR SUMMARY'!$I$7:$I$59=TEST!$D$92)*ROW($C$77:$C$87))-ROW($C$77),ROWS($D$93:D289))),"")</f>
        <v/>
      </c>
    </row>
    <row r="293" spans="12:12">
      <c r="L293" t="str" cm="1">
        <f t="array" aca="1" ref="L293" ca="1">IF(ROWS($D$93:D290)&lt;=$D$93,INDEX('DATA FOR SUMMARY'!$I$8:$I$59,_xlfn.AGGREGATE(15,3,(('DATA FOR SUMMARY'!$I$7:$I$59=TEST!$D$92)/('DATA FOR SUMMARY'!$I$7:$I$59=TEST!$D$92)*ROW($C$77:$C$87))-ROW($C$77),ROWS($D$93:D290))),"")</f>
        <v/>
      </c>
    </row>
    <row r="294" spans="12:12">
      <c r="L294" t="str" cm="1">
        <f t="array" aca="1" ref="L294" ca="1">IF(ROWS($D$93:D291)&lt;=$D$93,INDEX('DATA FOR SUMMARY'!$I$8:$I$59,_xlfn.AGGREGATE(15,3,(('DATA FOR SUMMARY'!$I$7:$I$59=TEST!$D$92)/('DATA FOR SUMMARY'!$I$7:$I$59=TEST!$D$92)*ROW($C$77:$C$87))-ROW($C$77),ROWS($D$93:D291))),"")</f>
        <v/>
      </c>
    </row>
    <row r="295" spans="12:12">
      <c r="L295" t="str" cm="1">
        <f t="array" aca="1" ref="L295" ca="1">IF(ROWS($D$93:D292)&lt;=$D$93,INDEX('DATA FOR SUMMARY'!$I$8:$I$59,_xlfn.AGGREGATE(15,3,(('DATA FOR SUMMARY'!$I$7:$I$59=TEST!$D$92)/('DATA FOR SUMMARY'!$I$7:$I$59=TEST!$D$92)*ROW($C$77:$C$87))-ROW($C$77),ROWS($D$93:D292))),"")</f>
        <v/>
      </c>
    </row>
    <row r="296" spans="12:12">
      <c r="L296" t="str" cm="1">
        <f t="array" aca="1" ref="L296" ca="1">IF(ROWS($D$93:D293)&lt;=$D$93,INDEX('DATA FOR SUMMARY'!$I$8:$I$59,_xlfn.AGGREGATE(15,3,(('DATA FOR SUMMARY'!$I$7:$I$59=TEST!$D$92)/('DATA FOR SUMMARY'!$I$7:$I$59=TEST!$D$92)*ROW($C$77:$C$87))-ROW($C$77),ROWS($D$93:D293))),"")</f>
        <v/>
      </c>
    </row>
    <row r="297" spans="12:12">
      <c r="L297" t="str" cm="1">
        <f t="array" aca="1" ref="L297" ca="1">IF(ROWS($D$93:D294)&lt;=$D$93,INDEX('DATA FOR SUMMARY'!$I$8:$I$59,_xlfn.AGGREGATE(15,3,(('DATA FOR SUMMARY'!$I$7:$I$59=TEST!$D$92)/('DATA FOR SUMMARY'!$I$7:$I$59=TEST!$D$92)*ROW($C$77:$C$87))-ROW($C$77),ROWS($D$93:D294))),"")</f>
        <v/>
      </c>
    </row>
    <row r="298" spans="12:12">
      <c r="L298" t="str" cm="1">
        <f t="array" aca="1" ref="L298" ca="1">IF(ROWS($D$93:D295)&lt;=$D$93,INDEX('DATA FOR SUMMARY'!$I$8:$I$59,_xlfn.AGGREGATE(15,3,(('DATA FOR SUMMARY'!$I$7:$I$59=TEST!$D$92)/('DATA FOR SUMMARY'!$I$7:$I$59=TEST!$D$92)*ROW($C$77:$C$87))-ROW($C$77),ROWS($D$93:D295))),"")</f>
        <v/>
      </c>
    </row>
    <row r="299" spans="12:12">
      <c r="L299" t="str" cm="1">
        <f t="array" aca="1" ref="L299" ca="1">IF(ROWS($D$93:D296)&lt;=$D$93,INDEX('DATA FOR SUMMARY'!$I$8:$I$59,_xlfn.AGGREGATE(15,3,(('DATA FOR SUMMARY'!$I$7:$I$59=TEST!$D$92)/('DATA FOR SUMMARY'!$I$7:$I$59=TEST!$D$92)*ROW($C$77:$C$87))-ROW($C$77),ROWS($D$93:D296))),"")</f>
        <v/>
      </c>
    </row>
    <row r="300" spans="12:12">
      <c r="L300" t="str" cm="1">
        <f t="array" aca="1" ref="L300" ca="1">IF(ROWS($D$93:D297)&lt;=$D$93,INDEX('DATA FOR SUMMARY'!$I$8:$I$59,_xlfn.AGGREGATE(15,3,(('DATA FOR SUMMARY'!$I$7:$I$59=TEST!$D$92)/('DATA FOR SUMMARY'!$I$7:$I$59=TEST!$D$92)*ROW($C$77:$C$87))-ROW($C$77),ROWS($D$93:D297))),"")</f>
        <v/>
      </c>
    </row>
    <row r="301" spans="12:12">
      <c r="L301" t="str" cm="1">
        <f t="array" aca="1" ref="L301" ca="1">IF(ROWS($D$93:D298)&lt;=$D$93,INDEX('DATA FOR SUMMARY'!$I$8:$I$59,_xlfn.AGGREGATE(15,3,(('DATA FOR SUMMARY'!$I$7:$I$59=TEST!$D$92)/('DATA FOR SUMMARY'!$I$7:$I$59=TEST!$D$92)*ROW($C$77:$C$87))-ROW($C$77),ROWS($D$93:D298))),"")</f>
        <v/>
      </c>
    </row>
    <row r="302" spans="12:12">
      <c r="L302" t="str" cm="1">
        <f t="array" aca="1" ref="L302" ca="1">IF(ROWS($D$93:D299)&lt;=$D$93,INDEX('DATA FOR SUMMARY'!$I$8:$I$59,_xlfn.AGGREGATE(15,3,(('DATA FOR SUMMARY'!$I$7:$I$59=TEST!$D$92)/('DATA FOR SUMMARY'!$I$7:$I$59=TEST!$D$92)*ROW($C$77:$C$87))-ROW($C$77),ROWS($D$93:D299))),"")</f>
        <v/>
      </c>
    </row>
    <row r="303" spans="12:12">
      <c r="L303" t="str" cm="1">
        <f t="array" aca="1" ref="L303" ca="1">IF(ROWS($D$93:D300)&lt;=$D$93,INDEX('DATA FOR SUMMARY'!$I$8:$I$59,_xlfn.AGGREGATE(15,3,(('DATA FOR SUMMARY'!$I$7:$I$59=TEST!$D$92)/('DATA FOR SUMMARY'!$I$7:$I$59=TEST!$D$92)*ROW($C$77:$C$87))-ROW($C$77),ROWS($D$93:D300))),"")</f>
        <v/>
      </c>
    </row>
    <row r="304" spans="12:12">
      <c r="L304" t="str" cm="1">
        <f t="array" aca="1" ref="L304" ca="1">IF(ROWS($D$93:D301)&lt;=$D$93,INDEX('DATA FOR SUMMARY'!$I$8:$I$59,_xlfn.AGGREGATE(15,3,(('DATA FOR SUMMARY'!$I$7:$I$59=TEST!$D$92)/('DATA FOR SUMMARY'!$I$7:$I$59=TEST!$D$92)*ROW($C$77:$C$87))-ROW($C$77),ROWS($D$93:D301))),"")</f>
        <v/>
      </c>
    </row>
    <row r="305" spans="12:12">
      <c r="L305" t="str" cm="1">
        <f t="array" aca="1" ref="L305" ca="1">IF(ROWS($D$93:D302)&lt;=$D$93,INDEX('DATA FOR SUMMARY'!$I$8:$I$59,_xlfn.AGGREGATE(15,3,(('DATA FOR SUMMARY'!$I$7:$I$59=TEST!$D$92)/('DATA FOR SUMMARY'!$I$7:$I$59=TEST!$D$92)*ROW($C$77:$C$87))-ROW($C$77),ROWS($D$93:D302))),"")</f>
        <v/>
      </c>
    </row>
    <row r="306" spans="12:12">
      <c r="L306" t="str" cm="1">
        <f t="array" aca="1" ref="L306" ca="1">IF(ROWS($D$93:D303)&lt;=$D$93,INDEX('DATA FOR SUMMARY'!$I$8:$I$59,_xlfn.AGGREGATE(15,3,(('DATA FOR SUMMARY'!$I$7:$I$59=TEST!$D$92)/('DATA FOR SUMMARY'!$I$7:$I$59=TEST!$D$92)*ROW($C$77:$C$87))-ROW($C$77),ROWS($D$93:D303))),"")</f>
        <v/>
      </c>
    </row>
    <row r="307" spans="12:12">
      <c r="L307" t="str" cm="1">
        <f t="array" aca="1" ref="L307" ca="1">IF(ROWS($D$93:D304)&lt;=$D$93,INDEX('DATA FOR SUMMARY'!$I$8:$I$59,_xlfn.AGGREGATE(15,3,(('DATA FOR SUMMARY'!$I$7:$I$59=TEST!$D$92)/('DATA FOR SUMMARY'!$I$7:$I$59=TEST!$D$92)*ROW($C$77:$C$87))-ROW($C$77),ROWS($D$93:D304))),"")</f>
        <v/>
      </c>
    </row>
    <row r="308" spans="12:12">
      <c r="L308" t="str" cm="1">
        <f t="array" aca="1" ref="L308" ca="1">IF(ROWS($D$93:D305)&lt;=$D$93,INDEX('DATA FOR SUMMARY'!$I$8:$I$59,_xlfn.AGGREGATE(15,3,(('DATA FOR SUMMARY'!$I$7:$I$59=TEST!$D$92)/('DATA FOR SUMMARY'!$I$7:$I$59=TEST!$D$92)*ROW($C$77:$C$87))-ROW($C$77),ROWS($D$93:D305))),"")</f>
        <v/>
      </c>
    </row>
  </sheetData>
  <autoFilter ref="C63:N308" xr:uid="{D19A2410-85D2-834D-A2A4-06654C0E045F}"/>
  <mergeCells count="6">
    <mergeCell ref="F94:H94"/>
    <mergeCell ref="I94:K94"/>
    <mergeCell ref="D5:E5"/>
    <mergeCell ref="F5:G5"/>
    <mergeCell ref="B25:C25"/>
    <mergeCell ref="B38:C38"/>
  </mergeCells>
  <conditionalFormatting sqref="I13:S13">
    <cfRule type="containsText" dxfId="5" priority="6" operator="containsText" text="TRUE">
      <formula>NOT(ISERROR(SEARCH("TRUE",I13)))</formula>
    </cfRule>
    <cfRule type="containsText" dxfId="4" priority="7" operator="containsText" text="FALSE">
      <formula>NOT(ISERROR(SEARCH("FALSE",I13)))</formula>
    </cfRule>
  </conditionalFormatting>
  <conditionalFormatting sqref="I7:S7">
    <cfRule type="containsText" dxfId="3" priority="2" operator="containsText" text="3">
      <formula>NOT(ISERROR(SEARCH("3",I7)))</formula>
    </cfRule>
    <cfRule type="containsText" dxfId="2" priority="3" operator="containsText" text="TRUE">
      <formula>NOT(ISERROR(SEARCH("TRUE",I7)))</formula>
    </cfRule>
    <cfRule type="containsText" dxfId="1" priority="4" operator="containsText" text="FALSE">
      <formula>NOT(ISERROR(SEARCH("FALSE",I7)))</formula>
    </cfRule>
    <cfRule type="containsText" priority="5" operator="containsText" text="FALSE">
      <formula>NOT(ISERROR(SEARCH("FALSE",I7)))</formula>
    </cfRule>
  </conditionalFormatting>
  <conditionalFormatting sqref="C54">
    <cfRule type="containsText" dxfId="0" priority="1" operator="containsText" text="9">
      <formula>NOT(ISERROR(SEARCH("9",C54)))</formula>
    </cfRule>
  </conditionalFormatting>
  <dataValidations count="7">
    <dataValidation type="list" allowBlank="1" showInputMessage="1" showErrorMessage="1" sqref="M43" xr:uid="{0CA17EE7-89D9-8E49-A909-B1848FDE55E4}">
      <formula1>$K$45:$K$46</formula1>
    </dataValidation>
    <dataValidation type="list" allowBlank="1" showInputMessage="1" showErrorMessage="1" sqref="I40" xr:uid="{15DF97C0-7062-E644-B609-514038EE6568}">
      <formula1>$B$40:$B$41</formula1>
    </dataValidation>
    <dataValidation type="list" allowBlank="1" showInputMessage="1" showErrorMessage="1" sqref="F44" xr:uid="{D097E556-C4BD-6A4E-B348-65958416EA76}">
      <formula1>$B$44:$B$47</formula1>
    </dataValidation>
    <dataValidation type="list" allowBlank="1" showInputMessage="1" showErrorMessage="1" sqref="G51" xr:uid="{3CB69B09-6240-2D4C-AA0C-91E9012B8A37}">
      <formula1>$F$63:$F$73</formula1>
    </dataValidation>
    <dataValidation type="list" allowBlank="1" showInputMessage="1" showErrorMessage="1" sqref="D92" xr:uid="{BCB7E071-1D16-6B4A-8343-CACA7E98C2CE}">
      <formula1>$J$88:$J$91</formula1>
    </dataValidation>
    <dataValidation type="list" allowBlank="1" showInputMessage="1" showErrorMessage="1" sqref="H78" xr:uid="{11541E7B-25D9-8343-AB79-ED73D1CF6E24}">
      <formula1>$J$73:$J$75</formula1>
    </dataValidation>
    <dataValidation type="list" allowBlank="1" showInputMessage="1" showErrorMessage="1" sqref="J146" xr:uid="{F5EC8FBE-8477-3F4B-9BC1-F06E99C1EADC}">
      <formula1>$I$146:$I$148</formula1>
    </dataValidation>
  </dataValidations>
  <hyperlinks>
    <hyperlink ref="C40" r:id="rId1" xr:uid="{3E1B17A9-48E6-4D48-A1C1-9DCD5CF43ED5}"/>
    <hyperlink ref="C41" r:id="rId2" xr:uid="{9AC5D192-D125-9244-B20F-EA193C759F79}"/>
  </hyperlinks>
  <pageMargins left="0.7" right="0.7" top="0.75" bottom="0.75" header="0.3" footer="0.3"/>
  <pageSetup paperSize="9" orientation="portrait" horizontalDpi="0" verticalDpi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แผนงาน</vt:lpstr>
      <vt:lpstr>SUMMARY STATUS</vt:lpstr>
      <vt:lpstr>วันวัสดุ</vt:lpstr>
      <vt:lpstr>DATA FOR SUMMARY</vt:lpstr>
      <vt:lpstr>TEST</vt:lpstr>
      <vt:lpstr>picture</vt:lpstr>
      <vt:lpstr>แผนงาน!Print_Area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SUPPAWICH PINYO</dc:creator>
  <cp:keywords/>
  <dc:description/>
  <cp:lastModifiedBy>SUPPAWICH PINYO</cp:lastModifiedBy>
  <dcterms:created xsi:type="dcterms:W3CDTF">2021-06-13T13:45:26Z</dcterms:created>
  <dcterms:modified xsi:type="dcterms:W3CDTF">2021-07-29T12:05:15Z</dcterms:modified>
  <cp:category/>
</cp:coreProperties>
</file>