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40009_{DAF19E1C-1A5A-461A-A9AA-B197264F2D1F}" xr6:coauthVersionLast="47" xr6:coauthVersionMax="47" xr10:uidLastSave="{00000000-0000-0000-0000-000000000000}"/>
  <bookViews>
    <workbookView xWindow="28680" yWindow="390" windowWidth="25440" windowHeight="15390" tabRatio="916"/>
  </bookViews>
  <sheets>
    <sheet name="طلاب1" sheetId="2" r:id="rId1"/>
    <sheet name="طلاب2" sheetId="3" r:id="rId2"/>
    <sheet name="معلمين" sheetId="1" r:id="rId3"/>
    <sheet name="الاداريين" sheetId="9" r:id="rId4"/>
    <sheet name="العراقيين والعرب  والمسيحين" sheetId="10" r:id="rId5"/>
    <sheet name="عدد الغرف وسنة إنشاء " sheetId="11" r:id="rId6"/>
    <sheet name="التدقيق" sheetId="4" r:id="rId7"/>
  </sheets>
  <definedNames>
    <definedName name="_xlnm.Print_Area" localSheetId="3">الاداريين!$A$1:$D$15</definedName>
    <definedName name="_xlnm.Print_Area" localSheetId="6">التدقيق!$A$1:$G$27</definedName>
    <definedName name="_xlnm.Print_Area" localSheetId="4">'العراقيين والعرب  والمسيحين'!$A$1:$Q$25</definedName>
    <definedName name="_xlnm.Print_Area" localSheetId="0">طلاب1!$A$1:$AS$23</definedName>
    <definedName name="_xlnm.Print_Area" localSheetId="1">طلاب2!$A$1:$X$28</definedName>
    <definedName name="_xlnm.Print_Area" localSheetId="2">معلمين!$A$1:$P$21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" l="1"/>
  <c r="E10" i="2"/>
  <c r="E12" i="2"/>
  <c r="E13" i="2"/>
  <c r="AS13" i="2" s="1"/>
  <c r="E14" i="2"/>
  <c r="E16" i="2"/>
  <c r="E17" i="2"/>
  <c r="P10" i="2"/>
  <c r="P12" i="2"/>
  <c r="P13" i="2"/>
  <c r="P14" i="2"/>
  <c r="P16" i="2"/>
  <c r="P17" i="2"/>
  <c r="T10" i="2"/>
  <c r="Y10" i="2"/>
  <c r="T12" i="2"/>
  <c r="T13" i="2"/>
  <c r="T14" i="2"/>
  <c r="T16" i="2"/>
  <c r="T17" i="2"/>
  <c r="X10" i="2"/>
  <c r="X12" i="2"/>
  <c r="Y12" i="2"/>
  <c r="X13" i="2"/>
  <c r="X14" i="2"/>
  <c r="Y14" i="2"/>
  <c r="X16" i="2"/>
  <c r="Y16" i="2" s="1"/>
  <c r="AR16" i="2" s="1"/>
  <c r="X17" i="2"/>
  <c r="Y17" i="2"/>
  <c r="AG10" i="2"/>
  <c r="AG12" i="2"/>
  <c r="AQ12" i="2" s="1"/>
  <c r="AR12" i="2" s="1"/>
  <c r="AG13" i="2"/>
  <c r="AG14" i="2"/>
  <c r="AG16" i="2"/>
  <c r="AQ16" i="2"/>
  <c r="AG17" i="2"/>
  <c r="AP10" i="2"/>
  <c r="AQ10" i="2" s="1"/>
  <c r="AR10" i="2" s="1"/>
  <c r="AP12" i="2"/>
  <c r="AP13" i="2"/>
  <c r="AP14" i="2"/>
  <c r="AQ14" i="2"/>
  <c r="AR14" i="2"/>
  <c r="AP16" i="2"/>
  <c r="AP17" i="2"/>
  <c r="E15" i="3"/>
  <c r="E16" i="3"/>
  <c r="E14" i="3"/>
  <c r="Q24" i="10"/>
  <c r="P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D22" i="2"/>
  <c r="C22" i="2"/>
  <c r="AN20" i="2"/>
  <c r="AG20" i="2"/>
  <c r="Y20" i="2"/>
  <c r="J20" i="2"/>
  <c r="A6" i="4"/>
  <c r="AT23" i="2"/>
  <c r="AU23" i="2"/>
  <c r="AV23" i="2"/>
  <c r="F11" i="3"/>
  <c r="F8" i="3" s="1"/>
  <c r="F10" i="3" s="1"/>
  <c r="O12" i="3"/>
  <c r="O9" i="3" s="1"/>
  <c r="O10" i="3" s="1"/>
  <c r="O11" i="3"/>
  <c r="V15" i="3"/>
  <c r="V14" i="3"/>
  <c r="V16" i="3" s="1"/>
  <c r="S15" i="3"/>
  <c r="W15" i="3"/>
  <c r="S14" i="3"/>
  <c r="D7" i="9"/>
  <c r="F12" i="3"/>
  <c r="F9" i="3"/>
  <c r="G12" i="3"/>
  <c r="G9" i="3" s="1"/>
  <c r="H12" i="3"/>
  <c r="H9" i="3"/>
  <c r="I12" i="3"/>
  <c r="I9" i="3" s="1"/>
  <c r="J12" i="3"/>
  <c r="J9" i="3" s="1"/>
  <c r="K12" i="3"/>
  <c r="K9" i="3"/>
  <c r="L12" i="3"/>
  <c r="L9" i="3" s="1"/>
  <c r="M12" i="3"/>
  <c r="M9" i="3"/>
  <c r="N12" i="3"/>
  <c r="N9" i="3" s="1"/>
  <c r="G11" i="3"/>
  <c r="G8" i="3"/>
  <c r="H11" i="3"/>
  <c r="H8" i="3"/>
  <c r="H10" i="3" s="1"/>
  <c r="I11" i="3"/>
  <c r="I8" i="3" s="1"/>
  <c r="J11" i="3"/>
  <c r="K11" i="3"/>
  <c r="L11" i="3"/>
  <c r="L8" i="3" s="1"/>
  <c r="M11" i="3"/>
  <c r="M8" i="3"/>
  <c r="M10" i="3" s="1"/>
  <c r="N11" i="3"/>
  <c r="N8" i="3"/>
  <c r="N10" i="3" s="1"/>
  <c r="C12" i="3"/>
  <c r="D12" i="3"/>
  <c r="D9" i="3" s="1"/>
  <c r="D11" i="3"/>
  <c r="D8" i="3"/>
  <c r="C11" i="3"/>
  <c r="C8" i="3"/>
  <c r="U12" i="3"/>
  <c r="U9" i="3"/>
  <c r="N24" i="10"/>
  <c r="M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T3" i="11"/>
  <c r="R11" i="2"/>
  <c r="F13" i="1"/>
  <c r="E13" i="1"/>
  <c r="B13" i="1"/>
  <c r="T9" i="2"/>
  <c r="Q11" i="3"/>
  <c r="D24" i="10"/>
  <c r="E24" i="10"/>
  <c r="G24" i="10"/>
  <c r="H24" i="10"/>
  <c r="J24" i="10"/>
  <c r="K24" i="10"/>
  <c r="C22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6" i="10"/>
  <c r="I24" i="10" s="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6" i="10"/>
  <c r="F24" i="10" s="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3" i="10"/>
  <c r="C6" i="10"/>
  <c r="C14" i="9"/>
  <c r="B14" i="9"/>
  <c r="A15" i="9" s="1"/>
  <c r="D8" i="9"/>
  <c r="D9" i="9"/>
  <c r="D10" i="9"/>
  <c r="D14" i="9" s="1"/>
  <c r="D11" i="9"/>
  <c r="D12" i="9"/>
  <c r="D13" i="9"/>
  <c r="B2" i="9"/>
  <c r="V23" i="3"/>
  <c r="W23" i="3" s="1"/>
  <c r="S23" i="3"/>
  <c r="P23" i="3"/>
  <c r="E23" i="3"/>
  <c r="V22" i="3"/>
  <c r="S22" i="3"/>
  <c r="P22" i="3"/>
  <c r="P24" i="3" s="1"/>
  <c r="E22" i="3"/>
  <c r="E24" i="3" s="1"/>
  <c r="P14" i="3"/>
  <c r="C16" i="3"/>
  <c r="AH18" i="2"/>
  <c r="AI18" i="2"/>
  <c r="AJ18" i="2"/>
  <c r="AK18" i="2"/>
  <c r="AL18" i="2"/>
  <c r="AM18" i="2"/>
  <c r="AP18" i="2" s="1"/>
  <c r="AN18" i="2"/>
  <c r="AO18" i="2"/>
  <c r="K13" i="1"/>
  <c r="N13" i="1" s="1"/>
  <c r="H13" i="1"/>
  <c r="L13" i="1"/>
  <c r="I13" i="1"/>
  <c r="O13" i="1"/>
  <c r="B18" i="1"/>
  <c r="C13" i="1"/>
  <c r="M17" i="1"/>
  <c r="M18" i="1"/>
  <c r="M19" i="1" s="1"/>
  <c r="AH15" i="2"/>
  <c r="AI15" i="2"/>
  <c r="AJ15" i="2"/>
  <c r="AJ21" i="2" s="1"/>
  <c r="AK15" i="2"/>
  <c r="AL15" i="2"/>
  <c r="AM15" i="2"/>
  <c r="AN15" i="2"/>
  <c r="AN21" i="2" s="1"/>
  <c r="AO15" i="2"/>
  <c r="I11" i="2"/>
  <c r="I22" i="2" s="1"/>
  <c r="F11" i="2"/>
  <c r="G11" i="2"/>
  <c r="H11" i="2"/>
  <c r="J11" i="2"/>
  <c r="K11" i="2"/>
  <c r="K21" i="2" s="1"/>
  <c r="L11" i="2"/>
  <c r="M11" i="2"/>
  <c r="N11" i="2"/>
  <c r="O11" i="2"/>
  <c r="O21" i="2" s="1"/>
  <c r="AH11" i="2"/>
  <c r="AH22" i="2"/>
  <c r="AI11" i="2"/>
  <c r="AI21" i="2"/>
  <c r="AJ11" i="2"/>
  <c r="AK11" i="2"/>
  <c r="AL11" i="2"/>
  <c r="AL21" i="2" s="1"/>
  <c r="AM11" i="2"/>
  <c r="AN11" i="2"/>
  <c r="AO11" i="2"/>
  <c r="AO21" i="2" s="1"/>
  <c r="Z11" i="2"/>
  <c r="AA11" i="2"/>
  <c r="AG11" i="2" s="1"/>
  <c r="AB11" i="2"/>
  <c r="AC11" i="2"/>
  <c r="AD11" i="2"/>
  <c r="AE11" i="2"/>
  <c r="AF11" i="2"/>
  <c r="U11" i="2"/>
  <c r="V11" i="2"/>
  <c r="W11" i="2"/>
  <c r="Q11" i="2"/>
  <c r="S11" i="2"/>
  <c r="D24" i="3"/>
  <c r="F24" i="3"/>
  <c r="G24" i="3"/>
  <c r="H24" i="3"/>
  <c r="I24" i="3"/>
  <c r="J24" i="3"/>
  <c r="K24" i="3"/>
  <c r="L24" i="3"/>
  <c r="M24" i="3"/>
  <c r="N24" i="3"/>
  <c r="O24" i="3"/>
  <c r="Q24" i="3"/>
  <c r="R24" i="3"/>
  <c r="T24" i="3"/>
  <c r="U24" i="3"/>
  <c r="C24" i="3"/>
  <c r="D16" i="3"/>
  <c r="F16" i="3"/>
  <c r="G16" i="3"/>
  <c r="H16" i="3"/>
  <c r="I16" i="3"/>
  <c r="J16" i="3"/>
  <c r="K16" i="3"/>
  <c r="L16" i="3"/>
  <c r="M16" i="3"/>
  <c r="N16" i="3"/>
  <c r="Q16" i="3"/>
  <c r="R16" i="3"/>
  <c r="T16" i="3"/>
  <c r="U16" i="3"/>
  <c r="K19" i="1"/>
  <c r="L19" i="1"/>
  <c r="J19" i="1"/>
  <c r="C19" i="1"/>
  <c r="D19" i="1"/>
  <c r="D6" i="1"/>
  <c r="D7" i="1"/>
  <c r="D13" i="1" s="1"/>
  <c r="D8" i="1"/>
  <c r="D9" i="1"/>
  <c r="D10" i="1"/>
  <c r="D11" i="1"/>
  <c r="D12" i="1"/>
  <c r="G6" i="1"/>
  <c r="G7" i="1"/>
  <c r="G8" i="1"/>
  <c r="G13" i="1" s="1"/>
  <c r="G9" i="1"/>
  <c r="G10" i="1"/>
  <c r="G11" i="1"/>
  <c r="G12" i="1"/>
  <c r="J6" i="1"/>
  <c r="J7" i="1"/>
  <c r="J8" i="1"/>
  <c r="J9" i="1"/>
  <c r="J10" i="1"/>
  <c r="J11" i="1"/>
  <c r="J12" i="1"/>
  <c r="N7" i="1"/>
  <c r="P7" i="1" s="1"/>
  <c r="O7" i="1"/>
  <c r="N8" i="1"/>
  <c r="P8" i="1"/>
  <c r="O8" i="1"/>
  <c r="N9" i="1"/>
  <c r="O9" i="1"/>
  <c r="N10" i="1"/>
  <c r="P10" i="1" s="1"/>
  <c r="O10" i="1"/>
  <c r="N11" i="1"/>
  <c r="P11" i="1"/>
  <c r="O11" i="1"/>
  <c r="N12" i="1"/>
  <c r="O12" i="1"/>
  <c r="P12" i="1" s="1"/>
  <c r="O6" i="1"/>
  <c r="N6" i="1"/>
  <c r="M7" i="1"/>
  <c r="M8" i="1"/>
  <c r="M9" i="1"/>
  <c r="M10" i="1"/>
  <c r="M11" i="1"/>
  <c r="M12" i="1"/>
  <c r="M6" i="1"/>
  <c r="D15" i="2"/>
  <c r="F15" i="2"/>
  <c r="F21" i="2"/>
  <c r="G15" i="2"/>
  <c r="G22" i="2" s="1"/>
  <c r="H15" i="2"/>
  <c r="H21" i="2" s="1"/>
  <c r="I15" i="2"/>
  <c r="J15" i="2"/>
  <c r="K15" i="2"/>
  <c r="K22" i="2"/>
  <c r="L15" i="2"/>
  <c r="L22" i="2" s="1"/>
  <c r="M15" i="2"/>
  <c r="N15" i="2"/>
  <c r="N21" i="2"/>
  <c r="O15" i="2"/>
  <c r="Q15" i="2"/>
  <c r="T15" i="2"/>
  <c r="T22" i="2" s="1"/>
  <c r="R15" i="2"/>
  <c r="S15" i="2"/>
  <c r="S22" i="2"/>
  <c r="U15" i="2"/>
  <c r="U21" i="2" s="1"/>
  <c r="V15" i="2"/>
  <c r="V21" i="2" s="1"/>
  <c r="W15" i="2"/>
  <c r="W22" i="2" s="1"/>
  <c r="Z15" i="2"/>
  <c r="AA15" i="2"/>
  <c r="AB15" i="2"/>
  <c r="AB22" i="2" s="1"/>
  <c r="AC15" i="2"/>
  <c r="AC22" i="2" s="1"/>
  <c r="AD15" i="2"/>
  <c r="AE15" i="2"/>
  <c r="AE22" i="2" s="1"/>
  <c r="AF15" i="2"/>
  <c r="AF22" i="2"/>
  <c r="C15" i="2"/>
  <c r="D18" i="2"/>
  <c r="F18" i="2"/>
  <c r="G18" i="2"/>
  <c r="H18" i="2"/>
  <c r="J18" i="2"/>
  <c r="K18" i="2"/>
  <c r="L18" i="2"/>
  <c r="M18" i="2"/>
  <c r="N18" i="2"/>
  <c r="O18" i="2"/>
  <c r="Q18" i="2"/>
  <c r="T18" i="2" s="1"/>
  <c r="R18" i="2"/>
  <c r="S18" i="2"/>
  <c r="U18" i="2"/>
  <c r="X18" i="2" s="1"/>
  <c r="V18" i="2"/>
  <c r="W18" i="2"/>
  <c r="Z18" i="2"/>
  <c r="AG18" i="2" s="1"/>
  <c r="AA18" i="2"/>
  <c r="AB18" i="2"/>
  <c r="AC18" i="2"/>
  <c r="AD18" i="2"/>
  <c r="AE18" i="2"/>
  <c r="AF18" i="2"/>
  <c r="C18" i="2"/>
  <c r="E18" i="2" s="1"/>
  <c r="R12" i="3"/>
  <c r="R9" i="3"/>
  <c r="Q12" i="3"/>
  <c r="P9" i="2"/>
  <c r="X9" i="2"/>
  <c r="R11" i="3"/>
  <c r="R13" i="3" s="1"/>
  <c r="AG9" i="2"/>
  <c r="T11" i="3"/>
  <c r="T13" i="3" s="1"/>
  <c r="AP9" i="2"/>
  <c r="AQ9" i="2" s="1"/>
  <c r="AR9" i="2" s="1"/>
  <c r="AS9" i="2" s="1"/>
  <c r="D11" i="2"/>
  <c r="D21" i="2" s="1"/>
  <c r="E9" i="2"/>
  <c r="C11" i="2"/>
  <c r="P3" i="3"/>
  <c r="C3" i="3"/>
  <c r="B2" i="1"/>
  <c r="H2" i="1"/>
  <c r="F22" i="2"/>
  <c r="O16" i="3"/>
  <c r="P15" i="3"/>
  <c r="X15" i="3" s="1"/>
  <c r="M13" i="1"/>
  <c r="J13" i="1"/>
  <c r="P6" i="1"/>
  <c r="S16" i="3"/>
  <c r="L13" i="3"/>
  <c r="P16" i="3"/>
  <c r="A12" i="4" s="1"/>
  <c r="S24" i="3"/>
  <c r="Y13" i="2"/>
  <c r="AQ17" i="2"/>
  <c r="AR17" i="2" s="1"/>
  <c r="AS17" i="2" s="1"/>
  <c r="AQ13" i="2"/>
  <c r="AR13" i="2"/>
  <c r="Q22" i="2"/>
  <c r="AK21" i="2"/>
  <c r="AJ22" i="2"/>
  <c r="AM21" i="2"/>
  <c r="AA21" i="2"/>
  <c r="N13" i="3"/>
  <c r="Y9" i="2"/>
  <c r="AO22" i="2"/>
  <c r="AK22" i="2"/>
  <c r="M22" i="2"/>
  <c r="AB21" i="2"/>
  <c r="R22" i="2"/>
  <c r="AN22" i="2"/>
  <c r="AD22" i="2"/>
  <c r="O22" i="2"/>
  <c r="AL22" i="2"/>
  <c r="O13" i="3"/>
  <c r="AD21" i="2"/>
  <c r="AC21" i="2"/>
  <c r="K13" i="3"/>
  <c r="W21" i="2"/>
  <c r="AF21" i="2"/>
  <c r="E11" i="3"/>
  <c r="E8" i="3" s="1"/>
  <c r="H13" i="3"/>
  <c r="M21" i="2"/>
  <c r="AM22" i="2"/>
  <c r="C13" i="3"/>
  <c r="I13" i="3"/>
  <c r="Q9" i="3"/>
  <c r="M13" i="3"/>
  <c r="E12" i="3"/>
  <c r="E9" i="3" s="1"/>
  <c r="K8" i="3"/>
  <c r="K10" i="3" s="1"/>
  <c r="O8" i="3"/>
  <c r="F13" i="3"/>
  <c r="Q21" i="2"/>
  <c r="N22" i="2"/>
  <c r="R21" i="2"/>
  <c r="C9" i="3"/>
  <c r="C10" i="3" s="1"/>
  <c r="G13" i="3"/>
  <c r="P11" i="3"/>
  <c r="S12" i="3"/>
  <c r="S9" i="3" s="1"/>
  <c r="Z21" i="2"/>
  <c r="Z22" i="2"/>
  <c r="W22" i="3"/>
  <c r="T12" i="3"/>
  <c r="V12" i="3" s="1"/>
  <c r="AH21" i="2"/>
  <c r="AP11" i="2"/>
  <c r="AP21" i="2"/>
  <c r="AP15" i="2"/>
  <c r="T11" i="2"/>
  <c r="Y11" i="2"/>
  <c r="S21" i="2"/>
  <c r="AI22" i="2"/>
  <c r="L21" i="2"/>
  <c r="X15" i="2"/>
  <c r="X22" i="2" s="1"/>
  <c r="X11" i="2"/>
  <c r="J8" i="3"/>
  <c r="T9" i="3"/>
  <c r="Q8" i="3"/>
  <c r="Q10" i="3" s="1"/>
  <c r="Q13" i="3"/>
  <c r="T8" i="3"/>
  <c r="T10" i="3"/>
  <c r="U22" i="2"/>
  <c r="X21" i="2"/>
  <c r="C24" i="10"/>
  <c r="P9" i="1"/>
  <c r="R8" i="3"/>
  <c r="R10" i="3"/>
  <c r="S11" i="3"/>
  <c r="E18" i="1"/>
  <c r="AP22" i="2"/>
  <c r="T21" i="2"/>
  <c r="AA22" i="2"/>
  <c r="W14" i="3"/>
  <c r="X14" i="3"/>
  <c r="S8" i="3"/>
  <c r="S10" i="3" s="1"/>
  <c r="O24" i="10" l="1"/>
  <c r="L24" i="10"/>
  <c r="P12" i="3"/>
  <c r="P9" i="3" s="1"/>
  <c r="I10" i="3"/>
  <c r="D13" i="3"/>
  <c r="E11" i="2"/>
  <c r="E15" i="2"/>
  <c r="H22" i="2"/>
  <c r="P15" i="2"/>
  <c r="G21" i="2"/>
  <c r="P13" i="3"/>
  <c r="AS14" i="2"/>
  <c r="AS12" i="2"/>
  <c r="AS10" i="2"/>
  <c r="E13" i="3"/>
  <c r="D10" i="3"/>
  <c r="P18" i="2"/>
  <c r="AS16" i="2"/>
  <c r="J22" i="2"/>
  <c r="J10" i="3"/>
  <c r="P11" i="2"/>
  <c r="P8" i="3"/>
  <c r="I21" i="2"/>
  <c r="E10" i="3"/>
  <c r="L10" i="3"/>
  <c r="L21" i="1"/>
  <c r="F11" i="4"/>
  <c r="A11" i="4"/>
  <c r="AQ11" i="2"/>
  <c r="P13" i="1"/>
  <c r="B17" i="1"/>
  <c r="V9" i="3"/>
  <c r="W9" i="3" s="1"/>
  <c r="W12" i="3"/>
  <c r="Y18" i="2"/>
  <c r="AQ18" i="2"/>
  <c r="AR18" i="2" s="1"/>
  <c r="G10" i="3"/>
  <c r="F12" i="4"/>
  <c r="W16" i="3"/>
  <c r="X16" i="3" s="1"/>
  <c r="S13" i="3"/>
  <c r="AG15" i="2"/>
  <c r="V24" i="3"/>
  <c r="J21" i="2"/>
  <c r="C21" i="2"/>
  <c r="V22" i="2"/>
  <c r="U11" i="3"/>
  <c r="V11" i="3" s="1"/>
  <c r="J13" i="3"/>
  <c r="Y15" i="2"/>
  <c r="Y22" i="2" s="1"/>
  <c r="AE21" i="2"/>
  <c r="AS18" i="2" l="1"/>
  <c r="A23" i="2" s="1"/>
  <c r="P10" i="3"/>
  <c r="X9" i="3"/>
  <c r="X12" i="3"/>
  <c r="V13" i="3"/>
  <c r="W13" i="3" s="1"/>
  <c r="X13" i="3" s="1"/>
  <c r="W11" i="3"/>
  <c r="X11" i="3" s="1"/>
  <c r="V8" i="3"/>
  <c r="AG22" i="2"/>
  <c r="AQ15" i="2"/>
  <c r="AQ21" i="2"/>
  <c r="AR11" i="2"/>
  <c r="A9" i="4"/>
  <c r="F9" i="4"/>
  <c r="H21" i="1"/>
  <c r="AG21" i="2"/>
  <c r="F8" i="4"/>
  <c r="A8" i="4"/>
  <c r="A10" i="4"/>
  <c r="B19" i="1"/>
  <c r="E17" i="1"/>
  <c r="U13" i="3"/>
  <c r="U8" i="3"/>
  <c r="U10" i="3" s="1"/>
  <c r="F13" i="4"/>
  <c r="W24" i="3"/>
  <c r="A13" i="4" s="1"/>
  <c r="Y21" i="2"/>
  <c r="W8" i="3" l="1"/>
  <c r="X8" i="3" s="1"/>
  <c r="V10" i="3"/>
  <c r="W10" i="3" s="1"/>
  <c r="X10" i="3" s="1"/>
  <c r="A14" i="4"/>
  <c r="E19" i="1"/>
  <c r="A21" i="1" s="1"/>
  <c r="AR15" i="2"/>
  <c r="AQ22" i="2"/>
  <c r="AR21" i="2"/>
  <c r="AW21" i="2" s="1"/>
  <c r="AS11" i="2"/>
  <c r="AR22" i="2" l="1"/>
  <c r="AW22" i="2" s="1"/>
  <c r="AX22" i="2" s="1"/>
  <c r="AS15" i="2"/>
  <c r="G4" i="4"/>
  <c r="G5" i="4"/>
  <c r="H4" i="4"/>
  <c r="F4" i="4"/>
  <c r="A4" i="4"/>
  <c r="H7" i="4"/>
  <c r="A5" i="4" l="1"/>
  <c r="A20" i="2"/>
  <c r="F7" i="4"/>
  <c r="A7" i="4"/>
</calcChain>
</file>

<file path=xl/sharedStrings.xml><?xml version="1.0" encoding="utf-8"?>
<sst xmlns="http://schemas.openxmlformats.org/spreadsheetml/2006/main" count="313" uniqueCount="162">
  <si>
    <t>الاستمارة الاحصائية الاولية نسخة المدارس</t>
  </si>
  <si>
    <t>اسم المدرسة:</t>
  </si>
  <si>
    <t>صفحة (2)</t>
  </si>
  <si>
    <t>المؤهل العلمي</t>
  </si>
  <si>
    <t>الروضة</t>
  </si>
  <si>
    <t>الاساسي</t>
  </si>
  <si>
    <t>الثانوي الاكاديمي</t>
  </si>
  <si>
    <t>الثانوي المهني</t>
  </si>
  <si>
    <t>المجموع العام</t>
  </si>
  <si>
    <t>ذكور</t>
  </si>
  <si>
    <t>اناث</t>
  </si>
  <si>
    <t>مجموع</t>
  </si>
  <si>
    <t>دكتوراه</t>
  </si>
  <si>
    <t>ماجستير</t>
  </si>
  <si>
    <t>بكا+دبلوم</t>
  </si>
  <si>
    <t>بكالوريوس</t>
  </si>
  <si>
    <t>كلية مجتمع</t>
  </si>
  <si>
    <t>الثانوية العامة</t>
  </si>
  <si>
    <t>ثانوي فما دون</t>
  </si>
  <si>
    <t>الجنس</t>
  </si>
  <si>
    <t>المعلم الاصيل</t>
  </si>
  <si>
    <t>المعلم الاضافي بدل شاغر</t>
  </si>
  <si>
    <t>المعلم البديل</t>
  </si>
  <si>
    <t>المجموع</t>
  </si>
  <si>
    <t>اداريون</t>
  </si>
  <si>
    <t>فنيون</t>
  </si>
  <si>
    <t>مستخدمون</t>
  </si>
  <si>
    <t>هاتف المنزل:</t>
  </si>
  <si>
    <t>المرحلة</t>
  </si>
  <si>
    <t>المرحلة الاساسية</t>
  </si>
  <si>
    <t>مجموع الاساسي</t>
  </si>
  <si>
    <t>المرحلة الثانوية (الاكاديمي)</t>
  </si>
  <si>
    <t>اجمالي الثانوي الاكاديمي</t>
  </si>
  <si>
    <t>المرحلة الثانوية (المهني)</t>
  </si>
  <si>
    <t>والصف</t>
  </si>
  <si>
    <t>الاول</t>
  </si>
  <si>
    <t>الثاني</t>
  </si>
  <si>
    <t>اول</t>
  </si>
  <si>
    <t>ثاني</t>
  </si>
  <si>
    <t>ثالث</t>
  </si>
  <si>
    <t>رابع</t>
  </si>
  <si>
    <t>خامس</t>
  </si>
  <si>
    <t>سادس</t>
  </si>
  <si>
    <t>سابع</t>
  </si>
  <si>
    <t>ثامن</t>
  </si>
  <si>
    <t>تاسع</t>
  </si>
  <si>
    <t>عاشر</t>
  </si>
  <si>
    <t>علمي</t>
  </si>
  <si>
    <t>ادبي</t>
  </si>
  <si>
    <t>شرعي</t>
  </si>
  <si>
    <t>صناعي</t>
  </si>
  <si>
    <t>زراعي</t>
  </si>
  <si>
    <t>فندقي</t>
  </si>
  <si>
    <t>ت.طفل</t>
  </si>
  <si>
    <t>ا.ملابس</t>
  </si>
  <si>
    <t>تجميل</t>
  </si>
  <si>
    <t>حرف تقليدية</t>
  </si>
  <si>
    <t>تصنعي منزلي</t>
  </si>
  <si>
    <t>الطلبة</t>
  </si>
  <si>
    <t>الشعب</t>
  </si>
  <si>
    <t>مختلطة</t>
  </si>
  <si>
    <t xml:space="preserve">اسم المدرسة: </t>
  </si>
  <si>
    <t xml:space="preserve">اسم المدير الرباعي: </t>
  </si>
  <si>
    <t>هاتف المدرسة:</t>
  </si>
  <si>
    <t>تصنع منزلي</t>
  </si>
  <si>
    <t>مجموع الثانوي المهني</t>
  </si>
  <si>
    <t>مجموع المرحلة الثانوية</t>
  </si>
  <si>
    <t>صفحة (1)</t>
  </si>
  <si>
    <t>الطلبة اللاجئين : هم ابناء العائلات التي هاجرت من فلسطين عام 1948 فقط</t>
  </si>
  <si>
    <t>توزيع المعلمين  (الاصيل , الاضافي , البديل ,المعار) حسب الجنس</t>
  </si>
  <si>
    <t>توزيع العاملين في المدارس حسب الجنس</t>
  </si>
  <si>
    <t>مرحلة الروضة</t>
  </si>
  <si>
    <t>اولى</t>
  </si>
  <si>
    <t>ثانية</t>
  </si>
  <si>
    <t xml:space="preserve">اللاجئين </t>
  </si>
  <si>
    <t>ملكية المدرسة: (ملك، مستأجر، ملك ومستأجر)</t>
  </si>
  <si>
    <t>فترة المدرسة: (فترة واحدة، فترتين)</t>
  </si>
  <si>
    <t>هاتف خلوي:</t>
  </si>
  <si>
    <t>الرقم الوطني:</t>
  </si>
  <si>
    <t>الرقم الوطني</t>
  </si>
  <si>
    <t>توزيع الطلبة حسب حالة القيد والجنس والصف</t>
  </si>
  <si>
    <t>ناجح</t>
  </si>
  <si>
    <t>راسب</t>
  </si>
  <si>
    <t>اكاديمي</t>
  </si>
  <si>
    <t>مهني</t>
  </si>
  <si>
    <t xml:space="preserve">المرحلة الثانوية </t>
  </si>
  <si>
    <t>حالة القيد والجنس</t>
  </si>
  <si>
    <t>صفحة التدقيق</t>
  </si>
  <si>
    <t>عدد الطلبة =</t>
  </si>
  <si>
    <t>عدد الشعب =</t>
  </si>
  <si>
    <t>عدد المعلمين الاصيلين =</t>
  </si>
  <si>
    <t>عدد العاملين =</t>
  </si>
  <si>
    <t>عدد الطلبة الراسبين =</t>
  </si>
  <si>
    <t>عدد المتسربين =</t>
  </si>
  <si>
    <t>عدد اللاجئين =</t>
  </si>
  <si>
    <t>توزيع الطلبة المتسربون في العام السابق حسب الجنس والصف</t>
  </si>
  <si>
    <t>مجموع الثانوي</t>
  </si>
  <si>
    <t>صفحة ( 3 )</t>
  </si>
  <si>
    <t>الصف</t>
  </si>
  <si>
    <t>سنة أولى روضة</t>
  </si>
  <si>
    <t>سنة ثانية روضة</t>
  </si>
  <si>
    <t>أول أساسي</t>
  </si>
  <si>
    <t>ثاني أساسي</t>
  </si>
  <si>
    <t>ثالث أساسي</t>
  </si>
  <si>
    <t>رابع أساسي</t>
  </si>
  <si>
    <t>خامس أساسي</t>
  </si>
  <si>
    <t>سادس أساسي</t>
  </si>
  <si>
    <t>سابع أساسي</t>
  </si>
  <si>
    <t>ثامن أساسي</t>
  </si>
  <si>
    <t>تاسع أساسي</t>
  </si>
  <si>
    <t>عاشر أساسي</t>
  </si>
  <si>
    <t>أول ثانوي تطبيقي (مراكز مهنية)</t>
  </si>
  <si>
    <t>إناث</t>
  </si>
  <si>
    <t>مرحلة الاساسي</t>
  </si>
  <si>
    <t>مرحلة الثانوي</t>
  </si>
  <si>
    <t>أول ثانوي أكاديمي</t>
  </si>
  <si>
    <t>أول ثانوي مهني</t>
  </si>
  <si>
    <t>ثاني ثانوي أكاديمي</t>
  </si>
  <si>
    <t>ثاني ثانوي مهني</t>
  </si>
  <si>
    <t>ثاني ثانوي تطبيقي (مراكز مهنية)</t>
  </si>
  <si>
    <t xml:space="preserve">ملك </t>
  </si>
  <si>
    <t>ملك ومستأجر</t>
  </si>
  <si>
    <t>مستأجر</t>
  </si>
  <si>
    <t xml:space="preserve">فترة </t>
  </si>
  <si>
    <t>فترتين</t>
  </si>
  <si>
    <t>الاداريين والفنيين</t>
  </si>
  <si>
    <t xml:space="preserve">قسم الاحصاء </t>
  </si>
  <si>
    <t>توزيع الطلبة العراقيين والعرب والاجانب حسب الصف والجنس</t>
  </si>
  <si>
    <t>الاجانب غير العرب</t>
  </si>
  <si>
    <t>المؤهل العلمي لمدير المدرسة :</t>
  </si>
  <si>
    <t>ادارة</t>
  </si>
  <si>
    <t>ديوان</t>
  </si>
  <si>
    <t>مساعد</t>
  </si>
  <si>
    <t>سكرتير</t>
  </si>
  <si>
    <t>معلمون</t>
  </si>
  <si>
    <t>مكتبة</t>
  </si>
  <si>
    <t>مرشد تربوي</t>
  </si>
  <si>
    <t>مستودع</t>
  </si>
  <si>
    <t>مقصف</t>
  </si>
  <si>
    <t>مطبخ</t>
  </si>
  <si>
    <t>مسرح</t>
  </si>
  <si>
    <t>مشغل مهني</t>
  </si>
  <si>
    <t>صالة رياضية</t>
  </si>
  <si>
    <t>رياض اطفال</t>
  </si>
  <si>
    <t>مختبر فيزياء</t>
  </si>
  <si>
    <t>مختبر علوم</t>
  </si>
  <si>
    <t>قاعة حاسوب</t>
  </si>
  <si>
    <t>غرفة حضانة</t>
  </si>
  <si>
    <t>اخرى</t>
  </si>
  <si>
    <t xml:space="preserve">المجموع </t>
  </si>
  <si>
    <t>المسيحيون</t>
  </si>
  <si>
    <t>عدد الغرف الادارية والفنية المتوفرة في المدرسة (غير الصفية)</t>
  </si>
  <si>
    <t>سنة إنشاء البناء المدرسي :</t>
  </si>
  <si>
    <t>سنة إنشاء  المدرسة :</t>
  </si>
  <si>
    <t>اللاجئين السوريون</t>
  </si>
  <si>
    <t>على مديري ومديرات المدارس تدقيق البيانات بناء على الواقع الفعلي للمدرسة وارسال نسخة الكترونية على الإيميل amro.taghreed@yahoocom بعد التأكد من تعبئة جميع البيانات بدقة</t>
  </si>
  <si>
    <t>الجنسيات الأخرى</t>
  </si>
  <si>
    <t>أبناء الاردنيات</t>
  </si>
  <si>
    <t>توزيع المعلمين الاصيلين (غير الاضافي والبديل) حسب المؤهل العلمي والجنس للعام 2021  /  2022    دون الاداريين</t>
  </si>
  <si>
    <t>توزيع الاداريين والفنيين حسب المؤهل العلمي والجنس للعام 2022/2021 دون المستخدمين</t>
  </si>
  <si>
    <t>استمارة الاحصاءات الاولية للعام الدراسي 2022/2021</t>
  </si>
  <si>
    <t xml:space="preserve">خلاصة اعداد الطلبة والشعب في التعليم الاكاديمي والمهني حسب المرحلة والصف والجنس للعام الدراسي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</si>
</sst>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name val="Arial"/>
      <charset val="178"/>
    </font>
    <font>
      <sz val="10"/>
      <name val="Arial"/>
      <charset val="178"/>
    </font>
    <font>
      <sz val="14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2"/>
      <name val="Arabic Transparent"/>
      <charset val="178"/>
    </font>
    <font>
      <b/>
      <sz val="18"/>
      <name val="Arabic Transparent"/>
      <charset val="178"/>
    </font>
    <font>
      <b/>
      <sz val="14"/>
      <name val="Arabic Transparent"/>
      <charset val="178"/>
    </font>
    <font>
      <b/>
      <sz val="18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1"/>
      <name val="Arial (Arabic)"/>
      <family val="2"/>
      <charset val="178"/>
    </font>
    <font>
      <b/>
      <sz val="10"/>
      <name val="Arial"/>
      <family val="2"/>
    </font>
    <font>
      <b/>
      <sz val="12"/>
      <name val="Arial (Arabic)"/>
      <family val="2"/>
      <charset val="178"/>
    </font>
    <font>
      <b/>
      <sz val="11"/>
      <color indexed="10"/>
      <name val="Arial"/>
      <family val="2"/>
    </font>
    <font>
      <b/>
      <sz val="13"/>
      <name val="Arial"/>
      <family val="2"/>
    </font>
    <font>
      <b/>
      <sz val="2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1" applyFont="1" applyProtection="1"/>
    <xf numFmtId="0" fontId="2" fillId="0" borderId="0" xfId="1" applyFont="1" applyAlignment="1" applyProtection="1"/>
    <xf numFmtId="0" fontId="4" fillId="0" borderId="0" xfId="1" applyFont="1" applyAlignment="1" applyProtection="1">
      <alignment shrinkToFit="1"/>
    </xf>
    <xf numFmtId="0" fontId="1" fillId="0" borderId="0" xfId="0" applyFont="1" applyAlignment="1" applyProtection="1">
      <alignment horizontal="center"/>
      <protection hidden="1"/>
    </xf>
    <xf numFmtId="0" fontId="10" fillId="0" borderId="4" xfId="0" applyFont="1" applyBorder="1" applyAlignment="1" applyProtection="1">
      <alignment vertical="center"/>
    </xf>
    <xf numFmtId="0" fontId="10" fillId="0" borderId="5" xfId="0" applyFont="1" applyBorder="1" applyAlignment="1" applyProtection="1">
      <alignment vertical="center"/>
    </xf>
    <xf numFmtId="0" fontId="10" fillId="0" borderId="6" xfId="0" applyFont="1" applyBorder="1" applyAlignment="1" applyProtection="1">
      <alignment horizontal="center" vertical="center"/>
      <protection locked="0" hidden="1"/>
    </xf>
    <xf numFmtId="0" fontId="10" fillId="0" borderId="7" xfId="0" applyFont="1" applyBorder="1" applyAlignment="1" applyProtection="1">
      <alignment horizontal="center" vertical="center"/>
      <protection locked="0" hidden="1"/>
    </xf>
    <xf numFmtId="0" fontId="10" fillId="0" borderId="8" xfId="0" applyFont="1" applyBorder="1" applyAlignment="1" applyProtection="1">
      <alignment horizontal="center" vertical="center"/>
      <protection locked="0" hidden="1"/>
    </xf>
    <xf numFmtId="0" fontId="10" fillId="0" borderId="9" xfId="0" applyFont="1" applyBorder="1" applyAlignment="1" applyProtection="1">
      <alignment horizontal="center" vertical="center"/>
      <protection locked="0" hidden="1"/>
    </xf>
    <xf numFmtId="0" fontId="10" fillId="0" borderId="10" xfId="0" applyFont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hidden="1"/>
    </xf>
    <xf numFmtId="0" fontId="14" fillId="0" borderId="11" xfId="0" applyFont="1" applyBorder="1" applyProtection="1">
      <protection hidden="1"/>
    </xf>
    <xf numFmtId="0" fontId="14" fillId="0" borderId="12" xfId="0" applyFont="1" applyBorder="1" applyProtection="1">
      <protection hidden="1"/>
    </xf>
    <xf numFmtId="0" fontId="16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 textRotation="90" shrinkToFit="1"/>
    </xf>
    <xf numFmtId="0" fontId="0" fillId="0" borderId="0" xfId="0" applyBorder="1"/>
    <xf numFmtId="0" fontId="0" fillId="0" borderId="3" xfId="0" applyBorder="1" applyProtection="1">
      <protection locked="0"/>
    </xf>
    <xf numFmtId="0" fontId="18" fillId="0" borderId="11" xfId="0" applyFont="1" applyBorder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 shrinkToFit="1"/>
    </xf>
    <xf numFmtId="0" fontId="7" fillId="0" borderId="3" xfId="0" applyFont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12" fillId="0" borderId="13" xfId="1" applyFont="1" applyBorder="1" applyAlignment="1">
      <alignment vertical="center" shrinkToFit="1"/>
    </xf>
    <xf numFmtId="0" fontId="12" fillId="0" borderId="0" xfId="1" applyFont="1" applyAlignment="1">
      <alignment horizontal="right" vertical="center" shrinkToFit="1"/>
    </xf>
    <xf numFmtId="0" fontId="12" fillId="0" borderId="0" xfId="1" applyFont="1" applyAlignment="1">
      <alignment vertical="center" shrinkToFit="1"/>
    </xf>
    <xf numFmtId="0" fontId="16" fillId="0" borderId="0" xfId="0" applyFont="1"/>
    <xf numFmtId="0" fontId="12" fillId="0" borderId="3" xfId="1" applyFont="1" applyBorder="1" applyAlignment="1" applyProtection="1">
      <alignment horizontal="center" vertical="center" shrinkToFit="1"/>
    </xf>
    <xf numFmtId="0" fontId="12" fillId="0" borderId="6" xfId="1" applyFont="1" applyBorder="1" applyAlignment="1" applyProtection="1">
      <alignment horizontal="center" vertical="center" shrinkToFit="1"/>
    </xf>
    <xf numFmtId="0" fontId="12" fillId="0" borderId="3" xfId="1" applyFont="1" applyFill="1" applyBorder="1" applyAlignment="1" applyProtection="1">
      <alignment horizontal="center" vertical="center" shrinkToFit="1"/>
    </xf>
    <xf numFmtId="0" fontId="12" fillId="0" borderId="3" xfId="1" applyFont="1" applyBorder="1" applyAlignment="1" applyProtection="1">
      <alignment horizontal="center" shrinkToFit="1"/>
    </xf>
    <xf numFmtId="0" fontId="12" fillId="0" borderId="6" xfId="1" applyFont="1" applyBorder="1" applyAlignment="1" applyProtection="1">
      <alignment horizontal="center" vertical="center" shrinkToFit="1"/>
      <protection locked="0"/>
    </xf>
    <xf numFmtId="0" fontId="12" fillId="0" borderId="3" xfId="1" applyFont="1" applyBorder="1" applyAlignment="1" applyProtection="1">
      <alignment horizontal="center" shrinkToFit="1"/>
      <protection locked="0"/>
    </xf>
    <xf numFmtId="0" fontId="12" fillId="0" borderId="0" xfId="1" applyFont="1" applyAlignment="1">
      <alignment shrinkToFit="1"/>
    </xf>
    <xf numFmtId="0" fontId="16" fillId="0" borderId="3" xfId="0" applyFont="1" applyBorder="1" applyAlignment="1" applyProtection="1">
      <alignment horizontal="center"/>
    </xf>
    <xf numFmtId="0" fontId="12" fillId="0" borderId="3" xfId="1" applyFont="1" applyBorder="1" applyAlignment="1" applyProtection="1">
      <alignment horizontal="center" vertical="center" shrinkToFit="1"/>
      <protection locked="0"/>
    </xf>
    <xf numFmtId="0" fontId="12" fillId="0" borderId="0" xfId="1" applyFont="1" applyAlignment="1" applyProtection="1">
      <alignment horizontal="center" vertical="center" shrinkToFit="1"/>
    </xf>
    <xf numFmtId="0" fontId="12" fillId="0" borderId="0" xfId="1" applyFont="1" applyAlignment="1" applyProtection="1">
      <alignment vertical="center" shrinkToFit="1"/>
    </xf>
    <xf numFmtId="0" fontId="12" fillId="0" borderId="0" xfId="1" applyFont="1" applyBorder="1" applyAlignment="1" applyProtection="1">
      <alignment horizontal="center" vertical="center" shrinkToFit="1"/>
    </xf>
    <xf numFmtId="0" fontId="12" fillId="0" borderId="0" xfId="1" applyFont="1" applyAlignment="1" applyProtection="1">
      <alignment horizontal="right" vertical="center" shrinkToFit="1"/>
    </xf>
    <xf numFmtId="0" fontId="12" fillId="0" borderId="13" xfId="1" applyFont="1" applyBorder="1" applyAlignment="1" applyProtection="1">
      <alignment horizontal="center" vertical="center" shrinkToFit="1"/>
    </xf>
    <xf numFmtId="0" fontId="12" fillId="0" borderId="0" xfId="1" applyFont="1" applyAlignment="1" applyProtection="1">
      <alignment shrinkToFit="1"/>
    </xf>
    <xf numFmtId="0" fontId="12" fillId="3" borderId="3" xfId="1" applyFont="1" applyFill="1" applyBorder="1" applyAlignment="1" applyProtection="1">
      <alignment horizontal="center" vertical="center" textRotation="90" shrinkToFit="1"/>
    </xf>
    <xf numFmtId="0" fontId="12" fillId="3" borderId="14" xfId="1" applyFont="1" applyFill="1" applyBorder="1" applyAlignment="1" applyProtection="1">
      <alignment horizontal="center" vertical="center" textRotation="90" shrinkToFit="1"/>
    </xf>
    <xf numFmtId="0" fontId="12" fillId="3" borderId="3" xfId="1" applyFont="1" applyFill="1" applyBorder="1" applyAlignment="1" applyProtection="1">
      <alignment horizontal="center" vertical="center" textRotation="90" shrinkToFit="1"/>
    </xf>
    <xf numFmtId="0" fontId="12" fillId="3" borderId="14" xfId="1" applyFont="1" applyFill="1" applyBorder="1" applyAlignment="1" applyProtection="1">
      <alignment vertical="center" textRotation="90" shrinkToFit="1"/>
    </xf>
    <xf numFmtId="0" fontId="12" fillId="3" borderId="3" xfId="1" applyFont="1" applyFill="1" applyBorder="1" applyAlignment="1" applyProtection="1">
      <alignment vertical="center" textRotation="90" shrinkToFit="1"/>
    </xf>
    <xf numFmtId="0" fontId="7" fillId="3" borderId="3" xfId="0" applyFont="1" applyFill="1" applyBorder="1" applyAlignment="1" applyProtection="1">
      <alignment horizontal="center" vertical="center"/>
    </xf>
    <xf numFmtId="0" fontId="19" fillId="3" borderId="3" xfId="0" applyFont="1" applyFill="1" applyBorder="1" applyAlignment="1" applyProtection="1">
      <alignment horizontal="center" vertical="center" textRotation="90" wrapText="1"/>
    </xf>
    <xf numFmtId="0" fontId="7" fillId="3" borderId="3" xfId="0" applyFont="1" applyFill="1" applyBorder="1" applyAlignment="1" applyProtection="1">
      <alignment horizontal="center" vertical="center" shrinkToFi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 applyProtection="1">
      <alignment horizontal="center" vertical="center" shrinkToFit="1"/>
    </xf>
    <xf numFmtId="0" fontId="10" fillId="3" borderId="6" xfId="0" applyFont="1" applyFill="1" applyBorder="1" applyAlignment="1" applyProtection="1">
      <alignment vertical="center"/>
    </xf>
    <xf numFmtId="0" fontId="10" fillId="3" borderId="10" xfId="0" applyFont="1" applyFill="1" applyBorder="1" applyAlignment="1" applyProtection="1">
      <alignment vertical="center"/>
    </xf>
    <xf numFmtId="0" fontId="10" fillId="3" borderId="9" xfId="0" applyFont="1" applyFill="1" applyBorder="1" applyAlignment="1" applyProtection="1">
      <alignment vertical="center" wrapText="1"/>
    </xf>
    <xf numFmtId="0" fontId="10" fillId="3" borderId="3" xfId="0" applyFont="1" applyFill="1" applyBorder="1" applyAlignment="1" applyProtection="1">
      <alignment vertical="center" wrapText="1"/>
    </xf>
    <xf numFmtId="0" fontId="10" fillId="3" borderId="3" xfId="0" applyFont="1" applyFill="1" applyBorder="1" applyAlignment="1" applyProtection="1">
      <alignment vertical="center"/>
    </xf>
    <xf numFmtId="0" fontId="10" fillId="3" borderId="8" xfId="0" applyFont="1" applyFill="1" applyBorder="1" applyAlignment="1" applyProtection="1">
      <alignment vertical="center"/>
    </xf>
    <xf numFmtId="0" fontId="10" fillId="3" borderId="9" xfId="0" applyFont="1" applyFill="1" applyBorder="1" applyAlignment="1" applyProtection="1">
      <alignment vertical="center"/>
    </xf>
    <xf numFmtId="0" fontId="9" fillId="3" borderId="15" xfId="0" applyFont="1" applyFill="1" applyBorder="1" applyAlignment="1" applyProtection="1">
      <alignment horizontal="center" vertical="center"/>
    </xf>
    <xf numFmtId="0" fontId="11" fillId="3" borderId="15" xfId="0" applyFont="1" applyFill="1" applyBorder="1" applyAlignment="1" applyProtection="1">
      <alignment horizontal="center" vertical="center"/>
    </xf>
    <xf numFmtId="0" fontId="11" fillId="3" borderId="16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  <xf numFmtId="0" fontId="13" fillId="0" borderId="0" xfId="1" applyFont="1" applyAlignment="1" applyProtection="1">
      <alignment vertical="center" shrinkToFit="1"/>
    </xf>
    <xf numFmtId="0" fontId="21" fillId="0" borderId="0" xfId="1" applyFont="1" applyBorder="1" applyAlignment="1" applyProtection="1">
      <alignment shrinkToFit="1"/>
    </xf>
    <xf numFmtId="0" fontId="21" fillId="0" borderId="0" xfId="1" applyFont="1" applyBorder="1" applyAlignment="1" applyProtection="1">
      <alignment horizontal="center" shrinkToFit="1"/>
    </xf>
    <xf numFmtId="0" fontId="22" fillId="0" borderId="0" xfId="1" applyFont="1" applyAlignment="1" applyProtection="1">
      <alignment shrinkToFit="1"/>
    </xf>
    <xf numFmtId="0" fontId="10" fillId="3" borderId="8" xfId="0" applyFont="1" applyFill="1" applyBorder="1" applyAlignment="1" applyProtection="1">
      <alignment horizontal="center" vertical="center"/>
    </xf>
    <xf numFmtId="0" fontId="21" fillId="0" borderId="0" xfId="1" applyFont="1" applyBorder="1" applyAlignment="1" applyProtection="1">
      <alignment horizontal="center" shrinkToFit="1"/>
    </xf>
    <xf numFmtId="0" fontId="12" fillId="3" borderId="3" xfId="1" applyFont="1" applyFill="1" applyBorder="1" applyAlignment="1" applyProtection="1">
      <alignment horizontal="center" vertical="center" textRotation="90" shrinkToFit="1"/>
    </xf>
    <xf numFmtId="0" fontId="12" fillId="0" borderId="0" xfId="1" applyFont="1" applyAlignment="1" applyProtection="1">
      <alignment horizontal="center" vertical="center" shrinkToFit="1"/>
    </xf>
    <xf numFmtId="0" fontId="12" fillId="0" borderId="13" xfId="1" applyFont="1" applyBorder="1" applyAlignment="1" applyProtection="1">
      <alignment horizontal="center" vertical="center" shrinkToFit="1"/>
      <protection locked="0"/>
    </xf>
    <xf numFmtId="0" fontId="12" fillId="3" borderId="10" xfId="1" applyFont="1" applyFill="1" applyBorder="1" applyAlignment="1" applyProtection="1">
      <alignment horizontal="center" vertical="center" textRotation="90" shrinkToFit="1"/>
    </xf>
    <xf numFmtId="0" fontId="12" fillId="3" borderId="7" xfId="1" applyFont="1" applyFill="1" applyBorder="1" applyAlignment="1" applyProtection="1">
      <alignment horizontal="center" vertical="center" textRotation="90" shrinkToFit="1"/>
    </xf>
    <xf numFmtId="0" fontId="12" fillId="3" borderId="6" xfId="1" applyFont="1" applyFill="1" applyBorder="1" applyAlignment="1" applyProtection="1">
      <alignment horizontal="center" vertical="center" textRotation="90" shrinkToFit="1"/>
    </xf>
    <xf numFmtId="0" fontId="12" fillId="0" borderId="0" xfId="1" applyFont="1" applyBorder="1" applyAlignment="1" applyProtection="1">
      <alignment horizontal="center" vertical="center" shrinkToFit="1"/>
    </xf>
    <xf numFmtId="0" fontId="12" fillId="3" borderId="19" xfId="1" applyFont="1" applyFill="1" applyBorder="1" applyAlignment="1" applyProtection="1">
      <alignment horizontal="center" vertical="center" shrinkToFit="1"/>
    </xf>
    <xf numFmtId="0" fontId="12" fillId="3" borderId="20" xfId="1" applyFont="1" applyFill="1" applyBorder="1" applyAlignment="1" applyProtection="1">
      <alignment horizontal="center" vertical="center" shrinkToFit="1"/>
    </xf>
    <xf numFmtId="0" fontId="12" fillId="3" borderId="14" xfId="1" applyFont="1" applyFill="1" applyBorder="1" applyAlignment="1" applyProtection="1">
      <alignment horizontal="center" vertical="center" shrinkToFit="1"/>
    </xf>
    <xf numFmtId="0" fontId="12" fillId="3" borderId="3" xfId="1" applyFont="1" applyFill="1" applyBorder="1" applyAlignment="1" applyProtection="1">
      <alignment horizontal="center" vertical="center" shrinkToFit="1"/>
    </xf>
    <xf numFmtId="0" fontId="12" fillId="3" borderId="21" xfId="1" applyFont="1" applyFill="1" applyBorder="1" applyAlignment="1" applyProtection="1">
      <alignment horizontal="left" shrinkToFit="1"/>
    </xf>
    <xf numFmtId="0" fontId="12" fillId="3" borderId="22" xfId="1" applyFont="1" applyFill="1" applyBorder="1" applyAlignment="1" applyProtection="1">
      <alignment horizontal="left" shrinkToFit="1"/>
    </xf>
    <xf numFmtId="0" fontId="12" fillId="3" borderId="1" xfId="1" applyFont="1" applyFill="1" applyBorder="1" applyAlignment="1" applyProtection="1">
      <alignment horizontal="left" shrinkToFit="1"/>
    </xf>
    <xf numFmtId="0" fontId="12" fillId="3" borderId="2" xfId="1" applyFont="1" applyFill="1" applyBorder="1" applyAlignment="1" applyProtection="1">
      <alignment horizontal="left" shrinkToFit="1"/>
    </xf>
    <xf numFmtId="0" fontId="12" fillId="0" borderId="0" xfId="1" applyFont="1" applyBorder="1" applyAlignment="1" applyProtection="1">
      <alignment shrinkToFit="1"/>
    </xf>
    <xf numFmtId="0" fontId="12" fillId="0" borderId="3" xfId="1" applyFont="1" applyBorder="1" applyAlignment="1" applyProtection="1">
      <alignment horizontal="center" vertical="center" textRotation="90" shrinkToFit="1"/>
    </xf>
    <xf numFmtId="0" fontId="12" fillId="0" borderId="0" xfId="1" applyFont="1" applyBorder="1" applyAlignment="1" applyProtection="1">
      <alignment horizontal="right" vertical="center" shrinkToFit="1"/>
    </xf>
    <xf numFmtId="0" fontId="12" fillId="0" borderId="0" xfId="1" applyFont="1" applyAlignment="1" applyProtection="1">
      <alignment horizontal="center" shrinkToFit="1"/>
    </xf>
    <xf numFmtId="0" fontId="12" fillId="3" borderId="17" xfId="1" applyFont="1" applyFill="1" applyBorder="1" applyAlignment="1" applyProtection="1">
      <alignment shrinkToFit="1"/>
    </xf>
    <xf numFmtId="0" fontId="12" fillId="3" borderId="18" xfId="1" applyFont="1" applyFill="1" applyBorder="1" applyAlignment="1" applyProtection="1">
      <alignment shrinkToFit="1"/>
    </xf>
    <xf numFmtId="0" fontId="7" fillId="0" borderId="0" xfId="1" applyFont="1" applyAlignment="1">
      <alignment horizontal="center" shrinkToFit="1"/>
    </xf>
    <xf numFmtId="0" fontId="16" fillId="3" borderId="10" xfId="0" applyFont="1" applyFill="1" applyBorder="1" applyAlignment="1" applyProtection="1">
      <alignment horizontal="center" textRotation="90" wrapText="1"/>
    </xf>
    <xf numFmtId="0" fontId="16" fillId="3" borderId="6" xfId="0" applyFont="1" applyFill="1" applyBorder="1" applyAlignment="1" applyProtection="1">
      <alignment horizontal="center" textRotation="90" wrapText="1"/>
    </xf>
    <xf numFmtId="0" fontId="12" fillId="0" borderId="0" xfId="1" applyFont="1" applyAlignment="1">
      <alignment horizontal="center" vertical="center" shrinkToFit="1"/>
    </xf>
    <xf numFmtId="0" fontId="12" fillId="0" borderId="6" xfId="1" applyFont="1" applyBorder="1" applyAlignment="1" applyProtection="1">
      <alignment horizontal="center" vertical="center" textRotation="90" shrinkToFit="1"/>
    </xf>
    <xf numFmtId="0" fontId="12" fillId="0" borderId="13" xfId="1" applyFont="1" applyBorder="1" applyAlignment="1">
      <alignment horizontal="center" vertical="center" shrinkToFit="1"/>
    </xf>
    <xf numFmtId="0" fontId="16" fillId="3" borderId="3" xfId="0" applyFont="1" applyFill="1" applyBorder="1" applyAlignment="1" applyProtection="1">
      <alignment horizontal="center" textRotation="90"/>
    </xf>
    <xf numFmtId="0" fontId="7" fillId="0" borderId="13" xfId="0" applyFont="1" applyBorder="1" applyAlignment="1" applyProtection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0" fillId="0" borderId="13" xfId="0" applyFont="1" applyBorder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/>
      <protection hidden="1"/>
    </xf>
    <xf numFmtId="0" fontId="12" fillId="3" borderId="8" xfId="0" applyFont="1" applyFill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 wrapText="1"/>
    </xf>
    <xf numFmtId="0" fontId="9" fillId="3" borderId="12" xfId="0" applyFont="1" applyFill="1" applyBorder="1" applyAlignment="1" applyProtection="1">
      <alignment horizontal="center" vertical="center"/>
    </xf>
    <xf numFmtId="0" fontId="9" fillId="3" borderId="30" xfId="0" applyFont="1" applyFill="1" applyBorder="1" applyAlignment="1" applyProtection="1">
      <alignment horizontal="center" vertical="center"/>
    </xf>
    <xf numFmtId="0" fontId="9" fillId="0" borderId="31" xfId="0" applyFont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27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5" xfId="0" applyFont="1" applyFill="1" applyBorder="1" applyAlignment="1" applyProtection="1">
      <alignment horizontal="center" vertical="center" wrapText="1"/>
    </xf>
    <xf numFmtId="0" fontId="10" fillId="3" borderId="27" xfId="0" applyFont="1" applyFill="1" applyBorder="1" applyAlignment="1" applyProtection="1">
      <alignment horizontal="center" vertical="center"/>
    </xf>
    <xf numFmtId="0" fontId="10" fillId="3" borderId="28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 vertical="center"/>
    </xf>
    <xf numFmtId="0" fontId="10" fillId="3" borderId="29" xfId="0" applyFont="1" applyFill="1" applyBorder="1" applyAlignment="1" applyProtection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0" xfId="0" applyFont="1" applyFill="1" applyBorder="1" applyAlignment="1">
      <alignment horizontal="center" vertical="center" shrinkToFit="1"/>
    </xf>
    <xf numFmtId="49" fontId="0" fillId="0" borderId="32" xfId="0" applyNumberForma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2" fillId="0" borderId="0" xfId="0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33" xfId="0" applyFont="1" applyBorder="1" applyAlignment="1" applyProtection="1">
      <alignment horizontal="right"/>
      <protection hidden="1"/>
    </xf>
    <xf numFmtId="0" fontId="2" fillId="0" borderId="0" xfId="0" applyFont="1" applyAlignment="1" applyProtection="1">
      <alignment horizontal="center" wrapText="1" shrinkToFit="1"/>
      <protection hidden="1"/>
    </xf>
    <xf numFmtId="0" fontId="6" fillId="0" borderId="0" xfId="0" applyFont="1" applyAlignment="1" applyProtection="1">
      <alignment horizontal="center" wrapText="1" shrinkToFit="1"/>
      <protection hidden="1"/>
    </xf>
    <xf numFmtId="0" fontId="12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نماذج الاستمارة للمدارس" xfId="1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23"/>
  <sheetViews>
    <sheetView showGridLines="0" rightToLeft="1" tabSelected="1" view="pageBreakPreview" topLeftCell="A4" zoomScale="145" zoomScaleNormal="75" zoomScaleSheetLayoutView="145" workbookViewId="0">
      <selection activeCell="H12" sqref="H12"/>
    </sheetView>
  </sheetViews>
  <sheetFormatPr defaultColWidth="9.7109375" defaultRowHeight="18"/>
  <cols>
    <col min="1" max="1" width="5.7109375" style="14" customWidth="1"/>
    <col min="2" max="2" width="8.7109375" style="14" customWidth="1"/>
    <col min="3" max="5" width="4" style="14" customWidth="1"/>
    <col min="6" max="45" width="3.5703125" style="14" customWidth="1"/>
    <col min="46" max="48" width="9.7109375" style="12" hidden="1" customWidth="1"/>
    <col min="49" max="16384" width="9.7109375" style="12"/>
  </cols>
  <sheetData>
    <row r="1" spans="1:48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</row>
    <row r="2" spans="1:48" ht="19.5" customHeight="1">
      <c r="A2" s="104" t="s">
        <v>161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U2" s="12" t="s">
        <v>120</v>
      </c>
      <c r="AV2" s="12" t="s">
        <v>123</v>
      </c>
    </row>
    <row r="3" spans="1:48" ht="27.95" customHeight="1">
      <c r="A3" s="87" t="s">
        <v>61</v>
      </c>
      <c r="B3" s="87"/>
      <c r="C3" s="88"/>
      <c r="D3" s="88"/>
      <c r="E3" s="88"/>
      <c r="F3" s="88"/>
      <c r="G3" s="88"/>
      <c r="H3" s="88"/>
      <c r="I3" s="88"/>
      <c r="J3" s="88"/>
      <c r="K3" s="51"/>
      <c r="L3" s="87" t="s">
        <v>78</v>
      </c>
      <c r="M3" s="87"/>
      <c r="N3" s="87"/>
      <c r="O3" s="87"/>
      <c r="P3" s="88"/>
      <c r="Q3" s="88"/>
      <c r="R3" s="88"/>
      <c r="S3" s="88"/>
      <c r="T3" s="51"/>
      <c r="U3" s="87" t="s">
        <v>63</v>
      </c>
      <c r="V3" s="87"/>
      <c r="W3" s="88"/>
      <c r="X3" s="88"/>
      <c r="Y3" s="88"/>
      <c r="Z3" s="88"/>
      <c r="AA3" s="88"/>
      <c r="AB3" s="51"/>
      <c r="AC3" s="51"/>
      <c r="AD3" s="51"/>
      <c r="AE3" s="87" t="s">
        <v>75</v>
      </c>
      <c r="AF3" s="87"/>
      <c r="AG3" s="87"/>
      <c r="AH3" s="87"/>
      <c r="AI3" s="87"/>
      <c r="AJ3" s="87"/>
      <c r="AK3" s="87"/>
      <c r="AL3" s="87"/>
      <c r="AM3" s="88"/>
      <c r="AN3" s="88"/>
      <c r="AO3" s="88"/>
      <c r="AP3" s="88"/>
      <c r="AQ3" s="87" t="s">
        <v>67</v>
      </c>
      <c r="AR3" s="87"/>
      <c r="AS3" s="87"/>
      <c r="AU3" s="12" t="s">
        <v>122</v>
      </c>
      <c r="AV3" s="12" t="s">
        <v>124</v>
      </c>
    </row>
    <row r="4" spans="1:48" ht="27.95" customHeight="1">
      <c r="A4" s="103" t="s">
        <v>62</v>
      </c>
      <c r="B4" s="103"/>
      <c r="C4" s="103"/>
      <c r="D4" s="88"/>
      <c r="E4" s="88"/>
      <c r="F4" s="88"/>
      <c r="G4" s="88"/>
      <c r="H4" s="88"/>
      <c r="I4" s="88"/>
      <c r="J4" s="88"/>
      <c r="K4" s="53"/>
      <c r="L4" s="92" t="s">
        <v>27</v>
      </c>
      <c r="M4" s="92"/>
      <c r="N4" s="92"/>
      <c r="O4" s="92"/>
      <c r="P4" s="88"/>
      <c r="Q4" s="88"/>
      <c r="R4" s="88"/>
      <c r="S4" s="88"/>
      <c r="T4" s="51"/>
      <c r="U4" s="87" t="s">
        <v>77</v>
      </c>
      <c r="V4" s="87"/>
      <c r="W4" s="88"/>
      <c r="X4" s="88"/>
      <c r="Y4" s="88"/>
      <c r="Z4" s="88"/>
      <c r="AA4" s="88"/>
      <c r="AB4" s="51"/>
      <c r="AC4" s="51"/>
      <c r="AD4" s="51"/>
      <c r="AE4" s="92" t="s">
        <v>76</v>
      </c>
      <c r="AF4" s="92"/>
      <c r="AG4" s="92"/>
      <c r="AH4" s="92"/>
      <c r="AI4" s="92"/>
      <c r="AJ4" s="92"/>
      <c r="AK4" s="88"/>
      <c r="AL4" s="88"/>
      <c r="AM4" s="88"/>
      <c r="AN4" s="88"/>
      <c r="AO4" s="88"/>
      <c r="AP4" s="88"/>
      <c r="AQ4" s="51"/>
      <c r="AR4" s="51"/>
      <c r="AS4" s="51"/>
      <c r="AU4" s="12" t="s">
        <v>121</v>
      </c>
    </row>
    <row r="5" spans="1:48" ht="27.95" customHeight="1">
      <c r="A5" s="52"/>
      <c r="B5" s="52"/>
      <c r="C5" s="54"/>
      <c r="D5" s="54"/>
      <c r="E5" s="54"/>
      <c r="F5" s="54"/>
      <c r="G5" s="54"/>
      <c r="H5" s="54"/>
      <c r="I5" s="54"/>
      <c r="J5" s="54"/>
      <c r="K5" s="53"/>
      <c r="L5" s="54"/>
      <c r="M5" s="54"/>
      <c r="N5" s="54"/>
      <c r="O5" s="54"/>
      <c r="P5" s="52"/>
      <c r="Q5" s="54"/>
      <c r="R5" s="54"/>
      <c r="S5" s="54"/>
      <c r="T5" s="51"/>
      <c r="U5" s="50"/>
      <c r="V5" s="50"/>
      <c r="W5" s="54"/>
      <c r="X5" s="54"/>
      <c r="Y5" s="54"/>
      <c r="Z5" s="54"/>
      <c r="AA5" s="54"/>
      <c r="AB5" s="51"/>
      <c r="AC5" s="51"/>
      <c r="AD5" s="51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1"/>
      <c r="AR5" s="51"/>
      <c r="AS5" s="51"/>
    </row>
    <row r="6" spans="1:48" ht="27.95" customHeight="1">
      <c r="A6" s="97" t="s">
        <v>28</v>
      </c>
      <c r="B6" s="98"/>
      <c r="C6" s="96" t="s">
        <v>71</v>
      </c>
      <c r="D6" s="96"/>
      <c r="E6" s="96"/>
      <c r="F6" s="95" t="s">
        <v>29</v>
      </c>
      <c r="G6" s="96"/>
      <c r="H6" s="96"/>
      <c r="I6" s="96"/>
      <c r="J6" s="96"/>
      <c r="K6" s="96"/>
      <c r="L6" s="96"/>
      <c r="M6" s="96"/>
      <c r="N6" s="96"/>
      <c r="O6" s="96"/>
      <c r="P6" s="89" t="s">
        <v>30</v>
      </c>
      <c r="Q6" s="93" t="s">
        <v>31</v>
      </c>
      <c r="R6" s="94"/>
      <c r="S6" s="94"/>
      <c r="T6" s="94"/>
      <c r="U6" s="94"/>
      <c r="V6" s="94"/>
      <c r="W6" s="94"/>
      <c r="X6" s="94"/>
      <c r="Y6" s="95"/>
      <c r="Z6" s="93" t="s">
        <v>33</v>
      </c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5"/>
      <c r="AR6" s="89" t="s">
        <v>66</v>
      </c>
      <c r="AS6" s="86" t="s">
        <v>8</v>
      </c>
    </row>
    <row r="7" spans="1:48" ht="27" customHeight="1">
      <c r="A7" s="99" t="s">
        <v>34</v>
      </c>
      <c r="B7" s="100"/>
      <c r="C7" s="96"/>
      <c r="D7" s="96"/>
      <c r="E7" s="96"/>
      <c r="F7" s="95"/>
      <c r="G7" s="96"/>
      <c r="H7" s="96"/>
      <c r="I7" s="96"/>
      <c r="J7" s="96"/>
      <c r="K7" s="96"/>
      <c r="L7" s="96"/>
      <c r="M7" s="96"/>
      <c r="N7" s="96"/>
      <c r="O7" s="96"/>
      <c r="P7" s="90"/>
      <c r="Q7" s="96" t="s">
        <v>35</v>
      </c>
      <c r="R7" s="96"/>
      <c r="S7" s="96"/>
      <c r="T7" s="96"/>
      <c r="U7" s="96" t="s">
        <v>36</v>
      </c>
      <c r="V7" s="96"/>
      <c r="W7" s="96"/>
      <c r="X7" s="96"/>
      <c r="Y7" s="89" t="s">
        <v>32</v>
      </c>
      <c r="Z7" s="96" t="s">
        <v>35</v>
      </c>
      <c r="AA7" s="96"/>
      <c r="AB7" s="96"/>
      <c r="AC7" s="96"/>
      <c r="AD7" s="96"/>
      <c r="AE7" s="96"/>
      <c r="AF7" s="96"/>
      <c r="AG7" s="96"/>
      <c r="AH7" s="96" t="s">
        <v>36</v>
      </c>
      <c r="AI7" s="96"/>
      <c r="AJ7" s="96"/>
      <c r="AK7" s="96"/>
      <c r="AL7" s="96"/>
      <c r="AM7" s="96"/>
      <c r="AN7" s="96"/>
      <c r="AO7" s="96"/>
      <c r="AP7" s="96"/>
      <c r="AQ7" s="86" t="s">
        <v>65</v>
      </c>
      <c r="AR7" s="90"/>
      <c r="AS7" s="86"/>
    </row>
    <row r="8" spans="1:48" s="13" customFormat="1" ht="81.599999999999994" customHeight="1">
      <c r="A8" s="105" t="s">
        <v>19</v>
      </c>
      <c r="B8" s="106"/>
      <c r="C8" s="56" t="s">
        <v>72</v>
      </c>
      <c r="D8" s="56" t="s">
        <v>73</v>
      </c>
      <c r="E8" s="56" t="s">
        <v>11</v>
      </c>
      <c r="F8" s="57" t="s">
        <v>37</v>
      </c>
      <c r="G8" s="56" t="s">
        <v>38</v>
      </c>
      <c r="H8" s="56" t="s">
        <v>39</v>
      </c>
      <c r="I8" s="56" t="s">
        <v>40</v>
      </c>
      <c r="J8" s="56" t="s">
        <v>41</v>
      </c>
      <c r="K8" s="56" t="s">
        <v>42</v>
      </c>
      <c r="L8" s="56" t="s">
        <v>43</v>
      </c>
      <c r="M8" s="56" t="s">
        <v>44</v>
      </c>
      <c r="N8" s="56" t="s">
        <v>45</v>
      </c>
      <c r="O8" s="56" t="s">
        <v>46</v>
      </c>
      <c r="P8" s="91"/>
      <c r="Q8" s="56" t="s">
        <v>47</v>
      </c>
      <c r="R8" s="56" t="s">
        <v>48</v>
      </c>
      <c r="S8" s="56" t="s">
        <v>49</v>
      </c>
      <c r="T8" s="56" t="s">
        <v>11</v>
      </c>
      <c r="U8" s="56" t="s">
        <v>47</v>
      </c>
      <c r="V8" s="56" t="s">
        <v>48</v>
      </c>
      <c r="W8" s="56" t="s">
        <v>49</v>
      </c>
      <c r="X8" s="56" t="s">
        <v>11</v>
      </c>
      <c r="Y8" s="91"/>
      <c r="Z8" s="56" t="s">
        <v>50</v>
      </c>
      <c r="AA8" s="56" t="s">
        <v>51</v>
      </c>
      <c r="AB8" s="56" t="s">
        <v>52</v>
      </c>
      <c r="AC8" s="56" t="s">
        <v>54</v>
      </c>
      <c r="AD8" s="56" t="s">
        <v>55</v>
      </c>
      <c r="AE8" s="56" t="s">
        <v>56</v>
      </c>
      <c r="AF8" s="56" t="s">
        <v>57</v>
      </c>
      <c r="AG8" s="56" t="s">
        <v>23</v>
      </c>
      <c r="AH8" s="56" t="s">
        <v>50</v>
      </c>
      <c r="AI8" s="56" t="s">
        <v>51</v>
      </c>
      <c r="AJ8" s="56" t="s">
        <v>52</v>
      </c>
      <c r="AK8" s="56" t="s">
        <v>53</v>
      </c>
      <c r="AL8" s="56" t="s">
        <v>54</v>
      </c>
      <c r="AM8" s="56" t="s">
        <v>55</v>
      </c>
      <c r="AN8" s="56" t="s">
        <v>56</v>
      </c>
      <c r="AO8" s="56" t="s">
        <v>64</v>
      </c>
      <c r="AP8" s="56" t="s">
        <v>23</v>
      </c>
      <c r="AQ8" s="86"/>
      <c r="AR8" s="91"/>
      <c r="AS8" s="86"/>
    </row>
    <row r="9" spans="1:48" ht="27.95" customHeight="1">
      <c r="A9" s="102" t="s">
        <v>58</v>
      </c>
      <c r="B9" s="41" t="s">
        <v>9</v>
      </c>
      <c r="C9" s="49"/>
      <c r="D9" s="49"/>
      <c r="E9" s="41">
        <f>SUM(C9:D9)</f>
        <v>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1">
        <f>SUM(F9:O9)</f>
        <v>0</v>
      </c>
      <c r="Q9" s="49"/>
      <c r="R9" s="49"/>
      <c r="S9" s="49"/>
      <c r="T9" s="41">
        <f>SUM(Q9:S9)</f>
        <v>0</v>
      </c>
      <c r="U9" s="49"/>
      <c r="V9" s="49"/>
      <c r="W9" s="49"/>
      <c r="X9" s="41">
        <f>SUM(U9:W9)</f>
        <v>0</v>
      </c>
      <c r="Y9" s="41">
        <f>X9+T9</f>
        <v>0</v>
      </c>
      <c r="Z9" s="49"/>
      <c r="AA9" s="49"/>
      <c r="AB9" s="49"/>
      <c r="AC9" s="49"/>
      <c r="AD9" s="49"/>
      <c r="AE9" s="49"/>
      <c r="AF9" s="49"/>
      <c r="AG9" s="41">
        <f>SUM(Z9:AF9)</f>
        <v>0</v>
      </c>
      <c r="AH9" s="49"/>
      <c r="AI9" s="49"/>
      <c r="AJ9" s="49"/>
      <c r="AK9" s="49"/>
      <c r="AL9" s="49"/>
      <c r="AM9" s="49"/>
      <c r="AN9" s="49"/>
      <c r="AO9" s="49"/>
      <c r="AP9" s="41">
        <f>SUM(AH9:AO9)</f>
        <v>0</v>
      </c>
      <c r="AQ9" s="41">
        <f>AP9+AG9</f>
        <v>0</v>
      </c>
      <c r="AR9" s="41">
        <f>AQ9+Y9</f>
        <v>0</v>
      </c>
      <c r="AS9" s="41">
        <f>AR9+P9+E9</f>
        <v>0</v>
      </c>
    </row>
    <row r="10" spans="1:48" ht="27.95" customHeight="1">
      <c r="A10" s="102"/>
      <c r="B10" s="41" t="s">
        <v>10</v>
      </c>
      <c r="C10" s="49"/>
      <c r="D10" s="49"/>
      <c r="E10" s="41">
        <f t="shared" ref="E10:E18" si="0">SUM(C10:D10)</f>
        <v>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1">
        <f t="shared" ref="P10:P18" si="1">SUM(F10:O10)</f>
        <v>0</v>
      </c>
      <c r="Q10" s="49"/>
      <c r="R10" s="49"/>
      <c r="S10" s="49"/>
      <c r="T10" s="41">
        <f t="shared" ref="T10:T18" si="2">SUM(Q10:S10)</f>
        <v>0</v>
      </c>
      <c r="U10" s="49"/>
      <c r="V10" s="49"/>
      <c r="W10" s="49"/>
      <c r="X10" s="41">
        <f t="shared" ref="X10:X18" si="3">SUM(U10:W10)</f>
        <v>0</v>
      </c>
      <c r="Y10" s="41">
        <f t="shared" ref="Y10:Y18" si="4">X10+T10</f>
        <v>0</v>
      </c>
      <c r="Z10" s="49"/>
      <c r="AA10" s="49"/>
      <c r="AB10" s="49"/>
      <c r="AC10" s="49"/>
      <c r="AD10" s="49"/>
      <c r="AE10" s="49"/>
      <c r="AF10" s="49"/>
      <c r="AG10" s="41">
        <f t="shared" ref="AG10:AG18" si="5">SUM(Z10:AF10)</f>
        <v>0</v>
      </c>
      <c r="AH10" s="49"/>
      <c r="AI10" s="49"/>
      <c r="AJ10" s="49"/>
      <c r="AK10" s="49"/>
      <c r="AL10" s="49"/>
      <c r="AM10" s="49"/>
      <c r="AN10" s="49"/>
      <c r="AO10" s="49"/>
      <c r="AP10" s="41">
        <f t="shared" ref="AP10:AP18" si="6">SUM(AH10:AO10)</f>
        <v>0</v>
      </c>
      <c r="AQ10" s="41">
        <f t="shared" ref="AQ10:AQ18" si="7">AP10+AG10</f>
        <v>0</v>
      </c>
      <c r="AR10" s="41">
        <f t="shared" ref="AR10:AR18" si="8">AQ10+Y10</f>
        <v>0</v>
      </c>
      <c r="AS10" s="41">
        <f t="shared" ref="AS10:AS18" si="9">AR10+P10+E10</f>
        <v>0</v>
      </c>
    </row>
    <row r="11" spans="1:48" ht="27.95" customHeight="1">
      <c r="A11" s="102"/>
      <c r="B11" s="41" t="s">
        <v>11</v>
      </c>
      <c r="C11" s="41">
        <f>SUM(C9:C10)</f>
        <v>0</v>
      </c>
      <c r="D11" s="41">
        <f t="shared" ref="D11:AO11" si="10">SUM(D9:D10)</f>
        <v>0</v>
      </c>
      <c r="E11" s="41">
        <f t="shared" si="0"/>
        <v>0</v>
      </c>
      <c r="F11" s="41">
        <f t="shared" si="10"/>
        <v>0</v>
      </c>
      <c r="G11" s="41">
        <f t="shared" si="10"/>
        <v>0</v>
      </c>
      <c r="H11" s="41">
        <f t="shared" si="10"/>
        <v>0</v>
      </c>
      <c r="I11" s="41">
        <f t="shared" si="10"/>
        <v>0</v>
      </c>
      <c r="J11" s="41">
        <f t="shared" si="10"/>
        <v>0</v>
      </c>
      <c r="K11" s="41">
        <f t="shared" si="10"/>
        <v>0</v>
      </c>
      <c r="L11" s="41">
        <f t="shared" si="10"/>
        <v>0</v>
      </c>
      <c r="M11" s="41">
        <f t="shared" si="10"/>
        <v>0</v>
      </c>
      <c r="N11" s="41">
        <f t="shared" si="10"/>
        <v>0</v>
      </c>
      <c r="O11" s="41">
        <f t="shared" si="10"/>
        <v>0</v>
      </c>
      <c r="P11" s="41">
        <f t="shared" si="1"/>
        <v>0</v>
      </c>
      <c r="Q11" s="41">
        <f t="shared" si="10"/>
        <v>0</v>
      </c>
      <c r="R11" s="41">
        <f t="shared" si="10"/>
        <v>0</v>
      </c>
      <c r="S11" s="41">
        <f t="shared" si="10"/>
        <v>0</v>
      </c>
      <c r="T11" s="41">
        <f t="shared" si="2"/>
        <v>0</v>
      </c>
      <c r="U11" s="41">
        <f t="shared" si="10"/>
        <v>0</v>
      </c>
      <c r="V11" s="41">
        <f t="shared" si="10"/>
        <v>0</v>
      </c>
      <c r="W11" s="41">
        <f t="shared" si="10"/>
        <v>0</v>
      </c>
      <c r="X11" s="41">
        <f t="shared" si="3"/>
        <v>0</v>
      </c>
      <c r="Y11" s="41">
        <f t="shared" si="4"/>
        <v>0</v>
      </c>
      <c r="Z11" s="41">
        <f t="shared" si="10"/>
        <v>0</v>
      </c>
      <c r="AA11" s="41">
        <f t="shared" si="10"/>
        <v>0</v>
      </c>
      <c r="AB11" s="41">
        <f t="shared" si="10"/>
        <v>0</v>
      </c>
      <c r="AC11" s="41">
        <f t="shared" si="10"/>
        <v>0</v>
      </c>
      <c r="AD11" s="41">
        <f t="shared" si="10"/>
        <v>0</v>
      </c>
      <c r="AE11" s="41">
        <f t="shared" si="10"/>
        <v>0</v>
      </c>
      <c r="AF11" s="41">
        <f t="shared" si="10"/>
        <v>0</v>
      </c>
      <c r="AG11" s="41">
        <f t="shared" si="5"/>
        <v>0</v>
      </c>
      <c r="AH11" s="41">
        <f t="shared" si="10"/>
        <v>0</v>
      </c>
      <c r="AI11" s="41">
        <f t="shared" si="10"/>
        <v>0</v>
      </c>
      <c r="AJ11" s="41">
        <f t="shared" si="10"/>
        <v>0</v>
      </c>
      <c r="AK11" s="41">
        <f t="shared" si="10"/>
        <v>0</v>
      </c>
      <c r="AL11" s="41">
        <f t="shared" si="10"/>
        <v>0</v>
      </c>
      <c r="AM11" s="41">
        <f t="shared" si="10"/>
        <v>0</v>
      </c>
      <c r="AN11" s="41">
        <f t="shared" si="10"/>
        <v>0</v>
      </c>
      <c r="AO11" s="41">
        <f t="shared" si="10"/>
        <v>0</v>
      </c>
      <c r="AP11" s="41">
        <f t="shared" si="6"/>
        <v>0</v>
      </c>
      <c r="AQ11" s="41">
        <f t="shared" si="7"/>
        <v>0</v>
      </c>
      <c r="AR11" s="41">
        <f t="shared" si="8"/>
        <v>0</v>
      </c>
      <c r="AS11" s="41">
        <f t="shared" si="9"/>
        <v>0</v>
      </c>
    </row>
    <row r="12" spans="1:48" ht="27.95" customHeight="1">
      <c r="A12" s="102" t="s">
        <v>59</v>
      </c>
      <c r="B12" s="41" t="s">
        <v>9</v>
      </c>
      <c r="C12" s="49"/>
      <c r="D12" s="49"/>
      <c r="E12" s="41">
        <f t="shared" si="0"/>
        <v>0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1">
        <f t="shared" si="1"/>
        <v>0</v>
      </c>
      <c r="Q12" s="49"/>
      <c r="R12" s="49"/>
      <c r="S12" s="49"/>
      <c r="T12" s="41">
        <f t="shared" si="2"/>
        <v>0</v>
      </c>
      <c r="U12" s="49"/>
      <c r="V12" s="49"/>
      <c r="W12" s="49"/>
      <c r="X12" s="41">
        <f t="shared" si="3"/>
        <v>0</v>
      </c>
      <c r="Y12" s="41">
        <f t="shared" si="4"/>
        <v>0</v>
      </c>
      <c r="Z12" s="49"/>
      <c r="AA12" s="49"/>
      <c r="AB12" s="49"/>
      <c r="AC12" s="49"/>
      <c r="AD12" s="49"/>
      <c r="AE12" s="49"/>
      <c r="AF12" s="49"/>
      <c r="AG12" s="41">
        <f t="shared" si="5"/>
        <v>0</v>
      </c>
      <c r="AH12" s="49"/>
      <c r="AI12" s="49"/>
      <c r="AJ12" s="49"/>
      <c r="AK12" s="49"/>
      <c r="AL12" s="49"/>
      <c r="AM12" s="49"/>
      <c r="AN12" s="49"/>
      <c r="AO12" s="49"/>
      <c r="AP12" s="41">
        <f t="shared" si="6"/>
        <v>0</v>
      </c>
      <c r="AQ12" s="41">
        <f t="shared" si="7"/>
        <v>0</v>
      </c>
      <c r="AR12" s="41">
        <f t="shared" si="8"/>
        <v>0</v>
      </c>
      <c r="AS12" s="41">
        <f t="shared" si="9"/>
        <v>0</v>
      </c>
    </row>
    <row r="13" spans="1:48" ht="27.95" customHeight="1">
      <c r="A13" s="102"/>
      <c r="B13" s="41" t="s">
        <v>10</v>
      </c>
      <c r="C13" s="49"/>
      <c r="D13" s="49"/>
      <c r="E13" s="41">
        <f t="shared" si="0"/>
        <v>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1">
        <f t="shared" si="1"/>
        <v>0</v>
      </c>
      <c r="Q13" s="49"/>
      <c r="R13" s="49"/>
      <c r="S13" s="49"/>
      <c r="T13" s="41">
        <f t="shared" si="2"/>
        <v>0</v>
      </c>
      <c r="U13" s="49"/>
      <c r="V13" s="49"/>
      <c r="W13" s="49"/>
      <c r="X13" s="41">
        <f t="shared" si="3"/>
        <v>0</v>
      </c>
      <c r="Y13" s="41">
        <f t="shared" si="4"/>
        <v>0</v>
      </c>
      <c r="Z13" s="49"/>
      <c r="AA13" s="49"/>
      <c r="AB13" s="49"/>
      <c r="AC13" s="49"/>
      <c r="AD13" s="49"/>
      <c r="AE13" s="49"/>
      <c r="AF13" s="49"/>
      <c r="AG13" s="41">
        <f t="shared" si="5"/>
        <v>0</v>
      </c>
      <c r="AH13" s="49"/>
      <c r="AI13" s="49"/>
      <c r="AJ13" s="49"/>
      <c r="AK13" s="49"/>
      <c r="AL13" s="49"/>
      <c r="AM13" s="49"/>
      <c r="AN13" s="49"/>
      <c r="AO13" s="49"/>
      <c r="AP13" s="41">
        <f t="shared" si="6"/>
        <v>0</v>
      </c>
      <c r="AQ13" s="41">
        <f t="shared" si="7"/>
        <v>0</v>
      </c>
      <c r="AR13" s="41">
        <f t="shared" si="8"/>
        <v>0</v>
      </c>
      <c r="AS13" s="41">
        <f t="shared" si="9"/>
        <v>0</v>
      </c>
    </row>
    <row r="14" spans="1:48" ht="27.95" customHeight="1">
      <c r="A14" s="102"/>
      <c r="B14" s="41" t="s">
        <v>60</v>
      </c>
      <c r="C14" s="49"/>
      <c r="D14" s="49"/>
      <c r="E14" s="41">
        <f t="shared" si="0"/>
        <v>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1">
        <f t="shared" si="1"/>
        <v>0</v>
      </c>
      <c r="Q14" s="49"/>
      <c r="R14" s="49"/>
      <c r="S14" s="49"/>
      <c r="T14" s="41">
        <f t="shared" si="2"/>
        <v>0</v>
      </c>
      <c r="U14" s="49"/>
      <c r="V14" s="49"/>
      <c r="W14" s="49"/>
      <c r="X14" s="41">
        <f t="shared" si="3"/>
        <v>0</v>
      </c>
      <c r="Y14" s="41">
        <f t="shared" si="4"/>
        <v>0</v>
      </c>
      <c r="Z14" s="49"/>
      <c r="AA14" s="49"/>
      <c r="AB14" s="49"/>
      <c r="AC14" s="49"/>
      <c r="AD14" s="49"/>
      <c r="AE14" s="49"/>
      <c r="AF14" s="49"/>
      <c r="AG14" s="41">
        <f t="shared" si="5"/>
        <v>0</v>
      </c>
      <c r="AH14" s="49"/>
      <c r="AI14" s="49"/>
      <c r="AJ14" s="49"/>
      <c r="AK14" s="49"/>
      <c r="AL14" s="49"/>
      <c r="AM14" s="49"/>
      <c r="AN14" s="49"/>
      <c r="AO14" s="49"/>
      <c r="AP14" s="41">
        <f t="shared" si="6"/>
        <v>0</v>
      </c>
      <c r="AQ14" s="41">
        <f t="shared" si="7"/>
        <v>0</v>
      </c>
      <c r="AR14" s="41">
        <f t="shared" si="8"/>
        <v>0</v>
      </c>
      <c r="AS14" s="41">
        <f t="shared" si="9"/>
        <v>0</v>
      </c>
    </row>
    <row r="15" spans="1:48" ht="27.95" customHeight="1">
      <c r="A15" s="102"/>
      <c r="B15" s="41" t="s">
        <v>11</v>
      </c>
      <c r="C15" s="41">
        <f>SUM(C12:C14)</f>
        <v>0</v>
      </c>
      <c r="D15" s="41">
        <f t="shared" ref="D15:AO15" si="11">SUM(D12:D14)</f>
        <v>0</v>
      </c>
      <c r="E15" s="41">
        <f t="shared" si="0"/>
        <v>0</v>
      </c>
      <c r="F15" s="41">
        <f t="shared" si="11"/>
        <v>0</v>
      </c>
      <c r="G15" s="41">
        <f t="shared" si="11"/>
        <v>0</v>
      </c>
      <c r="H15" s="41">
        <f t="shared" si="11"/>
        <v>0</v>
      </c>
      <c r="I15" s="41">
        <f t="shared" si="11"/>
        <v>0</v>
      </c>
      <c r="J15" s="41">
        <f t="shared" si="11"/>
        <v>0</v>
      </c>
      <c r="K15" s="41">
        <f t="shared" si="11"/>
        <v>0</v>
      </c>
      <c r="L15" s="41">
        <f t="shared" si="11"/>
        <v>0</v>
      </c>
      <c r="M15" s="41">
        <f t="shared" si="11"/>
        <v>0</v>
      </c>
      <c r="N15" s="41">
        <f t="shared" si="11"/>
        <v>0</v>
      </c>
      <c r="O15" s="41">
        <f t="shared" si="11"/>
        <v>0</v>
      </c>
      <c r="P15" s="41">
        <f t="shared" si="1"/>
        <v>0</v>
      </c>
      <c r="Q15" s="41">
        <f t="shared" si="11"/>
        <v>0</v>
      </c>
      <c r="R15" s="41">
        <f t="shared" si="11"/>
        <v>0</v>
      </c>
      <c r="S15" s="41">
        <f t="shared" si="11"/>
        <v>0</v>
      </c>
      <c r="T15" s="41">
        <f t="shared" si="2"/>
        <v>0</v>
      </c>
      <c r="U15" s="41">
        <f t="shared" si="11"/>
        <v>0</v>
      </c>
      <c r="V15" s="41">
        <f t="shared" si="11"/>
        <v>0</v>
      </c>
      <c r="W15" s="41">
        <f t="shared" si="11"/>
        <v>0</v>
      </c>
      <c r="X15" s="41">
        <f t="shared" si="3"/>
        <v>0</v>
      </c>
      <c r="Y15" s="41">
        <f t="shared" si="4"/>
        <v>0</v>
      </c>
      <c r="Z15" s="41">
        <f t="shared" si="11"/>
        <v>0</v>
      </c>
      <c r="AA15" s="41">
        <f t="shared" si="11"/>
        <v>0</v>
      </c>
      <c r="AB15" s="41">
        <f t="shared" si="11"/>
        <v>0</v>
      </c>
      <c r="AC15" s="41">
        <f t="shared" si="11"/>
        <v>0</v>
      </c>
      <c r="AD15" s="41">
        <f t="shared" si="11"/>
        <v>0</v>
      </c>
      <c r="AE15" s="41">
        <f t="shared" si="11"/>
        <v>0</v>
      </c>
      <c r="AF15" s="41">
        <f t="shared" si="11"/>
        <v>0</v>
      </c>
      <c r="AG15" s="41">
        <f t="shared" si="5"/>
        <v>0</v>
      </c>
      <c r="AH15" s="41">
        <f t="shared" si="11"/>
        <v>0</v>
      </c>
      <c r="AI15" s="41">
        <f t="shared" si="11"/>
        <v>0</v>
      </c>
      <c r="AJ15" s="41">
        <f t="shared" si="11"/>
        <v>0</v>
      </c>
      <c r="AK15" s="41">
        <f t="shared" si="11"/>
        <v>0</v>
      </c>
      <c r="AL15" s="41">
        <f t="shared" si="11"/>
        <v>0</v>
      </c>
      <c r="AM15" s="41">
        <f t="shared" si="11"/>
        <v>0</v>
      </c>
      <c r="AN15" s="41">
        <f t="shared" si="11"/>
        <v>0</v>
      </c>
      <c r="AO15" s="41">
        <f t="shared" si="11"/>
        <v>0</v>
      </c>
      <c r="AP15" s="41">
        <f t="shared" si="6"/>
        <v>0</v>
      </c>
      <c r="AQ15" s="41">
        <f t="shared" si="7"/>
        <v>0</v>
      </c>
      <c r="AR15" s="41">
        <f t="shared" si="8"/>
        <v>0</v>
      </c>
      <c r="AS15" s="41">
        <f t="shared" si="9"/>
        <v>0</v>
      </c>
    </row>
    <row r="16" spans="1:48" ht="27.95" customHeight="1">
      <c r="A16" s="102" t="s">
        <v>74</v>
      </c>
      <c r="B16" s="41" t="s">
        <v>9</v>
      </c>
      <c r="C16" s="49"/>
      <c r="D16" s="49"/>
      <c r="E16" s="41">
        <f t="shared" si="0"/>
        <v>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1">
        <f t="shared" si="1"/>
        <v>0</v>
      </c>
      <c r="Q16" s="49"/>
      <c r="R16" s="49"/>
      <c r="S16" s="49"/>
      <c r="T16" s="41">
        <f t="shared" si="2"/>
        <v>0</v>
      </c>
      <c r="U16" s="49"/>
      <c r="V16" s="49"/>
      <c r="W16" s="49"/>
      <c r="X16" s="41">
        <f t="shared" si="3"/>
        <v>0</v>
      </c>
      <c r="Y16" s="41">
        <f t="shared" si="4"/>
        <v>0</v>
      </c>
      <c r="Z16" s="49"/>
      <c r="AA16" s="49"/>
      <c r="AB16" s="49"/>
      <c r="AC16" s="49"/>
      <c r="AD16" s="49"/>
      <c r="AE16" s="49"/>
      <c r="AF16" s="49"/>
      <c r="AG16" s="41">
        <f t="shared" si="5"/>
        <v>0</v>
      </c>
      <c r="AH16" s="49"/>
      <c r="AI16" s="49"/>
      <c r="AJ16" s="49"/>
      <c r="AK16" s="49"/>
      <c r="AL16" s="49"/>
      <c r="AM16" s="49"/>
      <c r="AN16" s="49"/>
      <c r="AO16" s="49"/>
      <c r="AP16" s="41">
        <f t="shared" si="6"/>
        <v>0</v>
      </c>
      <c r="AQ16" s="41">
        <f t="shared" si="7"/>
        <v>0</v>
      </c>
      <c r="AR16" s="41">
        <f t="shared" si="8"/>
        <v>0</v>
      </c>
      <c r="AS16" s="41">
        <f t="shared" si="9"/>
        <v>0</v>
      </c>
    </row>
    <row r="17" spans="1:50" ht="27.95" customHeight="1">
      <c r="A17" s="102"/>
      <c r="B17" s="41" t="s">
        <v>10</v>
      </c>
      <c r="C17" s="49"/>
      <c r="D17" s="49"/>
      <c r="E17" s="41">
        <f t="shared" si="0"/>
        <v>0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1">
        <f t="shared" si="1"/>
        <v>0</v>
      </c>
      <c r="Q17" s="49"/>
      <c r="R17" s="49"/>
      <c r="S17" s="49"/>
      <c r="T17" s="41">
        <f t="shared" si="2"/>
        <v>0</v>
      </c>
      <c r="U17" s="49"/>
      <c r="V17" s="49"/>
      <c r="W17" s="49"/>
      <c r="X17" s="41">
        <f t="shared" si="3"/>
        <v>0</v>
      </c>
      <c r="Y17" s="41">
        <f t="shared" si="4"/>
        <v>0</v>
      </c>
      <c r="Z17" s="49"/>
      <c r="AA17" s="49"/>
      <c r="AB17" s="49"/>
      <c r="AC17" s="49"/>
      <c r="AD17" s="49"/>
      <c r="AE17" s="49"/>
      <c r="AF17" s="49"/>
      <c r="AG17" s="41">
        <f t="shared" si="5"/>
        <v>0</v>
      </c>
      <c r="AH17" s="49"/>
      <c r="AI17" s="49"/>
      <c r="AJ17" s="49"/>
      <c r="AK17" s="49"/>
      <c r="AL17" s="49"/>
      <c r="AM17" s="49"/>
      <c r="AN17" s="49"/>
      <c r="AO17" s="49"/>
      <c r="AP17" s="41">
        <f t="shared" si="6"/>
        <v>0</v>
      </c>
      <c r="AQ17" s="41">
        <f t="shared" si="7"/>
        <v>0</v>
      </c>
      <c r="AR17" s="41">
        <f t="shared" si="8"/>
        <v>0</v>
      </c>
      <c r="AS17" s="41">
        <f t="shared" si="9"/>
        <v>0</v>
      </c>
    </row>
    <row r="18" spans="1:50" ht="27.95" customHeight="1">
      <c r="A18" s="102"/>
      <c r="B18" s="41" t="s">
        <v>11</v>
      </c>
      <c r="C18" s="41">
        <f>SUM(C16:C17)</f>
        <v>0</v>
      </c>
      <c r="D18" s="41">
        <f t="shared" ref="D18:AO18" si="12">SUM(D16:D17)</f>
        <v>0</v>
      </c>
      <c r="E18" s="41">
        <f t="shared" si="0"/>
        <v>0</v>
      </c>
      <c r="F18" s="41">
        <f t="shared" si="12"/>
        <v>0</v>
      </c>
      <c r="G18" s="41">
        <f t="shared" si="12"/>
        <v>0</v>
      </c>
      <c r="H18" s="41">
        <f t="shared" si="12"/>
        <v>0</v>
      </c>
      <c r="I18" s="41">
        <f t="shared" si="12"/>
        <v>0</v>
      </c>
      <c r="J18" s="41">
        <f t="shared" si="12"/>
        <v>0</v>
      </c>
      <c r="K18" s="41">
        <f t="shared" si="12"/>
        <v>0</v>
      </c>
      <c r="L18" s="41">
        <f t="shared" si="12"/>
        <v>0</v>
      </c>
      <c r="M18" s="41">
        <f t="shared" si="12"/>
        <v>0</v>
      </c>
      <c r="N18" s="41">
        <f t="shared" si="12"/>
        <v>0</v>
      </c>
      <c r="O18" s="41">
        <f t="shared" si="12"/>
        <v>0</v>
      </c>
      <c r="P18" s="41">
        <f t="shared" si="1"/>
        <v>0</v>
      </c>
      <c r="Q18" s="41">
        <f t="shared" si="12"/>
        <v>0</v>
      </c>
      <c r="R18" s="41">
        <f t="shared" si="12"/>
        <v>0</v>
      </c>
      <c r="S18" s="41">
        <f t="shared" si="12"/>
        <v>0</v>
      </c>
      <c r="T18" s="41">
        <f t="shared" si="2"/>
        <v>0</v>
      </c>
      <c r="U18" s="41">
        <f t="shared" si="12"/>
        <v>0</v>
      </c>
      <c r="V18" s="41">
        <f t="shared" si="12"/>
        <v>0</v>
      </c>
      <c r="W18" s="41">
        <f t="shared" si="12"/>
        <v>0</v>
      </c>
      <c r="X18" s="41">
        <f t="shared" si="3"/>
        <v>0</v>
      </c>
      <c r="Y18" s="41">
        <f t="shared" si="4"/>
        <v>0</v>
      </c>
      <c r="Z18" s="41">
        <f t="shared" si="12"/>
        <v>0</v>
      </c>
      <c r="AA18" s="41">
        <f t="shared" si="12"/>
        <v>0</v>
      </c>
      <c r="AB18" s="41">
        <f t="shared" si="12"/>
        <v>0</v>
      </c>
      <c r="AC18" s="41">
        <f t="shared" si="12"/>
        <v>0</v>
      </c>
      <c r="AD18" s="41">
        <f t="shared" si="12"/>
        <v>0</v>
      </c>
      <c r="AE18" s="41">
        <f t="shared" si="12"/>
        <v>0</v>
      </c>
      <c r="AF18" s="41">
        <f t="shared" si="12"/>
        <v>0</v>
      </c>
      <c r="AG18" s="41">
        <f t="shared" si="5"/>
        <v>0</v>
      </c>
      <c r="AH18" s="41">
        <f t="shared" si="12"/>
        <v>0</v>
      </c>
      <c r="AI18" s="41">
        <f t="shared" si="12"/>
        <v>0</v>
      </c>
      <c r="AJ18" s="41">
        <f t="shared" si="12"/>
        <v>0</v>
      </c>
      <c r="AK18" s="41">
        <f t="shared" si="12"/>
        <v>0</v>
      </c>
      <c r="AL18" s="41">
        <f t="shared" si="12"/>
        <v>0</v>
      </c>
      <c r="AM18" s="41">
        <f t="shared" si="12"/>
        <v>0</v>
      </c>
      <c r="AN18" s="41">
        <f t="shared" si="12"/>
        <v>0</v>
      </c>
      <c r="AO18" s="41">
        <f t="shared" si="12"/>
        <v>0</v>
      </c>
      <c r="AP18" s="41">
        <f t="shared" si="6"/>
        <v>0</v>
      </c>
      <c r="AQ18" s="41">
        <f t="shared" si="7"/>
        <v>0</v>
      </c>
      <c r="AR18" s="41">
        <f t="shared" si="8"/>
        <v>0</v>
      </c>
      <c r="AS18" s="41">
        <f t="shared" si="9"/>
        <v>0</v>
      </c>
    </row>
    <row r="19" spans="1:50">
      <c r="A19" s="101" t="s">
        <v>68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</row>
    <row r="20" spans="1:50">
      <c r="A20" s="85" t="str">
        <f>IF(AX22&gt;0,"طلاب مدخلين بدون شعب او العكس","")</f>
        <v/>
      </c>
      <c r="B20" s="85"/>
      <c r="C20" s="85"/>
      <c r="D20" s="85"/>
      <c r="E20" s="85"/>
      <c r="F20" s="85"/>
      <c r="G20" s="85"/>
      <c r="H20" s="85"/>
      <c r="I20" s="85"/>
      <c r="J20" s="85" t="str">
        <f>IF(C3="","لم يتم ادخال اسم المدرسة","")</f>
        <v>لم يتم ادخال اسم المدرسة</v>
      </c>
      <c r="K20" s="85"/>
      <c r="L20" s="85"/>
      <c r="M20" s="85"/>
      <c r="N20" s="85"/>
      <c r="O20" s="85"/>
      <c r="P20" s="85"/>
      <c r="Q20" s="85"/>
      <c r="R20" s="81"/>
      <c r="S20" s="85"/>
      <c r="T20" s="85"/>
      <c r="U20" s="85"/>
      <c r="V20" s="85"/>
      <c r="W20" s="85"/>
      <c r="X20" s="83"/>
      <c r="Y20" s="85" t="str">
        <f>IF(P3="","لم يتم ادخال الرقم الوطني للمدرسة","")</f>
        <v>لم يتم ادخال الرقم الوطني للمدرسة</v>
      </c>
      <c r="Z20" s="85"/>
      <c r="AA20" s="85"/>
      <c r="AB20" s="85"/>
      <c r="AC20" s="85"/>
      <c r="AD20" s="85"/>
      <c r="AE20" s="85"/>
      <c r="AF20" s="55"/>
      <c r="AG20" s="85" t="str">
        <f>IF(AM3="","لم يتم ادخال مليكة المدرسة","")</f>
        <v>لم يتم ادخال مليكة المدرسة</v>
      </c>
      <c r="AH20" s="85"/>
      <c r="AI20" s="85"/>
      <c r="AJ20" s="85"/>
      <c r="AK20" s="85"/>
      <c r="AL20" s="85"/>
      <c r="AM20" s="55"/>
      <c r="AN20" s="85" t="str">
        <f>IF(AK4="","لم يتم ادخال فترة المدرسة","")</f>
        <v>لم يتم ادخال فترة المدرسة</v>
      </c>
      <c r="AO20" s="85"/>
      <c r="AP20" s="85"/>
      <c r="AQ20" s="85"/>
      <c r="AR20" s="85"/>
      <c r="AS20" s="85"/>
    </row>
    <row r="21" spans="1:50" hidden="1">
      <c r="C21" s="14">
        <f>IF(AND(C11&gt;0,C15=0),1,0)</f>
        <v>0</v>
      </c>
      <c r="D21" s="14">
        <f>IF(AND(D11&gt;0,D15=0),1,0)</f>
        <v>0</v>
      </c>
      <c r="F21" s="14">
        <f>IF(AND(F11&gt;0,F15=0),1,0)</f>
        <v>0</v>
      </c>
      <c r="G21" s="14">
        <f t="shared" ref="G21:AR21" si="13">IF(AND(G11&gt;0,G15=0),1,0)</f>
        <v>0</v>
      </c>
      <c r="H21" s="14">
        <f t="shared" si="13"/>
        <v>0</v>
      </c>
      <c r="I21" s="14">
        <f t="shared" si="13"/>
        <v>0</v>
      </c>
      <c r="J21" s="14">
        <f t="shared" si="13"/>
        <v>0</v>
      </c>
      <c r="K21" s="14">
        <f t="shared" si="13"/>
        <v>0</v>
      </c>
      <c r="L21" s="14">
        <f t="shared" si="13"/>
        <v>0</v>
      </c>
      <c r="M21" s="14">
        <f t="shared" si="13"/>
        <v>0</v>
      </c>
      <c r="N21" s="14">
        <f t="shared" si="13"/>
        <v>0</v>
      </c>
      <c r="O21" s="14">
        <f t="shared" si="13"/>
        <v>0</v>
      </c>
      <c r="Q21" s="14">
        <f t="shared" si="13"/>
        <v>0</v>
      </c>
      <c r="R21" s="14">
        <f t="shared" si="13"/>
        <v>0</v>
      </c>
      <c r="S21" s="14">
        <f t="shared" si="13"/>
        <v>0</v>
      </c>
      <c r="T21" s="14">
        <f t="shared" si="13"/>
        <v>0</v>
      </c>
      <c r="U21" s="14">
        <f t="shared" si="13"/>
        <v>0</v>
      </c>
      <c r="V21" s="14">
        <f t="shared" si="13"/>
        <v>0</v>
      </c>
      <c r="W21" s="14">
        <f t="shared" si="13"/>
        <v>0</v>
      </c>
      <c r="X21" s="14">
        <f t="shared" si="13"/>
        <v>0</v>
      </c>
      <c r="Y21" s="14">
        <f t="shared" si="13"/>
        <v>0</v>
      </c>
      <c r="Z21" s="14">
        <f t="shared" si="13"/>
        <v>0</v>
      </c>
      <c r="AA21" s="14">
        <f t="shared" si="13"/>
        <v>0</v>
      </c>
      <c r="AB21" s="14">
        <f t="shared" si="13"/>
        <v>0</v>
      </c>
      <c r="AC21" s="14">
        <f t="shared" si="13"/>
        <v>0</v>
      </c>
      <c r="AD21" s="14">
        <f t="shared" si="13"/>
        <v>0</v>
      </c>
      <c r="AE21" s="14">
        <f t="shared" si="13"/>
        <v>0</v>
      </c>
      <c r="AF21" s="14">
        <f t="shared" si="13"/>
        <v>0</v>
      </c>
      <c r="AG21" s="14">
        <f t="shared" si="13"/>
        <v>0</v>
      </c>
      <c r="AH21" s="14">
        <f t="shared" si="13"/>
        <v>0</v>
      </c>
      <c r="AI21" s="14">
        <f t="shared" si="13"/>
        <v>0</v>
      </c>
      <c r="AJ21" s="14">
        <f t="shared" si="13"/>
        <v>0</v>
      </c>
      <c r="AK21" s="14">
        <f t="shared" si="13"/>
        <v>0</v>
      </c>
      <c r="AL21" s="14">
        <f t="shared" si="13"/>
        <v>0</v>
      </c>
      <c r="AM21" s="14">
        <f t="shared" si="13"/>
        <v>0</v>
      </c>
      <c r="AN21" s="14">
        <f t="shared" si="13"/>
        <v>0</v>
      </c>
      <c r="AO21" s="14">
        <f t="shared" si="13"/>
        <v>0</v>
      </c>
      <c r="AP21" s="14">
        <f t="shared" si="13"/>
        <v>0</v>
      </c>
      <c r="AQ21" s="14">
        <f t="shared" si="13"/>
        <v>0</v>
      </c>
      <c r="AR21" s="14">
        <f t="shared" si="13"/>
        <v>0</v>
      </c>
      <c r="AW21" s="12">
        <f>SUM(C21:AS21)</f>
        <v>0</v>
      </c>
    </row>
    <row r="22" spans="1:50" hidden="1">
      <c r="C22" s="14">
        <f>IF(AND(C12&gt;0,C16=0),1,0)</f>
        <v>0</v>
      </c>
      <c r="D22" s="14">
        <f>IF(AND(D12&gt;0,D16=0),1,0)</f>
        <v>0</v>
      </c>
      <c r="F22" s="14">
        <f>IF(AND(F15&gt;0,F11=0),1,0)</f>
        <v>0</v>
      </c>
      <c r="G22" s="14">
        <f t="shared" ref="G22:AR22" si="14">IF(AND(G15&gt;0,G11=0),1,0)</f>
        <v>0</v>
      </c>
      <c r="H22" s="14">
        <f t="shared" si="14"/>
        <v>0</v>
      </c>
      <c r="I22" s="14">
        <f t="shared" si="14"/>
        <v>0</v>
      </c>
      <c r="J22" s="14">
        <f t="shared" si="14"/>
        <v>0</v>
      </c>
      <c r="K22" s="14">
        <f t="shared" si="14"/>
        <v>0</v>
      </c>
      <c r="L22" s="14">
        <f t="shared" si="14"/>
        <v>0</v>
      </c>
      <c r="M22" s="14">
        <f t="shared" si="14"/>
        <v>0</v>
      </c>
      <c r="N22" s="14">
        <f t="shared" si="14"/>
        <v>0</v>
      </c>
      <c r="O22" s="14">
        <f t="shared" si="14"/>
        <v>0</v>
      </c>
      <c r="Q22" s="14">
        <f t="shared" si="14"/>
        <v>0</v>
      </c>
      <c r="R22" s="14">
        <f t="shared" si="14"/>
        <v>0</v>
      </c>
      <c r="S22" s="14">
        <f t="shared" si="14"/>
        <v>0</v>
      </c>
      <c r="T22" s="14">
        <f t="shared" si="14"/>
        <v>0</v>
      </c>
      <c r="U22" s="14">
        <f t="shared" si="14"/>
        <v>0</v>
      </c>
      <c r="V22" s="14">
        <f t="shared" si="14"/>
        <v>0</v>
      </c>
      <c r="W22" s="14">
        <f t="shared" si="14"/>
        <v>0</v>
      </c>
      <c r="X22" s="14">
        <f t="shared" si="14"/>
        <v>0</v>
      </c>
      <c r="Y22" s="14">
        <f t="shared" si="14"/>
        <v>0</v>
      </c>
      <c r="Z22" s="14">
        <f t="shared" si="14"/>
        <v>0</v>
      </c>
      <c r="AA22" s="14">
        <f t="shared" si="14"/>
        <v>0</v>
      </c>
      <c r="AB22" s="14">
        <f t="shared" si="14"/>
        <v>0</v>
      </c>
      <c r="AC22" s="14">
        <f t="shared" si="14"/>
        <v>0</v>
      </c>
      <c r="AD22" s="14">
        <f t="shared" si="14"/>
        <v>0</v>
      </c>
      <c r="AE22" s="14">
        <f t="shared" si="14"/>
        <v>0</v>
      </c>
      <c r="AF22" s="14">
        <f t="shared" si="14"/>
        <v>0</v>
      </c>
      <c r="AG22" s="14">
        <f t="shared" si="14"/>
        <v>0</v>
      </c>
      <c r="AH22" s="14">
        <f t="shared" si="14"/>
        <v>0</v>
      </c>
      <c r="AI22" s="14">
        <f t="shared" si="14"/>
        <v>0</v>
      </c>
      <c r="AJ22" s="14">
        <f t="shared" si="14"/>
        <v>0</v>
      </c>
      <c r="AK22" s="14">
        <f t="shared" si="14"/>
        <v>0</v>
      </c>
      <c r="AL22" s="14">
        <f t="shared" si="14"/>
        <v>0</v>
      </c>
      <c r="AM22" s="14">
        <f t="shared" si="14"/>
        <v>0</v>
      </c>
      <c r="AN22" s="14">
        <f t="shared" si="14"/>
        <v>0</v>
      </c>
      <c r="AO22" s="14">
        <f t="shared" si="14"/>
        <v>0</v>
      </c>
      <c r="AP22" s="14">
        <f t="shared" si="14"/>
        <v>0</v>
      </c>
      <c r="AQ22" s="14">
        <f t="shared" si="14"/>
        <v>0</v>
      </c>
      <c r="AR22" s="14">
        <f t="shared" si="14"/>
        <v>0</v>
      </c>
      <c r="AW22" s="12">
        <f>SUM(C22:AS22)</f>
        <v>0</v>
      </c>
      <c r="AX22" s="12">
        <f>AW22+AW21</f>
        <v>0</v>
      </c>
    </row>
    <row r="23" spans="1:50" ht="18.75" customHeight="1">
      <c r="A23" s="85" t="str">
        <f>IF(AS18=0," لم يتم ادخال عدد الطلاب و الشعب","")</f>
        <v xml:space="preserve"> لم يتم ادخال عدد الطلاب و الشعب</v>
      </c>
      <c r="B23" s="85"/>
      <c r="C23" s="85"/>
      <c r="D23" s="85"/>
      <c r="E23" s="85"/>
      <c r="F23" s="85"/>
      <c r="G23" s="85"/>
      <c r="H23" s="85"/>
      <c r="I23" s="85"/>
      <c r="J23" s="82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>
        <f>AT21+AT22</f>
        <v>0</v>
      </c>
      <c r="AU23" s="80">
        <f>AU21+AU22</f>
        <v>0</v>
      </c>
      <c r="AV23" s="80">
        <f>AV21+AV22</f>
        <v>0</v>
      </c>
    </row>
  </sheetData>
  <mergeCells count="46">
    <mergeCell ref="L3:O3"/>
    <mergeCell ref="U4:V4"/>
    <mergeCell ref="A1:AS1"/>
    <mergeCell ref="C6:E7"/>
    <mergeCell ref="A8:B8"/>
    <mergeCell ref="P6:P8"/>
    <mergeCell ref="F6:O7"/>
    <mergeCell ref="U7:X7"/>
    <mergeCell ref="Y7:Y8"/>
    <mergeCell ref="A2:AS2"/>
    <mergeCell ref="A19:P19"/>
    <mergeCell ref="A9:A11"/>
    <mergeCell ref="A16:A18"/>
    <mergeCell ref="A12:A15"/>
    <mergeCell ref="P3:S3"/>
    <mergeCell ref="A4:C4"/>
    <mergeCell ref="L4:O4"/>
    <mergeCell ref="D4:J4"/>
    <mergeCell ref="P4:S4"/>
    <mergeCell ref="Q6:Y6"/>
    <mergeCell ref="Z7:AG7"/>
    <mergeCell ref="AH7:AP7"/>
    <mergeCell ref="AQ7:AQ8"/>
    <mergeCell ref="Q7:T7"/>
    <mergeCell ref="A6:B6"/>
    <mergeCell ref="A7:B7"/>
    <mergeCell ref="A3:B3"/>
    <mergeCell ref="C3:J3"/>
    <mergeCell ref="U3:V3"/>
    <mergeCell ref="AN20:AS20"/>
    <mergeCell ref="AR6:AR8"/>
    <mergeCell ref="AE3:AL3"/>
    <mergeCell ref="AE4:AJ4"/>
    <mergeCell ref="AK4:AP4"/>
    <mergeCell ref="Z6:AQ6"/>
    <mergeCell ref="AM3:AP3"/>
    <mergeCell ref="A23:I23"/>
    <mergeCell ref="AS6:AS8"/>
    <mergeCell ref="AQ3:AS3"/>
    <mergeCell ref="W3:AA3"/>
    <mergeCell ref="W4:AA4"/>
    <mergeCell ref="A20:I20"/>
    <mergeCell ref="J20:Q20"/>
    <mergeCell ref="S20:W20"/>
    <mergeCell ref="Y20:AE20"/>
    <mergeCell ref="AG20:AL20"/>
  </mergeCells>
  <phoneticPr fontId="1" type="noConversion"/>
  <dataValidations count="3">
    <dataValidation type="list" allowBlank="1" showInputMessage="1" showErrorMessage="1" error="اختر من القائمة" sqref="AM3:AP3">
      <formula1>$AU$2:$AU$4</formula1>
    </dataValidation>
    <dataValidation type="list" allowBlank="1" showInputMessage="1" showErrorMessage="1" error="اختر من القائمة_x000a_" sqref="AK4:AP4">
      <formula1>$AV$2:$AV$3</formula1>
    </dataValidation>
    <dataValidation type="whole" operator="lessThanOrEqual" allowBlank="1" showInputMessage="1" showErrorMessage="1" errorTitle="تحذير" error="الرجاء ادخال عدد الشعب الصحيح" sqref="F12:O14 Z12:AF14 Q12:S14 U12:W14 AH12:AO14">
      <formula1>20</formula1>
    </dataValidation>
  </dataValidations>
  <printOptions horizontalCentered="1" verticalCentered="1"/>
  <pageMargins left="0" right="0" top="0.78740157480314965" bottom="0.59055118110236227" header="0.51181102362204722" footer="0.51181102362204722"/>
  <pageSetup paperSize="9" scale="75" orientation="landscape" horizontalDpi="300" verticalDpi="300" r:id="rId1"/>
  <headerFooter alignWithMargins="0">
    <oddFooter>&amp;LForm#QF72-2-19 Rev.c
&amp;C1/3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4"/>
  <sheetViews>
    <sheetView showGridLines="0" rightToLeft="1" view="pageBreakPreview" topLeftCell="B1" zoomScale="90" zoomScaleNormal="75" zoomScaleSheetLayoutView="90" workbookViewId="0">
      <selection activeCell="H30" sqref="H30"/>
    </sheetView>
  </sheetViews>
  <sheetFormatPr defaultRowHeight="12.75"/>
  <cols>
    <col min="3" max="22" width="4.85546875" customWidth="1"/>
    <col min="23" max="23" width="7.85546875" customWidth="1"/>
  </cols>
  <sheetData>
    <row r="1" spans="1:24" ht="18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4" ht="18">
      <c r="A2" s="107" t="s">
        <v>80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24" ht="15.75">
      <c r="A3" s="110" t="s">
        <v>61</v>
      </c>
      <c r="B3" s="110"/>
      <c r="C3" s="110">
        <f>طلاب1!C3</f>
        <v>0</v>
      </c>
      <c r="D3" s="110"/>
      <c r="E3" s="110"/>
      <c r="F3" s="110"/>
      <c r="G3" s="110"/>
      <c r="H3" s="110"/>
      <c r="I3" s="110"/>
      <c r="J3" s="110"/>
      <c r="K3" s="110"/>
      <c r="L3" s="110" t="s">
        <v>78</v>
      </c>
      <c r="M3" s="110"/>
      <c r="N3" s="110"/>
      <c r="O3" s="110"/>
      <c r="P3" s="110">
        <f>طلاب1!P3</f>
        <v>0</v>
      </c>
      <c r="Q3" s="110"/>
      <c r="R3" s="110"/>
      <c r="S3" s="110"/>
      <c r="T3" s="110" t="s">
        <v>97</v>
      </c>
      <c r="U3" s="110"/>
      <c r="V3" s="110"/>
      <c r="W3" s="110"/>
    </row>
    <row r="4" spans="1:24" ht="15.75">
      <c r="A4" s="112"/>
      <c r="B4" s="112"/>
      <c r="C4" s="112"/>
      <c r="D4" s="37"/>
      <c r="E4" s="37"/>
      <c r="F4" s="37"/>
      <c r="G4" s="37"/>
      <c r="H4" s="38"/>
      <c r="I4" s="38"/>
      <c r="J4" s="38"/>
      <c r="K4" s="38"/>
      <c r="L4" s="112"/>
      <c r="M4" s="112"/>
      <c r="N4" s="112"/>
      <c r="O4" s="112"/>
      <c r="P4" s="39"/>
      <c r="Q4" s="39"/>
      <c r="R4" s="39"/>
      <c r="S4" s="39"/>
      <c r="T4" s="110"/>
      <c r="U4" s="110"/>
      <c r="V4" s="110"/>
      <c r="W4" s="40"/>
    </row>
    <row r="5" spans="1:24" ht="15" customHeight="1">
      <c r="A5" s="97" t="s">
        <v>28</v>
      </c>
      <c r="B5" s="98"/>
      <c r="C5" s="96" t="s">
        <v>71</v>
      </c>
      <c r="D5" s="96"/>
      <c r="E5" s="96"/>
      <c r="F5" s="95" t="s">
        <v>29</v>
      </c>
      <c r="G5" s="96"/>
      <c r="H5" s="96"/>
      <c r="I5" s="96"/>
      <c r="J5" s="96"/>
      <c r="K5" s="96"/>
      <c r="L5" s="96"/>
      <c r="M5" s="96"/>
      <c r="N5" s="96"/>
      <c r="O5" s="96"/>
      <c r="P5" s="86" t="s">
        <v>30</v>
      </c>
      <c r="Q5" s="96" t="s">
        <v>85</v>
      </c>
      <c r="R5" s="96"/>
      <c r="S5" s="96"/>
      <c r="T5" s="96"/>
      <c r="U5" s="96"/>
      <c r="V5" s="96"/>
      <c r="W5" s="96"/>
      <c r="X5" s="86" t="s">
        <v>8</v>
      </c>
    </row>
    <row r="6" spans="1:24" ht="15" customHeight="1">
      <c r="A6" s="99" t="s">
        <v>34</v>
      </c>
      <c r="B6" s="100"/>
      <c r="C6" s="96"/>
      <c r="D6" s="96"/>
      <c r="E6" s="96"/>
      <c r="F6" s="95"/>
      <c r="G6" s="96"/>
      <c r="H6" s="96"/>
      <c r="I6" s="96"/>
      <c r="J6" s="96"/>
      <c r="K6" s="96"/>
      <c r="L6" s="96"/>
      <c r="M6" s="96"/>
      <c r="N6" s="96"/>
      <c r="O6" s="96"/>
      <c r="P6" s="86"/>
      <c r="Q6" s="96" t="s">
        <v>83</v>
      </c>
      <c r="R6" s="96"/>
      <c r="S6" s="96"/>
      <c r="T6" s="96" t="s">
        <v>84</v>
      </c>
      <c r="U6" s="96"/>
      <c r="V6" s="96"/>
      <c r="W6" s="113" t="s">
        <v>96</v>
      </c>
      <c r="X6" s="86"/>
    </row>
    <row r="7" spans="1:24" ht="63.6" customHeight="1">
      <c r="A7" s="105" t="s">
        <v>86</v>
      </c>
      <c r="B7" s="106"/>
      <c r="C7" s="58" t="s">
        <v>72</v>
      </c>
      <c r="D7" s="58" t="s">
        <v>73</v>
      </c>
      <c r="E7" s="58" t="s">
        <v>11</v>
      </c>
      <c r="F7" s="59" t="s">
        <v>37</v>
      </c>
      <c r="G7" s="60" t="s">
        <v>38</v>
      </c>
      <c r="H7" s="60" t="s">
        <v>39</v>
      </c>
      <c r="I7" s="60" t="s">
        <v>40</v>
      </c>
      <c r="J7" s="60" t="s">
        <v>41</v>
      </c>
      <c r="K7" s="60" t="s">
        <v>42</v>
      </c>
      <c r="L7" s="60" t="s">
        <v>43</v>
      </c>
      <c r="M7" s="60" t="s">
        <v>44</v>
      </c>
      <c r="N7" s="60" t="s">
        <v>45</v>
      </c>
      <c r="O7" s="60" t="s">
        <v>46</v>
      </c>
      <c r="P7" s="86"/>
      <c r="Q7" s="60" t="s">
        <v>37</v>
      </c>
      <c r="R7" s="60" t="s">
        <v>38</v>
      </c>
      <c r="S7" s="60" t="s">
        <v>11</v>
      </c>
      <c r="T7" s="60" t="s">
        <v>37</v>
      </c>
      <c r="U7" s="60" t="s">
        <v>38</v>
      </c>
      <c r="V7" s="60" t="s">
        <v>11</v>
      </c>
      <c r="W7" s="113"/>
      <c r="X7" s="86"/>
    </row>
    <row r="8" spans="1:24" ht="15.75">
      <c r="A8" s="111" t="s">
        <v>23</v>
      </c>
      <c r="B8" s="42" t="s">
        <v>9</v>
      </c>
      <c r="C8" s="42">
        <f>C11+C14</f>
        <v>0</v>
      </c>
      <c r="D8" s="42">
        <f t="shared" ref="D8:V9" si="0">D11+D14</f>
        <v>0</v>
      </c>
      <c r="E8" s="42">
        <f t="shared" si="0"/>
        <v>0</v>
      </c>
      <c r="F8" s="42">
        <f t="shared" si="0"/>
        <v>0</v>
      </c>
      <c r="G8" s="42">
        <f t="shared" si="0"/>
        <v>0</v>
      </c>
      <c r="H8" s="42">
        <f t="shared" si="0"/>
        <v>0</v>
      </c>
      <c r="I8" s="42">
        <f t="shared" si="0"/>
        <v>0</v>
      </c>
      <c r="J8" s="42">
        <f t="shared" si="0"/>
        <v>0</v>
      </c>
      <c r="K8" s="42">
        <f t="shared" si="0"/>
        <v>0</v>
      </c>
      <c r="L8" s="42">
        <f t="shared" si="0"/>
        <v>0</v>
      </c>
      <c r="M8" s="42">
        <f t="shared" si="0"/>
        <v>0</v>
      </c>
      <c r="N8" s="42">
        <f t="shared" si="0"/>
        <v>0</v>
      </c>
      <c r="O8" s="42">
        <f t="shared" si="0"/>
        <v>0</v>
      </c>
      <c r="P8" s="42">
        <f t="shared" si="0"/>
        <v>0</v>
      </c>
      <c r="Q8" s="42">
        <f t="shared" si="0"/>
        <v>0</v>
      </c>
      <c r="R8" s="42">
        <f t="shared" si="0"/>
        <v>0</v>
      </c>
      <c r="S8" s="42">
        <f t="shared" si="0"/>
        <v>0</v>
      </c>
      <c r="T8" s="42">
        <f t="shared" si="0"/>
        <v>0</v>
      </c>
      <c r="U8" s="42">
        <f t="shared" si="0"/>
        <v>0</v>
      </c>
      <c r="V8" s="42">
        <f t="shared" si="0"/>
        <v>0</v>
      </c>
      <c r="W8" s="43">
        <f>V8+S8</f>
        <v>0</v>
      </c>
      <c r="X8" s="43">
        <f>W8+P8+E8</f>
        <v>0</v>
      </c>
    </row>
    <row r="9" spans="1:24" ht="15.75">
      <c r="A9" s="102"/>
      <c r="B9" s="41" t="s">
        <v>10</v>
      </c>
      <c r="C9" s="42">
        <f>C12+C15</f>
        <v>0</v>
      </c>
      <c r="D9" s="42">
        <f t="shared" si="0"/>
        <v>0</v>
      </c>
      <c r="E9" s="42">
        <f t="shared" si="0"/>
        <v>0</v>
      </c>
      <c r="F9" s="42">
        <f t="shared" si="0"/>
        <v>0</v>
      </c>
      <c r="G9" s="42">
        <f t="shared" si="0"/>
        <v>0</v>
      </c>
      <c r="H9" s="42">
        <f t="shared" si="0"/>
        <v>0</v>
      </c>
      <c r="I9" s="42">
        <f t="shared" si="0"/>
        <v>0</v>
      </c>
      <c r="J9" s="42">
        <f t="shared" si="0"/>
        <v>0</v>
      </c>
      <c r="K9" s="42">
        <f t="shared" si="0"/>
        <v>0</v>
      </c>
      <c r="L9" s="42">
        <f t="shared" si="0"/>
        <v>0</v>
      </c>
      <c r="M9" s="42">
        <f t="shared" si="0"/>
        <v>0</v>
      </c>
      <c r="N9" s="42">
        <f t="shared" si="0"/>
        <v>0</v>
      </c>
      <c r="O9" s="42">
        <f t="shared" si="0"/>
        <v>0</v>
      </c>
      <c r="P9" s="42">
        <f t="shared" si="0"/>
        <v>0</v>
      </c>
      <c r="Q9" s="42">
        <f t="shared" si="0"/>
        <v>0</v>
      </c>
      <c r="R9" s="42">
        <f t="shared" si="0"/>
        <v>0</v>
      </c>
      <c r="S9" s="42">
        <f t="shared" si="0"/>
        <v>0</v>
      </c>
      <c r="T9" s="42">
        <f t="shared" si="0"/>
        <v>0</v>
      </c>
      <c r="U9" s="42">
        <f t="shared" si="0"/>
        <v>0</v>
      </c>
      <c r="V9" s="42">
        <f t="shared" si="0"/>
        <v>0</v>
      </c>
      <c r="W9" s="43">
        <f t="shared" ref="W9:W16" si="1">V9+S9</f>
        <v>0</v>
      </c>
      <c r="X9" s="43">
        <f t="shared" ref="X9:X16" si="2">W9+P9+E9</f>
        <v>0</v>
      </c>
    </row>
    <row r="10" spans="1:24" ht="15.75">
      <c r="A10" s="102"/>
      <c r="B10" s="41" t="s">
        <v>11</v>
      </c>
      <c r="C10" s="41">
        <f>SUM(C8:C9)</f>
        <v>0</v>
      </c>
      <c r="D10" s="41">
        <f t="shared" ref="D10:V10" si="3">SUM(D8:D9)</f>
        <v>0</v>
      </c>
      <c r="E10" s="41">
        <f t="shared" si="3"/>
        <v>0</v>
      </c>
      <c r="F10" s="41">
        <f t="shared" si="3"/>
        <v>0</v>
      </c>
      <c r="G10" s="41">
        <f t="shared" si="3"/>
        <v>0</v>
      </c>
      <c r="H10" s="41">
        <f t="shared" si="3"/>
        <v>0</v>
      </c>
      <c r="I10" s="41">
        <f t="shared" si="3"/>
        <v>0</v>
      </c>
      <c r="J10" s="41">
        <f t="shared" si="3"/>
        <v>0</v>
      </c>
      <c r="K10" s="41">
        <f t="shared" si="3"/>
        <v>0</v>
      </c>
      <c r="L10" s="41">
        <f t="shared" si="3"/>
        <v>0</v>
      </c>
      <c r="M10" s="41">
        <f t="shared" si="3"/>
        <v>0</v>
      </c>
      <c r="N10" s="41">
        <f t="shared" si="3"/>
        <v>0</v>
      </c>
      <c r="O10" s="41">
        <f t="shared" si="3"/>
        <v>0</v>
      </c>
      <c r="P10" s="41">
        <f t="shared" si="3"/>
        <v>0</v>
      </c>
      <c r="Q10" s="41">
        <f t="shared" si="3"/>
        <v>0</v>
      </c>
      <c r="R10" s="41">
        <f t="shared" si="3"/>
        <v>0</v>
      </c>
      <c r="S10" s="41">
        <f t="shared" si="3"/>
        <v>0</v>
      </c>
      <c r="T10" s="41">
        <f t="shared" si="3"/>
        <v>0</v>
      </c>
      <c r="U10" s="41">
        <f t="shared" si="3"/>
        <v>0</v>
      </c>
      <c r="V10" s="41">
        <f t="shared" si="3"/>
        <v>0</v>
      </c>
      <c r="W10" s="43">
        <f t="shared" si="1"/>
        <v>0</v>
      </c>
      <c r="X10" s="43">
        <f t="shared" si="2"/>
        <v>0</v>
      </c>
    </row>
    <row r="11" spans="1:24" ht="15.75">
      <c r="A11" s="102" t="s">
        <v>81</v>
      </c>
      <c r="B11" s="41" t="s">
        <v>9</v>
      </c>
      <c r="C11" s="41">
        <f>طلاب1!C9-طلاب2!C14</f>
        <v>0</v>
      </c>
      <c r="D11" s="41">
        <f>طلاب1!D9-طلاب2!D14</f>
        <v>0</v>
      </c>
      <c r="E11" s="42">
        <f>SUM(C11:D11)</f>
        <v>0</v>
      </c>
      <c r="F11" s="44">
        <f>طلاب1!F9-طلاب2!F14</f>
        <v>0</v>
      </c>
      <c r="G11" s="44">
        <f>طلاب1!G9-طلاب2!G14</f>
        <v>0</v>
      </c>
      <c r="H11" s="44">
        <f>طلاب1!H9-طلاب2!H14</f>
        <v>0</v>
      </c>
      <c r="I11" s="44">
        <f>طلاب1!I9-طلاب2!I14</f>
        <v>0</v>
      </c>
      <c r="J11" s="44">
        <f>طلاب1!J9-طلاب2!J14</f>
        <v>0</v>
      </c>
      <c r="K11" s="44">
        <f>طلاب1!K9-طلاب2!K14</f>
        <v>0</v>
      </c>
      <c r="L11" s="44">
        <f>طلاب1!L9-طلاب2!L14</f>
        <v>0</v>
      </c>
      <c r="M11" s="44">
        <f>طلاب1!M9-طلاب2!M14</f>
        <v>0</v>
      </c>
      <c r="N11" s="44">
        <f>طلاب1!N9-طلاب2!N14</f>
        <v>0</v>
      </c>
      <c r="O11" s="44">
        <f>طلاب1!O9-طلاب2!O14</f>
        <v>0</v>
      </c>
      <c r="P11" s="44">
        <f>SUM(F11:O11)</f>
        <v>0</v>
      </c>
      <c r="Q11" s="44">
        <f>طلاب1!T9-طلاب2!Q14</f>
        <v>0</v>
      </c>
      <c r="R11" s="44">
        <f>طلاب1!X9-طلاب2!R14</f>
        <v>0</v>
      </c>
      <c r="S11" s="44">
        <f>SUM(Q11:R11)</f>
        <v>0</v>
      </c>
      <c r="T11" s="44">
        <f>طلاب1!AG9-طلاب2!T14</f>
        <v>0</v>
      </c>
      <c r="U11" s="44">
        <f>طلاب1!AP9-طلاب2!U14</f>
        <v>0</v>
      </c>
      <c r="V11" s="44">
        <f>SUM(T11:U11)</f>
        <v>0</v>
      </c>
      <c r="W11" s="43">
        <f t="shared" si="1"/>
        <v>0</v>
      </c>
      <c r="X11" s="43">
        <f t="shared" si="2"/>
        <v>0</v>
      </c>
    </row>
    <row r="12" spans="1:24" ht="15.75">
      <c r="A12" s="102"/>
      <c r="B12" s="41" t="s">
        <v>10</v>
      </c>
      <c r="C12" s="41">
        <f>طلاب1!C10-طلاب2!C15</f>
        <v>0</v>
      </c>
      <c r="D12" s="41">
        <f>طلاب1!D10-طلاب2!D15</f>
        <v>0</v>
      </c>
      <c r="E12" s="42">
        <f>SUM(C12:D12)</f>
        <v>0</v>
      </c>
      <c r="F12" s="44">
        <f>طلاب1!F10-طلاب2!F15</f>
        <v>0</v>
      </c>
      <c r="G12" s="44">
        <f>طلاب1!G10-طلاب2!G15</f>
        <v>0</v>
      </c>
      <c r="H12" s="44">
        <f>طلاب1!H10-طلاب2!H15</f>
        <v>0</v>
      </c>
      <c r="I12" s="44">
        <f>طلاب1!I10-طلاب2!I15</f>
        <v>0</v>
      </c>
      <c r="J12" s="44">
        <f>طلاب1!J10-طلاب2!J15</f>
        <v>0</v>
      </c>
      <c r="K12" s="44">
        <f>طلاب1!K10-طلاب2!K15</f>
        <v>0</v>
      </c>
      <c r="L12" s="44">
        <f>طلاب1!L10-طلاب2!L15</f>
        <v>0</v>
      </c>
      <c r="M12" s="44">
        <f>طلاب1!M10-طلاب2!M15</f>
        <v>0</v>
      </c>
      <c r="N12" s="44">
        <f>طلاب1!N10-طلاب2!N15</f>
        <v>0</v>
      </c>
      <c r="O12" s="44">
        <f>طلاب1!O10-طلاب2!O15</f>
        <v>0</v>
      </c>
      <c r="P12" s="44">
        <f>SUM(F12:O12)</f>
        <v>0</v>
      </c>
      <c r="Q12" s="44">
        <f>طلاب1!T10-طلاب2!Q15</f>
        <v>0</v>
      </c>
      <c r="R12" s="44">
        <f>طلاب1!X10-طلاب2!R15</f>
        <v>0</v>
      </c>
      <c r="S12" s="44">
        <f>SUM(Q12:R12)</f>
        <v>0</v>
      </c>
      <c r="T12" s="44">
        <f>طلاب1!AG10-طلاب2!T15</f>
        <v>0</v>
      </c>
      <c r="U12" s="44">
        <f>طلاب1!AP10-طلاب2!U15</f>
        <v>0</v>
      </c>
      <c r="V12" s="44">
        <f>SUM(T12:U12)</f>
        <v>0</v>
      </c>
      <c r="W12" s="43">
        <f t="shared" si="1"/>
        <v>0</v>
      </c>
      <c r="X12" s="43">
        <f t="shared" si="2"/>
        <v>0</v>
      </c>
    </row>
    <row r="13" spans="1:24" ht="15.75">
      <c r="A13" s="102"/>
      <c r="B13" s="41" t="s">
        <v>11</v>
      </c>
      <c r="C13" s="41">
        <f t="shared" ref="C13:V13" si="4">SUM(C11:C12)</f>
        <v>0</v>
      </c>
      <c r="D13" s="41">
        <f t="shared" si="4"/>
        <v>0</v>
      </c>
      <c r="E13" s="41">
        <f t="shared" si="4"/>
        <v>0</v>
      </c>
      <c r="F13" s="41">
        <f t="shared" si="4"/>
        <v>0</v>
      </c>
      <c r="G13" s="41">
        <f t="shared" si="4"/>
        <v>0</v>
      </c>
      <c r="H13" s="41">
        <f t="shared" si="4"/>
        <v>0</v>
      </c>
      <c r="I13" s="41">
        <f t="shared" si="4"/>
        <v>0</v>
      </c>
      <c r="J13" s="41">
        <f t="shared" si="4"/>
        <v>0</v>
      </c>
      <c r="K13" s="41">
        <f t="shared" si="4"/>
        <v>0</v>
      </c>
      <c r="L13" s="41">
        <f t="shared" si="4"/>
        <v>0</v>
      </c>
      <c r="M13" s="41">
        <f t="shared" si="4"/>
        <v>0</v>
      </c>
      <c r="N13" s="41">
        <f t="shared" si="4"/>
        <v>0</v>
      </c>
      <c r="O13" s="41">
        <f t="shared" si="4"/>
        <v>0</v>
      </c>
      <c r="P13" s="41">
        <f t="shared" si="4"/>
        <v>0</v>
      </c>
      <c r="Q13" s="41">
        <f t="shared" si="4"/>
        <v>0</v>
      </c>
      <c r="R13" s="41">
        <f t="shared" si="4"/>
        <v>0</v>
      </c>
      <c r="S13" s="41">
        <f t="shared" si="4"/>
        <v>0</v>
      </c>
      <c r="T13" s="41">
        <f t="shared" si="4"/>
        <v>0</v>
      </c>
      <c r="U13" s="41">
        <f t="shared" si="4"/>
        <v>0</v>
      </c>
      <c r="V13" s="41">
        <f t="shared" si="4"/>
        <v>0</v>
      </c>
      <c r="W13" s="43">
        <f t="shared" si="1"/>
        <v>0</v>
      </c>
      <c r="X13" s="43">
        <f t="shared" si="2"/>
        <v>0</v>
      </c>
    </row>
    <row r="14" spans="1:24" ht="15.75">
      <c r="A14" s="102" t="s">
        <v>82</v>
      </c>
      <c r="B14" s="42" t="s">
        <v>9</v>
      </c>
      <c r="C14" s="45"/>
      <c r="D14" s="45"/>
      <c r="E14" s="41">
        <f>D14+C14</f>
        <v>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4">
        <f>SUM(F14:O14)</f>
        <v>0</v>
      </c>
      <c r="Q14" s="46"/>
      <c r="R14" s="46"/>
      <c r="S14" s="44">
        <f>SUM(Q14:R14)</f>
        <v>0</v>
      </c>
      <c r="T14" s="46"/>
      <c r="U14" s="46"/>
      <c r="V14" s="44">
        <f>SUM(T14:U14)</f>
        <v>0</v>
      </c>
      <c r="W14" s="43">
        <f t="shared" si="1"/>
        <v>0</v>
      </c>
      <c r="X14" s="43">
        <f t="shared" si="2"/>
        <v>0</v>
      </c>
    </row>
    <row r="15" spans="1:24" ht="15.75">
      <c r="A15" s="102"/>
      <c r="B15" s="41" t="s">
        <v>10</v>
      </c>
      <c r="C15" s="45"/>
      <c r="D15" s="45"/>
      <c r="E15" s="41">
        <f>D15+C15</f>
        <v>0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4">
        <f>SUM(F15:O15)</f>
        <v>0</v>
      </c>
      <c r="Q15" s="46"/>
      <c r="R15" s="46"/>
      <c r="S15" s="44">
        <f>SUM(Q15:R15)</f>
        <v>0</v>
      </c>
      <c r="T15" s="46"/>
      <c r="U15" s="46"/>
      <c r="V15" s="44">
        <f>SUM(T15:U15)</f>
        <v>0</v>
      </c>
      <c r="W15" s="43">
        <f t="shared" si="1"/>
        <v>0</v>
      </c>
      <c r="X15" s="43">
        <f t="shared" si="2"/>
        <v>0</v>
      </c>
    </row>
    <row r="16" spans="1:24" ht="15.75">
      <c r="A16" s="102"/>
      <c r="B16" s="41" t="s">
        <v>11</v>
      </c>
      <c r="C16" s="41">
        <f>SUM(C14:C15)</f>
        <v>0</v>
      </c>
      <c r="D16" s="41">
        <f t="shared" ref="D16:V16" si="5">SUM(D14:D15)</f>
        <v>0</v>
      </c>
      <c r="E16" s="41">
        <f t="shared" si="5"/>
        <v>0</v>
      </c>
      <c r="F16" s="41">
        <f t="shared" si="5"/>
        <v>0</v>
      </c>
      <c r="G16" s="41">
        <f t="shared" si="5"/>
        <v>0</v>
      </c>
      <c r="H16" s="41">
        <f t="shared" si="5"/>
        <v>0</v>
      </c>
      <c r="I16" s="41">
        <f t="shared" si="5"/>
        <v>0</v>
      </c>
      <c r="J16" s="41">
        <f t="shared" si="5"/>
        <v>0</v>
      </c>
      <c r="K16" s="41">
        <f t="shared" si="5"/>
        <v>0</v>
      </c>
      <c r="L16" s="41">
        <f t="shared" si="5"/>
        <v>0</v>
      </c>
      <c r="M16" s="41">
        <f t="shared" si="5"/>
        <v>0</v>
      </c>
      <c r="N16" s="41">
        <f t="shared" si="5"/>
        <v>0</v>
      </c>
      <c r="O16" s="41">
        <f t="shared" si="5"/>
        <v>0</v>
      </c>
      <c r="P16" s="41">
        <f t="shared" si="5"/>
        <v>0</v>
      </c>
      <c r="Q16" s="41">
        <f t="shared" si="5"/>
        <v>0</v>
      </c>
      <c r="R16" s="41">
        <f t="shared" si="5"/>
        <v>0</v>
      </c>
      <c r="S16" s="41">
        <f t="shared" si="5"/>
        <v>0</v>
      </c>
      <c r="T16" s="41">
        <f t="shared" si="5"/>
        <v>0</v>
      </c>
      <c r="U16" s="41">
        <f t="shared" si="5"/>
        <v>0</v>
      </c>
      <c r="V16" s="41">
        <f t="shared" si="5"/>
        <v>0</v>
      </c>
      <c r="W16" s="43">
        <f t="shared" si="1"/>
        <v>0</v>
      </c>
      <c r="X16" s="43">
        <f t="shared" si="2"/>
        <v>0</v>
      </c>
    </row>
    <row r="17" spans="1:23" ht="15.75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47"/>
      <c r="R17" s="47"/>
      <c r="S17" s="47"/>
      <c r="T17" s="47"/>
      <c r="U17" s="47"/>
      <c r="V17" s="47"/>
      <c r="W17" s="40"/>
    </row>
    <row r="18" spans="1:23" ht="20.25" customHeight="1">
      <c r="A18" s="114" t="s">
        <v>95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40"/>
    </row>
    <row r="19" spans="1:23" ht="15" customHeight="1">
      <c r="A19" s="97" t="s">
        <v>28</v>
      </c>
      <c r="B19" s="98"/>
      <c r="C19" s="96" t="s">
        <v>71</v>
      </c>
      <c r="D19" s="96"/>
      <c r="E19" s="96"/>
      <c r="F19" s="95" t="s">
        <v>29</v>
      </c>
      <c r="G19" s="96"/>
      <c r="H19" s="96"/>
      <c r="I19" s="96"/>
      <c r="J19" s="96"/>
      <c r="K19" s="96"/>
      <c r="L19" s="96"/>
      <c r="M19" s="96"/>
      <c r="N19" s="96"/>
      <c r="O19" s="96"/>
      <c r="P19" s="86" t="s">
        <v>30</v>
      </c>
      <c r="Q19" s="93" t="s">
        <v>85</v>
      </c>
      <c r="R19" s="94"/>
      <c r="S19" s="94"/>
      <c r="T19" s="94"/>
      <c r="U19" s="94"/>
      <c r="V19" s="94"/>
      <c r="W19" s="95"/>
    </row>
    <row r="20" spans="1:23" ht="31.15" customHeight="1">
      <c r="A20" s="99" t="s">
        <v>34</v>
      </c>
      <c r="B20" s="100"/>
      <c r="C20" s="96"/>
      <c r="D20" s="96"/>
      <c r="E20" s="96"/>
      <c r="F20" s="95"/>
      <c r="G20" s="96"/>
      <c r="H20" s="96"/>
      <c r="I20" s="96"/>
      <c r="J20" s="96"/>
      <c r="K20" s="96"/>
      <c r="L20" s="96"/>
      <c r="M20" s="96"/>
      <c r="N20" s="96"/>
      <c r="O20" s="96"/>
      <c r="P20" s="86"/>
      <c r="Q20" s="96" t="s">
        <v>83</v>
      </c>
      <c r="R20" s="96"/>
      <c r="S20" s="96"/>
      <c r="T20" s="96" t="s">
        <v>84</v>
      </c>
      <c r="U20" s="96"/>
      <c r="V20" s="96"/>
      <c r="W20" s="108" t="s">
        <v>96</v>
      </c>
    </row>
    <row r="21" spans="1:23" ht="35.25">
      <c r="A21" s="105" t="s">
        <v>86</v>
      </c>
      <c r="B21" s="106"/>
      <c r="C21" s="58" t="s">
        <v>72</v>
      </c>
      <c r="D21" s="58" t="s">
        <v>73</v>
      </c>
      <c r="E21" s="58" t="s">
        <v>11</v>
      </c>
      <c r="F21" s="59" t="s">
        <v>37</v>
      </c>
      <c r="G21" s="60" t="s">
        <v>38</v>
      </c>
      <c r="H21" s="60" t="s">
        <v>39</v>
      </c>
      <c r="I21" s="60" t="s">
        <v>40</v>
      </c>
      <c r="J21" s="60" t="s">
        <v>41</v>
      </c>
      <c r="K21" s="60" t="s">
        <v>42</v>
      </c>
      <c r="L21" s="60" t="s">
        <v>43</v>
      </c>
      <c r="M21" s="60" t="s">
        <v>44</v>
      </c>
      <c r="N21" s="60" t="s">
        <v>45</v>
      </c>
      <c r="O21" s="60" t="s">
        <v>46</v>
      </c>
      <c r="P21" s="86"/>
      <c r="Q21" s="60" t="s">
        <v>37</v>
      </c>
      <c r="R21" s="60" t="s">
        <v>38</v>
      </c>
      <c r="S21" s="60" t="s">
        <v>11</v>
      </c>
      <c r="T21" s="60" t="s">
        <v>37</v>
      </c>
      <c r="U21" s="60" t="s">
        <v>38</v>
      </c>
      <c r="V21" s="60" t="s">
        <v>11</v>
      </c>
      <c r="W21" s="109"/>
    </row>
    <row r="22" spans="1:23" ht="15.75">
      <c r="A22" s="111" t="s">
        <v>23</v>
      </c>
      <c r="B22" s="42" t="s">
        <v>9</v>
      </c>
      <c r="C22" s="45"/>
      <c r="D22" s="45"/>
      <c r="E22" s="42">
        <f>SUM(C22:D22)</f>
        <v>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4">
        <f>SUM(F22:O22)</f>
        <v>0</v>
      </c>
      <c r="Q22" s="46"/>
      <c r="R22" s="46"/>
      <c r="S22" s="44">
        <f>SUM(Q22:R22)</f>
        <v>0</v>
      </c>
      <c r="T22" s="46"/>
      <c r="U22" s="46"/>
      <c r="V22" s="44">
        <f>SUM(T22:U22)</f>
        <v>0</v>
      </c>
      <c r="W22" s="48">
        <f>V22+S22+P22+E22</f>
        <v>0</v>
      </c>
    </row>
    <row r="23" spans="1:23" ht="15.75">
      <c r="A23" s="102"/>
      <c r="B23" s="41" t="s">
        <v>10</v>
      </c>
      <c r="C23" s="49"/>
      <c r="D23" s="49"/>
      <c r="E23" s="42">
        <f>SUM(C23:D23)</f>
        <v>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4">
        <f>SUM(F23:O23)</f>
        <v>0</v>
      </c>
      <c r="Q23" s="46"/>
      <c r="R23" s="46"/>
      <c r="S23" s="44">
        <f>SUM(Q23:R23)</f>
        <v>0</v>
      </c>
      <c r="T23" s="46"/>
      <c r="U23" s="46"/>
      <c r="V23" s="44">
        <f>SUM(T23:U23)</f>
        <v>0</v>
      </c>
      <c r="W23" s="48">
        <f>V23+S23+P23+E23</f>
        <v>0</v>
      </c>
    </row>
    <row r="24" spans="1:23" ht="15.75">
      <c r="A24" s="102"/>
      <c r="B24" s="41" t="s">
        <v>11</v>
      </c>
      <c r="C24" s="41">
        <f>SUM(C22:C23)</f>
        <v>0</v>
      </c>
      <c r="D24" s="41">
        <f t="shared" ref="D24:V24" si="6">SUM(D22:D23)</f>
        <v>0</v>
      </c>
      <c r="E24" s="41">
        <f t="shared" si="6"/>
        <v>0</v>
      </c>
      <c r="F24" s="41">
        <f t="shared" si="6"/>
        <v>0</v>
      </c>
      <c r="G24" s="41">
        <f t="shared" si="6"/>
        <v>0</v>
      </c>
      <c r="H24" s="41">
        <f t="shared" si="6"/>
        <v>0</v>
      </c>
      <c r="I24" s="41">
        <f t="shared" si="6"/>
        <v>0</v>
      </c>
      <c r="J24" s="41">
        <f t="shared" si="6"/>
        <v>0</v>
      </c>
      <c r="K24" s="41">
        <f t="shared" si="6"/>
        <v>0</v>
      </c>
      <c r="L24" s="41">
        <f t="shared" si="6"/>
        <v>0</v>
      </c>
      <c r="M24" s="41">
        <f t="shared" si="6"/>
        <v>0</v>
      </c>
      <c r="N24" s="41">
        <f t="shared" si="6"/>
        <v>0</v>
      </c>
      <c r="O24" s="41">
        <f t="shared" si="6"/>
        <v>0</v>
      </c>
      <c r="P24" s="41">
        <f t="shared" si="6"/>
        <v>0</v>
      </c>
      <c r="Q24" s="41">
        <f t="shared" si="6"/>
        <v>0</v>
      </c>
      <c r="R24" s="41">
        <f t="shared" si="6"/>
        <v>0</v>
      </c>
      <c r="S24" s="41">
        <f t="shared" si="6"/>
        <v>0</v>
      </c>
      <c r="T24" s="41">
        <f t="shared" si="6"/>
        <v>0</v>
      </c>
      <c r="U24" s="41">
        <f t="shared" si="6"/>
        <v>0</v>
      </c>
      <c r="V24" s="41">
        <f t="shared" si="6"/>
        <v>0</v>
      </c>
      <c r="W24" s="48">
        <f>V24+S24+P24+E24</f>
        <v>0</v>
      </c>
    </row>
  </sheetData>
  <mergeCells count="37">
    <mergeCell ref="X5:X7"/>
    <mergeCell ref="A21:B21"/>
    <mergeCell ref="A14:A16"/>
    <mergeCell ref="A17:P17"/>
    <mergeCell ref="T6:V6"/>
    <mergeCell ref="A19:B19"/>
    <mergeCell ref="C19:E20"/>
    <mergeCell ref="F19:O20"/>
    <mergeCell ref="P19:P21"/>
    <mergeCell ref="A20:B20"/>
    <mergeCell ref="Q20:S20"/>
    <mergeCell ref="T20:V20"/>
    <mergeCell ref="A22:A24"/>
    <mergeCell ref="A18:V18"/>
    <mergeCell ref="A5:B5"/>
    <mergeCell ref="C5:E6"/>
    <mergeCell ref="F5:O6"/>
    <mergeCell ref="P5:P7"/>
    <mergeCell ref="A6:B6"/>
    <mergeCell ref="A7:B7"/>
    <mergeCell ref="A8:A10"/>
    <mergeCell ref="A11:A13"/>
    <mergeCell ref="A4:C4"/>
    <mergeCell ref="L4:O4"/>
    <mergeCell ref="T4:V4"/>
    <mergeCell ref="Q5:W5"/>
    <mergeCell ref="W6:W7"/>
    <mergeCell ref="A1:W1"/>
    <mergeCell ref="A2:W2"/>
    <mergeCell ref="W20:W21"/>
    <mergeCell ref="Q19:W19"/>
    <mergeCell ref="Q6:S6"/>
    <mergeCell ref="A3:B3"/>
    <mergeCell ref="L3:O3"/>
    <mergeCell ref="C3:K3"/>
    <mergeCell ref="P3:S3"/>
    <mergeCell ref="T3:W3"/>
  </mergeCells>
  <phoneticPr fontId="5" type="noConversion"/>
  <printOptions horizontalCentered="1" verticalCentered="1"/>
  <pageMargins left="0.55118110236220474" right="0.55118110236220474" top="0.98425196850393704" bottom="0.78740157480314965" header="0.51181102362204722" footer="0.51181102362204722"/>
  <pageSetup paperSize="9" scale="99" orientation="landscape" r:id="rId1"/>
  <headerFooter alignWithMargins="0">
    <oddFooter>&amp;LForm#QF72-2-19 Rev.c&amp;C3/3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1"/>
  <sheetViews>
    <sheetView rightToLeft="1" view="pageBreakPreview" zoomScale="90" zoomScaleNormal="75" zoomScaleSheetLayoutView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0" sqref="C10"/>
    </sheetView>
  </sheetViews>
  <sheetFormatPr defaultRowHeight="18"/>
  <cols>
    <col min="1" max="1" width="14.85546875" style="1" customWidth="1"/>
    <col min="2" max="16" width="9.7109375" style="1" customWidth="1"/>
    <col min="17" max="16384" width="9.140625" style="1"/>
  </cols>
  <sheetData>
    <row r="1" spans="1:16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6" ht="22.5" customHeight="1">
      <c r="A2" s="36" t="s">
        <v>1</v>
      </c>
      <c r="B2" s="116">
        <f>طلاب1!C3</f>
        <v>0</v>
      </c>
      <c r="C2" s="116"/>
      <c r="D2" s="116"/>
      <c r="E2" s="116"/>
      <c r="F2" s="116" t="s">
        <v>79</v>
      </c>
      <c r="G2" s="116"/>
      <c r="H2" s="116">
        <f>طلاب1!P3</f>
        <v>0</v>
      </c>
      <c r="I2" s="116"/>
      <c r="J2" s="116"/>
      <c r="K2" s="35"/>
      <c r="L2" s="35"/>
      <c r="M2" s="35"/>
      <c r="N2" s="116" t="s">
        <v>2</v>
      </c>
      <c r="O2" s="116"/>
      <c r="P2" s="35"/>
    </row>
    <row r="3" spans="1:16" ht="29.1" customHeight="1">
      <c r="A3" s="120" t="s">
        <v>158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16" ht="29.1" customHeight="1">
      <c r="A4" s="118" t="s">
        <v>3</v>
      </c>
      <c r="B4" s="118" t="s">
        <v>4</v>
      </c>
      <c r="C4" s="118"/>
      <c r="D4" s="118"/>
      <c r="E4" s="118" t="s">
        <v>5</v>
      </c>
      <c r="F4" s="118"/>
      <c r="G4" s="118"/>
      <c r="H4" s="118" t="s">
        <v>6</v>
      </c>
      <c r="I4" s="118"/>
      <c r="J4" s="118"/>
      <c r="K4" s="118" t="s">
        <v>7</v>
      </c>
      <c r="L4" s="118"/>
      <c r="M4" s="118"/>
      <c r="N4" s="118" t="s">
        <v>8</v>
      </c>
      <c r="O4" s="118"/>
      <c r="P4" s="118"/>
    </row>
    <row r="5" spans="1:16" ht="29.1" customHeight="1">
      <c r="A5" s="118"/>
      <c r="B5" s="61" t="s">
        <v>9</v>
      </c>
      <c r="C5" s="61" t="s">
        <v>10</v>
      </c>
      <c r="D5" s="61" t="s">
        <v>11</v>
      </c>
      <c r="E5" s="61" t="s">
        <v>9</v>
      </c>
      <c r="F5" s="61" t="s">
        <v>10</v>
      </c>
      <c r="G5" s="61" t="s">
        <v>11</v>
      </c>
      <c r="H5" s="61" t="s">
        <v>9</v>
      </c>
      <c r="I5" s="61" t="s">
        <v>10</v>
      </c>
      <c r="J5" s="61" t="s">
        <v>11</v>
      </c>
      <c r="K5" s="61" t="s">
        <v>9</v>
      </c>
      <c r="L5" s="61" t="s">
        <v>10</v>
      </c>
      <c r="M5" s="61" t="s">
        <v>11</v>
      </c>
      <c r="N5" s="61" t="s">
        <v>9</v>
      </c>
      <c r="O5" s="61" t="s">
        <v>10</v>
      </c>
      <c r="P5" s="61" t="s">
        <v>11</v>
      </c>
    </row>
    <row r="6" spans="1:16" ht="29.1" customHeight="1">
      <c r="A6" s="61" t="s">
        <v>12</v>
      </c>
      <c r="B6" s="34"/>
      <c r="C6" s="34"/>
      <c r="D6" s="63">
        <f>SUM(B6:C6)</f>
        <v>0</v>
      </c>
      <c r="E6" s="34"/>
      <c r="F6" s="34"/>
      <c r="G6" s="63">
        <f>SUM(E6:F6)</f>
        <v>0</v>
      </c>
      <c r="H6" s="34"/>
      <c r="I6" s="34"/>
      <c r="J6" s="63">
        <f>SUM(H6:I6)</f>
        <v>0</v>
      </c>
      <c r="K6" s="34"/>
      <c r="L6" s="34"/>
      <c r="M6" s="63">
        <f>SUM(K6:L6)</f>
        <v>0</v>
      </c>
      <c r="N6" s="63">
        <f>K6+H6+E6+B6</f>
        <v>0</v>
      </c>
      <c r="O6" s="63">
        <f>L6+I6+F6+C6</f>
        <v>0</v>
      </c>
      <c r="P6" s="63">
        <f>SUM(N6:O6)</f>
        <v>0</v>
      </c>
    </row>
    <row r="7" spans="1:16" ht="29.1" customHeight="1">
      <c r="A7" s="61" t="s">
        <v>13</v>
      </c>
      <c r="B7" s="34"/>
      <c r="C7" s="34"/>
      <c r="D7" s="63">
        <f t="shared" ref="D7:D12" si="0">SUM(B7:C7)</f>
        <v>0</v>
      </c>
      <c r="E7" s="34"/>
      <c r="F7" s="34"/>
      <c r="G7" s="63">
        <f t="shared" ref="G7:G12" si="1">SUM(E7:F7)</f>
        <v>0</v>
      </c>
      <c r="H7" s="34"/>
      <c r="I7" s="34"/>
      <c r="J7" s="63">
        <f t="shared" ref="J7:J12" si="2">SUM(H7:I7)</f>
        <v>0</v>
      </c>
      <c r="K7" s="34"/>
      <c r="L7" s="34"/>
      <c r="M7" s="63">
        <f t="shared" ref="M7:M13" si="3">SUM(K7:L7)</f>
        <v>0</v>
      </c>
      <c r="N7" s="63">
        <f t="shared" ref="N7:N13" si="4">K7+H7+E7+B7</f>
        <v>0</v>
      </c>
      <c r="O7" s="63">
        <f t="shared" ref="O7:O13" si="5">L7+I7+F7+C7</f>
        <v>0</v>
      </c>
      <c r="P7" s="63">
        <f t="shared" ref="P7:P13" si="6">SUM(N7:O7)</f>
        <v>0</v>
      </c>
    </row>
    <row r="8" spans="1:16" ht="29.1" customHeight="1">
      <c r="A8" s="61" t="s">
        <v>14</v>
      </c>
      <c r="B8" s="34"/>
      <c r="C8" s="34"/>
      <c r="D8" s="63">
        <f t="shared" si="0"/>
        <v>0</v>
      </c>
      <c r="E8" s="34"/>
      <c r="F8" s="34"/>
      <c r="G8" s="63">
        <f t="shared" si="1"/>
        <v>0</v>
      </c>
      <c r="H8" s="34"/>
      <c r="I8" s="34"/>
      <c r="J8" s="63">
        <f t="shared" si="2"/>
        <v>0</v>
      </c>
      <c r="K8" s="34"/>
      <c r="L8" s="34"/>
      <c r="M8" s="63">
        <f t="shared" si="3"/>
        <v>0</v>
      </c>
      <c r="N8" s="63">
        <f t="shared" si="4"/>
        <v>0</v>
      </c>
      <c r="O8" s="63">
        <f t="shared" si="5"/>
        <v>0</v>
      </c>
      <c r="P8" s="63">
        <f t="shared" si="6"/>
        <v>0</v>
      </c>
    </row>
    <row r="9" spans="1:16" ht="29.1" customHeight="1">
      <c r="A9" s="61" t="s">
        <v>15</v>
      </c>
      <c r="B9" s="34"/>
      <c r="C9" s="34"/>
      <c r="D9" s="63">
        <f t="shared" si="0"/>
        <v>0</v>
      </c>
      <c r="E9" s="34"/>
      <c r="F9" s="34"/>
      <c r="G9" s="63">
        <f t="shared" si="1"/>
        <v>0</v>
      </c>
      <c r="H9" s="34"/>
      <c r="I9" s="34"/>
      <c r="J9" s="63">
        <f t="shared" si="2"/>
        <v>0</v>
      </c>
      <c r="K9" s="34"/>
      <c r="L9" s="34"/>
      <c r="M9" s="63">
        <f t="shared" si="3"/>
        <v>0</v>
      </c>
      <c r="N9" s="63">
        <f t="shared" si="4"/>
        <v>0</v>
      </c>
      <c r="O9" s="63">
        <f t="shared" si="5"/>
        <v>0</v>
      </c>
      <c r="P9" s="63">
        <f t="shared" si="6"/>
        <v>0</v>
      </c>
    </row>
    <row r="10" spans="1:16" ht="29.1" customHeight="1">
      <c r="A10" s="61" t="s">
        <v>16</v>
      </c>
      <c r="B10" s="34"/>
      <c r="C10" s="34"/>
      <c r="D10" s="63">
        <f t="shared" si="0"/>
        <v>0</v>
      </c>
      <c r="E10" s="34"/>
      <c r="F10" s="34"/>
      <c r="G10" s="63">
        <f t="shared" si="1"/>
        <v>0</v>
      </c>
      <c r="H10" s="34"/>
      <c r="I10" s="34"/>
      <c r="J10" s="63">
        <f t="shared" si="2"/>
        <v>0</v>
      </c>
      <c r="K10" s="34"/>
      <c r="L10" s="34"/>
      <c r="M10" s="63">
        <f t="shared" si="3"/>
        <v>0</v>
      </c>
      <c r="N10" s="63">
        <f t="shared" si="4"/>
        <v>0</v>
      </c>
      <c r="O10" s="63">
        <f t="shared" si="5"/>
        <v>0</v>
      </c>
      <c r="P10" s="63">
        <f t="shared" si="6"/>
        <v>0</v>
      </c>
    </row>
    <row r="11" spans="1:16" ht="29.1" customHeight="1">
      <c r="A11" s="61" t="s">
        <v>17</v>
      </c>
      <c r="B11" s="34"/>
      <c r="C11" s="34"/>
      <c r="D11" s="63">
        <f t="shared" si="0"/>
        <v>0</v>
      </c>
      <c r="E11" s="34"/>
      <c r="F11" s="34"/>
      <c r="G11" s="63">
        <f t="shared" si="1"/>
        <v>0</v>
      </c>
      <c r="H11" s="34"/>
      <c r="I11" s="34"/>
      <c r="J11" s="63">
        <f t="shared" si="2"/>
        <v>0</v>
      </c>
      <c r="K11" s="34"/>
      <c r="L11" s="34"/>
      <c r="M11" s="63">
        <f t="shared" si="3"/>
        <v>0</v>
      </c>
      <c r="N11" s="63">
        <f t="shared" si="4"/>
        <v>0</v>
      </c>
      <c r="O11" s="63">
        <f t="shared" si="5"/>
        <v>0</v>
      </c>
      <c r="P11" s="63">
        <f t="shared" si="6"/>
        <v>0</v>
      </c>
    </row>
    <row r="12" spans="1:16" ht="29.1" customHeight="1">
      <c r="A12" s="61" t="s">
        <v>18</v>
      </c>
      <c r="B12" s="34"/>
      <c r="C12" s="34"/>
      <c r="D12" s="63">
        <f t="shared" si="0"/>
        <v>0</v>
      </c>
      <c r="E12" s="34"/>
      <c r="F12" s="34"/>
      <c r="G12" s="63">
        <f t="shared" si="1"/>
        <v>0</v>
      </c>
      <c r="H12" s="34"/>
      <c r="I12" s="34"/>
      <c r="J12" s="63">
        <f t="shared" si="2"/>
        <v>0</v>
      </c>
      <c r="K12" s="34"/>
      <c r="L12" s="34"/>
      <c r="M12" s="63">
        <f t="shared" si="3"/>
        <v>0</v>
      </c>
      <c r="N12" s="63">
        <f t="shared" si="4"/>
        <v>0</v>
      </c>
      <c r="O12" s="63">
        <f t="shared" si="5"/>
        <v>0</v>
      </c>
      <c r="P12" s="63">
        <f t="shared" si="6"/>
        <v>0</v>
      </c>
    </row>
    <row r="13" spans="1:16" ht="29.1" customHeight="1">
      <c r="A13" s="61" t="s">
        <v>8</v>
      </c>
      <c r="B13" s="63">
        <f>SUM(B6:B12)</f>
        <v>0</v>
      </c>
      <c r="C13" s="63">
        <f t="shared" ref="C13:L13" si="7">SUM(C6:C12)</f>
        <v>0</v>
      </c>
      <c r="D13" s="63">
        <f t="shared" si="7"/>
        <v>0</v>
      </c>
      <c r="E13" s="63">
        <f t="shared" si="7"/>
        <v>0</v>
      </c>
      <c r="F13" s="63">
        <f t="shared" si="7"/>
        <v>0</v>
      </c>
      <c r="G13" s="63">
        <f t="shared" si="7"/>
        <v>0</v>
      </c>
      <c r="H13" s="63">
        <f t="shared" si="7"/>
        <v>0</v>
      </c>
      <c r="I13" s="63">
        <f t="shared" si="7"/>
        <v>0</v>
      </c>
      <c r="J13" s="63">
        <f t="shared" si="7"/>
        <v>0</v>
      </c>
      <c r="K13" s="63">
        <f t="shared" si="7"/>
        <v>0</v>
      </c>
      <c r="L13" s="63">
        <f t="shared" si="7"/>
        <v>0</v>
      </c>
      <c r="M13" s="63">
        <f t="shared" si="3"/>
        <v>0</v>
      </c>
      <c r="N13" s="63">
        <f t="shared" si="4"/>
        <v>0</v>
      </c>
      <c r="O13" s="63">
        <f t="shared" si="5"/>
        <v>0</v>
      </c>
      <c r="P13" s="63">
        <f t="shared" si="6"/>
        <v>0</v>
      </c>
    </row>
    <row r="15" spans="1:16">
      <c r="A15" s="119" t="s">
        <v>69</v>
      </c>
      <c r="B15" s="119"/>
      <c r="C15" s="119"/>
      <c r="D15" s="119"/>
      <c r="E15" s="119"/>
      <c r="F15" s="119"/>
      <c r="G15" s="5"/>
      <c r="H15" s="5"/>
      <c r="I15" s="117" t="s">
        <v>70</v>
      </c>
      <c r="J15" s="117"/>
      <c r="K15" s="117"/>
      <c r="L15" s="117"/>
      <c r="M15" s="117"/>
      <c r="N15" s="5"/>
      <c r="O15" s="5"/>
    </row>
    <row r="16" spans="1:16" s="2" customFormat="1" ht="57.75" customHeight="1">
      <c r="A16" s="62" t="s">
        <v>19</v>
      </c>
      <c r="B16" s="62" t="s">
        <v>20</v>
      </c>
      <c r="C16" s="62" t="s">
        <v>21</v>
      </c>
      <c r="D16" s="62" t="s">
        <v>22</v>
      </c>
      <c r="E16" s="62" t="s">
        <v>23</v>
      </c>
      <c r="F16" s="3"/>
      <c r="G16" s="4"/>
      <c r="H16" s="8"/>
      <c r="I16" s="62" t="s">
        <v>19</v>
      </c>
      <c r="J16" s="62" t="s">
        <v>24</v>
      </c>
      <c r="K16" s="62" t="s">
        <v>25</v>
      </c>
      <c r="L16" s="62" t="s">
        <v>26</v>
      </c>
      <c r="M16" s="62" t="s">
        <v>23</v>
      </c>
      <c r="N16" s="3"/>
      <c r="O16" s="4"/>
    </row>
    <row r="17" spans="1:16" ht="20.100000000000001" customHeight="1">
      <c r="A17" s="61" t="s">
        <v>9</v>
      </c>
      <c r="B17" s="33">
        <f>N13</f>
        <v>0</v>
      </c>
      <c r="C17" s="34"/>
      <c r="D17" s="34"/>
      <c r="E17" s="63">
        <f>SUM(B17:D17)</f>
        <v>0</v>
      </c>
      <c r="F17" s="7"/>
      <c r="G17" s="7"/>
      <c r="I17" s="61" t="s">
        <v>9</v>
      </c>
      <c r="J17" s="34"/>
      <c r="K17" s="34"/>
      <c r="L17" s="34"/>
      <c r="M17" s="63">
        <f>SUM(J17:L17)</f>
        <v>0</v>
      </c>
    </row>
    <row r="18" spans="1:16" ht="20.100000000000001" customHeight="1">
      <c r="A18" s="61" t="s">
        <v>10</v>
      </c>
      <c r="B18" s="33">
        <f>O13</f>
        <v>0</v>
      </c>
      <c r="C18" s="34"/>
      <c r="D18" s="34"/>
      <c r="E18" s="63">
        <f>SUM(B18:D18)</f>
        <v>0</v>
      </c>
      <c r="F18" s="7"/>
      <c r="G18" s="7"/>
      <c r="I18" s="61" t="s">
        <v>10</v>
      </c>
      <c r="J18" s="34"/>
      <c r="K18" s="34"/>
      <c r="L18" s="34"/>
      <c r="M18" s="63">
        <f>SUM(J18:L18)</f>
        <v>0</v>
      </c>
    </row>
    <row r="19" spans="1:16" ht="20.100000000000001" customHeight="1">
      <c r="A19" s="61" t="s">
        <v>11</v>
      </c>
      <c r="B19" s="63">
        <f>SUM(B17:B18)</f>
        <v>0</v>
      </c>
      <c r="C19" s="63">
        <f>SUM(C17:C18)</f>
        <v>0</v>
      </c>
      <c r="D19" s="63">
        <f>SUM(D17:D18)</f>
        <v>0</v>
      </c>
      <c r="E19" s="63">
        <f>SUM(B19:D19)</f>
        <v>0</v>
      </c>
      <c r="F19" s="7"/>
      <c r="G19" s="7"/>
      <c r="I19" s="61" t="s">
        <v>11</v>
      </c>
      <c r="J19" s="63">
        <f>SUM(J17:J18)</f>
        <v>0</v>
      </c>
      <c r="K19" s="63">
        <f>SUM(K17:K18)</f>
        <v>0</v>
      </c>
      <c r="L19" s="63">
        <f>SUM(L17:L18)</f>
        <v>0</v>
      </c>
      <c r="M19" s="63">
        <f>SUM(M17:M18)</f>
        <v>0</v>
      </c>
    </row>
    <row r="20" spans="1:16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</row>
    <row r="21" spans="1:16">
      <c r="A21" s="115" t="str">
        <f>IF(M19&gt;E19,"لا يجوز ان يكون عدد الاداريين اكبر من عدد المعلمين ","")</f>
        <v/>
      </c>
      <c r="B21" s="115"/>
      <c r="C21" s="115"/>
      <c r="D21" s="115"/>
      <c r="E21" s="115"/>
      <c r="F21" s="115"/>
      <c r="G21" s="115"/>
      <c r="H21" s="115" t="str">
        <f>IF(P13=0,"لم يتم ادخال توزيع المعلمين الاصيلين","")</f>
        <v>لم يتم ادخال توزيع المعلمين الاصيلين</v>
      </c>
      <c r="I21" s="115"/>
      <c r="J21" s="115"/>
      <c r="K21" s="115"/>
      <c r="L21" s="115" t="str">
        <f>IF(M19=0,"لم يتم ادخال توزيع العاملين في المدراس حسب الجنس","")</f>
        <v>لم يتم ادخال توزيع العاملين في المدراس حسب الجنس</v>
      </c>
      <c r="M21" s="115"/>
      <c r="N21" s="115"/>
      <c r="O21" s="115"/>
      <c r="P21" s="115"/>
    </row>
  </sheetData>
  <mergeCells count="18">
    <mergeCell ref="A15:F15"/>
    <mergeCell ref="N2:O2"/>
    <mergeCell ref="A3:P3"/>
    <mergeCell ref="K4:M4"/>
    <mergeCell ref="H4:J4"/>
    <mergeCell ref="E4:G4"/>
    <mergeCell ref="N4:P4"/>
    <mergeCell ref="B4:D4"/>
    <mergeCell ref="A20:P20"/>
    <mergeCell ref="A21:G21"/>
    <mergeCell ref="H21:K21"/>
    <mergeCell ref="L21:P21"/>
    <mergeCell ref="A1:P1"/>
    <mergeCell ref="B2:E2"/>
    <mergeCell ref="F2:G2"/>
    <mergeCell ref="H2:J2"/>
    <mergeCell ref="I15:M15"/>
    <mergeCell ref="A4:A5"/>
  </mergeCells>
  <phoneticPr fontId="0" type="noConversion"/>
  <printOptions horizontalCentered="1" verticalCentered="1"/>
  <pageMargins left="0.35433070866141736" right="0.35433070866141736" top="0.78740157480314965" bottom="0.78740157480314965" header="0.51181102362204722" footer="0.51181102362204722"/>
  <pageSetup paperSize="9" scale="87" orientation="landscape" horizontalDpi="300" verticalDpi="300" r:id="rId1"/>
  <headerFooter alignWithMargins="0">
    <oddFooter>&amp;LForm # QF72-2-19 rev .c&amp;C2/3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5"/>
  <sheetViews>
    <sheetView rightToLeft="1" view="pageBreakPreview" zoomScaleNormal="75" zoomScaleSheetLayoutView="100" workbookViewId="0">
      <selection activeCell="F10" sqref="F10"/>
    </sheetView>
  </sheetViews>
  <sheetFormatPr defaultRowHeight="18"/>
  <cols>
    <col min="1" max="1" width="28.5703125" style="1" bestFit="1" customWidth="1"/>
    <col min="2" max="2" width="23" style="1" customWidth="1"/>
    <col min="3" max="3" width="23.42578125" style="1" customWidth="1"/>
    <col min="4" max="4" width="23.7109375" style="1" customWidth="1"/>
    <col min="5" max="16384" width="9.140625" style="1"/>
  </cols>
  <sheetData>
    <row r="1" spans="1:4">
      <c r="A1" s="126" t="s">
        <v>0</v>
      </c>
      <c r="B1" s="126"/>
      <c r="C1" s="126"/>
      <c r="D1" s="126"/>
    </row>
    <row r="2" spans="1:4" ht="22.5" customHeight="1" thickBot="1">
      <c r="A2" s="6" t="s">
        <v>1</v>
      </c>
      <c r="B2" s="126">
        <f>طلاب1!C3</f>
        <v>0</v>
      </c>
      <c r="C2" s="126"/>
      <c r="D2" s="126"/>
    </row>
    <row r="3" spans="1:4" ht="22.5" customHeight="1" thickBot="1">
      <c r="A3" s="6" t="s">
        <v>129</v>
      </c>
      <c r="B3" s="127"/>
      <c r="C3" s="128"/>
      <c r="D3" s="129"/>
    </row>
    <row r="4" spans="1:4" ht="29.1" customHeight="1">
      <c r="A4" s="123" t="s">
        <v>159</v>
      </c>
      <c r="B4" s="124"/>
      <c r="C4" s="124"/>
      <c r="D4" s="124"/>
    </row>
    <row r="5" spans="1:4" ht="29.1" customHeight="1">
      <c r="A5" s="122" t="s">
        <v>3</v>
      </c>
      <c r="B5" s="125" t="s">
        <v>125</v>
      </c>
      <c r="C5" s="125"/>
      <c r="D5" s="125"/>
    </row>
    <row r="6" spans="1:4" ht="29.1" customHeight="1">
      <c r="A6" s="122"/>
      <c r="B6" s="64" t="s">
        <v>9</v>
      </c>
      <c r="C6" s="64" t="s">
        <v>10</v>
      </c>
      <c r="D6" s="64" t="s">
        <v>11</v>
      </c>
    </row>
    <row r="7" spans="1:4" ht="29.1" customHeight="1">
      <c r="A7" s="64" t="s">
        <v>12</v>
      </c>
      <c r="B7" s="9"/>
      <c r="C7" s="9"/>
      <c r="D7" s="66">
        <f>SUM(B7:C7)</f>
        <v>0</v>
      </c>
    </row>
    <row r="8" spans="1:4" ht="29.1" customHeight="1">
      <c r="A8" s="64" t="s">
        <v>13</v>
      </c>
      <c r="B8" s="9"/>
      <c r="C8" s="9"/>
      <c r="D8" s="66">
        <f t="shared" ref="D8:D13" si="0">SUM(B8:C8)</f>
        <v>0</v>
      </c>
    </row>
    <row r="9" spans="1:4" ht="29.1" customHeight="1">
      <c r="A9" s="64" t="s">
        <v>14</v>
      </c>
      <c r="B9" s="9"/>
      <c r="C9" s="9"/>
      <c r="D9" s="66">
        <f t="shared" si="0"/>
        <v>0</v>
      </c>
    </row>
    <row r="10" spans="1:4" ht="29.1" customHeight="1">
      <c r="A10" s="64" t="s">
        <v>15</v>
      </c>
      <c r="B10" s="9"/>
      <c r="C10" s="9"/>
      <c r="D10" s="66">
        <f t="shared" si="0"/>
        <v>0</v>
      </c>
    </row>
    <row r="11" spans="1:4" ht="29.1" customHeight="1">
      <c r="A11" s="64" t="s">
        <v>16</v>
      </c>
      <c r="B11" s="9"/>
      <c r="C11" s="9"/>
      <c r="D11" s="66">
        <f t="shared" si="0"/>
        <v>0</v>
      </c>
    </row>
    <row r="12" spans="1:4" ht="29.1" customHeight="1">
      <c r="A12" s="64" t="s">
        <v>17</v>
      </c>
      <c r="B12" s="9"/>
      <c r="C12" s="9"/>
      <c r="D12" s="66">
        <f t="shared" si="0"/>
        <v>0</v>
      </c>
    </row>
    <row r="13" spans="1:4" ht="29.1" customHeight="1">
      <c r="A13" s="64" t="s">
        <v>18</v>
      </c>
      <c r="B13" s="9"/>
      <c r="C13" s="9"/>
      <c r="D13" s="66">
        <f t="shared" si="0"/>
        <v>0</v>
      </c>
    </row>
    <row r="14" spans="1:4" ht="29.1" customHeight="1">
      <c r="A14" s="64" t="s">
        <v>8</v>
      </c>
      <c r="B14" s="65">
        <f>SUM(B7:B13)</f>
        <v>0</v>
      </c>
      <c r="C14" s="65">
        <f>SUM(C7:C13)</f>
        <v>0</v>
      </c>
      <c r="D14" s="65">
        <f>SUM(D7:D13)</f>
        <v>0</v>
      </c>
    </row>
    <row r="15" spans="1:4">
      <c r="A15" s="121" t="str">
        <f>IF(OR(B14&lt;&gt;(معلمين!J17+معلمين!K17),الاداريين!C14&lt;&gt;(معلمين!J18+معلمين!K18)),"لا يوجد تطابق ما بين توزيع الادرايين و الفنيين عدد الاداريين و الفنيي في صفحة المعلمين","")</f>
        <v/>
      </c>
      <c r="B15" s="121"/>
      <c r="C15" s="121"/>
      <c r="D15" s="121"/>
    </row>
  </sheetData>
  <mergeCells count="7">
    <mergeCell ref="A15:D15"/>
    <mergeCell ref="A5:A6"/>
    <mergeCell ref="A4:D4"/>
    <mergeCell ref="B5:D5"/>
    <mergeCell ref="A1:D1"/>
    <mergeCell ref="B2:D2"/>
    <mergeCell ref="B3:D3"/>
  </mergeCells>
  <phoneticPr fontId="0" type="noConversion"/>
  <dataValidations count="1">
    <dataValidation type="list" allowBlank="1" showInputMessage="1" showErrorMessage="1" promptTitle="المؤهل العلمي للمدير" prompt="يرجى ادخال المؤهل العلمي للمدير هنا ,وعدم استثنائه من الكشف ادناه " sqref="B3:D3">
      <formula1>$A$7:$A$11</formula1>
    </dataValidation>
  </dataValidations>
  <printOptions horizontalCentered="1" verticalCentered="1"/>
  <pageMargins left="0.35433070866141736" right="0.35433070866141736" top="0.78740157480314965" bottom="0.78740157480314965" header="0.51181102362204722" footer="0.51181102362204722"/>
  <pageSetup paperSize="9" scale="8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29"/>
  <sheetViews>
    <sheetView rightToLeft="1" view="pageBreakPreview" zoomScale="70" zoomScaleNormal="100" zoomScaleSheetLayoutView="70" workbookViewId="0">
      <selection activeCell="D13" sqref="D13"/>
    </sheetView>
  </sheetViews>
  <sheetFormatPr defaultRowHeight="12.75"/>
  <cols>
    <col min="1" max="1" width="23.85546875" style="11" bestFit="1" customWidth="1"/>
    <col min="2" max="2" width="30.28515625" style="11" customWidth="1"/>
    <col min="3" max="3" width="11.85546875" style="11" customWidth="1"/>
    <col min="4" max="4" width="10.85546875" style="11" customWidth="1"/>
    <col min="5" max="5" width="9.28515625" style="11" customWidth="1"/>
    <col min="6" max="6" width="11.85546875" style="11" customWidth="1"/>
    <col min="7" max="7" width="10" style="11" customWidth="1"/>
    <col min="8" max="8" width="9.28515625" style="11" customWidth="1"/>
    <col min="9" max="9" width="10" style="11" bestFit="1" customWidth="1"/>
    <col min="10" max="10" width="9.140625" style="11" customWidth="1"/>
    <col min="11" max="11" width="9.28515625" style="11" customWidth="1"/>
    <col min="12" max="12" width="10" style="11" bestFit="1" customWidth="1"/>
    <col min="13" max="13" width="9.140625" style="11" customWidth="1"/>
    <col min="14" max="14" width="9.28515625" style="11" customWidth="1"/>
    <col min="15" max="15" width="10" style="11" bestFit="1" customWidth="1"/>
    <col min="16" max="16" width="9.140625" style="11" customWidth="1"/>
    <col min="17" max="17" width="9.28515625" style="11" customWidth="1"/>
    <col min="18" max="16384" width="9.140625" style="11"/>
  </cols>
  <sheetData>
    <row r="1" spans="1:17" ht="25.5" customHeight="1">
      <c r="A1" s="135" t="s">
        <v>160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7" ht="24" customHeight="1">
      <c r="A2" s="135" t="s">
        <v>126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</row>
    <row r="3" spans="1:17" ht="24" customHeight="1" thickBot="1">
      <c r="A3" s="138" t="s">
        <v>127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1:17" ht="30" customHeight="1" thickBot="1">
      <c r="A4" s="136" t="s">
        <v>28</v>
      </c>
      <c r="B4" s="136" t="s">
        <v>98</v>
      </c>
      <c r="C4" s="131" t="s">
        <v>157</v>
      </c>
      <c r="D4" s="131"/>
      <c r="E4" s="132"/>
      <c r="F4" s="130" t="s">
        <v>156</v>
      </c>
      <c r="G4" s="131"/>
      <c r="H4" s="132"/>
      <c r="I4" s="130" t="s">
        <v>128</v>
      </c>
      <c r="J4" s="131"/>
      <c r="K4" s="132"/>
      <c r="L4" s="130" t="s">
        <v>150</v>
      </c>
      <c r="M4" s="131"/>
      <c r="N4" s="132"/>
      <c r="O4" s="130" t="s">
        <v>154</v>
      </c>
      <c r="P4" s="131"/>
      <c r="Q4" s="132"/>
    </row>
    <row r="5" spans="1:17" ht="33" customHeight="1" thickBot="1">
      <c r="A5" s="137"/>
      <c r="B5" s="137"/>
      <c r="C5" s="74" t="s">
        <v>11</v>
      </c>
      <c r="D5" s="75" t="s">
        <v>9</v>
      </c>
      <c r="E5" s="76" t="s">
        <v>112</v>
      </c>
      <c r="F5" s="74" t="s">
        <v>11</v>
      </c>
      <c r="G5" s="75" t="s">
        <v>9</v>
      </c>
      <c r="H5" s="76" t="s">
        <v>112</v>
      </c>
      <c r="I5" s="74" t="s">
        <v>11</v>
      </c>
      <c r="J5" s="75" t="s">
        <v>9</v>
      </c>
      <c r="K5" s="76" t="s">
        <v>112</v>
      </c>
      <c r="L5" s="74" t="s">
        <v>11</v>
      </c>
      <c r="M5" s="75" t="s">
        <v>9</v>
      </c>
      <c r="N5" s="76" t="s">
        <v>112</v>
      </c>
      <c r="O5" s="74" t="s">
        <v>11</v>
      </c>
      <c r="P5" s="75" t="s">
        <v>9</v>
      </c>
      <c r="Q5" s="76" t="s">
        <v>112</v>
      </c>
    </row>
    <row r="6" spans="1:17" ht="18">
      <c r="A6" s="139" t="s">
        <v>71</v>
      </c>
      <c r="B6" s="67" t="s">
        <v>99</v>
      </c>
      <c r="C6" s="77">
        <f>SUM(D6:E6)</f>
        <v>0</v>
      </c>
      <c r="D6" s="18"/>
      <c r="E6" s="18"/>
      <c r="F6" s="77">
        <f>SUM(G6:H6)</f>
        <v>0</v>
      </c>
      <c r="G6" s="18"/>
      <c r="H6" s="18"/>
      <c r="I6" s="77">
        <f>SUM(J6:K6)</f>
        <v>0</v>
      </c>
      <c r="J6" s="18"/>
      <c r="K6" s="18"/>
      <c r="L6" s="77">
        <f>SUM(M6:N6)</f>
        <v>0</v>
      </c>
      <c r="M6" s="18"/>
      <c r="N6" s="18"/>
      <c r="O6" s="77">
        <f>SUM(P6:Q6)</f>
        <v>0</v>
      </c>
      <c r="P6" s="18"/>
      <c r="Q6" s="18"/>
    </row>
    <row r="7" spans="1:17" ht="18.75" thickBot="1">
      <c r="A7" s="139"/>
      <c r="B7" s="68" t="s">
        <v>100</v>
      </c>
      <c r="C7" s="78">
        <f t="shared" ref="C7:C23" si="0">SUM(D7:E7)</f>
        <v>0</v>
      </c>
      <c r="D7" s="19"/>
      <c r="E7" s="19"/>
      <c r="F7" s="78">
        <f t="shared" ref="F7:F23" si="1">SUM(G7:H7)</f>
        <v>0</v>
      </c>
      <c r="G7" s="20"/>
      <c r="H7" s="20"/>
      <c r="I7" s="78">
        <f t="shared" ref="I7:I23" si="2">SUM(J7:K7)</f>
        <v>0</v>
      </c>
      <c r="J7" s="20"/>
      <c r="K7" s="20"/>
      <c r="L7" s="78">
        <f t="shared" ref="L7:L23" si="3">SUM(M7:N7)</f>
        <v>0</v>
      </c>
      <c r="M7" s="20"/>
      <c r="N7" s="20"/>
      <c r="O7" s="84">
        <f t="shared" ref="O7:O23" si="4">SUM(P7:Q7)</f>
        <v>0</v>
      </c>
      <c r="P7" s="20"/>
      <c r="Q7" s="20"/>
    </row>
    <row r="8" spans="1:17" ht="18">
      <c r="A8" s="140" t="s">
        <v>113</v>
      </c>
      <c r="B8" s="69" t="s">
        <v>101</v>
      </c>
      <c r="C8" s="77">
        <f t="shared" si="0"/>
        <v>0</v>
      </c>
      <c r="D8" s="21"/>
      <c r="E8" s="21"/>
      <c r="F8" s="77">
        <f t="shared" si="1"/>
        <v>0</v>
      </c>
      <c r="G8" s="18"/>
      <c r="H8" s="18"/>
      <c r="I8" s="77">
        <f t="shared" si="2"/>
        <v>0</v>
      </c>
      <c r="J8" s="18"/>
      <c r="K8" s="18"/>
      <c r="L8" s="77">
        <f t="shared" si="3"/>
        <v>0</v>
      </c>
      <c r="M8" s="18"/>
      <c r="N8" s="18"/>
      <c r="O8" s="77">
        <f t="shared" si="4"/>
        <v>0</v>
      </c>
      <c r="P8" s="18"/>
      <c r="Q8" s="18"/>
    </row>
    <row r="9" spans="1:17" ht="18">
      <c r="A9" s="141"/>
      <c r="B9" s="70" t="s">
        <v>102</v>
      </c>
      <c r="C9" s="77">
        <f t="shared" si="0"/>
        <v>0</v>
      </c>
      <c r="D9" s="18"/>
      <c r="E9" s="18"/>
      <c r="F9" s="77">
        <f t="shared" si="1"/>
        <v>0</v>
      </c>
      <c r="G9" s="18"/>
      <c r="H9" s="18"/>
      <c r="I9" s="77">
        <f t="shared" si="2"/>
        <v>0</v>
      </c>
      <c r="J9" s="18"/>
      <c r="K9" s="18"/>
      <c r="L9" s="77">
        <f t="shared" si="3"/>
        <v>0</v>
      </c>
      <c r="M9" s="18"/>
      <c r="N9" s="18"/>
      <c r="O9" s="77">
        <f t="shared" si="4"/>
        <v>0</v>
      </c>
      <c r="P9" s="18"/>
      <c r="Q9" s="18"/>
    </row>
    <row r="10" spans="1:17" ht="18">
      <c r="A10" s="141"/>
      <c r="B10" s="70" t="s">
        <v>103</v>
      </c>
      <c r="C10" s="77">
        <f t="shared" si="0"/>
        <v>0</v>
      </c>
      <c r="D10" s="18"/>
      <c r="E10" s="18"/>
      <c r="F10" s="77">
        <f t="shared" si="1"/>
        <v>0</v>
      </c>
      <c r="G10" s="18"/>
      <c r="H10" s="18"/>
      <c r="I10" s="77">
        <f t="shared" si="2"/>
        <v>0</v>
      </c>
      <c r="J10" s="18"/>
      <c r="K10" s="18"/>
      <c r="L10" s="77">
        <f t="shared" si="3"/>
        <v>0</v>
      </c>
      <c r="M10" s="18"/>
      <c r="N10" s="18"/>
      <c r="O10" s="77">
        <f t="shared" si="4"/>
        <v>0</v>
      </c>
      <c r="P10" s="18"/>
      <c r="Q10" s="18"/>
    </row>
    <row r="11" spans="1:17" ht="18">
      <c r="A11" s="141"/>
      <c r="B11" s="70" t="s">
        <v>104</v>
      </c>
      <c r="C11" s="77">
        <f t="shared" si="0"/>
        <v>0</v>
      </c>
      <c r="D11" s="18"/>
      <c r="E11" s="18"/>
      <c r="F11" s="77">
        <f t="shared" si="1"/>
        <v>0</v>
      </c>
      <c r="G11" s="18"/>
      <c r="H11" s="18"/>
      <c r="I11" s="77">
        <f t="shared" si="2"/>
        <v>0</v>
      </c>
      <c r="J11" s="18"/>
      <c r="K11" s="18"/>
      <c r="L11" s="77">
        <f t="shared" si="3"/>
        <v>0</v>
      </c>
      <c r="M11" s="18"/>
      <c r="N11" s="18"/>
      <c r="O11" s="77">
        <f t="shared" si="4"/>
        <v>0</v>
      </c>
      <c r="P11" s="18"/>
      <c r="Q11" s="18"/>
    </row>
    <row r="12" spans="1:17" ht="18">
      <c r="A12" s="141"/>
      <c r="B12" s="71" t="s">
        <v>105</v>
      </c>
      <c r="C12" s="77">
        <f t="shared" si="0"/>
        <v>0</v>
      </c>
      <c r="D12" s="18"/>
      <c r="E12" s="18"/>
      <c r="F12" s="77">
        <f t="shared" si="1"/>
        <v>0</v>
      </c>
      <c r="G12" s="18"/>
      <c r="H12" s="18"/>
      <c r="I12" s="77">
        <f t="shared" si="2"/>
        <v>0</v>
      </c>
      <c r="J12" s="18"/>
      <c r="K12" s="18"/>
      <c r="L12" s="77">
        <f t="shared" si="3"/>
        <v>0</v>
      </c>
      <c r="M12" s="18"/>
      <c r="N12" s="18"/>
      <c r="O12" s="77">
        <f t="shared" si="4"/>
        <v>0</v>
      </c>
      <c r="P12" s="18"/>
      <c r="Q12" s="18"/>
    </row>
    <row r="13" spans="1:17" ht="18">
      <c r="A13" s="141"/>
      <c r="B13" s="71" t="s">
        <v>106</v>
      </c>
      <c r="C13" s="77">
        <f t="shared" si="0"/>
        <v>0</v>
      </c>
      <c r="D13" s="18"/>
      <c r="E13" s="18"/>
      <c r="F13" s="77">
        <f t="shared" si="1"/>
        <v>0</v>
      </c>
      <c r="G13" s="18"/>
      <c r="H13" s="18"/>
      <c r="I13" s="77">
        <f t="shared" si="2"/>
        <v>0</v>
      </c>
      <c r="J13" s="18"/>
      <c r="K13" s="18"/>
      <c r="L13" s="77">
        <f t="shared" si="3"/>
        <v>0</v>
      </c>
      <c r="M13" s="18"/>
      <c r="N13" s="18"/>
      <c r="O13" s="77">
        <f t="shared" si="4"/>
        <v>0</v>
      </c>
      <c r="P13" s="18"/>
      <c r="Q13" s="18"/>
    </row>
    <row r="14" spans="1:17" ht="18">
      <c r="A14" s="141"/>
      <c r="B14" s="71" t="s">
        <v>107</v>
      </c>
      <c r="C14" s="77">
        <f t="shared" si="0"/>
        <v>0</v>
      </c>
      <c r="D14" s="18"/>
      <c r="E14" s="18"/>
      <c r="F14" s="77">
        <f t="shared" si="1"/>
        <v>0</v>
      </c>
      <c r="G14" s="18"/>
      <c r="H14" s="18"/>
      <c r="I14" s="77">
        <f t="shared" si="2"/>
        <v>0</v>
      </c>
      <c r="J14" s="18"/>
      <c r="K14" s="18"/>
      <c r="L14" s="77">
        <f t="shared" si="3"/>
        <v>0</v>
      </c>
      <c r="M14" s="18"/>
      <c r="N14" s="18"/>
      <c r="O14" s="77">
        <f t="shared" si="4"/>
        <v>0</v>
      </c>
      <c r="P14" s="18"/>
      <c r="Q14" s="18"/>
    </row>
    <row r="15" spans="1:17" ht="18">
      <c r="A15" s="141"/>
      <c r="B15" s="71" t="s">
        <v>108</v>
      </c>
      <c r="C15" s="77">
        <f t="shared" si="0"/>
        <v>0</v>
      </c>
      <c r="D15" s="18"/>
      <c r="E15" s="18"/>
      <c r="F15" s="77">
        <f t="shared" si="1"/>
        <v>0</v>
      </c>
      <c r="G15" s="18"/>
      <c r="H15" s="18"/>
      <c r="I15" s="77">
        <f t="shared" si="2"/>
        <v>0</v>
      </c>
      <c r="J15" s="18"/>
      <c r="K15" s="18"/>
      <c r="L15" s="77">
        <f t="shared" si="3"/>
        <v>0</v>
      </c>
      <c r="M15" s="18"/>
      <c r="N15" s="18"/>
      <c r="O15" s="77">
        <f t="shared" si="4"/>
        <v>0</v>
      </c>
      <c r="P15" s="18"/>
      <c r="Q15" s="18"/>
    </row>
    <row r="16" spans="1:17" ht="18">
      <c r="A16" s="141"/>
      <c r="B16" s="71" t="s">
        <v>109</v>
      </c>
      <c r="C16" s="77">
        <f t="shared" si="0"/>
        <v>0</v>
      </c>
      <c r="D16" s="18"/>
      <c r="E16" s="18"/>
      <c r="F16" s="77">
        <f t="shared" si="1"/>
        <v>0</v>
      </c>
      <c r="G16" s="18"/>
      <c r="H16" s="18"/>
      <c r="I16" s="77">
        <f t="shared" si="2"/>
        <v>0</v>
      </c>
      <c r="J16" s="18"/>
      <c r="K16" s="18"/>
      <c r="L16" s="77">
        <f t="shared" si="3"/>
        <v>0</v>
      </c>
      <c r="M16" s="18"/>
      <c r="N16" s="18"/>
      <c r="O16" s="77">
        <f t="shared" si="4"/>
        <v>0</v>
      </c>
      <c r="P16" s="18"/>
      <c r="Q16" s="18"/>
    </row>
    <row r="17" spans="1:17" ht="18.75" thickBot="1">
      <c r="A17" s="142"/>
      <c r="B17" s="72" t="s">
        <v>110</v>
      </c>
      <c r="C17" s="78">
        <f t="shared" si="0"/>
        <v>0</v>
      </c>
      <c r="D17" s="20"/>
      <c r="E17" s="20"/>
      <c r="F17" s="78">
        <f t="shared" si="1"/>
        <v>0</v>
      </c>
      <c r="G17" s="20"/>
      <c r="H17" s="20"/>
      <c r="I17" s="78">
        <f t="shared" si="2"/>
        <v>0</v>
      </c>
      <c r="J17" s="20"/>
      <c r="K17" s="20"/>
      <c r="L17" s="78">
        <f t="shared" si="3"/>
        <v>0</v>
      </c>
      <c r="M17" s="20"/>
      <c r="N17" s="20"/>
      <c r="O17" s="84">
        <f t="shared" si="4"/>
        <v>0</v>
      </c>
      <c r="P17" s="20"/>
      <c r="Q17" s="20"/>
    </row>
    <row r="18" spans="1:17" ht="18">
      <c r="A18" s="143" t="s">
        <v>114</v>
      </c>
      <c r="B18" s="73" t="s">
        <v>115</v>
      </c>
      <c r="C18" s="77">
        <f t="shared" si="0"/>
        <v>0</v>
      </c>
      <c r="D18" s="18"/>
      <c r="E18" s="18"/>
      <c r="F18" s="77">
        <f t="shared" si="1"/>
        <v>0</v>
      </c>
      <c r="G18" s="18"/>
      <c r="H18" s="18"/>
      <c r="I18" s="77">
        <f t="shared" si="2"/>
        <v>0</v>
      </c>
      <c r="J18" s="18"/>
      <c r="K18" s="18"/>
      <c r="L18" s="77">
        <f t="shared" si="3"/>
        <v>0</v>
      </c>
      <c r="M18" s="18"/>
      <c r="N18" s="18"/>
      <c r="O18" s="77">
        <f t="shared" si="4"/>
        <v>0</v>
      </c>
      <c r="P18" s="18"/>
      <c r="Q18" s="18"/>
    </row>
    <row r="19" spans="1:17" ht="18">
      <c r="A19" s="139"/>
      <c r="B19" s="71" t="s">
        <v>116</v>
      </c>
      <c r="C19" s="77">
        <f t="shared" si="0"/>
        <v>0</v>
      </c>
      <c r="D19" s="18"/>
      <c r="E19" s="18"/>
      <c r="F19" s="77">
        <f t="shared" si="1"/>
        <v>0</v>
      </c>
      <c r="G19" s="18"/>
      <c r="H19" s="18"/>
      <c r="I19" s="77">
        <f t="shared" si="2"/>
        <v>0</v>
      </c>
      <c r="J19" s="18"/>
      <c r="K19" s="18"/>
      <c r="L19" s="77">
        <f t="shared" si="3"/>
        <v>0</v>
      </c>
      <c r="M19" s="18"/>
      <c r="N19" s="18"/>
      <c r="O19" s="77">
        <f t="shared" si="4"/>
        <v>0</v>
      </c>
      <c r="P19" s="18"/>
      <c r="Q19" s="18"/>
    </row>
    <row r="20" spans="1:17" ht="18">
      <c r="A20" s="139"/>
      <c r="B20" s="71" t="s">
        <v>111</v>
      </c>
      <c r="C20" s="77">
        <f t="shared" si="0"/>
        <v>0</v>
      </c>
      <c r="D20" s="18"/>
      <c r="E20" s="18"/>
      <c r="F20" s="77">
        <f t="shared" si="1"/>
        <v>0</v>
      </c>
      <c r="G20" s="18"/>
      <c r="H20" s="18"/>
      <c r="I20" s="77">
        <f t="shared" si="2"/>
        <v>0</v>
      </c>
      <c r="J20" s="18"/>
      <c r="K20" s="18"/>
      <c r="L20" s="77">
        <f t="shared" si="3"/>
        <v>0</v>
      </c>
      <c r="M20" s="18"/>
      <c r="N20" s="18"/>
      <c r="O20" s="77">
        <f t="shared" si="4"/>
        <v>0</v>
      </c>
      <c r="P20" s="18"/>
      <c r="Q20" s="18"/>
    </row>
    <row r="21" spans="1:17" ht="18">
      <c r="A21" s="139"/>
      <c r="B21" s="71" t="s">
        <v>117</v>
      </c>
      <c r="C21" s="77">
        <f t="shared" si="0"/>
        <v>0</v>
      </c>
      <c r="D21" s="18"/>
      <c r="E21" s="18"/>
      <c r="F21" s="77">
        <f t="shared" si="1"/>
        <v>0</v>
      </c>
      <c r="G21" s="18"/>
      <c r="H21" s="18"/>
      <c r="I21" s="77">
        <f t="shared" si="2"/>
        <v>0</v>
      </c>
      <c r="J21" s="18"/>
      <c r="K21" s="18"/>
      <c r="L21" s="77">
        <f t="shared" si="3"/>
        <v>0</v>
      </c>
      <c r="M21" s="18"/>
      <c r="N21" s="18"/>
      <c r="O21" s="77">
        <f t="shared" si="4"/>
        <v>0</v>
      </c>
      <c r="P21" s="18"/>
      <c r="Q21" s="18"/>
    </row>
    <row r="22" spans="1:17" ht="18">
      <c r="A22" s="139"/>
      <c r="B22" s="71" t="s">
        <v>118</v>
      </c>
      <c r="C22" s="77">
        <f t="shared" si="0"/>
        <v>0</v>
      </c>
      <c r="D22" s="18"/>
      <c r="E22" s="18"/>
      <c r="F22" s="77">
        <f t="shared" si="1"/>
        <v>0</v>
      </c>
      <c r="G22" s="18"/>
      <c r="H22" s="18"/>
      <c r="I22" s="77">
        <f t="shared" si="2"/>
        <v>0</v>
      </c>
      <c r="J22" s="18"/>
      <c r="K22" s="18"/>
      <c r="L22" s="77">
        <f t="shared" si="3"/>
        <v>0</v>
      </c>
      <c r="M22" s="18"/>
      <c r="N22" s="18"/>
      <c r="O22" s="77">
        <f t="shared" si="4"/>
        <v>0</v>
      </c>
      <c r="P22" s="18"/>
      <c r="Q22" s="18"/>
    </row>
    <row r="23" spans="1:17" ht="18.75" thickBot="1">
      <c r="A23" s="139"/>
      <c r="B23" s="68" t="s">
        <v>119</v>
      </c>
      <c r="C23" s="79">
        <f t="shared" si="0"/>
        <v>0</v>
      </c>
      <c r="D23" s="22"/>
      <c r="E23" s="22"/>
      <c r="F23" s="79">
        <f t="shared" si="1"/>
        <v>0</v>
      </c>
      <c r="G23" s="22"/>
      <c r="H23" s="22"/>
      <c r="I23" s="79">
        <f t="shared" si="2"/>
        <v>0</v>
      </c>
      <c r="J23" s="22"/>
      <c r="K23" s="22"/>
      <c r="L23" s="79">
        <f t="shared" si="3"/>
        <v>0</v>
      </c>
      <c r="M23" s="22"/>
      <c r="N23" s="22"/>
      <c r="O23" s="79">
        <f t="shared" si="4"/>
        <v>0</v>
      </c>
      <c r="P23" s="22"/>
      <c r="Q23" s="22"/>
    </row>
    <row r="24" spans="1:17" ht="12.75" customHeight="1">
      <c r="A24" s="144" t="s">
        <v>8</v>
      </c>
      <c r="B24" s="145"/>
      <c r="C24" s="133">
        <f>SUM(C6:C23)</f>
        <v>0</v>
      </c>
      <c r="D24" s="133">
        <f t="shared" ref="D24:K24" si="5">SUM(D6:D23)</f>
        <v>0</v>
      </c>
      <c r="E24" s="133">
        <f t="shared" si="5"/>
        <v>0</v>
      </c>
      <c r="F24" s="133">
        <f t="shared" si="5"/>
        <v>0</v>
      </c>
      <c r="G24" s="133">
        <f t="shared" si="5"/>
        <v>0</v>
      </c>
      <c r="H24" s="133">
        <f t="shared" si="5"/>
        <v>0</v>
      </c>
      <c r="I24" s="133">
        <f t="shared" si="5"/>
        <v>0</v>
      </c>
      <c r="J24" s="133">
        <f t="shared" si="5"/>
        <v>0</v>
      </c>
      <c r="K24" s="133">
        <f t="shared" si="5"/>
        <v>0</v>
      </c>
      <c r="L24" s="133">
        <f t="shared" ref="L24:Q24" si="6">SUM(L6:L23)</f>
        <v>0</v>
      </c>
      <c r="M24" s="133">
        <f t="shared" si="6"/>
        <v>0</v>
      </c>
      <c r="N24" s="133">
        <f t="shared" si="6"/>
        <v>0</v>
      </c>
      <c r="O24" s="133">
        <f t="shared" si="6"/>
        <v>0</v>
      </c>
      <c r="P24" s="133">
        <f t="shared" si="6"/>
        <v>0</v>
      </c>
      <c r="Q24" s="133">
        <f t="shared" si="6"/>
        <v>0</v>
      </c>
    </row>
    <row r="25" spans="1:17" ht="12.75" customHeight="1" thickBot="1">
      <c r="A25" s="146"/>
      <c r="B25" s="147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</row>
    <row r="26" spans="1:17" ht="12.75" customHeight="1">
      <c r="A26" s="16"/>
    </row>
    <row r="27" spans="1:17" ht="12.75" customHeight="1">
      <c r="A27" s="16"/>
    </row>
    <row r="28" spans="1:17" ht="12.75" customHeight="1">
      <c r="A28" s="16"/>
    </row>
    <row r="29" spans="1:17" ht="13.5" customHeight="1" thickBot="1">
      <c r="A29" s="17"/>
      <c r="B29" s="15"/>
    </row>
  </sheetData>
  <mergeCells count="29">
    <mergeCell ref="L4:N4"/>
    <mergeCell ref="I24:I25"/>
    <mergeCell ref="A6:A7"/>
    <mergeCell ref="A8:A17"/>
    <mergeCell ref="A18:A23"/>
    <mergeCell ref="C4:E4"/>
    <mergeCell ref="A24:B25"/>
    <mergeCell ref="C24:C25"/>
    <mergeCell ref="D24:D25"/>
    <mergeCell ref="A1:K1"/>
    <mergeCell ref="A2:K2"/>
    <mergeCell ref="A4:A5"/>
    <mergeCell ref="B4:B5"/>
    <mergeCell ref="A3:K3"/>
    <mergeCell ref="E24:E25"/>
    <mergeCell ref="G24:G25"/>
    <mergeCell ref="F4:H4"/>
    <mergeCell ref="I4:K4"/>
    <mergeCell ref="F24:F25"/>
    <mergeCell ref="O4:Q4"/>
    <mergeCell ref="O24:O25"/>
    <mergeCell ref="P24:P25"/>
    <mergeCell ref="Q24:Q25"/>
    <mergeCell ref="H24:H25"/>
    <mergeCell ref="J24:J25"/>
    <mergeCell ref="N24:N25"/>
    <mergeCell ref="K24:K25"/>
    <mergeCell ref="L24:L25"/>
    <mergeCell ref="M24:M25"/>
  </mergeCells>
  <phoneticPr fontId="5" type="noConversion"/>
  <pageMargins left="0.75" right="0.75" top="1" bottom="1" header="0.5" footer="0.5"/>
  <pageSetup paperSize="9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3"/>
  <sheetViews>
    <sheetView rightToLeft="1" workbookViewId="0">
      <selection activeCell="L14" sqref="L14"/>
    </sheetView>
  </sheetViews>
  <sheetFormatPr defaultRowHeight="12.75"/>
  <cols>
    <col min="1" max="19" width="5.28515625" customWidth="1"/>
    <col min="20" max="20" width="6" customWidth="1"/>
  </cols>
  <sheetData>
    <row r="1" spans="1:20" ht="15">
      <c r="A1" s="148" t="s">
        <v>151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</row>
    <row r="2" spans="1:20" ht="57.75">
      <c r="A2" s="27" t="s">
        <v>130</v>
      </c>
      <c r="B2" s="27" t="s">
        <v>131</v>
      </c>
      <c r="C2" s="27" t="s">
        <v>132</v>
      </c>
      <c r="D2" s="27" t="s">
        <v>133</v>
      </c>
      <c r="E2" s="27" t="s">
        <v>134</v>
      </c>
      <c r="F2" s="27" t="s">
        <v>135</v>
      </c>
      <c r="G2" s="27" t="s">
        <v>136</v>
      </c>
      <c r="H2" s="27" t="s">
        <v>137</v>
      </c>
      <c r="I2" s="27" t="s">
        <v>138</v>
      </c>
      <c r="J2" s="27" t="s">
        <v>139</v>
      </c>
      <c r="K2" s="27" t="s">
        <v>140</v>
      </c>
      <c r="L2" s="27" t="s">
        <v>141</v>
      </c>
      <c r="M2" s="27" t="s">
        <v>142</v>
      </c>
      <c r="N2" s="27" t="s">
        <v>143</v>
      </c>
      <c r="O2" s="27" t="s">
        <v>144</v>
      </c>
      <c r="P2" s="27" t="s">
        <v>145</v>
      </c>
      <c r="Q2" s="27" t="s">
        <v>146</v>
      </c>
      <c r="R2" s="27" t="s">
        <v>147</v>
      </c>
      <c r="S2" s="27" t="s">
        <v>148</v>
      </c>
      <c r="T2" s="27" t="s">
        <v>149</v>
      </c>
    </row>
    <row r="3" spans="1:20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6">
        <f>SUM(A3:S3)</f>
        <v>0</v>
      </c>
    </row>
    <row r="5" spans="1:20" ht="22.5" customHeight="1" thickBot="1">
      <c r="A5" s="151" t="s">
        <v>152</v>
      </c>
      <c r="B5" s="151"/>
      <c r="C5" s="151"/>
      <c r="D5" s="151"/>
      <c r="E5" s="151"/>
      <c r="F5" s="150"/>
      <c r="G5" s="150"/>
      <c r="H5" s="150"/>
      <c r="I5" s="150"/>
      <c r="J5" s="150"/>
      <c r="K5" s="150"/>
      <c r="L5" s="150"/>
    </row>
    <row r="6" spans="1:20" ht="38.25" customHeight="1" thickBot="1">
      <c r="A6" s="151" t="s">
        <v>153</v>
      </c>
      <c r="B6" s="151"/>
      <c r="C6" s="151"/>
      <c r="D6" s="151"/>
      <c r="E6" s="151"/>
      <c r="F6" s="150"/>
      <c r="G6" s="150"/>
      <c r="H6" s="150"/>
      <c r="I6" s="150"/>
      <c r="J6" s="150"/>
      <c r="K6" s="150"/>
      <c r="L6" s="150"/>
    </row>
    <row r="7" spans="1:20">
      <c r="F7" s="28"/>
    </row>
    <row r="8" spans="1:20">
      <c r="F8" s="28"/>
    </row>
    <row r="13" spans="1:20">
      <c r="L13" s="28"/>
    </row>
  </sheetData>
  <mergeCells count="5">
    <mergeCell ref="A1:T1"/>
    <mergeCell ref="F5:L5"/>
    <mergeCell ref="A5:E5"/>
    <mergeCell ref="A6:E6"/>
    <mergeCell ref="F6:L6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19"/>
  <sheetViews>
    <sheetView rightToLeft="1" view="pageBreakPreview" zoomScale="110" zoomScaleNormal="100" zoomScaleSheetLayoutView="110" workbookViewId="0">
      <selection activeCell="A3" sqref="A3:F3"/>
    </sheetView>
  </sheetViews>
  <sheetFormatPr defaultRowHeight="12.75"/>
  <cols>
    <col min="1" max="1" width="9.140625" style="10"/>
    <col min="2" max="2" width="11" style="10" customWidth="1"/>
    <col min="3" max="3" width="9.140625" style="10"/>
    <col min="4" max="4" width="26.140625" style="10" customWidth="1"/>
    <col min="5" max="5" width="20.28515625" style="10" customWidth="1"/>
    <col min="6" max="6" width="9.5703125" style="23" customWidth="1"/>
    <col min="7" max="7" width="37" style="24" bestFit="1" customWidth="1"/>
    <col min="8" max="8" width="0" style="10" hidden="1" customWidth="1"/>
    <col min="9" max="16384" width="9.140625" style="10"/>
  </cols>
  <sheetData>
    <row r="2" spans="1:8" ht="30" customHeight="1"/>
    <row r="3" spans="1:8" ht="25.15" customHeight="1">
      <c r="A3" s="157" t="s">
        <v>87</v>
      </c>
      <c r="B3" s="157"/>
      <c r="C3" s="157"/>
      <c r="D3" s="157"/>
      <c r="E3" s="157"/>
      <c r="F3" s="157"/>
      <c r="G3" s="25"/>
    </row>
    <row r="4" spans="1:8" ht="25.15" customHeight="1">
      <c r="A4" s="152" t="str">
        <f>IF(طلاب1!AS11=0,"لم يتم ادخال اعداد الطلبة بعد في الصفحة الاولى","")</f>
        <v>لم يتم ادخال اعداد الطلبة بعد في الصفحة الاولى</v>
      </c>
      <c r="B4" s="152"/>
      <c r="C4" s="152"/>
      <c r="D4" s="152"/>
      <c r="E4" s="31" t="s">
        <v>88</v>
      </c>
      <c r="F4" s="31">
        <f>طلاب1!AS11</f>
        <v>0</v>
      </c>
      <c r="G4" s="30" t="str">
        <f>IF(AND(طلاب1!AS9=طلاب2!X8,طلاب1!AS10=طلاب2!X9)," "," عدد الطلاب غير متطابق ما بين صفحه 1 و صفحه 2")</f>
        <v xml:space="preserve"> </v>
      </c>
      <c r="H4" s="10">
        <f>طلاب1!AS11-طلاب2!X10</f>
        <v>0</v>
      </c>
    </row>
    <row r="5" spans="1:8" ht="25.15" customHeight="1">
      <c r="A5" s="152" t="str">
        <f>IF(طلاب1!AX22&gt;0,"طلاب مدخلين بدون شعب او العكس","")</f>
        <v/>
      </c>
      <c r="B5" s="152"/>
      <c r="C5" s="152"/>
      <c r="D5" s="152"/>
      <c r="E5" s="31"/>
      <c r="F5" s="31"/>
      <c r="G5" s="30" t="str">
        <f>IF((طلاب1!AS9=طلاب2!X8),IF(طلاب1!AS10=طلاب2!X9,"","عدد الاناث غير متطابق ما بين صفحة 1 و صفحة 2"),"عدد الذكور غير متطابق ما بين صفحه 1 و صفحه 2")</f>
        <v/>
      </c>
    </row>
    <row r="6" spans="1:8" ht="25.15" customHeight="1">
      <c r="A6" s="152" t="str">
        <f>IF(الاداريين!B3="","المؤهل العلمي للمدير غير مدخل في صفحة الاداريين","")</f>
        <v>المؤهل العلمي للمدير غير مدخل في صفحة الاداريين</v>
      </c>
      <c r="B6" s="152"/>
      <c r="C6" s="152"/>
      <c r="D6" s="152"/>
      <c r="E6" s="31"/>
      <c r="F6" s="31"/>
      <c r="G6" s="30"/>
    </row>
    <row r="7" spans="1:8" ht="25.15" customHeight="1">
      <c r="A7" s="152" t="str">
        <f>IF(طلاب1!AS15=0,"لم يتم ادخال عدد الشعب بعد في الصفحة الاولى","")</f>
        <v>لم يتم ادخال عدد الشعب بعد في الصفحة الاولى</v>
      </c>
      <c r="B7" s="152"/>
      <c r="C7" s="152"/>
      <c r="D7" s="152"/>
      <c r="E7" s="31" t="s">
        <v>89</v>
      </c>
      <c r="F7" s="31">
        <f>طلاب1!AS15</f>
        <v>0</v>
      </c>
      <c r="G7" s="30"/>
      <c r="H7" s="10" t="e">
        <f>(#REF!+#REF!)-طلاب1!AS11</f>
        <v>#REF!</v>
      </c>
    </row>
    <row r="8" spans="1:8" ht="25.15" customHeight="1">
      <c r="A8" s="152" t="str">
        <f>IF(طلاب1!AS18=0,"لم يتم ادخال عدد اللاجئين بعد في الصفحة الاولى","")</f>
        <v>لم يتم ادخال عدد اللاجئين بعد في الصفحة الاولى</v>
      </c>
      <c r="B8" s="152"/>
      <c r="C8" s="152"/>
      <c r="D8" s="152"/>
      <c r="E8" s="31" t="s">
        <v>94</v>
      </c>
      <c r="F8" s="31">
        <f>طلاب1!AS18</f>
        <v>0</v>
      </c>
      <c r="G8" s="30"/>
    </row>
    <row r="9" spans="1:8" ht="25.15" customHeight="1">
      <c r="A9" s="152" t="str">
        <f>IF(معلمين!P13=0,"لم يتم ادخال عدد المعلمين بعد في صفحة المعلمين","")</f>
        <v>لم يتم ادخال عدد المعلمين بعد في صفحة المعلمين</v>
      </c>
      <c r="B9" s="152"/>
      <c r="C9" s="152"/>
      <c r="D9" s="152"/>
      <c r="E9" s="31" t="s">
        <v>90</v>
      </c>
      <c r="F9" s="31">
        <f>معلمين!P13</f>
        <v>0</v>
      </c>
      <c r="G9" s="30"/>
    </row>
    <row r="10" spans="1:8" ht="25.15" customHeight="1">
      <c r="A10" s="153" t="str">
        <f>IF(OR(معلمين!B17&lt;&gt;معلمين!N13,معلمين!B18&lt;&gt;معلمين!O13),"لا يوجد تطابق ما بين عدد المعلمين حسب المؤهل و عدد توزيع المعلمين حسب الجنس","")</f>
        <v/>
      </c>
      <c r="B10" s="153"/>
      <c r="C10" s="153"/>
      <c r="D10" s="153"/>
      <c r="E10" s="153"/>
      <c r="F10" s="154"/>
      <c r="G10" s="30"/>
    </row>
    <row r="11" spans="1:8" ht="25.15" customHeight="1">
      <c r="A11" s="152" t="str">
        <f>IF(معلمين!M19=0,"لم يتم ادخال عدد العاملين بعد صفحة المعلمين","")</f>
        <v>لم يتم ادخال عدد العاملين بعد صفحة المعلمين</v>
      </c>
      <c r="B11" s="152"/>
      <c r="C11" s="152"/>
      <c r="D11" s="152"/>
      <c r="E11" s="31" t="s">
        <v>91</v>
      </c>
      <c r="F11" s="31">
        <f>معلمين!M19</f>
        <v>0</v>
      </c>
      <c r="G11" s="30"/>
    </row>
    <row r="12" spans="1:8" ht="25.15" customHeight="1">
      <c r="A12" s="152" t="str">
        <f>IF(طلاب2!P16+V22=0,"لم يتم ادخال عدد الطلبة الراسبين بعد في الصفحة الثالثة","")</f>
        <v>لم يتم ادخال عدد الطلبة الراسبين بعد في الصفحة الثالثة</v>
      </c>
      <c r="B12" s="152"/>
      <c r="C12" s="152"/>
      <c r="D12" s="152"/>
      <c r="E12" s="31" t="s">
        <v>92</v>
      </c>
      <c r="F12" s="31">
        <f>طلاب2!V16+طلاب2!P16</f>
        <v>0</v>
      </c>
      <c r="G12" s="30"/>
    </row>
    <row r="13" spans="1:8" ht="25.15" customHeight="1">
      <c r="A13" s="152" t="str">
        <f>IF(طلاب2!P24+طلاب2!W24=0,"لم يتم ادخال عدد المتسربين بعد في الصفحة الثالثة","")</f>
        <v>لم يتم ادخال عدد المتسربين بعد في الصفحة الثالثة</v>
      </c>
      <c r="B13" s="152"/>
      <c r="C13" s="152"/>
      <c r="D13" s="152"/>
      <c r="E13" s="31" t="s">
        <v>93</v>
      </c>
      <c r="F13" s="31">
        <f>طلاب2!V24+طلاب2!P24</f>
        <v>0</v>
      </c>
      <c r="G13" s="30"/>
    </row>
    <row r="14" spans="1:8" ht="15.75">
      <c r="A14" s="152" t="str">
        <f>IF(معلمين!B19=معلمين!P13,"","عدد المعلمين الاصيلين  غير متطابق صفحة 2")</f>
        <v/>
      </c>
      <c r="B14" s="152"/>
      <c r="C14" s="152"/>
      <c r="D14" s="152"/>
      <c r="E14" s="31"/>
      <c r="F14" s="32"/>
      <c r="G14" s="30"/>
    </row>
    <row r="15" spans="1:8" ht="15">
      <c r="G15" s="30"/>
    </row>
    <row r="16" spans="1:8" ht="12.75" customHeight="1">
      <c r="A16" s="155" t="s">
        <v>155</v>
      </c>
      <c r="B16" s="156"/>
      <c r="C16" s="156"/>
      <c r="D16" s="156"/>
      <c r="E16" s="156"/>
      <c r="F16" s="156"/>
      <c r="G16" s="156"/>
    </row>
    <row r="17" spans="1:7" ht="12.75" customHeight="1">
      <c r="A17" s="156"/>
      <c r="B17" s="156"/>
      <c r="C17" s="156"/>
      <c r="D17" s="156"/>
      <c r="E17" s="156"/>
      <c r="F17" s="156"/>
      <c r="G17" s="156"/>
    </row>
    <row r="18" spans="1:7" ht="12.75" customHeight="1">
      <c r="A18" s="156"/>
      <c r="B18" s="156"/>
      <c r="C18" s="156"/>
      <c r="D18" s="156"/>
      <c r="E18" s="156"/>
      <c r="F18" s="156"/>
      <c r="G18" s="156"/>
    </row>
    <row r="19" spans="1:7" ht="12.75" customHeight="1">
      <c r="A19" s="156"/>
      <c r="B19" s="156"/>
      <c r="C19" s="156"/>
      <c r="D19" s="156"/>
      <c r="E19" s="156"/>
      <c r="F19" s="156"/>
      <c r="G19" s="156"/>
    </row>
  </sheetData>
  <sheetProtection selectLockedCells="1" selectUnlockedCells="1"/>
  <mergeCells count="13">
    <mergeCell ref="A3:F3"/>
    <mergeCell ref="A9:D9"/>
    <mergeCell ref="A11:D11"/>
    <mergeCell ref="A12:D12"/>
    <mergeCell ref="A14:D14"/>
    <mergeCell ref="A4:D4"/>
    <mergeCell ref="A7:D7"/>
    <mergeCell ref="A8:D8"/>
    <mergeCell ref="A10:F10"/>
    <mergeCell ref="A6:D6"/>
    <mergeCell ref="A13:D13"/>
    <mergeCell ref="A5:D5"/>
    <mergeCell ref="A16:G19"/>
  </mergeCells>
  <phoneticPr fontId="5" type="noConversion"/>
  <conditionalFormatting sqref="G4:G7">
    <cfRule type="expression" dxfId="0" priority="1" stopIfTrue="1">
      <formula>"($H$2&lt;&gt;0)"</formula>
    </cfRule>
  </conditionalFormatting>
  <pageMargins left="0.75" right="0.75" top="1" bottom="1" header="0.5" footer="0.5"/>
  <pageSetup paperSize="9"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طلاب1</vt:lpstr>
      <vt:lpstr>طلاب2</vt:lpstr>
      <vt:lpstr>معلمين</vt:lpstr>
      <vt:lpstr>الاداريين</vt:lpstr>
      <vt:lpstr>العراقيين والعرب  والمسيحين</vt:lpstr>
      <vt:lpstr>عدد الغرف وسنة إنشاء </vt:lpstr>
      <vt:lpstr>التدقيق</vt:lpstr>
      <vt:lpstr>الاداريين!Print_Area</vt:lpstr>
      <vt:lpstr>التدقيق!Print_Area</vt:lpstr>
      <vt:lpstr>'العراقيين والعرب  والمسيحين'!Print_Area</vt:lpstr>
      <vt:lpstr>طلاب1!Print_Area</vt:lpstr>
      <vt:lpstr>طلاب2!Print_Area</vt:lpstr>
      <vt:lpstr>معلمين!Print_Area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SHAABAN ALQASSAS</dc:creator>
  <cp:lastModifiedBy>Maher</cp:lastModifiedBy>
  <cp:lastPrinted>2020-10-24T09:55:21Z</cp:lastPrinted>
  <dcterms:created xsi:type="dcterms:W3CDTF">2006-05-17T09:57:49Z</dcterms:created>
  <dcterms:modified xsi:type="dcterms:W3CDTF">2022-09-09T11:25:57Z</dcterms:modified>
</cp:coreProperties>
</file>