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Projects\GunBattleRoyale\"/>
    </mc:Choice>
  </mc:AlternateContent>
  <xr:revisionPtr revIDLastSave="0" documentId="13_ncr:1_{F599FCA6-6583-4510-91E2-0DBFE52113D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L8" i="1"/>
  <c r="O20" i="1"/>
  <c r="K20" i="1"/>
  <c r="L20" i="1"/>
  <c r="M20" i="1"/>
  <c r="N20" i="1"/>
  <c r="J20" i="1"/>
  <c r="D22" i="1"/>
  <c r="B20" i="1"/>
  <c r="C20" i="1" s="1"/>
  <c r="B21" i="1"/>
  <c r="C21" i="1" s="1"/>
  <c r="B22" i="1"/>
  <c r="B23" i="1"/>
  <c r="C23" i="1" s="1"/>
  <c r="B24" i="1"/>
  <c r="C24" i="1" s="1"/>
  <c r="B19" i="1"/>
  <c r="C19" i="1" s="1"/>
  <c r="M2" i="1"/>
  <c r="L2" i="1"/>
  <c r="L5" i="1"/>
  <c r="M5" i="1"/>
  <c r="L3" i="1"/>
  <c r="E20" i="1" s="1"/>
  <c r="M3" i="1"/>
  <c r="M4" i="1"/>
  <c r="M6" i="1"/>
  <c r="M7" i="1"/>
  <c r="L4" i="1"/>
  <c r="E21" i="1" s="1"/>
  <c r="G21" i="1" s="1"/>
  <c r="L6" i="1"/>
  <c r="E23" i="1" s="1"/>
  <c r="L7" i="1"/>
  <c r="E24" i="1" s="1"/>
  <c r="D24" i="1" l="1"/>
  <c r="F24" i="1" s="1"/>
  <c r="G24" i="1"/>
  <c r="D23" i="1"/>
  <c r="F23" i="1" s="1"/>
  <c r="G23" i="1"/>
  <c r="D20" i="1"/>
  <c r="F20" i="1" s="1"/>
  <c r="G20" i="1"/>
  <c r="D21" i="1"/>
  <c r="F21" i="1" s="1"/>
</calcChain>
</file>

<file path=xl/sharedStrings.xml><?xml version="1.0" encoding="utf-8"?>
<sst xmlns="http://schemas.openxmlformats.org/spreadsheetml/2006/main" count="89" uniqueCount="71">
  <si>
    <t>载弹</t>
    <phoneticPr fontId="1" type="noConversion"/>
  </si>
  <si>
    <t>装弹量</t>
    <phoneticPr fontId="1" type="noConversion"/>
  </si>
  <si>
    <t>后坐</t>
    <phoneticPr fontId="1" type="noConversion"/>
  </si>
  <si>
    <t>散布</t>
    <phoneticPr fontId="1" type="noConversion"/>
  </si>
  <si>
    <t>伤害</t>
    <phoneticPr fontId="1" type="noConversion"/>
  </si>
  <si>
    <t>有效射程</t>
    <phoneticPr fontId="1" type="noConversion"/>
  </si>
  <si>
    <t>冲锋枪</t>
    <phoneticPr fontId="1" type="noConversion"/>
  </si>
  <si>
    <t>步枪</t>
    <phoneticPr fontId="1" type="noConversion"/>
  </si>
  <si>
    <t>重型步枪</t>
    <phoneticPr fontId="1" type="noConversion"/>
  </si>
  <si>
    <t>弹速</t>
    <phoneticPr fontId="1" type="noConversion"/>
  </si>
  <si>
    <t>持续时长</t>
    <phoneticPr fontId="1" type="noConversion"/>
  </si>
  <si>
    <t>DPS</t>
    <phoneticPr fontId="1" type="noConversion"/>
  </si>
  <si>
    <t>射击间隔</t>
    <phoneticPr fontId="1" type="noConversion"/>
  </si>
  <si>
    <t>突击步枪</t>
    <phoneticPr fontId="1" type="noConversion"/>
  </si>
  <si>
    <t>使用子弹</t>
    <phoneticPr fontId="1" type="noConversion"/>
  </si>
  <si>
    <t>刷新权重</t>
    <phoneticPr fontId="1" type="noConversion"/>
  </si>
  <si>
    <t>普通子弹</t>
    <phoneticPr fontId="1" type="noConversion"/>
  </si>
  <si>
    <t>高级子弹</t>
    <phoneticPr fontId="1" type="noConversion"/>
  </si>
  <si>
    <t>配件</t>
    <phoneticPr fontId="1" type="noConversion"/>
  </si>
  <si>
    <t>瞄准镜</t>
    <phoneticPr fontId="1" type="noConversion"/>
  </si>
  <si>
    <t>稳定器</t>
    <phoneticPr fontId="1" type="noConversion"/>
  </si>
  <si>
    <t>垂直握把</t>
    <phoneticPr fontId="1" type="noConversion"/>
  </si>
  <si>
    <t>枪托</t>
    <phoneticPr fontId="1" type="noConversion"/>
  </si>
  <si>
    <t>枪管</t>
    <phoneticPr fontId="1" type="noConversion"/>
  </si>
  <si>
    <t>握把</t>
    <phoneticPr fontId="1" type="noConversion"/>
  </si>
  <si>
    <t>设定（除瞄准镜外有更强的附魔款式）</t>
    <phoneticPr fontId="1" type="noConversion"/>
  </si>
  <si>
    <t>分两种缩放比例</t>
    <phoneticPr fontId="1" type="noConversion"/>
  </si>
  <si>
    <t>3(1)</t>
    <phoneticPr fontId="1" type="noConversion"/>
  </si>
  <si>
    <t>6(2)</t>
    <phoneticPr fontId="1" type="noConversion"/>
  </si>
  <si>
    <t>4+4</t>
    <phoneticPr fontId="1" type="noConversion"/>
  </si>
  <si>
    <t>总权重：28，括号中为附魔物品权重</t>
    <phoneticPr fontId="1" type="noConversion"/>
  </si>
  <si>
    <t>机枪</t>
    <phoneticPr fontId="1" type="noConversion"/>
  </si>
  <si>
    <t>空投</t>
    <phoneticPr fontId="1" type="noConversion"/>
  </si>
  <si>
    <t>排名/队伍数</t>
    <phoneticPr fontId="1" type="noConversion"/>
  </si>
  <si>
    <t>100+</t>
    <phoneticPr fontId="1" type="noConversion"/>
  </si>
  <si>
    <t>70-99</t>
    <phoneticPr fontId="1" type="noConversion"/>
  </si>
  <si>
    <t>45-69</t>
    <phoneticPr fontId="1" type="noConversion"/>
  </si>
  <si>
    <t>段位</t>
    <phoneticPr fontId="1" type="noConversion"/>
  </si>
  <si>
    <t>25-44</t>
    <phoneticPr fontId="1" type="noConversion"/>
  </si>
  <si>
    <t>10-24</t>
    <phoneticPr fontId="1" type="noConversion"/>
  </si>
  <si>
    <t>0-9</t>
    <phoneticPr fontId="1" type="noConversion"/>
  </si>
  <si>
    <t>死亡惩罚</t>
    <phoneticPr fontId="1" type="noConversion"/>
  </si>
  <si>
    <t>击杀分 2</t>
    <phoneticPr fontId="1" type="noConversion"/>
  </si>
  <si>
    <t>霰弹枪</t>
    <phoneticPr fontId="1" type="noConversion"/>
  </si>
  <si>
    <t>无法装填</t>
    <phoneticPr fontId="1" type="noConversion"/>
  </si>
  <si>
    <t>后座=射击间隔，射击间隔较久的/3</t>
    <phoneticPr fontId="1" type="noConversion"/>
  </si>
  <si>
    <t>机枪自带瞄准时的50%加成</t>
    <phoneticPr fontId="1" type="noConversion"/>
  </si>
  <si>
    <t>原版腰射</t>
    <phoneticPr fontId="1" type="noConversion"/>
  </si>
  <si>
    <t>原版开镜</t>
    <phoneticPr fontId="1" type="noConversion"/>
  </si>
  <si>
    <t>扩散</t>
    <phoneticPr fontId="1" type="noConversion"/>
  </si>
  <si>
    <t>新版腰射</t>
    <phoneticPr fontId="1" type="noConversion"/>
  </si>
  <si>
    <t>新版开镜</t>
    <phoneticPr fontId="1" type="noConversion"/>
  </si>
  <si>
    <t>采用新的散布规则后，散布=射程/10</t>
    <phoneticPr fontId="1" type="noConversion"/>
  </si>
  <si>
    <t>静止</t>
    <phoneticPr fontId="1" type="noConversion"/>
  </si>
  <si>
    <t>扎针疾跑</t>
    <phoneticPr fontId="1" type="noConversion"/>
  </si>
  <si>
    <t>散布折扣</t>
    <phoneticPr fontId="1" type="noConversion"/>
  </si>
  <si>
    <t>瞄准折扣</t>
    <phoneticPr fontId="1" type="noConversion"/>
  </si>
  <si>
    <t>霰弹枪有单独机制</t>
    <phoneticPr fontId="1" type="noConversion"/>
  </si>
  <si>
    <t>大电</t>
    <phoneticPr fontId="1" type="noConversion"/>
  </si>
  <si>
    <t>大血</t>
    <phoneticPr fontId="1" type="noConversion"/>
  </si>
  <si>
    <t>凤凰</t>
    <phoneticPr fontId="1" type="noConversion"/>
  </si>
  <si>
    <t>充能</t>
    <phoneticPr fontId="1" type="noConversion"/>
  </si>
  <si>
    <t>权重</t>
    <phoneticPr fontId="1" type="noConversion"/>
  </si>
  <si>
    <t>数值</t>
    <phoneticPr fontId="1" type="noConversion"/>
  </si>
  <si>
    <t>2x小电</t>
    <phoneticPr fontId="1" type="noConversion"/>
  </si>
  <si>
    <t>2x小血</t>
    <phoneticPr fontId="1" type="noConversion"/>
  </si>
  <si>
    <t>滋崩</t>
    <phoneticPr fontId="1" type="noConversion"/>
  </si>
  <si>
    <t>枪管改装，降低20%/40%子弹散布，降低0.01/0.02子弹下坠</t>
    <phoneticPr fontId="1" type="noConversion"/>
  </si>
  <si>
    <t>提高20%/40%瞄准速度，降低20%/40%后座力偏转角度</t>
    <phoneticPr fontId="1" type="noConversion"/>
  </si>
  <si>
    <t>降低20%/40%后坐力，单发武器降低10%/20%射击间隔</t>
    <phoneticPr fontId="1" type="noConversion"/>
  </si>
  <si>
    <t>近战DPS25，中距离DPS20，远距离DPS15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</si>
</sst>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Q11" sqref="Q11"/>
    </sheetView>
  </sheetViews>
  <sheetFormatPr defaultRowHeight="14" x14ac:dyDescent="0.3"/>
  <cols>
    <col min="1" max="1" width="8.5" style="3" bestFit="1" customWidth="1"/>
    <col min="2" max="3" width="8.6640625" style="3"/>
    <col min="4" max="4" width="8.6640625" style="3" customWidth="1"/>
    <col min="5" max="16384" width="8.6640625" style="3"/>
  </cols>
  <sheetData>
    <row r="1" spans="1:17" x14ac:dyDescent="0.3">
      <c r="B1" s="3" t="s">
        <v>14</v>
      </c>
      <c r="C1" s="3" t="s">
        <v>15</v>
      </c>
      <c r="D1" s="3" t="s">
        <v>12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9</v>
      </c>
      <c r="K1" s="3" t="s">
        <v>10</v>
      </c>
      <c r="L1" s="3" t="s">
        <v>5</v>
      </c>
      <c r="M1" s="3" t="s">
        <v>11</v>
      </c>
      <c r="N1" s="3" t="s">
        <v>19</v>
      </c>
      <c r="O1" s="3" t="s">
        <v>23</v>
      </c>
      <c r="P1" s="3" t="s">
        <v>22</v>
      </c>
      <c r="Q1" s="3" t="s">
        <v>24</v>
      </c>
    </row>
    <row r="2" spans="1:17" x14ac:dyDescent="0.3">
      <c r="A2" s="3" t="s">
        <v>43</v>
      </c>
      <c r="B2" s="3" t="s">
        <v>17</v>
      </c>
      <c r="C2" s="3">
        <v>1</v>
      </c>
      <c r="D2" s="3">
        <v>10</v>
      </c>
      <c r="E2" s="3">
        <v>8</v>
      </c>
      <c r="F2" s="3">
        <v>2</v>
      </c>
      <c r="G2" s="3">
        <v>3.33</v>
      </c>
      <c r="H2" s="3">
        <v>12.5</v>
      </c>
      <c r="I2" s="3">
        <v>12.5</v>
      </c>
      <c r="J2" s="3">
        <v>5</v>
      </c>
      <c r="K2" s="3">
        <v>5</v>
      </c>
      <c r="L2" s="3">
        <f>J2*K2</f>
        <v>25</v>
      </c>
      <c r="M2" s="3">
        <f>20/D2*I2</f>
        <v>25</v>
      </c>
      <c r="N2" s="3">
        <v>1</v>
      </c>
      <c r="O2" s="3">
        <v>1</v>
      </c>
      <c r="P2" s="3">
        <v>1</v>
      </c>
    </row>
    <row r="3" spans="1:17" x14ac:dyDescent="0.3">
      <c r="A3" s="3" t="s">
        <v>6</v>
      </c>
      <c r="B3" s="3" t="s">
        <v>16</v>
      </c>
      <c r="C3" s="3">
        <v>1</v>
      </c>
      <c r="D3" s="3">
        <v>2</v>
      </c>
      <c r="E3" s="3">
        <v>30</v>
      </c>
      <c r="F3" s="3">
        <v>6</v>
      </c>
      <c r="G3" s="3">
        <v>2</v>
      </c>
      <c r="H3" s="3">
        <v>2.5</v>
      </c>
      <c r="I3" s="3">
        <v>2.5</v>
      </c>
      <c r="J3" s="3">
        <v>5</v>
      </c>
      <c r="K3" s="3">
        <v>5</v>
      </c>
      <c r="L3" s="3">
        <f>J3*K3</f>
        <v>25</v>
      </c>
      <c r="M3" s="3">
        <f>20/D3*I3</f>
        <v>25</v>
      </c>
      <c r="N3" s="3">
        <v>1</v>
      </c>
      <c r="O3" s="3">
        <v>1</v>
      </c>
      <c r="P3" s="3">
        <v>1</v>
      </c>
    </row>
    <row r="4" spans="1:17" x14ac:dyDescent="0.3">
      <c r="A4" s="3" t="s">
        <v>13</v>
      </c>
      <c r="B4" s="3" t="s">
        <v>16</v>
      </c>
      <c r="C4" s="3">
        <v>1</v>
      </c>
      <c r="D4" s="3">
        <v>3</v>
      </c>
      <c r="E4" s="3">
        <v>30</v>
      </c>
      <c r="F4" s="3">
        <v>6</v>
      </c>
      <c r="G4" s="3">
        <v>3</v>
      </c>
      <c r="H4" s="3">
        <v>5</v>
      </c>
      <c r="I4" s="3">
        <v>3</v>
      </c>
      <c r="J4" s="3">
        <v>8</v>
      </c>
      <c r="K4" s="3">
        <v>8</v>
      </c>
      <c r="L4" s="3">
        <f>J4*K4</f>
        <v>64</v>
      </c>
      <c r="M4" s="3">
        <f>20/D4*I4</f>
        <v>20</v>
      </c>
      <c r="N4" s="3">
        <v>1</v>
      </c>
      <c r="O4" s="3">
        <v>1</v>
      </c>
      <c r="P4" s="3">
        <v>1</v>
      </c>
      <c r="Q4" s="3">
        <v>1</v>
      </c>
    </row>
    <row r="5" spans="1:17" x14ac:dyDescent="0.3">
      <c r="A5" s="3" t="s">
        <v>31</v>
      </c>
      <c r="B5" s="3" t="s">
        <v>44</v>
      </c>
      <c r="C5" s="3" t="s">
        <v>32</v>
      </c>
      <c r="D5" s="3">
        <v>1</v>
      </c>
      <c r="E5" s="3">
        <v>150</v>
      </c>
      <c r="F5" s="3">
        <v>0</v>
      </c>
      <c r="G5" s="3">
        <v>0.5</v>
      </c>
      <c r="H5" s="3">
        <v>0.5</v>
      </c>
      <c r="I5" s="3">
        <v>1</v>
      </c>
      <c r="J5" s="3">
        <v>8</v>
      </c>
      <c r="K5" s="3">
        <v>8</v>
      </c>
      <c r="L5" s="3">
        <f>J5*K5</f>
        <v>64</v>
      </c>
      <c r="M5" s="3">
        <f>20/D5*I5</f>
        <v>20</v>
      </c>
    </row>
    <row r="6" spans="1:17" x14ac:dyDescent="0.3">
      <c r="A6" s="3" t="s">
        <v>7</v>
      </c>
      <c r="B6" s="3" t="s">
        <v>17</v>
      </c>
      <c r="C6" s="3">
        <v>1</v>
      </c>
      <c r="D6" s="3">
        <v>20</v>
      </c>
      <c r="E6" s="3">
        <v>8</v>
      </c>
      <c r="F6" s="3">
        <v>2</v>
      </c>
      <c r="G6" s="3">
        <v>6.66</v>
      </c>
      <c r="H6" s="3">
        <v>10</v>
      </c>
      <c r="I6" s="3">
        <v>15</v>
      </c>
      <c r="J6" s="3">
        <v>10</v>
      </c>
      <c r="K6" s="3">
        <v>10</v>
      </c>
      <c r="L6" s="3">
        <f t="shared" ref="L6:L7" si="0">J6*K6</f>
        <v>100</v>
      </c>
      <c r="M6" s="3">
        <f t="shared" ref="M6:M8" si="1">20/D6*I6</f>
        <v>15</v>
      </c>
      <c r="N6" s="3">
        <v>1</v>
      </c>
      <c r="O6" s="3">
        <v>1</v>
      </c>
      <c r="P6" s="3">
        <v>1</v>
      </c>
      <c r="Q6" s="3">
        <v>1</v>
      </c>
    </row>
    <row r="7" spans="1:17" x14ac:dyDescent="0.3">
      <c r="A7" s="3" t="s">
        <v>8</v>
      </c>
      <c r="B7" s="3" t="s">
        <v>44</v>
      </c>
      <c r="C7" s="3" t="s">
        <v>32</v>
      </c>
      <c r="D7" s="3">
        <v>30</v>
      </c>
      <c r="E7" s="3">
        <v>12</v>
      </c>
      <c r="F7" s="3">
        <v>0</v>
      </c>
      <c r="G7" s="3">
        <v>10</v>
      </c>
      <c r="H7" s="3">
        <v>10</v>
      </c>
      <c r="I7" s="3">
        <v>22.5</v>
      </c>
      <c r="J7" s="3">
        <v>10</v>
      </c>
      <c r="K7" s="3">
        <v>10</v>
      </c>
      <c r="L7" s="3">
        <f t="shared" si="0"/>
        <v>100</v>
      </c>
      <c r="M7" s="3">
        <f t="shared" si="1"/>
        <v>15</v>
      </c>
      <c r="N7" s="3">
        <v>1</v>
      </c>
      <c r="O7" s="3">
        <v>1</v>
      </c>
      <c r="Q7" s="3">
        <v>1</v>
      </c>
    </row>
    <row r="8" spans="1:17" x14ac:dyDescent="0.3">
      <c r="A8" s="3" t="s">
        <v>66</v>
      </c>
      <c r="B8" s="3" t="s">
        <v>44</v>
      </c>
      <c r="C8" s="3" t="s">
        <v>32</v>
      </c>
      <c r="D8" s="3">
        <v>24</v>
      </c>
      <c r="E8" s="3">
        <v>12</v>
      </c>
      <c r="F8" s="3">
        <v>0</v>
      </c>
      <c r="G8" s="3">
        <v>0</v>
      </c>
      <c r="H8" s="3">
        <v>0</v>
      </c>
      <c r="I8" s="3">
        <v>18</v>
      </c>
      <c r="J8" s="3">
        <v>10</v>
      </c>
      <c r="K8" s="3">
        <v>10</v>
      </c>
      <c r="L8" s="3">
        <f>J8*K8</f>
        <v>100</v>
      </c>
      <c r="M8" s="3">
        <f t="shared" si="1"/>
        <v>15</v>
      </c>
    </row>
    <row r="10" spans="1:17" x14ac:dyDescent="0.3">
      <c r="A10" s="3" t="s">
        <v>18</v>
      </c>
      <c r="B10" s="3" t="s">
        <v>15</v>
      </c>
      <c r="C10" s="4" t="s">
        <v>25</v>
      </c>
      <c r="I10" s="4" t="s">
        <v>70</v>
      </c>
    </row>
    <row r="11" spans="1:17" x14ac:dyDescent="0.3">
      <c r="A11" s="3" t="s">
        <v>19</v>
      </c>
      <c r="B11" s="5" t="s">
        <v>29</v>
      </c>
      <c r="C11" s="4" t="s">
        <v>26</v>
      </c>
      <c r="I11" s="4" t="s">
        <v>45</v>
      </c>
    </row>
    <row r="12" spans="1:17" x14ac:dyDescent="0.3">
      <c r="A12" s="3" t="s">
        <v>20</v>
      </c>
      <c r="B12" s="3" t="s">
        <v>28</v>
      </c>
      <c r="C12" s="4" t="s">
        <v>67</v>
      </c>
      <c r="I12" s="4" t="s">
        <v>46</v>
      </c>
    </row>
    <row r="13" spans="1:17" x14ac:dyDescent="0.3">
      <c r="A13" s="3" t="s">
        <v>21</v>
      </c>
      <c r="B13" s="3" t="s">
        <v>27</v>
      </c>
      <c r="C13" s="4" t="s">
        <v>68</v>
      </c>
      <c r="I13" s="4" t="s">
        <v>52</v>
      </c>
    </row>
    <row r="14" spans="1:17" x14ac:dyDescent="0.3">
      <c r="A14" s="3" t="s">
        <v>22</v>
      </c>
      <c r="B14" s="3" t="s">
        <v>28</v>
      </c>
      <c r="C14" s="4" t="s">
        <v>69</v>
      </c>
      <c r="I14" s="4" t="s">
        <v>55</v>
      </c>
      <c r="J14" s="3">
        <v>0.1</v>
      </c>
      <c r="K14" s="3" t="s">
        <v>56</v>
      </c>
      <c r="L14" s="3">
        <v>0.1</v>
      </c>
    </row>
    <row r="15" spans="1:17" x14ac:dyDescent="0.3">
      <c r="A15" s="4" t="s">
        <v>30</v>
      </c>
    </row>
    <row r="17" spans="1:15" x14ac:dyDescent="0.3">
      <c r="A17" s="8" t="s">
        <v>49</v>
      </c>
      <c r="B17" s="8" t="s">
        <v>47</v>
      </c>
      <c r="C17" s="8" t="s">
        <v>48</v>
      </c>
      <c r="D17" s="7" t="s">
        <v>50</v>
      </c>
      <c r="E17" s="7"/>
      <c r="F17" s="8" t="s">
        <v>51</v>
      </c>
      <c r="G17" s="8"/>
      <c r="J17" s="3" t="s">
        <v>64</v>
      </c>
      <c r="K17" s="3" t="s">
        <v>65</v>
      </c>
      <c r="L17" s="3" t="s">
        <v>58</v>
      </c>
      <c r="M17" s="3" t="s">
        <v>59</v>
      </c>
      <c r="N17" s="3" t="s">
        <v>60</v>
      </c>
      <c r="O17" s="3" t="s">
        <v>61</v>
      </c>
    </row>
    <row r="18" spans="1:15" x14ac:dyDescent="0.3">
      <c r="A18" s="8"/>
      <c r="B18" s="8"/>
      <c r="C18" s="8"/>
      <c r="D18" s="3" t="s">
        <v>53</v>
      </c>
      <c r="E18" s="3" t="s">
        <v>54</v>
      </c>
      <c r="F18" s="3" t="s">
        <v>53</v>
      </c>
      <c r="G18" s="3" t="s">
        <v>54</v>
      </c>
      <c r="I18" s="3" t="s">
        <v>62</v>
      </c>
      <c r="J18" s="3">
        <v>10</v>
      </c>
      <c r="K18" s="3">
        <v>5</v>
      </c>
      <c r="L18" s="3">
        <v>4</v>
      </c>
      <c r="M18" s="3">
        <v>2</v>
      </c>
      <c r="N18" s="3">
        <v>1</v>
      </c>
      <c r="O18" s="3">
        <v>5</v>
      </c>
    </row>
    <row r="19" spans="1:15" x14ac:dyDescent="0.3">
      <c r="A19" s="3" t="s">
        <v>43</v>
      </c>
      <c r="B19" s="6">
        <f t="shared" ref="B19:B24" si="2">H2</f>
        <v>12.5</v>
      </c>
      <c r="C19" s="6">
        <f>B19/2</f>
        <v>6.25</v>
      </c>
      <c r="D19" s="7" t="s">
        <v>57</v>
      </c>
      <c r="E19" s="7"/>
      <c r="F19" s="7"/>
      <c r="G19" s="7"/>
      <c r="I19" s="3" t="s">
        <v>63</v>
      </c>
      <c r="J19" s="3">
        <v>8</v>
      </c>
      <c r="K19" s="3">
        <v>8</v>
      </c>
      <c r="L19" s="3">
        <v>20</v>
      </c>
      <c r="M19" s="3">
        <v>20</v>
      </c>
      <c r="N19" s="3">
        <v>40</v>
      </c>
      <c r="O19" s="3">
        <v>8</v>
      </c>
    </row>
    <row r="20" spans="1:15" x14ac:dyDescent="0.3">
      <c r="A20" s="3" t="s">
        <v>6</v>
      </c>
      <c r="B20" s="6">
        <f t="shared" si="2"/>
        <v>2.5</v>
      </c>
      <c r="C20" s="6">
        <f t="shared" ref="C20:C24" si="3">B20/2</f>
        <v>1.25</v>
      </c>
      <c r="D20" s="3">
        <f t="shared" ref="D20:D24" si="4">E20*0.6</f>
        <v>1.5</v>
      </c>
      <c r="E20" s="3">
        <f>L3*$J$14</f>
        <v>2.5</v>
      </c>
      <c r="F20" s="3">
        <f>D20*$L$14</f>
        <v>0.15000000000000002</v>
      </c>
      <c r="G20" s="3">
        <f>E20*$L$14</f>
        <v>0.25</v>
      </c>
      <c r="J20" s="3">
        <f>J18*J19</f>
        <v>80</v>
      </c>
      <c r="K20" s="3">
        <f t="shared" ref="K20:O20" si="5">K18*K19</f>
        <v>40</v>
      </c>
      <c r="L20" s="3">
        <f t="shared" si="5"/>
        <v>80</v>
      </c>
      <c r="M20" s="3">
        <f t="shared" si="5"/>
        <v>40</v>
      </c>
      <c r="N20" s="3">
        <f t="shared" si="5"/>
        <v>40</v>
      </c>
      <c r="O20" s="3">
        <f t="shared" si="5"/>
        <v>40</v>
      </c>
    </row>
    <row r="21" spans="1:15" x14ac:dyDescent="0.3">
      <c r="A21" s="3" t="s">
        <v>13</v>
      </c>
      <c r="B21" s="6">
        <f t="shared" si="2"/>
        <v>5</v>
      </c>
      <c r="C21" s="6">
        <f t="shared" si="3"/>
        <v>2.5</v>
      </c>
      <c r="D21" s="3">
        <f t="shared" si="4"/>
        <v>3.84</v>
      </c>
      <c r="E21" s="3">
        <f>L4*$J$14</f>
        <v>6.4</v>
      </c>
      <c r="F21" s="3">
        <f>D21*$L$14</f>
        <v>0.38400000000000001</v>
      </c>
      <c r="G21" s="3">
        <f>E21*$L$14</f>
        <v>0.64000000000000012</v>
      </c>
    </row>
    <row r="22" spans="1:15" x14ac:dyDescent="0.3">
      <c r="A22" s="3" t="s">
        <v>31</v>
      </c>
      <c r="B22" s="6">
        <f t="shared" si="2"/>
        <v>0.5</v>
      </c>
      <c r="C22" s="6"/>
      <c r="D22" s="3">
        <f t="shared" si="4"/>
        <v>0.6</v>
      </c>
      <c r="E22" s="3">
        <v>1</v>
      </c>
    </row>
    <row r="23" spans="1:15" x14ac:dyDescent="0.3">
      <c r="A23" s="3" t="s">
        <v>7</v>
      </c>
      <c r="B23" s="6">
        <f t="shared" si="2"/>
        <v>10</v>
      </c>
      <c r="C23" s="6">
        <f t="shared" si="3"/>
        <v>5</v>
      </c>
      <c r="D23" s="3">
        <f t="shared" si="4"/>
        <v>6</v>
      </c>
      <c r="E23" s="3">
        <f>L6*$J$14</f>
        <v>10</v>
      </c>
      <c r="F23" s="3">
        <f>D23*$L$14</f>
        <v>0.60000000000000009</v>
      </c>
      <c r="G23" s="3">
        <f>E23*$L$14</f>
        <v>1</v>
      </c>
    </row>
    <row r="24" spans="1:15" x14ac:dyDescent="0.3">
      <c r="A24" s="3" t="s">
        <v>8</v>
      </c>
      <c r="B24" s="6">
        <f t="shared" si="2"/>
        <v>10</v>
      </c>
      <c r="C24" s="6">
        <f t="shared" si="3"/>
        <v>5</v>
      </c>
      <c r="D24" s="3">
        <f t="shared" si="4"/>
        <v>6</v>
      </c>
      <c r="E24" s="3">
        <f>L7*$J$14</f>
        <v>10</v>
      </c>
      <c r="F24" s="3">
        <f>D24*$L$14</f>
        <v>0.60000000000000009</v>
      </c>
      <c r="G24" s="3">
        <f>E24*$L$14</f>
        <v>1</v>
      </c>
    </row>
    <row r="25" spans="1:15" x14ac:dyDescent="0.3">
      <c r="B25" s="6"/>
      <c r="C25" s="6"/>
    </row>
  </sheetData>
  <mergeCells count="6">
    <mergeCell ref="D19:G19"/>
    <mergeCell ref="D17:E17"/>
    <mergeCell ref="A17:A18"/>
    <mergeCell ref="B17:B18"/>
    <mergeCell ref="C17:C18"/>
    <mergeCell ref="F17:G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5047-285E-45CE-A511-9B7B3BC6DB84}">
  <dimension ref="A1:L21"/>
  <sheetViews>
    <sheetView workbookViewId="0">
      <selection activeCell="K18" sqref="K18"/>
    </sheetView>
  </sheetViews>
  <sheetFormatPr defaultRowHeight="14" x14ac:dyDescent="0.3"/>
  <cols>
    <col min="1" max="1" width="10.58203125" style="1" customWidth="1"/>
    <col min="2" max="16384" width="8.6640625" style="1"/>
  </cols>
  <sheetData>
    <row r="1" spans="1:12" x14ac:dyDescent="0.3">
      <c r="A1" s="1" t="s">
        <v>33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 x14ac:dyDescent="0.3">
      <c r="A2" s="1">
        <v>1</v>
      </c>
      <c r="B2" s="1">
        <v>2</v>
      </c>
      <c r="C2" s="1">
        <v>2</v>
      </c>
      <c r="D2" s="1">
        <v>4</v>
      </c>
      <c r="E2" s="1">
        <v>4</v>
      </c>
      <c r="F2" s="1">
        <v>6</v>
      </c>
      <c r="G2" s="1">
        <v>6</v>
      </c>
      <c r="H2" s="1">
        <v>8</v>
      </c>
      <c r="I2" s="1">
        <v>8</v>
      </c>
      <c r="J2" s="1">
        <v>10</v>
      </c>
      <c r="K2" s="1">
        <v>10</v>
      </c>
      <c r="L2" s="1">
        <v>12</v>
      </c>
    </row>
    <row r="3" spans="1:12" x14ac:dyDescent="0.3">
      <c r="A3" s="1">
        <v>2</v>
      </c>
      <c r="D3" s="1">
        <v>2</v>
      </c>
      <c r="E3" s="1">
        <v>2</v>
      </c>
      <c r="F3" s="1">
        <v>4</v>
      </c>
      <c r="G3" s="1">
        <v>4</v>
      </c>
      <c r="H3" s="1">
        <v>6</v>
      </c>
      <c r="I3" s="1">
        <v>6</v>
      </c>
      <c r="J3" s="1">
        <v>8</v>
      </c>
      <c r="K3" s="1">
        <v>8</v>
      </c>
      <c r="L3" s="1">
        <v>10</v>
      </c>
    </row>
    <row r="4" spans="1:12" x14ac:dyDescent="0.3">
      <c r="A4" s="1">
        <v>3</v>
      </c>
      <c r="F4" s="1">
        <v>2</v>
      </c>
      <c r="G4" s="1">
        <v>2</v>
      </c>
      <c r="H4" s="1">
        <v>4</v>
      </c>
      <c r="I4" s="1">
        <v>4</v>
      </c>
      <c r="J4" s="1">
        <v>6</v>
      </c>
      <c r="K4" s="1">
        <v>6</v>
      </c>
      <c r="L4" s="1">
        <v>8</v>
      </c>
    </row>
    <row r="5" spans="1:12" x14ac:dyDescent="0.3">
      <c r="A5" s="1">
        <v>4</v>
      </c>
      <c r="H5" s="1">
        <v>2</v>
      </c>
      <c r="I5" s="1">
        <v>2</v>
      </c>
      <c r="J5" s="1">
        <v>4</v>
      </c>
      <c r="K5" s="1">
        <v>4</v>
      </c>
      <c r="L5" s="1">
        <v>6</v>
      </c>
    </row>
    <row r="6" spans="1:12" x14ac:dyDescent="0.3">
      <c r="A6" s="1">
        <v>5</v>
      </c>
      <c r="J6" s="1">
        <v>2</v>
      </c>
      <c r="K6" s="1">
        <v>2</v>
      </c>
      <c r="L6" s="1">
        <v>4</v>
      </c>
    </row>
    <row r="7" spans="1:12" x14ac:dyDescent="0.3">
      <c r="A7" s="1">
        <v>6</v>
      </c>
      <c r="L7" s="1">
        <v>2</v>
      </c>
    </row>
    <row r="8" spans="1:12" x14ac:dyDescent="0.3">
      <c r="A8" s="1">
        <v>7</v>
      </c>
    </row>
    <row r="9" spans="1:12" x14ac:dyDescent="0.3">
      <c r="A9" s="1">
        <v>8</v>
      </c>
    </row>
    <row r="10" spans="1:12" x14ac:dyDescent="0.3">
      <c r="A10" s="1">
        <v>9</v>
      </c>
    </row>
    <row r="11" spans="1:12" x14ac:dyDescent="0.3">
      <c r="A11" s="1">
        <v>10</v>
      </c>
    </row>
    <row r="12" spans="1:12" x14ac:dyDescent="0.3">
      <c r="A12" s="1">
        <v>11</v>
      </c>
    </row>
    <row r="13" spans="1:12" x14ac:dyDescent="0.3">
      <c r="A13" s="1">
        <v>12</v>
      </c>
    </row>
    <row r="15" spans="1:12" x14ac:dyDescent="0.3">
      <c r="A15" s="1" t="s">
        <v>37</v>
      </c>
      <c r="B15" s="1" t="s">
        <v>41</v>
      </c>
      <c r="D15" s="1" t="s">
        <v>42</v>
      </c>
    </row>
    <row r="16" spans="1:12" x14ac:dyDescent="0.3">
      <c r="A16" s="2" t="s">
        <v>34</v>
      </c>
      <c r="B16" s="1">
        <v>-5</v>
      </c>
    </row>
    <row r="17" spans="1:2" x14ac:dyDescent="0.3">
      <c r="A17" s="2" t="s">
        <v>35</v>
      </c>
      <c r="B17" s="1">
        <v>-4</v>
      </c>
    </row>
    <row r="18" spans="1:2" x14ac:dyDescent="0.3">
      <c r="A18" s="2" t="s">
        <v>36</v>
      </c>
      <c r="B18" s="1">
        <v>-3</v>
      </c>
    </row>
    <row r="19" spans="1:2" x14ac:dyDescent="0.3">
      <c r="A19" s="2" t="s">
        <v>38</v>
      </c>
      <c r="B19" s="1">
        <v>-2</v>
      </c>
    </row>
    <row r="20" spans="1:2" x14ac:dyDescent="0.3">
      <c r="A20" s="2" t="s">
        <v>39</v>
      </c>
      <c r="B20" s="1">
        <v>-1</v>
      </c>
    </row>
    <row r="21" spans="1:2" x14ac:dyDescent="0.3">
      <c r="A21" s="2" t="s">
        <v>40</v>
      </c>
      <c r="B21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周子皓</dc:creator>
  <cp:lastModifiedBy>周子皓</cp:lastModifiedBy>
  <dcterms:created xsi:type="dcterms:W3CDTF">2015-06-05T18:19:34Z</dcterms:created>
  <dcterms:modified xsi:type="dcterms:W3CDTF">2023-03-18T05:02:53Z</dcterms:modified>
</cp:coreProperties>
</file>