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baron/Desktop/"/>
    </mc:Choice>
  </mc:AlternateContent>
  <xr:revisionPtr revIDLastSave="0" documentId="8_{DD53EF05-8C0E-AB4E-90C4-D0C859D622C6}" xr6:coauthVersionLast="31" xr6:coauthVersionMax="31" xr10:uidLastSave="{00000000-0000-0000-0000-000000000000}"/>
  <bookViews>
    <workbookView xWindow="0" yWindow="460" windowWidth="25600" windowHeight="15540" tabRatio="500" activeTab="1" xr2:uid="{00000000-000D-0000-FFFF-FFFF00000000}"/>
  </bookViews>
  <sheets>
    <sheet name="Data" sheetId="2" r:id="rId1"/>
    <sheet name="Analysis" sheetId="1" r:id="rId2"/>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30" i="1" l="1"/>
  <c r="B31" i="1"/>
  <c r="B32" i="1"/>
  <c r="B33" i="1"/>
  <c r="B34" i="1"/>
  <c r="B35" i="1"/>
  <c r="B36" i="1"/>
  <c r="B37" i="1"/>
  <c r="D30" i="1"/>
  <c r="D31" i="1"/>
  <c r="D32" i="1"/>
  <c r="D33" i="1"/>
  <c r="D34" i="1"/>
  <c r="D35" i="1"/>
  <c r="D36" i="1"/>
  <c r="D37" i="1"/>
  <c r="B38" i="1"/>
  <c r="D38" i="1"/>
  <c r="B39" i="1"/>
  <c r="D39" i="1"/>
  <c r="B40" i="1"/>
  <c r="D40" i="1"/>
  <c r="B41" i="1"/>
  <c r="D41" i="1"/>
  <c r="B42" i="1"/>
  <c r="D42" i="1"/>
  <c r="B43" i="1"/>
  <c r="D43" i="1"/>
  <c r="B44" i="1"/>
  <c r="D44" i="1"/>
  <c r="B45" i="1"/>
  <c r="D45" i="1"/>
  <c r="B46" i="1"/>
  <c r="D46" i="1"/>
  <c r="B47" i="1"/>
  <c r="D47" i="1"/>
  <c r="B48" i="1"/>
  <c r="D48" i="1"/>
  <c r="B49" i="1"/>
  <c r="D49" i="1"/>
  <c r="B50" i="1"/>
  <c r="D50" i="1"/>
  <c r="B51" i="1"/>
  <c r="D51" i="1"/>
  <c r="B52" i="1"/>
  <c r="D52" i="1"/>
  <c r="B53" i="1"/>
  <c r="D53" i="1"/>
  <c r="B54" i="1"/>
  <c r="D54" i="1"/>
  <c r="B55" i="1"/>
  <c r="D55" i="1"/>
  <c r="B56" i="1"/>
  <c r="D56" i="1"/>
  <c r="B57" i="1"/>
  <c r="D57" i="1"/>
  <c r="B58" i="1"/>
  <c r="D58" i="1"/>
  <c r="B59" i="1"/>
  <c r="D59" i="1"/>
  <c r="B60" i="1"/>
  <c r="D60" i="1"/>
  <c r="B61" i="1"/>
  <c r="D61" i="1"/>
  <c r="B62" i="1"/>
  <c r="D62" i="1"/>
  <c r="B63" i="1"/>
  <c r="D63" i="1"/>
  <c r="B64" i="1"/>
  <c r="D64" i="1"/>
  <c r="B65" i="1"/>
  <c r="D65" i="1"/>
  <c r="B66" i="1"/>
  <c r="D66" i="1"/>
  <c r="B67" i="1"/>
  <c r="D67" i="1"/>
  <c r="B68" i="1"/>
  <c r="D68" i="1"/>
  <c r="B69" i="1"/>
  <c r="D69" i="1"/>
  <c r="B70" i="1"/>
  <c r="D70" i="1"/>
  <c r="B71" i="1"/>
  <c r="D71" i="1"/>
  <c r="B72" i="1"/>
  <c r="D72" i="1"/>
  <c r="B73" i="1"/>
  <c r="D73" i="1"/>
  <c r="B74" i="1"/>
  <c r="D74" i="1"/>
  <c r="B75" i="1"/>
  <c r="D75" i="1"/>
  <c r="B76" i="1"/>
  <c r="D76" i="1"/>
  <c r="B77" i="1"/>
  <c r="D77" i="1"/>
  <c r="B78" i="1"/>
  <c r="D78" i="1"/>
  <c r="B79" i="1"/>
  <c r="D79" i="1"/>
  <c r="B80" i="1"/>
  <c r="D80" i="1"/>
  <c r="B81" i="1"/>
  <c r="D81" i="1"/>
  <c r="B82" i="1"/>
  <c r="D82" i="1"/>
  <c r="B83" i="1"/>
  <c r="D83" i="1"/>
  <c r="B84" i="1"/>
  <c r="D84" i="1"/>
  <c r="B85" i="1"/>
  <c r="D85" i="1"/>
  <c r="B86" i="1"/>
  <c r="D86" i="1"/>
  <c r="B87" i="1"/>
  <c r="D87" i="1"/>
  <c r="B88" i="1"/>
  <c r="D88" i="1"/>
  <c r="B89" i="1"/>
  <c r="D89" i="1"/>
  <c r="B90" i="1"/>
  <c r="D90" i="1"/>
  <c r="B91" i="1"/>
  <c r="D91" i="1"/>
  <c r="B92" i="1"/>
  <c r="D92" i="1"/>
  <c r="B93" i="1"/>
  <c r="D93" i="1"/>
  <c r="B94" i="1"/>
  <c r="D94" i="1"/>
  <c r="B95" i="1"/>
  <c r="D95" i="1"/>
  <c r="B96" i="1"/>
  <c r="D96" i="1"/>
  <c r="B97" i="1"/>
  <c r="D97" i="1"/>
  <c r="B98" i="1"/>
  <c r="D98" i="1"/>
  <c r="B99" i="1"/>
  <c r="D99" i="1"/>
  <c r="B100" i="1"/>
  <c r="D100" i="1"/>
  <c r="B101" i="1"/>
  <c r="D101" i="1"/>
  <c r="B102" i="1"/>
  <c r="D102" i="1"/>
  <c r="B103" i="1"/>
  <c r="D103" i="1"/>
  <c r="B104" i="1"/>
  <c r="D104" i="1"/>
  <c r="B105" i="1"/>
  <c r="D105" i="1"/>
  <c r="B106" i="1"/>
  <c r="D106" i="1"/>
  <c r="B107" i="1"/>
  <c r="D107" i="1"/>
  <c r="B108" i="1"/>
  <c r="D108" i="1"/>
  <c r="B109" i="1"/>
  <c r="D109" i="1"/>
  <c r="B110" i="1"/>
  <c r="D110" i="1"/>
  <c r="B111" i="1"/>
  <c r="D111" i="1"/>
  <c r="B112" i="1"/>
  <c r="D112" i="1"/>
  <c r="B113" i="1"/>
  <c r="D113" i="1"/>
  <c r="B114" i="1"/>
  <c r="D114" i="1"/>
  <c r="B115" i="1"/>
  <c r="D115" i="1"/>
  <c r="B116" i="1"/>
  <c r="D116" i="1"/>
  <c r="B117" i="1"/>
  <c r="D117" i="1"/>
  <c r="B118" i="1"/>
  <c r="D118" i="1"/>
  <c r="B119" i="1"/>
  <c r="D119" i="1"/>
  <c r="B120" i="1"/>
  <c r="D120" i="1"/>
  <c r="B121" i="1"/>
  <c r="D121" i="1"/>
  <c r="B122" i="1"/>
  <c r="D122" i="1"/>
  <c r="B123" i="1"/>
  <c r="D123" i="1"/>
  <c r="B124" i="1"/>
  <c r="D124" i="1"/>
  <c r="B125" i="1"/>
  <c r="D125" i="1"/>
  <c r="B126" i="1"/>
  <c r="D126" i="1"/>
  <c r="B127" i="1"/>
  <c r="D127" i="1"/>
  <c r="B128" i="1"/>
  <c r="D128" i="1"/>
  <c r="B129" i="1"/>
  <c r="D129" i="1"/>
  <c r="B130" i="1"/>
  <c r="D130" i="1"/>
  <c r="B131" i="1"/>
  <c r="D131" i="1"/>
  <c r="B132" i="1"/>
  <c r="D132" i="1"/>
  <c r="B133" i="1"/>
  <c r="D133" i="1"/>
  <c r="B134" i="1"/>
  <c r="D134" i="1"/>
  <c r="B135" i="1"/>
  <c r="D135" i="1"/>
  <c r="B136" i="1"/>
  <c r="D136" i="1"/>
  <c r="B137" i="1"/>
  <c r="D137" i="1"/>
  <c r="B138" i="1"/>
  <c r="D138" i="1"/>
  <c r="B139" i="1"/>
  <c r="D139" i="1"/>
  <c r="B140" i="1"/>
  <c r="D140" i="1"/>
  <c r="B141" i="1"/>
  <c r="D141" i="1"/>
  <c r="B142" i="1"/>
  <c r="D142" i="1"/>
  <c r="B143" i="1"/>
  <c r="D143" i="1"/>
  <c r="B144" i="1"/>
  <c r="D144" i="1"/>
  <c r="B145" i="1"/>
  <c r="D145" i="1"/>
  <c r="B146" i="1"/>
  <c r="D146" i="1"/>
  <c r="B147" i="1"/>
  <c r="D147" i="1"/>
  <c r="B148" i="1"/>
  <c r="D148" i="1"/>
  <c r="B149" i="1"/>
  <c r="D149" i="1"/>
  <c r="B150" i="1"/>
  <c r="D150" i="1"/>
  <c r="B151" i="1"/>
  <c r="D151" i="1"/>
  <c r="B152" i="1"/>
  <c r="D152" i="1"/>
  <c r="B153" i="1"/>
  <c r="D153" i="1"/>
  <c r="B154" i="1"/>
  <c r="D154" i="1"/>
  <c r="B155" i="1"/>
  <c r="D155" i="1"/>
  <c r="B156" i="1"/>
  <c r="D156" i="1"/>
  <c r="B157" i="1"/>
  <c r="D157" i="1"/>
  <c r="B158" i="1"/>
  <c r="D158" i="1"/>
  <c r="B159" i="1"/>
  <c r="D159" i="1"/>
  <c r="B160" i="1"/>
  <c r="D160" i="1"/>
  <c r="B161" i="1"/>
  <c r="D161" i="1"/>
  <c r="B162" i="1"/>
  <c r="D162" i="1"/>
  <c r="B163" i="1"/>
  <c r="D163" i="1"/>
  <c r="B164" i="1"/>
  <c r="D164" i="1"/>
  <c r="B165" i="1"/>
  <c r="D165" i="1"/>
  <c r="B166" i="1"/>
  <c r="D166" i="1"/>
  <c r="B167" i="1"/>
  <c r="D167" i="1"/>
  <c r="B168" i="1"/>
  <c r="D168" i="1"/>
  <c r="B169" i="1"/>
  <c r="D169" i="1"/>
  <c r="B170" i="1"/>
  <c r="D170" i="1"/>
  <c r="B171" i="1"/>
  <c r="D171" i="1"/>
  <c r="B172" i="1"/>
  <c r="D172" i="1"/>
  <c r="B173" i="1"/>
  <c r="D173" i="1"/>
  <c r="B174" i="1"/>
  <c r="D174" i="1"/>
  <c r="B175" i="1"/>
  <c r="D175" i="1"/>
  <c r="B176" i="1"/>
  <c r="D176" i="1"/>
  <c r="B177" i="1"/>
  <c r="D177" i="1"/>
  <c r="B178" i="1"/>
  <c r="D178" i="1"/>
  <c r="B179" i="1"/>
  <c r="D179" i="1"/>
  <c r="B180" i="1"/>
  <c r="D180" i="1"/>
  <c r="B181" i="1"/>
  <c r="D181" i="1"/>
  <c r="B182" i="1"/>
  <c r="D182" i="1"/>
  <c r="B183" i="1"/>
  <c r="D183" i="1"/>
  <c r="B184" i="1"/>
  <c r="D184" i="1"/>
  <c r="B185" i="1"/>
  <c r="D185" i="1"/>
  <c r="B186" i="1"/>
  <c r="D186" i="1"/>
  <c r="B187" i="1"/>
  <c r="D187" i="1"/>
  <c r="B188" i="1"/>
  <c r="D188" i="1"/>
  <c r="B189" i="1"/>
  <c r="D189" i="1"/>
  <c r="B190" i="1"/>
  <c r="D190" i="1"/>
  <c r="B191" i="1"/>
  <c r="D191" i="1"/>
  <c r="B192" i="1"/>
  <c r="D192" i="1"/>
  <c r="B193" i="1"/>
  <c r="D193" i="1"/>
  <c r="B194" i="1"/>
  <c r="D194" i="1"/>
  <c r="B195" i="1"/>
  <c r="D195" i="1"/>
  <c r="B196" i="1"/>
  <c r="D196" i="1"/>
  <c r="B197" i="1"/>
  <c r="D197" i="1"/>
  <c r="B198" i="1"/>
  <c r="D198" i="1"/>
  <c r="B199" i="1"/>
  <c r="D199" i="1"/>
  <c r="B200" i="1"/>
  <c r="D200" i="1"/>
  <c r="B201" i="1"/>
  <c r="D201" i="1"/>
  <c r="B202" i="1"/>
  <c r="D202" i="1"/>
  <c r="B203" i="1"/>
  <c r="D203" i="1"/>
  <c r="B204" i="1"/>
  <c r="D204" i="1"/>
  <c r="B205" i="1"/>
  <c r="D205" i="1"/>
  <c r="B206" i="1"/>
  <c r="D206" i="1"/>
  <c r="B207" i="1"/>
  <c r="D207" i="1"/>
  <c r="B208" i="1"/>
  <c r="D208" i="1"/>
  <c r="B209" i="1"/>
  <c r="D209" i="1"/>
  <c r="B210" i="1"/>
  <c r="D210" i="1"/>
  <c r="B211" i="1"/>
  <c r="D211" i="1"/>
  <c r="B212" i="1"/>
  <c r="D212" i="1"/>
  <c r="B213" i="1"/>
  <c r="D213" i="1"/>
  <c r="B214" i="1"/>
  <c r="D214" i="1"/>
  <c r="B215" i="1"/>
  <c r="D215" i="1"/>
  <c r="B216" i="1"/>
  <c r="D216" i="1"/>
  <c r="B217" i="1"/>
  <c r="D217" i="1"/>
  <c r="B218" i="1"/>
  <c r="D218" i="1"/>
  <c r="B219" i="1"/>
  <c r="D219" i="1"/>
  <c r="B220" i="1"/>
  <c r="D220" i="1"/>
  <c r="B221" i="1"/>
  <c r="D221" i="1"/>
  <c r="B222" i="1"/>
  <c r="D222" i="1"/>
  <c r="B223" i="1"/>
  <c r="D223" i="1"/>
  <c r="B224" i="1"/>
  <c r="D224" i="1"/>
  <c r="B225" i="1"/>
  <c r="D225" i="1"/>
  <c r="B226" i="1"/>
  <c r="D226" i="1"/>
  <c r="B227" i="1"/>
  <c r="D227" i="1"/>
  <c r="B228" i="1"/>
  <c r="D228" i="1"/>
  <c r="B229" i="1"/>
  <c r="D229" i="1"/>
  <c r="B230" i="1"/>
  <c r="D230" i="1"/>
  <c r="B231" i="1"/>
  <c r="D231" i="1"/>
  <c r="B232" i="1"/>
  <c r="D232" i="1"/>
  <c r="B233" i="1"/>
  <c r="D233" i="1"/>
  <c r="B234" i="1"/>
  <c r="D234" i="1"/>
  <c r="B235" i="1"/>
  <c r="D235" i="1"/>
  <c r="B236" i="1"/>
  <c r="D236" i="1"/>
  <c r="B237" i="1"/>
  <c r="D237" i="1"/>
  <c r="B238" i="1"/>
  <c r="D238" i="1"/>
  <c r="B239" i="1"/>
  <c r="D239" i="1"/>
  <c r="B240" i="1"/>
  <c r="D240" i="1"/>
  <c r="B241" i="1"/>
  <c r="D241" i="1"/>
  <c r="B242" i="1"/>
  <c r="D242" i="1"/>
  <c r="B243" i="1"/>
  <c r="D243" i="1"/>
  <c r="B244" i="1"/>
  <c r="D244" i="1"/>
  <c r="B245" i="1"/>
  <c r="D245" i="1"/>
  <c r="B246" i="1"/>
  <c r="D246" i="1"/>
  <c r="B247" i="1"/>
  <c r="D247" i="1"/>
  <c r="B248" i="1"/>
  <c r="D248" i="1"/>
  <c r="B249" i="1"/>
  <c r="D249" i="1"/>
  <c r="B250" i="1"/>
  <c r="D250" i="1"/>
  <c r="B251" i="1"/>
  <c r="D251" i="1"/>
  <c r="B252" i="1"/>
  <c r="D252" i="1"/>
  <c r="B253" i="1"/>
  <c r="D253" i="1"/>
  <c r="B254" i="1"/>
  <c r="D254" i="1"/>
  <c r="B255" i="1"/>
  <c r="D255" i="1"/>
  <c r="B256" i="1"/>
  <c r="D256" i="1"/>
  <c r="B257" i="1"/>
  <c r="D257" i="1"/>
  <c r="B258" i="1"/>
  <c r="D258" i="1"/>
  <c r="B259" i="1"/>
  <c r="D259" i="1"/>
  <c r="B260" i="1"/>
  <c r="D260" i="1"/>
  <c r="B261" i="1"/>
  <c r="D261" i="1"/>
  <c r="B262" i="1"/>
  <c r="D262" i="1"/>
  <c r="B263" i="1"/>
  <c r="D263" i="1"/>
  <c r="B264" i="1"/>
  <c r="D264" i="1"/>
  <c r="B265" i="1"/>
  <c r="D265" i="1"/>
  <c r="B266" i="1"/>
  <c r="D266" i="1"/>
  <c r="B267" i="1"/>
  <c r="D267" i="1"/>
  <c r="B268" i="1"/>
  <c r="D268" i="1"/>
  <c r="B269" i="1"/>
  <c r="D269" i="1"/>
  <c r="B270" i="1"/>
  <c r="D270" i="1"/>
  <c r="B271" i="1"/>
  <c r="D271" i="1"/>
  <c r="B272" i="1"/>
  <c r="D272" i="1"/>
  <c r="B273" i="1"/>
  <c r="D273" i="1"/>
  <c r="B274" i="1"/>
  <c r="D274" i="1"/>
  <c r="B275" i="1"/>
  <c r="D275" i="1"/>
  <c r="B276" i="1"/>
  <c r="D276" i="1"/>
  <c r="B277" i="1"/>
  <c r="D277" i="1"/>
  <c r="B278" i="1"/>
  <c r="D278" i="1"/>
  <c r="B279" i="1"/>
  <c r="D279" i="1"/>
  <c r="B280" i="1"/>
  <c r="D280" i="1"/>
  <c r="B281" i="1"/>
  <c r="D281" i="1"/>
  <c r="B282" i="1"/>
  <c r="D282" i="1"/>
  <c r="B20" i="1"/>
  <c r="B21" i="1"/>
  <c r="B22" i="1"/>
  <c r="B23" i="1"/>
  <c r="B24" i="1"/>
  <c r="B25" i="1"/>
  <c r="B26" i="1"/>
  <c r="B27" i="1"/>
  <c r="B28" i="1"/>
  <c r="B29"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D24" i="1"/>
  <c r="D23" i="1"/>
  <c r="D309" i="1"/>
  <c r="D20" i="1"/>
  <c r="D21" i="1"/>
  <c r="D22" i="1"/>
  <c r="D25" i="1"/>
  <c r="D26" i="1"/>
  <c r="D27" i="1"/>
  <c r="D28" i="1"/>
  <c r="D29"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F1006" i="1"/>
  <c r="E1007" i="1"/>
  <c r="F1007" i="1"/>
  <c r="E1008" i="1"/>
  <c r="F1008" i="1"/>
  <c r="E1009" i="1"/>
  <c r="F1009" i="1"/>
  <c r="E1010" i="1"/>
  <c r="F1010" i="1"/>
  <c r="E1011" i="1"/>
  <c r="F1011" i="1"/>
  <c r="E1012" i="1"/>
  <c r="F1012" i="1"/>
  <c r="E1013" i="1"/>
  <c r="F1013" i="1"/>
  <c r="E1014" i="1"/>
  <c r="F1014" i="1"/>
  <c r="E1015" i="1"/>
  <c r="F1015" i="1"/>
  <c r="E1016" i="1"/>
  <c r="F1016" i="1"/>
  <c r="E1017" i="1"/>
  <c r="F1017" i="1"/>
  <c r="E1018" i="1"/>
  <c r="F1018" i="1"/>
  <c r="E1019" i="1"/>
  <c r="F1019" i="1"/>
  <c r="E1020" i="1"/>
  <c r="F1020" i="1"/>
  <c r="C16" i="1" l="1"/>
  <c r="C5" i="1"/>
  <c r="C6" i="1" s="1"/>
  <c r="C7" i="1" s="1"/>
  <c r="F101" i="1" s="1"/>
  <c r="C15" i="1"/>
  <c r="H3" i="1" s="1"/>
  <c r="C10" i="1"/>
  <c r="K60" i="1" s="1"/>
  <c r="F307" i="1"/>
  <c r="F249" i="1" l="1"/>
  <c r="F165" i="1"/>
  <c r="F77" i="1"/>
  <c r="F24" i="1"/>
  <c r="F229" i="1"/>
  <c r="F141" i="1"/>
  <c r="F293" i="1"/>
  <c r="F205" i="1"/>
  <c r="F121" i="1"/>
  <c r="F269" i="1"/>
  <c r="F185" i="1"/>
  <c r="F34" i="1"/>
  <c r="F50" i="1"/>
  <c r="F130" i="1"/>
  <c r="F190" i="1"/>
  <c r="F238" i="1"/>
  <c r="F274" i="1"/>
  <c r="F63" i="1"/>
  <c r="F111" i="1"/>
  <c r="F147" i="1"/>
  <c r="F191" i="1"/>
  <c r="F239" i="1"/>
  <c r="F275" i="1"/>
  <c r="F40" i="1"/>
  <c r="F88" i="1"/>
  <c r="F120" i="1"/>
  <c r="F144" i="1"/>
  <c r="F168" i="1"/>
  <c r="F188" i="1"/>
  <c r="F208" i="1"/>
  <c r="F232" i="1"/>
  <c r="F252" i="1"/>
  <c r="F272" i="1"/>
  <c r="F296" i="1"/>
  <c r="F41" i="1"/>
  <c r="F61" i="1"/>
  <c r="F85" i="1"/>
  <c r="F105" i="1"/>
  <c r="F125" i="1"/>
  <c r="F149" i="1"/>
  <c r="F169" i="1"/>
  <c r="F189" i="1"/>
  <c r="F213" i="1"/>
  <c r="F233" i="1"/>
  <c r="F253" i="1"/>
  <c r="F277" i="1"/>
  <c r="F297" i="1"/>
  <c r="F28" i="1"/>
  <c r="F301" i="1"/>
  <c r="F176" i="1"/>
  <c r="F264" i="1"/>
  <c r="F304" i="1"/>
  <c r="F73" i="1"/>
  <c r="F117" i="1"/>
  <c r="F157" i="1"/>
  <c r="F181" i="1"/>
  <c r="F245" i="1"/>
  <c r="F285" i="1"/>
  <c r="F25" i="1"/>
  <c r="F66" i="1"/>
  <c r="F146" i="1"/>
  <c r="F206" i="1"/>
  <c r="F242" i="1"/>
  <c r="F31" i="1"/>
  <c r="F79" i="1"/>
  <c r="F115" i="1"/>
  <c r="F159" i="1"/>
  <c r="F207" i="1"/>
  <c r="F243" i="1"/>
  <c r="F287" i="1"/>
  <c r="F56" i="1"/>
  <c r="F92" i="1"/>
  <c r="F124" i="1"/>
  <c r="F152" i="1"/>
  <c r="F172" i="1"/>
  <c r="F192" i="1"/>
  <c r="F216" i="1"/>
  <c r="F236" i="1"/>
  <c r="F256" i="1"/>
  <c r="F280" i="1"/>
  <c r="F300" i="1"/>
  <c r="F45" i="1"/>
  <c r="F69" i="1"/>
  <c r="F89" i="1"/>
  <c r="F109" i="1"/>
  <c r="F133" i="1"/>
  <c r="F153" i="1"/>
  <c r="F173" i="1"/>
  <c r="F197" i="1"/>
  <c r="F217" i="1"/>
  <c r="F237" i="1"/>
  <c r="F261" i="1"/>
  <c r="F281" i="1"/>
  <c r="F22" i="1"/>
  <c r="F294" i="1"/>
  <c r="F82" i="1"/>
  <c r="F174" i="1"/>
  <c r="F210" i="1"/>
  <c r="F254" i="1"/>
  <c r="F47" i="1"/>
  <c r="F83" i="1"/>
  <c r="F127" i="1"/>
  <c r="F175" i="1"/>
  <c r="F211" i="1"/>
  <c r="F255" i="1"/>
  <c r="F303" i="1"/>
  <c r="F60" i="1"/>
  <c r="F104" i="1"/>
  <c r="F136" i="1"/>
  <c r="F156" i="1"/>
  <c r="F200" i="1"/>
  <c r="F220" i="1"/>
  <c r="F240" i="1"/>
  <c r="F284" i="1"/>
  <c r="F53" i="1"/>
  <c r="F93" i="1"/>
  <c r="F137" i="1"/>
  <c r="F201" i="1"/>
  <c r="F221" i="1"/>
  <c r="F265" i="1"/>
  <c r="F20" i="1"/>
  <c r="F114" i="1"/>
  <c r="F178" i="1"/>
  <c r="F222" i="1"/>
  <c r="F270" i="1"/>
  <c r="F51" i="1"/>
  <c r="F95" i="1"/>
  <c r="F143" i="1"/>
  <c r="F179" i="1"/>
  <c r="F223" i="1"/>
  <c r="F271" i="1"/>
  <c r="F72" i="1"/>
  <c r="F112" i="1"/>
  <c r="F140" i="1"/>
  <c r="F160" i="1"/>
  <c r="F184" i="1"/>
  <c r="F204" i="1"/>
  <c r="F224" i="1"/>
  <c r="F248" i="1"/>
  <c r="F268" i="1"/>
  <c r="F288" i="1"/>
  <c r="F37" i="1"/>
  <c r="F57" i="1"/>
  <c r="F128" i="1"/>
  <c r="F108" i="1"/>
  <c r="F76" i="1"/>
  <c r="F44" i="1"/>
  <c r="F291" i="1"/>
  <c r="F259" i="1"/>
  <c r="F227" i="1"/>
  <c r="F195" i="1"/>
  <c r="F163" i="1"/>
  <c r="F131" i="1"/>
  <c r="F99" i="1"/>
  <c r="F67" i="1"/>
  <c r="F35" i="1"/>
  <c r="F258" i="1"/>
  <c r="F226" i="1"/>
  <c r="F194" i="1"/>
  <c r="F162" i="1"/>
  <c r="F98" i="1"/>
  <c r="F29" i="1"/>
  <c r="F290" i="1"/>
  <c r="H4" i="1"/>
  <c r="F38" i="1"/>
  <c r="F54" i="1"/>
  <c r="F70" i="1"/>
  <c r="F86" i="1"/>
  <c r="F102" i="1"/>
  <c r="F118" i="1"/>
  <c r="F134" i="1"/>
  <c r="F150" i="1"/>
  <c r="F166" i="1"/>
  <c r="F182" i="1"/>
  <c r="F198" i="1"/>
  <c r="F214" i="1"/>
  <c r="F230" i="1"/>
  <c r="F246" i="1"/>
  <c r="F262" i="1"/>
  <c r="F278" i="1"/>
  <c r="F39" i="1"/>
  <c r="F55" i="1"/>
  <c r="F71" i="1"/>
  <c r="F87" i="1"/>
  <c r="F103" i="1"/>
  <c r="F119" i="1"/>
  <c r="F135" i="1"/>
  <c r="F151" i="1"/>
  <c r="F167" i="1"/>
  <c r="F183" i="1"/>
  <c r="F199" i="1"/>
  <c r="F215" i="1"/>
  <c r="F231" i="1"/>
  <c r="F247" i="1"/>
  <c r="F263" i="1"/>
  <c r="F279" i="1"/>
  <c r="F295" i="1"/>
  <c r="F32" i="1"/>
  <c r="F48" i="1"/>
  <c r="F64" i="1"/>
  <c r="F80" i="1"/>
  <c r="F96" i="1"/>
  <c r="F21" i="1"/>
  <c r="F302" i="1"/>
  <c r="F286" i="1"/>
  <c r="F23" i="1"/>
  <c r="F42" i="1"/>
  <c r="F58" i="1"/>
  <c r="F74" i="1"/>
  <c r="F90" i="1"/>
  <c r="F106" i="1"/>
  <c r="F122" i="1"/>
  <c r="F138" i="1"/>
  <c r="F154" i="1"/>
  <c r="F170" i="1"/>
  <c r="F186" i="1"/>
  <c r="F202" i="1"/>
  <c r="F218" i="1"/>
  <c r="F234" i="1"/>
  <c r="F250" i="1"/>
  <c r="F266" i="1"/>
  <c r="F282" i="1"/>
  <c r="F43" i="1"/>
  <c r="F59" i="1"/>
  <c r="F75" i="1"/>
  <c r="F91" i="1"/>
  <c r="F107" i="1"/>
  <c r="F123" i="1"/>
  <c r="F139" i="1"/>
  <c r="F155" i="1"/>
  <c r="F171" i="1"/>
  <c r="F187" i="1"/>
  <c r="F203" i="1"/>
  <c r="F219" i="1"/>
  <c r="F235" i="1"/>
  <c r="F251" i="1"/>
  <c r="F267" i="1"/>
  <c r="F283" i="1"/>
  <c r="F299" i="1"/>
  <c r="F36" i="1"/>
  <c r="F52" i="1"/>
  <c r="F68" i="1"/>
  <c r="F84" i="1"/>
  <c r="F100" i="1"/>
  <c r="F116" i="1"/>
  <c r="F132" i="1"/>
  <c r="F148" i="1"/>
  <c r="F164" i="1"/>
  <c r="F180" i="1"/>
  <c r="F196" i="1"/>
  <c r="F212" i="1"/>
  <c r="F228" i="1"/>
  <c r="F244" i="1"/>
  <c r="F260" i="1"/>
  <c r="F276" i="1"/>
  <c r="F292" i="1"/>
  <c r="F33" i="1"/>
  <c r="F49" i="1"/>
  <c r="F65" i="1"/>
  <c r="F81" i="1"/>
  <c r="F97" i="1"/>
  <c r="F113" i="1"/>
  <c r="F129" i="1"/>
  <c r="F145" i="1"/>
  <c r="F161" i="1"/>
  <c r="F177" i="1"/>
  <c r="F193" i="1"/>
  <c r="F209" i="1"/>
  <c r="F225" i="1"/>
  <c r="F241" i="1"/>
  <c r="F257" i="1"/>
  <c r="F273" i="1"/>
  <c r="F289" i="1"/>
  <c r="F305" i="1"/>
  <c r="F27" i="1"/>
  <c r="F26" i="1"/>
  <c r="F298" i="1"/>
  <c r="F306" i="1"/>
  <c r="F30" i="1"/>
  <c r="F46" i="1"/>
  <c r="F62" i="1"/>
  <c r="F78" i="1"/>
  <c r="F94" i="1"/>
  <c r="F110" i="1"/>
  <c r="F126" i="1"/>
  <c r="F142" i="1"/>
  <c r="F158" i="1"/>
  <c r="K57" i="1"/>
  <c r="K96" i="1"/>
  <c r="K68" i="1"/>
  <c r="K78" i="1"/>
  <c r="K84" i="1"/>
  <c r="K52" i="1"/>
  <c r="K51" i="1"/>
  <c r="K83" i="1"/>
  <c r="K76" i="1"/>
  <c r="K48" i="1"/>
  <c r="K73" i="1"/>
  <c r="K92" i="1"/>
  <c r="K64" i="1"/>
  <c r="K62" i="1"/>
  <c r="K94" i="1"/>
  <c r="K80" i="1"/>
  <c r="K50" i="1"/>
  <c r="K58" i="1"/>
  <c r="K65" i="1"/>
  <c r="K71" i="1"/>
  <c r="K79" i="1"/>
  <c r="K86" i="1"/>
  <c r="K93" i="1"/>
  <c r="K61" i="1"/>
  <c r="K69" i="1"/>
  <c r="K75" i="1"/>
  <c r="K90" i="1"/>
  <c r="K97" i="1"/>
  <c r="K55" i="1"/>
  <c r="K70" i="1"/>
  <c r="K47" i="1"/>
  <c r="K53" i="1"/>
  <c r="K59" i="1"/>
  <c r="K66" i="1"/>
  <c r="K74" i="1"/>
  <c r="K81" i="1"/>
  <c r="K87" i="1"/>
  <c r="K95" i="1"/>
  <c r="K49" i="1"/>
  <c r="K63" i="1"/>
  <c r="K91" i="1"/>
  <c r="K54" i="1"/>
  <c r="K82" i="1"/>
  <c r="K85" i="1"/>
  <c r="K77" i="1"/>
  <c r="K67" i="1"/>
  <c r="K89" i="1"/>
  <c r="K88" i="1"/>
  <c r="K72" i="1"/>
  <c r="K56" i="1"/>
  <c r="C13" i="1" l="1" a="1"/>
  <c r="C13" i="1" s="1"/>
  <c r="C8" i="1" s="1"/>
  <c r="H6" i="1" s="1"/>
  <c r="E13" i="1" l="1"/>
  <c r="D13" i="1"/>
  <c r="C9" i="1"/>
  <c r="L63" i="1" s="1"/>
  <c r="L49" i="1"/>
  <c r="C637" i="1"/>
  <c r="C632" i="1"/>
  <c r="C753" i="1"/>
  <c r="C748" i="1"/>
  <c r="C620" i="1"/>
  <c r="C615" i="1"/>
  <c r="C844" i="1"/>
  <c r="C814" i="1"/>
  <c r="C596" i="1"/>
  <c r="C585" i="1"/>
  <c r="C476" i="1"/>
  <c r="C471" i="1"/>
  <c r="C364" i="1"/>
  <c r="C353" i="1"/>
  <c r="C280" i="1"/>
  <c r="C276" i="1"/>
  <c r="C216" i="1"/>
  <c r="C212" i="1"/>
  <c r="C909" i="1"/>
  <c r="C894" i="1"/>
  <c r="C709" i="1"/>
  <c r="C699" i="1"/>
  <c r="C592" i="1"/>
  <c r="C581" i="1"/>
  <c r="C533" i="1"/>
  <c r="C523" i="1"/>
  <c r="C475" i="1"/>
  <c r="C469" i="1"/>
  <c r="C416" i="1"/>
  <c r="C411" i="1"/>
  <c r="C363" i="1"/>
  <c r="C352" i="1"/>
  <c r="C315" i="1"/>
  <c r="C311" i="1"/>
  <c r="C283" i="1"/>
  <c r="C279" i="1"/>
  <c r="C251" i="1"/>
  <c r="C247" i="1"/>
  <c r="C219" i="1"/>
  <c r="C215" i="1"/>
  <c r="C187" i="1"/>
  <c r="C183" i="1"/>
  <c r="C155" i="1"/>
  <c r="C151" i="1"/>
  <c r="C123" i="1"/>
  <c r="C119" i="1"/>
  <c r="C91" i="1"/>
  <c r="C87" i="1"/>
  <c r="C59" i="1"/>
  <c r="C55" i="1"/>
  <c r="C31" i="1"/>
  <c r="C27" i="1"/>
  <c r="C993" i="1"/>
  <c r="C978" i="1"/>
  <c r="C921" i="1"/>
  <c r="C893" i="1"/>
  <c r="C836" i="1"/>
  <c r="C822" i="1"/>
  <c r="C772" i="1"/>
  <c r="C761" i="1"/>
  <c r="C719" i="1"/>
  <c r="C697" i="1"/>
  <c r="C655" i="1"/>
  <c r="C644" i="1"/>
  <c r="C601" i="1"/>
  <c r="C591" i="1"/>
  <c r="C564" i="1"/>
  <c r="C553" i="1"/>
  <c r="C543" i="1"/>
  <c r="C532" i="1"/>
  <c r="C527" i="1"/>
  <c r="C511" i="1"/>
  <c r="C505" i="1"/>
  <c r="C500" i="1"/>
  <c r="C484" i="1"/>
  <c r="C479" i="1"/>
  <c r="C468" i="1"/>
  <c r="C457" i="1"/>
  <c r="C447" i="1"/>
  <c r="C441" i="1"/>
  <c r="C436" i="1"/>
  <c r="C425" i="1"/>
  <c r="C420" i="1"/>
  <c r="C415" i="1"/>
  <c r="C404" i="1"/>
  <c r="C399" i="1"/>
  <c r="C393" i="1"/>
  <c r="C383" i="1"/>
  <c r="C377" i="1"/>
  <c r="C372" i="1"/>
  <c r="C361" i="1"/>
  <c r="C356" i="1"/>
  <c r="C351" i="1"/>
  <c r="C342" i="1"/>
  <c r="C338" i="1"/>
  <c r="C334" i="1"/>
  <c r="C326" i="1"/>
  <c r="C322" i="1"/>
  <c r="C318" i="1"/>
  <c r="C310" i="1"/>
  <c r="C306" i="1"/>
  <c r="C302" i="1"/>
  <c r="C294" i="1"/>
  <c r="C290" i="1"/>
  <c r="C286" i="1"/>
  <c r="C278" i="1"/>
  <c r="C274" i="1"/>
  <c r="C270" i="1"/>
  <c r="C262" i="1"/>
  <c r="C258" i="1"/>
  <c r="C254" i="1"/>
  <c r="C246" i="1"/>
  <c r="C242" i="1"/>
  <c r="C238" i="1"/>
  <c r="C230" i="1"/>
  <c r="C226" i="1"/>
  <c r="C222" i="1"/>
  <c r="C214" i="1"/>
  <c r="C210" i="1"/>
  <c r="C206" i="1"/>
  <c r="C198" i="1"/>
  <c r="C194" i="1"/>
  <c r="C190" i="1"/>
  <c r="C182" i="1"/>
  <c r="C178" i="1"/>
  <c r="C1016" i="1"/>
  <c r="C988" i="1"/>
  <c r="C973" i="1"/>
  <c r="C958" i="1"/>
  <c r="C930" i="1"/>
  <c r="C916" i="1"/>
  <c r="C902" i="1"/>
  <c r="C888" i="1"/>
  <c r="C873" i="1"/>
  <c r="C860" i="1"/>
  <c r="C845" i="1"/>
  <c r="C830" i="1"/>
  <c r="C817" i="1"/>
  <c r="C802" i="1"/>
  <c r="C789" i="1"/>
  <c r="C779" i="1"/>
  <c r="C768" i="1"/>
  <c r="C757" i="1"/>
  <c r="C747" i="1"/>
  <c r="C736" i="1"/>
  <c r="C725" i="1"/>
  <c r="C715" i="1"/>
  <c r="C704" i="1"/>
  <c r="C693" i="1"/>
  <c r="C683" i="1"/>
  <c r="C672" i="1"/>
  <c r="C661" i="1"/>
  <c r="C651" i="1"/>
  <c r="C640" i="1"/>
  <c r="C629" i="1"/>
  <c r="C619" i="1"/>
  <c r="C608" i="1"/>
  <c r="C597" i="1"/>
  <c r="C587" i="1"/>
  <c r="C579" i="1"/>
  <c r="C573" i="1"/>
  <c r="C568" i="1"/>
  <c r="C563" i="1"/>
  <c r="C557" i="1"/>
  <c r="C552" i="1"/>
  <c r="C547" i="1"/>
  <c r="C541" i="1"/>
  <c r="C536" i="1"/>
  <c r="C531" i="1"/>
  <c r="C525" i="1"/>
  <c r="C520" i="1"/>
  <c r="C515" i="1"/>
  <c r="C509" i="1"/>
  <c r="C504" i="1"/>
  <c r="C499" i="1"/>
  <c r="C493" i="1"/>
  <c r="C488" i="1"/>
  <c r="C483" i="1"/>
  <c r="C477" i="1"/>
  <c r="C472" i="1"/>
  <c r="C467" i="1"/>
  <c r="C461" i="1"/>
  <c r="C456" i="1"/>
  <c r="C451" i="1"/>
  <c r="C445" i="1"/>
  <c r="C440" i="1"/>
  <c r="C435" i="1"/>
  <c r="C429" i="1"/>
  <c r="C424" i="1"/>
  <c r="C419" i="1"/>
  <c r="C413" i="1"/>
  <c r="C408" i="1"/>
  <c r="C403" i="1"/>
  <c r="C397" i="1"/>
  <c r="C392" i="1"/>
  <c r="C387" i="1"/>
  <c r="C381" i="1"/>
  <c r="C376" i="1"/>
  <c r="C371" i="1"/>
  <c r="C365" i="1"/>
  <c r="C360" i="1"/>
  <c r="C355" i="1"/>
  <c r="C349" i="1"/>
  <c r="C345" i="1"/>
  <c r="C341" i="1"/>
  <c r="C329" i="1"/>
  <c r="C313" i="1"/>
  <c r="C297" i="1"/>
  <c r="C281" i="1"/>
  <c r="C265" i="1"/>
  <c r="C249" i="1"/>
  <c r="C233" i="1"/>
  <c r="C217" i="1"/>
  <c r="C201" i="1"/>
  <c r="C188" i="1"/>
  <c r="C180" i="1"/>
  <c r="C173" i="1"/>
  <c r="C168" i="1"/>
  <c r="C162" i="1"/>
  <c r="C157" i="1"/>
  <c r="C152" i="1"/>
  <c r="C146" i="1"/>
  <c r="C141" i="1"/>
  <c r="C136" i="1"/>
  <c r="C130" i="1"/>
  <c r="C125" i="1"/>
  <c r="C120" i="1"/>
  <c r="C114" i="1"/>
  <c r="C109" i="1"/>
  <c r="C104" i="1"/>
  <c r="C98" i="1"/>
  <c r="C93" i="1"/>
  <c r="C88" i="1"/>
  <c r="C82" i="1"/>
  <c r="C77" i="1"/>
  <c r="C72" i="1"/>
  <c r="C66" i="1"/>
  <c r="C61" i="1"/>
  <c r="C56" i="1"/>
  <c r="C50" i="1"/>
  <c r="C45" i="1"/>
  <c r="C40" i="1"/>
  <c r="C34" i="1"/>
  <c r="C29" i="1"/>
  <c r="C24" i="1"/>
  <c r="C277" i="1"/>
  <c r="C229" i="1"/>
  <c r="C213" i="1"/>
  <c r="C185" i="1"/>
  <c r="C177" i="1"/>
  <c r="C166" i="1"/>
  <c r="C156" i="1"/>
  <c r="C145" i="1"/>
  <c r="C140" i="1"/>
  <c r="C134" i="1"/>
  <c r="C124" i="1"/>
  <c r="C113" i="1"/>
  <c r="C108" i="1"/>
  <c r="C97" i="1"/>
  <c r="C92" i="1"/>
  <c r="C81" i="1"/>
  <c r="C76" i="1"/>
  <c r="C65" i="1"/>
  <c r="C60" i="1"/>
  <c r="C54" i="1"/>
  <c r="C44" i="1"/>
  <c r="C38" i="1"/>
  <c r="C28" i="1"/>
  <c r="C22" i="1"/>
  <c r="C289" i="1"/>
  <c r="C209" i="1"/>
  <c r="C176" i="1"/>
  <c r="C160" i="1"/>
  <c r="C149" i="1"/>
  <c r="C133" i="1"/>
  <c r="C117" i="1"/>
  <c r="C101" i="1"/>
  <c r="C85" i="1"/>
  <c r="C58" i="1"/>
  <c r="C42" i="1"/>
  <c r="C21" i="1"/>
  <c r="C301" i="1"/>
  <c r="C269" i="1"/>
  <c r="C221" i="1"/>
  <c r="C181" i="1"/>
  <c r="C164" i="1"/>
  <c r="C142" i="1"/>
  <c r="C121" i="1"/>
  <c r="C94" i="1"/>
  <c r="C78" i="1"/>
  <c r="C68" i="1"/>
  <c r="C46" i="1"/>
  <c r="C325" i="1"/>
  <c r="C309" i="1"/>
  <c r="C293" i="1"/>
  <c r="C261" i="1"/>
  <c r="C245" i="1"/>
  <c r="C197" i="1"/>
  <c r="C172" i="1"/>
  <c r="C161" i="1"/>
  <c r="C150" i="1"/>
  <c r="C129" i="1"/>
  <c r="C118" i="1"/>
  <c r="C102" i="1"/>
  <c r="C86" i="1"/>
  <c r="C70" i="1"/>
  <c r="C49" i="1"/>
  <c r="C33" i="1"/>
  <c r="C321" i="1"/>
  <c r="C305" i="1"/>
  <c r="C273" i="1"/>
  <c r="C257" i="1"/>
  <c r="C241" i="1"/>
  <c r="C225" i="1"/>
  <c r="C193" i="1"/>
  <c r="C184" i="1"/>
  <c r="C170" i="1"/>
  <c r="C154" i="1"/>
  <c r="C144" i="1"/>
  <c r="C128" i="1"/>
  <c r="C112" i="1"/>
  <c r="C90" i="1"/>
  <c r="C80" i="1"/>
  <c r="C69" i="1"/>
  <c r="C53" i="1"/>
  <c r="C37" i="1"/>
  <c r="C26" i="1"/>
  <c r="C285" i="1"/>
  <c r="C253" i="1"/>
  <c r="C189" i="1"/>
  <c r="C169" i="1"/>
  <c r="C158" i="1"/>
  <c r="C137" i="1"/>
  <c r="C126" i="1"/>
  <c r="C105" i="1"/>
  <c r="C89" i="1"/>
  <c r="C73" i="1"/>
  <c r="C52" i="1"/>
  <c r="C30" i="1"/>
  <c r="C337" i="1"/>
  <c r="C165" i="1"/>
  <c r="C138" i="1"/>
  <c r="C122" i="1"/>
  <c r="C106" i="1"/>
  <c r="C96" i="1"/>
  <c r="C74" i="1"/>
  <c r="C64" i="1"/>
  <c r="C48" i="1"/>
  <c r="C32" i="1"/>
  <c r="C317" i="1"/>
  <c r="C237" i="1"/>
  <c r="C205" i="1"/>
  <c r="C174" i="1"/>
  <c r="C153" i="1"/>
  <c r="C148" i="1"/>
  <c r="C132" i="1"/>
  <c r="C116" i="1"/>
  <c r="C100" i="1"/>
  <c r="C84" i="1"/>
  <c r="C57" i="1"/>
  <c r="C36" i="1"/>
  <c r="C333" i="1"/>
  <c r="C110" i="1"/>
  <c r="C62" i="1"/>
  <c r="C41" i="1"/>
  <c r="C25" i="1"/>
  <c r="L55" i="1"/>
  <c r="L86" i="1"/>
  <c r="L58" i="1"/>
  <c r="L85" i="1"/>
  <c r="L75" i="1"/>
  <c r="C1011" i="1"/>
  <c r="C995" i="1"/>
  <c r="C979" i="1"/>
  <c r="C963" i="1"/>
  <c r="C947" i="1"/>
  <c r="C931" i="1"/>
  <c r="C915" i="1"/>
  <c r="C899" i="1"/>
  <c r="C883" i="1"/>
  <c r="C867" i="1"/>
  <c r="C851" i="1"/>
  <c r="C835" i="1"/>
  <c r="C819" i="1"/>
  <c r="C803" i="1"/>
  <c r="C350" i="1"/>
  <c r="C366" i="1"/>
  <c r="C382" i="1"/>
  <c r="C398" i="1"/>
  <c r="C414" i="1"/>
  <c r="C430" i="1"/>
  <c r="C446" i="1"/>
  <c r="C462" i="1"/>
  <c r="C478" i="1"/>
  <c r="C494" i="1"/>
  <c r="C510" i="1"/>
  <c r="C526" i="1"/>
  <c r="C542" i="1"/>
  <c r="C558" i="1"/>
  <c r="C574" i="1"/>
  <c r="C590" i="1"/>
  <c r="C606" i="1"/>
  <c r="C622" i="1"/>
  <c r="C638" i="1"/>
  <c r="C654" i="1"/>
  <c r="C670" i="1"/>
  <c r="C686" i="1"/>
  <c r="C702" i="1"/>
  <c r="C718" i="1"/>
  <c r="C734" i="1"/>
  <c r="C750" i="1"/>
  <c r="C766" i="1"/>
  <c r="C782" i="1"/>
  <c r="C800" i="1"/>
  <c r="C821" i="1"/>
  <c r="C842" i="1"/>
  <c r="C864" i="1"/>
  <c r="C885" i="1"/>
  <c r="C906" i="1"/>
  <c r="C928" i="1"/>
  <c r="C949" i="1"/>
  <c r="C970" i="1"/>
  <c r="C992" i="1"/>
  <c r="C1013" i="1"/>
  <c r="C1020" i="1"/>
  <c r="C991" i="1"/>
  <c r="C975" i="1"/>
  <c r="C943" i="1"/>
  <c r="C911" i="1"/>
  <c r="C879" i="1"/>
  <c r="C863" i="1"/>
  <c r="C831" i="1"/>
  <c r="C799" i="1"/>
  <c r="C386" i="1"/>
  <c r="C434" i="1"/>
  <c r="C466" i="1"/>
  <c r="C482" i="1"/>
  <c r="C546" i="1"/>
  <c r="C610" i="1"/>
  <c r="C690" i="1"/>
  <c r="C722" i="1"/>
  <c r="C805" i="1"/>
  <c r="C869" i="1"/>
  <c r="C954" i="1"/>
  <c r="L97" i="1"/>
  <c r="L79" i="1"/>
  <c r="L50" i="1"/>
  <c r="L70" i="1"/>
  <c r="L69" i="1"/>
  <c r="C1007" i="1"/>
  <c r="C959" i="1"/>
  <c r="C927" i="1"/>
  <c r="C895" i="1"/>
  <c r="C847" i="1"/>
  <c r="C354" i="1"/>
  <c r="C402" i="1"/>
  <c r="C418" i="1"/>
  <c r="C450" i="1"/>
  <c r="C530" i="1"/>
  <c r="C562" i="1"/>
  <c r="C642" i="1"/>
  <c r="C706" i="1"/>
  <c r="C786" i="1"/>
  <c r="C933" i="1"/>
  <c r="C1018" i="1"/>
  <c r="L61" i="1"/>
  <c r="L71" i="1"/>
  <c r="L47" i="1"/>
  <c r="L90" i="1"/>
  <c r="C1019" i="1"/>
  <c r="C1003" i="1"/>
  <c r="C987" i="1"/>
  <c r="C971" i="1"/>
  <c r="C955" i="1"/>
  <c r="C939" i="1"/>
  <c r="C923" i="1"/>
  <c r="C907" i="1"/>
  <c r="C891" i="1"/>
  <c r="C875" i="1"/>
  <c r="C859" i="1"/>
  <c r="C843" i="1"/>
  <c r="C827" i="1"/>
  <c r="C811" i="1"/>
  <c r="C795" i="1"/>
  <c r="C358" i="1"/>
  <c r="C374" i="1"/>
  <c r="C390" i="1"/>
  <c r="C406" i="1"/>
  <c r="C422" i="1"/>
  <c r="C438" i="1"/>
  <c r="C454" i="1"/>
  <c r="C470" i="1"/>
  <c r="C486" i="1"/>
  <c r="C502" i="1"/>
  <c r="C518" i="1"/>
  <c r="C534" i="1"/>
  <c r="C550" i="1"/>
  <c r="C566" i="1"/>
  <c r="C582" i="1"/>
  <c r="C598" i="1"/>
  <c r="C614" i="1"/>
  <c r="C630" i="1"/>
  <c r="C646" i="1"/>
  <c r="C662" i="1"/>
  <c r="C678" i="1"/>
  <c r="C694" i="1"/>
  <c r="C710" i="1"/>
  <c r="C726" i="1"/>
  <c r="C742" i="1"/>
  <c r="C758" i="1"/>
  <c r="C774" i="1"/>
  <c r="C790" i="1"/>
  <c r="C810" i="1"/>
  <c r="C832" i="1"/>
  <c r="C853" i="1"/>
  <c r="C874" i="1"/>
  <c r="C896" i="1"/>
  <c r="C917" i="1"/>
  <c r="C938" i="1"/>
  <c r="C960" i="1"/>
  <c r="C981" i="1"/>
  <c r="C1002" i="1"/>
  <c r="L59" i="1"/>
  <c r="L74" i="1"/>
  <c r="C794" i="1"/>
  <c r="C922" i="1"/>
  <c r="C965" i="1"/>
  <c r="C1008" i="1"/>
  <c r="L53" i="1"/>
  <c r="C815" i="1"/>
  <c r="C498" i="1"/>
  <c r="C578" i="1"/>
  <c r="C626" i="1"/>
  <c r="C674" i="1"/>
  <c r="C754" i="1"/>
  <c r="C826" i="1"/>
  <c r="C890" i="1"/>
  <c r="C976" i="1"/>
  <c r="L93" i="1"/>
  <c r="L65" i="1"/>
  <c r="L91" i="1"/>
  <c r="L82" i="1"/>
  <c r="C1015" i="1"/>
  <c r="C999" i="1"/>
  <c r="C983" i="1"/>
  <c r="C967" i="1"/>
  <c r="C951" i="1"/>
  <c r="C935" i="1"/>
  <c r="C919" i="1"/>
  <c r="C903" i="1"/>
  <c r="C887" i="1"/>
  <c r="C871" i="1"/>
  <c r="C855" i="1"/>
  <c r="C839" i="1"/>
  <c r="C823" i="1"/>
  <c r="C807" i="1"/>
  <c r="L54" i="1"/>
  <c r="C362" i="1"/>
  <c r="C378" i="1"/>
  <c r="C394" i="1"/>
  <c r="C410" i="1"/>
  <c r="C426" i="1"/>
  <c r="C442" i="1"/>
  <c r="C458" i="1"/>
  <c r="C474" i="1"/>
  <c r="C490" i="1"/>
  <c r="C506" i="1"/>
  <c r="C522" i="1"/>
  <c r="C538" i="1"/>
  <c r="C554" i="1"/>
  <c r="C570" i="1"/>
  <c r="C586" i="1"/>
  <c r="C602" i="1"/>
  <c r="C618" i="1"/>
  <c r="C634" i="1"/>
  <c r="C650" i="1"/>
  <c r="C666" i="1"/>
  <c r="C682" i="1"/>
  <c r="C698" i="1"/>
  <c r="C714" i="1"/>
  <c r="C730" i="1"/>
  <c r="C746" i="1"/>
  <c r="C762" i="1"/>
  <c r="C778" i="1"/>
  <c r="C816" i="1"/>
  <c r="C837" i="1"/>
  <c r="C858" i="1"/>
  <c r="C880" i="1"/>
  <c r="C901" i="1"/>
  <c r="C944" i="1"/>
  <c r="C986" i="1"/>
  <c r="L66" i="1"/>
  <c r="C370" i="1"/>
  <c r="C514" i="1"/>
  <c r="C594" i="1"/>
  <c r="C658" i="1"/>
  <c r="C738" i="1"/>
  <c r="C770" i="1"/>
  <c r="C848" i="1"/>
  <c r="C912" i="1"/>
  <c r="C997" i="1"/>
  <c r="L84" i="1"/>
  <c r="L83" i="1"/>
  <c r="L89" i="1"/>
  <c r="L62" i="1"/>
  <c r="L92" i="1"/>
  <c r="L88" i="1"/>
  <c r="L51" i="1"/>
  <c r="L57" i="1"/>
  <c r="L64" i="1"/>
  <c r="L76" i="1"/>
  <c r="L60" i="1"/>
  <c r="L72" i="1"/>
  <c r="L68" i="1"/>
  <c r="L78" i="1"/>
  <c r="L48" i="1"/>
  <c r="L94" i="1"/>
  <c r="L67" i="1"/>
  <c r="L56" i="1"/>
  <c r="L73" i="1"/>
  <c r="L96" i="1"/>
  <c r="L52" i="1"/>
  <c r="L80" i="1"/>
  <c r="C569" i="1" l="1"/>
  <c r="C612" i="1"/>
  <c r="C676" i="1"/>
  <c r="C729" i="1"/>
  <c r="C783" i="1"/>
  <c r="C865" i="1"/>
  <c r="C936" i="1"/>
  <c r="C1006" i="1"/>
  <c r="C39" i="1"/>
  <c r="C71" i="1"/>
  <c r="C103" i="1"/>
  <c r="C135" i="1"/>
  <c r="C167" i="1"/>
  <c r="C199" i="1"/>
  <c r="C231" i="1"/>
  <c r="C263" i="1"/>
  <c r="C295" i="1"/>
  <c r="C331" i="1"/>
  <c r="C384" i="1"/>
  <c r="C437" i="1"/>
  <c r="C496" i="1"/>
  <c r="C555" i="1"/>
  <c r="C635" i="1"/>
  <c r="C784" i="1"/>
  <c r="C1009" i="1"/>
  <c r="C244" i="1"/>
  <c r="C312" i="1"/>
  <c r="C412" i="1"/>
  <c r="C524" i="1"/>
  <c r="C703" i="1"/>
  <c r="C972" i="1"/>
  <c r="C668" i="1"/>
  <c r="C882" i="1"/>
  <c r="C806" i="1"/>
  <c r="C463" i="1"/>
  <c r="C489" i="1"/>
  <c r="C521" i="1"/>
  <c r="C548" i="1"/>
  <c r="C575" i="1"/>
  <c r="C633" i="1"/>
  <c r="C687" i="1"/>
  <c r="C740" i="1"/>
  <c r="C808" i="1"/>
  <c r="C878" i="1"/>
  <c r="C950" i="1"/>
  <c r="C23" i="1"/>
  <c r="C43" i="1"/>
  <c r="C75" i="1"/>
  <c r="C107" i="1"/>
  <c r="C139" i="1"/>
  <c r="C171" i="1"/>
  <c r="C203" i="1"/>
  <c r="C235" i="1"/>
  <c r="C267" i="1"/>
  <c r="C299" i="1"/>
  <c r="C335" i="1"/>
  <c r="C389" i="1"/>
  <c r="C448" i="1"/>
  <c r="C501" i="1"/>
  <c r="C560" i="1"/>
  <c r="C656" i="1"/>
  <c r="C796" i="1"/>
  <c r="C20" i="1"/>
  <c r="C248" i="1"/>
  <c r="C316" i="1"/>
  <c r="C417" i="1"/>
  <c r="C535" i="1"/>
  <c r="C713" i="1"/>
  <c r="C985" i="1"/>
  <c r="C679" i="1"/>
  <c r="C889" i="1"/>
  <c r="C813" i="1"/>
  <c r="C47" i="1"/>
  <c r="C63" i="1"/>
  <c r="C79" i="1"/>
  <c r="C95" i="1"/>
  <c r="C111" i="1"/>
  <c r="C127" i="1"/>
  <c r="C143" i="1"/>
  <c r="C159" i="1"/>
  <c r="C175" i="1"/>
  <c r="C191" i="1"/>
  <c r="C207" i="1"/>
  <c r="C223" i="1"/>
  <c r="C239" i="1"/>
  <c r="C255" i="1"/>
  <c r="C271" i="1"/>
  <c r="C287" i="1"/>
  <c r="C303" i="1"/>
  <c r="C319" i="1"/>
  <c r="C343" i="1"/>
  <c r="C368" i="1"/>
  <c r="C395" i="1"/>
  <c r="C427" i="1"/>
  <c r="C453" i="1"/>
  <c r="C480" i="1"/>
  <c r="C512" i="1"/>
  <c r="C539" i="1"/>
  <c r="C565" i="1"/>
  <c r="C613" i="1"/>
  <c r="C667" i="1"/>
  <c r="C741" i="1"/>
  <c r="C838" i="1"/>
  <c r="C952" i="1"/>
  <c r="C196" i="1"/>
  <c r="C228" i="1"/>
  <c r="C260" i="1"/>
  <c r="C292" i="1"/>
  <c r="C332" i="1"/>
  <c r="C385" i="1"/>
  <c r="C439" i="1"/>
  <c r="C497" i="1"/>
  <c r="C556" i="1"/>
  <c r="C639" i="1"/>
  <c r="C756" i="1"/>
  <c r="C900" i="1"/>
  <c r="C583" i="1"/>
  <c r="C641" i="1"/>
  <c r="C700" i="1"/>
  <c r="C804" i="1"/>
  <c r="C989" i="1"/>
  <c r="C717" i="1"/>
  <c r="C920" i="1"/>
  <c r="C945" i="1"/>
  <c r="C1001" i="1"/>
  <c r="C186" i="1"/>
  <c r="C202" i="1"/>
  <c r="C218" i="1"/>
  <c r="C234" i="1"/>
  <c r="C250" i="1"/>
  <c r="C266" i="1"/>
  <c r="C282" i="1"/>
  <c r="C298" i="1"/>
  <c r="C314" i="1"/>
  <c r="C330" i="1"/>
  <c r="C346" i="1"/>
  <c r="C367" i="1"/>
  <c r="C388" i="1"/>
  <c r="C409" i="1"/>
  <c r="C431" i="1"/>
  <c r="C452" i="1"/>
  <c r="C473" i="1"/>
  <c r="C495" i="1"/>
  <c r="C516" i="1"/>
  <c r="C537" i="1"/>
  <c r="C559" i="1"/>
  <c r="C580" i="1"/>
  <c r="C623" i="1"/>
  <c r="C665" i="1"/>
  <c r="C708" i="1"/>
  <c r="C751" i="1"/>
  <c r="C793" i="1"/>
  <c r="C850" i="1"/>
  <c r="C908" i="1"/>
  <c r="C964" i="1"/>
  <c r="L81" i="1"/>
  <c r="C35" i="1"/>
  <c r="C51" i="1"/>
  <c r="C67" i="1"/>
  <c r="C83" i="1"/>
  <c r="C99" i="1"/>
  <c r="C115" i="1"/>
  <c r="C131" i="1"/>
  <c r="C147" i="1"/>
  <c r="C163" i="1"/>
  <c r="C179" i="1"/>
  <c r="C195" i="1"/>
  <c r="C211" i="1"/>
  <c r="C227" i="1"/>
  <c r="C243" i="1"/>
  <c r="C259" i="1"/>
  <c r="C275" i="1"/>
  <c r="C291" i="1"/>
  <c r="C307" i="1"/>
  <c r="C327" i="1"/>
  <c r="C347" i="1"/>
  <c r="C373" i="1"/>
  <c r="C405" i="1"/>
  <c r="C432" i="1"/>
  <c r="C459" i="1"/>
  <c r="C491" i="1"/>
  <c r="C517" i="1"/>
  <c r="C544" i="1"/>
  <c r="C576" i="1"/>
  <c r="C624" i="1"/>
  <c r="C677" i="1"/>
  <c r="C752" i="1"/>
  <c r="C852" i="1"/>
  <c r="C966" i="1"/>
  <c r="C200" i="1"/>
  <c r="C232" i="1"/>
  <c r="C264" i="1"/>
  <c r="C296" i="1"/>
  <c r="C336" i="1"/>
  <c r="C391" i="1"/>
  <c r="C449" i="1"/>
  <c r="C503" i="1"/>
  <c r="C561" i="1"/>
  <c r="C660" i="1"/>
  <c r="C767" i="1"/>
  <c r="C914" i="1"/>
  <c r="C593" i="1"/>
  <c r="C647" i="1"/>
  <c r="C705" i="1"/>
  <c r="C818" i="1"/>
  <c r="C996" i="1"/>
  <c r="C723" i="1"/>
  <c r="C926" i="1"/>
  <c r="C720" i="1"/>
  <c r="C763" i="1"/>
  <c r="C809" i="1"/>
  <c r="C866" i="1"/>
  <c r="C924" i="1"/>
  <c r="C980" i="1"/>
  <c r="C11" i="1"/>
  <c r="C12" i="1" s="1"/>
  <c r="H7" i="1" s="1"/>
  <c r="C204" i="1"/>
  <c r="C220" i="1"/>
  <c r="C236" i="1"/>
  <c r="C252" i="1"/>
  <c r="C268" i="1"/>
  <c r="C284" i="1"/>
  <c r="C300" i="1"/>
  <c r="C320" i="1"/>
  <c r="C344" i="1"/>
  <c r="C369" i="1"/>
  <c r="C396" i="1"/>
  <c r="C428" i="1"/>
  <c r="C455" i="1"/>
  <c r="C481" i="1"/>
  <c r="C513" i="1"/>
  <c r="C540" i="1"/>
  <c r="C567" i="1"/>
  <c r="C617" i="1"/>
  <c r="C671" i="1"/>
  <c r="C724" i="1"/>
  <c r="C788" i="1"/>
  <c r="C857" i="1"/>
  <c r="C929" i="1"/>
  <c r="C1014" i="1"/>
  <c r="C599" i="1"/>
  <c r="C625" i="1"/>
  <c r="C657" i="1"/>
  <c r="C684" i="1"/>
  <c r="C721" i="1"/>
  <c r="C775" i="1"/>
  <c r="C846" i="1"/>
  <c r="C932" i="1"/>
  <c r="C589" i="1"/>
  <c r="C675" i="1"/>
  <c r="C760" i="1"/>
  <c r="C862" i="1"/>
  <c r="C977" i="1"/>
  <c r="C323" i="1"/>
  <c r="C339" i="1"/>
  <c r="C357" i="1"/>
  <c r="C379" i="1"/>
  <c r="C400" i="1"/>
  <c r="C421" i="1"/>
  <c r="C443" i="1"/>
  <c r="C464" i="1"/>
  <c r="C485" i="1"/>
  <c r="C507" i="1"/>
  <c r="C528" i="1"/>
  <c r="C549" i="1"/>
  <c r="C571" i="1"/>
  <c r="C603" i="1"/>
  <c r="C645" i="1"/>
  <c r="C688" i="1"/>
  <c r="C731" i="1"/>
  <c r="C773" i="1"/>
  <c r="C824" i="1"/>
  <c r="C881" i="1"/>
  <c r="C937" i="1"/>
  <c r="C994" i="1"/>
  <c r="C192" i="1"/>
  <c r="C208" i="1"/>
  <c r="C224" i="1"/>
  <c r="C240" i="1"/>
  <c r="C256" i="1"/>
  <c r="C272" i="1"/>
  <c r="C288" i="1"/>
  <c r="C304" i="1"/>
  <c r="C328" i="1"/>
  <c r="C348" i="1"/>
  <c r="C375" i="1"/>
  <c r="C407" i="1"/>
  <c r="C433" i="1"/>
  <c r="C460" i="1"/>
  <c r="C492" i="1"/>
  <c r="C519" i="1"/>
  <c r="C545" i="1"/>
  <c r="C577" i="1"/>
  <c r="C628" i="1"/>
  <c r="C681" i="1"/>
  <c r="C745" i="1"/>
  <c r="C801" i="1"/>
  <c r="C872" i="1"/>
  <c r="C957" i="1"/>
  <c r="L95" i="1"/>
  <c r="C604" i="1"/>
  <c r="C636" i="1"/>
  <c r="C663" i="1"/>
  <c r="C689" i="1"/>
  <c r="C727" i="1"/>
  <c r="C780" i="1"/>
  <c r="C854" i="1"/>
  <c r="C940" i="1"/>
  <c r="C595" i="1"/>
  <c r="C680" i="1"/>
  <c r="C765" i="1"/>
  <c r="C870" i="1"/>
  <c r="C984" i="1"/>
  <c r="C711" i="1"/>
  <c r="C732" i="1"/>
  <c r="C759" i="1"/>
  <c r="C791" i="1"/>
  <c r="C825" i="1"/>
  <c r="C861" i="1"/>
  <c r="C904" i="1"/>
  <c r="C961" i="1"/>
  <c r="C1017" i="1"/>
  <c r="C611" i="1"/>
  <c r="C653" i="1"/>
  <c r="C696" i="1"/>
  <c r="C739" i="1"/>
  <c r="C781" i="1"/>
  <c r="C834" i="1"/>
  <c r="C892" i="1"/>
  <c r="C948" i="1"/>
  <c r="C1005" i="1"/>
  <c r="C308" i="1"/>
  <c r="C324" i="1"/>
  <c r="C340" i="1"/>
  <c r="C359" i="1"/>
  <c r="C380" i="1"/>
  <c r="C401" i="1"/>
  <c r="C423" i="1"/>
  <c r="C444" i="1"/>
  <c r="C465" i="1"/>
  <c r="C487" i="1"/>
  <c r="C508" i="1"/>
  <c r="C529" i="1"/>
  <c r="C551" i="1"/>
  <c r="C572" i="1"/>
  <c r="C607" i="1"/>
  <c r="C649" i="1"/>
  <c r="C692" i="1"/>
  <c r="C735" i="1"/>
  <c r="C777" i="1"/>
  <c r="C829" i="1"/>
  <c r="C886" i="1"/>
  <c r="C942" i="1"/>
  <c r="C1000" i="1"/>
  <c r="C588" i="1"/>
  <c r="C609" i="1"/>
  <c r="C631" i="1"/>
  <c r="C652" i="1"/>
  <c r="C673" i="1"/>
  <c r="C695" i="1"/>
  <c r="C716" i="1"/>
  <c r="C737" i="1"/>
  <c r="C769" i="1"/>
  <c r="C797" i="1"/>
  <c r="C833" i="1"/>
  <c r="C876" i="1"/>
  <c r="C910" i="1"/>
  <c r="C968" i="1"/>
  <c r="H5" i="1"/>
  <c r="C616" i="1"/>
  <c r="C659" i="1"/>
  <c r="C701" i="1"/>
  <c r="C744" i="1"/>
  <c r="C787" i="1"/>
  <c r="C841" i="1"/>
  <c r="C898" i="1"/>
  <c r="C956" i="1"/>
  <c r="C1012" i="1"/>
  <c r="C918" i="1"/>
  <c r="C946" i="1"/>
  <c r="C974" i="1"/>
  <c r="C1004" i="1"/>
  <c r="L87" i="1"/>
  <c r="C600" i="1"/>
  <c r="C621" i="1"/>
  <c r="C643" i="1"/>
  <c r="C664" i="1"/>
  <c r="C685" i="1"/>
  <c r="C707" i="1"/>
  <c r="C728" i="1"/>
  <c r="C749" i="1"/>
  <c r="C771" i="1"/>
  <c r="C792" i="1"/>
  <c r="C820" i="1"/>
  <c r="C849" i="1"/>
  <c r="C877" i="1"/>
  <c r="C905" i="1"/>
  <c r="C934" i="1"/>
  <c r="C962" i="1"/>
  <c r="C990" i="1"/>
  <c r="L77" i="1"/>
  <c r="C743" i="1"/>
  <c r="C764" i="1"/>
  <c r="C785" i="1"/>
  <c r="C812" i="1"/>
  <c r="C840" i="1"/>
  <c r="C868" i="1"/>
  <c r="C897" i="1"/>
  <c r="C925" i="1"/>
  <c r="C953" i="1"/>
  <c r="C982" i="1"/>
  <c r="C1010" i="1"/>
  <c r="C584" i="1"/>
  <c r="C605" i="1"/>
  <c r="C627" i="1"/>
  <c r="C648" i="1"/>
  <c r="C669" i="1"/>
  <c r="C691" i="1"/>
  <c r="C712" i="1"/>
  <c r="C733" i="1"/>
  <c r="C755" i="1"/>
  <c r="C776" i="1"/>
  <c r="C798" i="1"/>
  <c r="C828" i="1"/>
  <c r="C856" i="1"/>
  <c r="C884" i="1"/>
  <c r="C913" i="1"/>
  <c r="C941" i="1"/>
  <c r="C969" i="1"/>
  <c r="C998" i="1"/>
</calcChain>
</file>

<file path=xl/sharedStrings.xml><?xml version="1.0" encoding="utf-8"?>
<sst xmlns="http://schemas.openxmlformats.org/spreadsheetml/2006/main" count="36" uniqueCount="36">
  <si>
    <t>kappa</t>
  </si>
  <si>
    <t>sigma</t>
  </si>
  <si>
    <t>C_max</t>
  </si>
  <si>
    <t>min_N</t>
  </si>
  <si>
    <t>max_N</t>
  </si>
  <si>
    <t>C(C_max)</t>
  </si>
  <si>
    <t>Index</t>
  </si>
  <si>
    <t>N</t>
  </si>
  <si>
    <t>C(N)</t>
  </si>
  <si>
    <t>N-Offset</t>
  </si>
  <si>
    <t>Nonlinearity</t>
  </si>
  <si>
    <t>Adjusted Concurrency</t>
  </si>
  <si>
    <t>Modeled Throughput</t>
  </si>
  <si>
    <t>Measured Throughput</t>
  </si>
  <si>
    <t>Offset Concurrency</t>
  </si>
  <si>
    <t>Parameter</t>
  </si>
  <si>
    <t>Value</t>
  </si>
  <si>
    <t>Override</t>
  </si>
  <si>
    <t>Coefficients</t>
  </si>
  <si>
    <t>Meaning</t>
  </si>
  <si>
    <t>If no C(1), est w/ n% of data</t>
  </si>
  <si>
    <t>Report and Results</t>
  </si>
  <si>
    <t>Negatives OK</t>
  </si>
  <si>
    <t>VividCortex's Universal Scalability Law Modeling Workbook</t>
  </si>
  <si>
    <t>Row Count</t>
  </si>
  <si>
    <t>C(1) exists?</t>
  </si>
  <si>
    <t>The chart below shows how close this system might be to saturation.</t>
  </si>
  <si>
    <t xml:space="preserve">This Excel workbook is a rapid way to model and understand your systems' practical scalability limits, using Dr. Neil J. Gunther's Universal Scalability Law. This model helps you determine how much crosstalk and serialization (queueing) affects your systems' performance under increasing load.
</t>
  </si>
  <si>
    <t>Instrructions</t>
  </si>
  <si>
    <t>Adjust for concurrency skew</t>
  </si>
  <si>
    <t>Paste the observations of Concurrency (N) and Throughput (C) in B10- and C10- below, then go to the Analysis tab. For the definitions of these measurements, see VividCortex's free ebook, Practical Scalability Analysis with the Universal Scalability Law. Use the Analysis tab to adjust the model and view the results. You can paste up to 1000 rows of data. If you're working with JSON data, you might find convertcsv.com useful.
There's also a tutorial video on VividCortex.com illustrating how to use this model.</t>
  </si>
  <si>
    <t>Concurrency</t>
  </si>
  <si>
    <t>Throughput</t>
  </si>
  <si>
    <t>X(1) %ile</t>
  </si>
  <si>
    <t>X(min_N)</t>
  </si>
  <si>
    <t>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</si>
</sst>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2" fontId="0" fillId="0" borderId="0" xfId="0" applyNumberFormat="1"/>
    <xf numFmtId="164" fontId="0" fillId="0" borderId="0" xfId="0" applyNumberFormat="1"/>
    <xf numFmtId="165" fontId="0" fillId="0" borderId="0" xfId="0" applyNumberFormat="1"/>
    <xf numFmtId="166" fontId="0" fillId="0" borderId="0" xfId="1" applyNumberFormat="1" applyFont="1"/>
    <xf numFmtId="1" fontId="0" fillId="0" borderId="0" xfId="0" applyNumberFormat="1"/>
    <xf numFmtId="0" fontId="0" fillId="0" borderId="0" xfId="0" applyAlignment="1">
      <alignment horizontal="right"/>
    </xf>
    <xf numFmtId="0" fontId="0" fillId="0" borderId="0" xfId="1" applyNumberFormat="1" applyFont="1"/>
    <xf numFmtId="0" fontId="2" fillId="0" borderId="0" xfId="0" applyFont="1"/>
    <xf numFmtId="0" fontId="3" fillId="0" borderId="0" xfId="0" applyFont="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0" xfId="0" quotePrefix="1"/>
    <xf numFmtId="0" fontId="0" fillId="0" borderId="1" xfId="0" applyBorder="1"/>
    <xf numFmtId="0" fontId="2" fillId="0" borderId="1" xfId="0" applyFont="1" applyBorder="1" applyAlignment="1">
      <alignment horizontal="center" wrapText="1"/>
    </xf>
    <xf numFmtId="0" fontId="2" fillId="0" borderId="1" xfId="0" applyFont="1" applyBorder="1" applyAlignment="1">
      <alignment horizontal="center"/>
    </xf>
    <xf numFmtId="0" fontId="0" fillId="2" borderId="0" xfId="0" applyFill="1"/>
    <xf numFmtId="9" fontId="0" fillId="2" borderId="0" xfId="0" applyNumberFormat="1" applyFill="1"/>
    <xf numFmtId="0" fontId="2" fillId="0" borderId="1" xfId="0" applyFont="1" applyFill="1" applyBorder="1" applyAlignment="1">
      <alignment horizontal="center"/>
    </xf>
    <xf numFmtId="0" fontId="0" fillId="0" borderId="6" xfId="0" applyBorder="1"/>
    <xf numFmtId="0" fontId="0" fillId="0" borderId="7" xfId="0" applyBorder="1"/>
    <xf numFmtId="0" fontId="2" fillId="0" borderId="0" xfId="0" applyFont="1" applyBorder="1" applyAlignment="1">
      <alignment horizontal="center" wrapText="1"/>
    </xf>
    <xf numFmtId="0" fontId="2" fillId="0" borderId="1" xfId="0" applyFont="1" applyFill="1" applyBorder="1" applyAlignment="1">
      <alignment horizontal="left"/>
    </xf>
    <xf numFmtId="166" fontId="0" fillId="2" borderId="0" xfId="0" applyNumberFormat="1" applyFill="1"/>
    <xf numFmtId="0" fontId="0" fillId="0" borderId="0" xfId="0" applyFill="1"/>
    <xf numFmtId="165" fontId="0" fillId="0" borderId="0" xfId="0" applyNumberFormat="1" applyFill="1"/>
    <xf numFmtId="0" fontId="0" fillId="0" borderId="0" xfId="0" applyFill="1" applyBorder="1"/>
    <xf numFmtId="0" fontId="0" fillId="2" borderId="0" xfId="0" applyNumberFormat="1" applyFill="1"/>
    <xf numFmtId="0" fontId="0" fillId="0" borderId="0" xfId="0" applyAlignment="1">
      <alignment horizontal="left" vertical="top" wrapText="1"/>
    </xf>
    <xf numFmtId="0" fontId="0" fillId="0" borderId="0" xfId="0" applyAlignment="1">
      <alignment horizontal="left" vertical="top"/>
    </xf>
  </cellXfs>
  <cellStyles count="2">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r>
              <a:rPr lang="en-US" sz="900"/>
              <a:t>Nonlinearity</a:t>
            </a:r>
          </a:p>
        </c:rich>
      </c:tx>
      <c:layout>
        <c:manualLayout>
          <c:xMode val="edge"/>
          <c:yMode val="edge"/>
          <c:x val="0.37744000301397701"/>
          <c:y val="2.8409090909090901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793843951324299"/>
          <c:y val="0.10786954187544701"/>
          <c:w val="0.78804242173077599"/>
          <c:h val="0.75748120973514699"/>
        </c:manualLayout>
      </c:layout>
      <c:scatterChart>
        <c:scatterStyle val="lineMarker"/>
        <c:varyColors val="0"/>
        <c:ser>
          <c:idx val="0"/>
          <c:order val="0"/>
          <c:tx>
            <c:strRef>
              <c:f>Analysis!$F$19</c:f>
              <c:strCache>
                <c:ptCount val="1"/>
                <c:pt idx="0">
                  <c:v>Nonlinearity</c:v>
                </c:pt>
              </c:strCache>
            </c:strRef>
          </c:tx>
          <c:spPr>
            <a:ln w="31750" cap="rnd">
              <a:noFill/>
              <a:round/>
            </a:ln>
            <a:effectLst/>
          </c:spPr>
          <c:marker>
            <c:symbol val="circle"/>
            <c:size val="9"/>
            <c:spPr>
              <a:noFill/>
              <a:ln w="9525">
                <a:solidFill>
                  <a:srgbClr val="0070C0">
                    <a:alpha val="20000"/>
                  </a:srgbClr>
                </a:solidFill>
              </a:ln>
              <a:effectLst/>
            </c:spPr>
          </c:marker>
          <c:trendline>
            <c:spPr>
              <a:ln w="12700" cap="rnd">
                <a:solidFill>
                  <a:schemeClr val="tx1">
                    <a:lumMod val="65000"/>
                    <a:lumOff val="35000"/>
                  </a:schemeClr>
                </a:solidFill>
                <a:prstDash val="sysDash"/>
              </a:ln>
              <a:effectLst/>
            </c:spPr>
            <c:trendlineType val="poly"/>
            <c:order val="2"/>
            <c:intercept val="0"/>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Analysis!$E$20:$E$1005</c:f>
              <c:numCache>
                <c:formatCode>General</c:formatCode>
                <c:ptCount val="986"/>
                <c:pt idx="0">
                  <c:v>5.0698297479790302</c:v>
                </c:pt>
                <c:pt idx="1">
                  <c:v>3.0062102071093593</c:v>
                </c:pt>
                <c:pt idx="2">
                  <c:v>2.6342329742809816</c:v>
                </c:pt>
                <c:pt idx="3">
                  <c:v>2.6886616616782062</c:v>
                </c:pt>
                <c:pt idx="4">
                  <c:v>3.7775758349517137</c:v>
                </c:pt>
                <c:pt idx="5">
                  <c:v>3.1300604250407318</c:v>
                </c:pt>
                <c:pt idx="6">
                  <c:v>2.3971295765832781</c:v>
                </c:pt>
                <c:pt idx="7">
                  <c:v>2.2220728292370127</c:v>
                </c:pt>
                <c:pt idx="8">
                  <c:v>2.3180226553609282</c:v>
                </c:pt>
                <c:pt idx="9">
                  <c:v>2.6742846605917538</c:v>
                </c:pt>
                <c:pt idx="10">
                  <c:v>2.177581751314718</c:v>
                </c:pt>
                <c:pt idx="11">
                  <c:v>3.1054045325666806</c:v>
                </c:pt>
                <c:pt idx="12">
                  <c:v>2.2477103761807808</c:v>
                </c:pt>
                <c:pt idx="13">
                  <c:v>3.0508989754947127</c:v>
                </c:pt>
                <c:pt idx="14">
                  <c:v>3.3661377868052345</c:v>
                </c:pt>
                <c:pt idx="15">
                  <c:v>2.7871298919828504</c:v>
                </c:pt>
                <c:pt idx="16">
                  <c:v>2.1071652364222047</c:v>
                </c:pt>
                <c:pt idx="17">
                  <c:v>2.4222905800268122</c:v>
                </c:pt>
                <c:pt idx="18">
                  <c:v>2.1702185163628105</c:v>
                </c:pt>
                <c:pt idx="19">
                  <c:v>1.7531363365053081</c:v>
                </c:pt>
                <c:pt idx="20">
                  <c:v>1.0582864815545001</c:v>
                </c:pt>
                <c:pt idx="21">
                  <c:v>1.2444223102458096</c:v>
                </c:pt>
                <c:pt idx="22">
                  <c:v>1.3113617960585646</c:v>
                </c:pt>
                <c:pt idx="23">
                  <c:v>1.6854077522858537</c:v>
                </c:pt>
                <c:pt idx="24">
                  <c:v>1.5714452793285449</c:v>
                </c:pt>
                <c:pt idx="25">
                  <c:v>1.6373969627093392</c:v>
                </c:pt>
                <c:pt idx="26">
                  <c:v>1.3989243538030487</c:v>
                </c:pt>
                <c:pt idx="27">
                  <c:v>1.0740397476297536</c:v>
                </c:pt>
                <c:pt idx="28">
                  <c:v>1.8155202289758146</c:v>
                </c:pt>
                <c:pt idx="29">
                  <c:v>2.5681843789574486</c:v>
                </c:pt>
                <c:pt idx="30">
                  <c:v>1.2728107114774696</c:v>
                </c:pt>
                <c:pt idx="31">
                  <c:v>1.3268926349267605</c:v>
                </c:pt>
                <c:pt idx="32">
                  <c:v>1.7143829472471444</c:v>
                </c:pt>
                <c:pt idx="33">
                  <c:v>1.7390483955495415</c:v>
                </c:pt>
                <c:pt idx="34">
                  <c:v>0.95822409712880874</c:v>
                </c:pt>
                <c:pt idx="35">
                  <c:v>1.7559339426693965</c:v>
                </c:pt>
                <c:pt idx="36">
                  <c:v>1.4253401789652211</c:v>
                </c:pt>
                <c:pt idx="37">
                  <c:v>1.3404344127481678</c:v>
                </c:pt>
                <c:pt idx="38">
                  <c:v>1.2217015011193255</c:v>
                </c:pt>
                <c:pt idx="39">
                  <c:v>1.053280871289684</c:v>
                </c:pt>
                <c:pt idx="40">
                  <c:v>1.8531561444079809</c:v>
                </c:pt>
                <c:pt idx="41">
                  <c:v>2.2705197053763717</c:v>
                </c:pt>
                <c:pt idx="42">
                  <c:v>1.1344056632622177</c:v>
                </c:pt>
                <c:pt idx="43">
                  <c:v>0.69494452245602667</c:v>
                </c:pt>
                <c:pt idx="44">
                  <c:v>0.48641430989341439</c:v>
                </c:pt>
                <c:pt idx="45">
                  <c:v>0.36584296164689611</c:v>
                </c:pt>
                <c:pt idx="46">
                  <c:v>1.358931544970865E-2</c:v>
                </c:pt>
                <c:pt idx="47">
                  <c:v>1.4380605113210021</c:v>
                </c:pt>
                <c:pt idx="48">
                  <c:v>0.88146260381339259</c:v>
                </c:pt>
                <c:pt idx="49">
                  <c:v>1.0415753802514387</c:v>
                </c:pt>
                <c:pt idx="50">
                  <c:v>0.62878158056491995</c:v>
                </c:pt>
                <c:pt idx="51">
                  <c:v>0.8585071603522425</c:v>
                </c:pt>
                <c:pt idx="52">
                  <c:v>1.336608644772689</c:v>
                </c:pt>
                <c:pt idx="53">
                  <c:v>1.4045006193091965</c:v>
                </c:pt>
                <c:pt idx="54">
                  <c:v>1.4828626144200996</c:v>
                </c:pt>
                <c:pt idx="55">
                  <c:v>0.67342507786450789</c:v>
                </c:pt>
                <c:pt idx="56">
                  <c:v>0.20346897507802542</c:v>
                </c:pt>
                <c:pt idx="57">
                  <c:v>0.34057362503193689</c:v>
                </c:pt>
                <c:pt idx="58">
                  <c:v>3.8938976313099394E-2</c:v>
                </c:pt>
                <c:pt idx="59">
                  <c:v>0.80398818373681813</c:v>
                </c:pt>
                <c:pt idx="60">
                  <c:v>0.19801327984881945</c:v>
                </c:pt>
                <c:pt idx="61">
                  <c:v>0.44008803356245929</c:v>
                </c:pt>
                <c:pt idx="62">
                  <c:v>-9.2124807522050101E-2</c:v>
                </c:pt>
                <c:pt idx="63">
                  <c:v>0.22947728018730129</c:v>
                </c:pt>
                <c:pt idx="64">
                  <c:v>0.59716158117156715</c:v>
                </c:pt>
                <c:pt idx="65">
                  <c:v>0.92405812105178153</c:v>
                </c:pt>
                <c:pt idx="66">
                  <c:v>0.456699084013513</c:v>
                </c:pt>
                <c:pt idx="67">
                  <c:v>0.2976415337307825</c:v>
                </c:pt>
                <c:pt idx="68">
                  <c:v>-0.37695068674661569</c:v>
                </c:pt>
                <c:pt idx="69">
                  <c:v>0.55417289508640954</c:v>
                </c:pt>
                <c:pt idx="70">
                  <c:v>-0.15137056735176291</c:v>
                </c:pt>
                <c:pt idx="71">
                  <c:v>0.43528242130886086</c:v>
                </c:pt>
                <c:pt idx="72">
                  <c:v>7.4923445001198408E-2</c:v>
                </c:pt>
                <c:pt idx="73">
                  <c:v>0.21635509410117004</c:v>
                </c:pt>
                <c:pt idx="74">
                  <c:v>-3.2945865753950976E-2</c:v>
                </c:pt>
                <c:pt idx="75">
                  <c:v>8.3477395031061219E-2</c:v>
                </c:pt>
                <c:pt idx="76">
                  <c:v>0.44346635056386452</c:v>
                </c:pt>
                <c:pt idx="77">
                  <c:v>0.78725631788016637</c:v>
                </c:pt>
                <c:pt idx="78">
                  <c:v>0.18689457123262976</c:v>
                </c:pt>
                <c:pt idx="79">
                  <c:v>0.33046146015840505</c:v>
                </c:pt>
                <c:pt idx="80">
                  <c:v>-0.14825096923092373</c:v>
                </c:pt>
                <c:pt idx="81">
                  <c:v>-1.5882378356013582E-4</c:v>
                </c:pt>
                <c:pt idx="82">
                  <c:v>0.2434463602395609</c:v>
                </c:pt>
                <c:pt idx="83">
                  <c:v>0.25025635578674121</c:v>
                </c:pt>
                <c:pt idx="84">
                  <c:v>0.58780419428603325</c:v>
                </c:pt>
                <c:pt idx="85">
                  <c:v>3.3208325662061569</c:v>
                </c:pt>
                <c:pt idx="86">
                  <c:v>2.562809831767535</c:v>
                </c:pt>
                <c:pt idx="87">
                  <c:v>1.772393086419104</c:v>
                </c:pt>
                <c:pt idx="88">
                  <c:v>3.6777143493649351</c:v>
                </c:pt>
                <c:pt idx="89">
                  <c:v>3.2753714516175352</c:v>
                </c:pt>
                <c:pt idx="90">
                  <c:v>2.4340781725214429</c:v>
                </c:pt>
                <c:pt idx="91">
                  <c:v>1.6959661766862753</c:v>
                </c:pt>
                <c:pt idx="92">
                  <c:v>1.1826133220419672</c:v>
                </c:pt>
                <c:pt idx="93">
                  <c:v>-2.4312376142722303E-2</c:v>
                </c:pt>
                <c:pt idx="94">
                  <c:v>6.3689827497703355E-2</c:v>
                </c:pt>
                <c:pt idx="95">
                  <c:v>-5.0436767954811668E-2</c:v>
                </c:pt>
                <c:pt idx="96">
                  <c:v>0.338991360819763</c:v>
                </c:pt>
                <c:pt idx="97">
                  <c:v>0.21266037154743955</c:v>
                </c:pt>
                <c:pt idx="98">
                  <c:v>1.2690802677970519</c:v>
                </c:pt>
                <c:pt idx="99">
                  <c:v>2.6011724513834813</c:v>
                </c:pt>
                <c:pt idx="100">
                  <c:v>4.6388570619587606</c:v>
                </c:pt>
                <c:pt idx="101">
                  <c:v>4.3099952507475621</c:v>
                </c:pt>
                <c:pt idx="102">
                  <c:v>4.0956807197076373</c:v>
                </c:pt>
                <c:pt idx="103">
                  <c:v>2.5872936312719395</c:v>
                </c:pt>
                <c:pt idx="104">
                  <c:v>2.9388242249901158</c:v>
                </c:pt>
                <c:pt idx="105">
                  <c:v>2.5867575552729498</c:v>
                </c:pt>
                <c:pt idx="106">
                  <c:v>3.0460729805302549</c:v>
                </c:pt>
                <c:pt idx="107">
                  <c:v>3.8260218300296724</c:v>
                </c:pt>
                <c:pt idx="108">
                  <c:v>1.1735108325153361</c:v>
                </c:pt>
                <c:pt idx="109">
                  <c:v>0.90388865612796665</c:v>
                </c:pt>
                <c:pt idx="110">
                  <c:v>1.1954353589992386</c:v>
                </c:pt>
                <c:pt idx="111">
                  <c:v>1.6309165852581859</c:v>
                </c:pt>
                <c:pt idx="112">
                  <c:v>2.0493841888405204</c:v>
                </c:pt>
                <c:pt idx="113">
                  <c:v>4.5291481341072934</c:v>
                </c:pt>
                <c:pt idx="114">
                  <c:v>3.5755080481850259</c:v>
                </c:pt>
                <c:pt idx="115">
                  <c:v>3.0110561612758451</c:v>
                </c:pt>
                <c:pt idx="116">
                  <c:v>2.671131460381996</c:v>
                </c:pt>
                <c:pt idx="117">
                  <c:v>2.5191300666576741</c:v>
                </c:pt>
                <c:pt idx="118">
                  <c:v>2.4371696548380299</c:v>
                </c:pt>
                <c:pt idx="119">
                  <c:v>2.7613488269647211</c:v>
                </c:pt>
                <c:pt idx="120">
                  <c:v>3.2707894179840968</c:v>
                </c:pt>
                <c:pt idx="121">
                  <c:v>3.5210271261276418</c:v>
                </c:pt>
                <c:pt idx="122">
                  <c:v>0.84465119463671945</c:v>
                </c:pt>
                <c:pt idx="123">
                  <c:v>0.96254266323497828</c:v>
                </c:pt>
                <c:pt idx="124">
                  <c:v>1.8574278038182035</c:v>
                </c:pt>
                <c:pt idx="125">
                  <c:v>1.7195250868136283</c:v>
                </c:pt>
                <c:pt idx="126">
                  <c:v>4.3255564131591289</c:v>
                </c:pt>
                <c:pt idx="127">
                  <c:v>3.7599893848118215</c:v>
                </c:pt>
                <c:pt idx="128">
                  <c:v>4.8148659763818422</c:v>
                </c:pt>
                <c:pt idx="129">
                  <c:v>5.4096619836968181</c:v>
                </c:pt>
                <c:pt idx="130">
                  <c:v>6.1176845002149971</c:v>
                </c:pt>
                <c:pt idx="131">
                  <c:v>6.5742715487387056</c:v>
                </c:pt>
                <c:pt idx="132">
                  <c:v>8.4047107201125364</c:v>
                </c:pt>
                <c:pt idx="133">
                  <c:v>2.2207024604500734</c:v>
                </c:pt>
                <c:pt idx="134">
                  <c:v>1.6139997682212024</c:v>
                </c:pt>
                <c:pt idx="135">
                  <c:v>1.7599865579399085</c:v>
                </c:pt>
                <c:pt idx="136">
                  <c:v>3.0366645754874995</c:v>
                </c:pt>
                <c:pt idx="137">
                  <c:v>2.4709104974766873</c:v>
                </c:pt>
                <c:pt idx="138">
                  <c:v>1.9855059564251212</c:v>
                </c:pt>
                <c:pt idx="139">
                  <c:v>2.3354146171193477</c:v>
                </c:pt>
                <c:pt idx="140">
                  <c:v>1.8337357370231873</c:v>
                </c:pt>
                <c:pt idx="141">
                  <c:v>1.3583122796407938</c:v>
                </c:pt>
                <c:pt idx="142">
                  <c:v>1.2637674512492314</c:v>
                </c:pt>
                <c:pt idx="143">
                  <c:v>1.8045636640948262</c:v>
                </c:pt>
                <c:pt idx="144">
                  <c:v>1.2145341587563441</c:v>
                </c:pt>
                <c:pt idx="145">
                  <c:v>1.7356154235421033</c:v>
                </c:pt>
                <c:pt idx="146">
                  <c:v>1.8035620258313592</c:v>
                </c:pt>
                <c:pt idx="147">
                  <c:v>2.0858730764744595</c:v>
                </c:pt>
                <c:pt idx="148">
                  <c:v>3.8814843769436269</c:v>
                </c:pt>
                <c:pt idx="149">
                  <c:v>3.8408632201467041</c:v>
                </c:pt>
                <c:pt idx="150">
                  <c:v>3.4717065371717419</c:v>
                </c:pt>
                <c:pt idx="151">
                  <c:v>2.1607435269021229</c:v>
                </c:pt>
                <c:pt idx="152">
                  <c:v>2.2143472796105534</c:v>
                </c:pt>
                <c:pt idx="153">
                  <c:v>1.9416424265360015</c:v>
                </c:pt>
                <c:pt idx="154">
                  <c:v>1.7540653777222235</c:v>
                </c:pt>
                <c:pt idx="155">
                  <c:v>3.7141884087576589</c:v>
                </c:pt>
                <c:pt idx="156">
                  <c:v>3.1635125639591379</c:v>
                </c:pt>
                <c:pt idx="157">
                  <c:v>3.2016315731044633</c:v>
                </c:pt>
                <c:pt idx="158">
                  <c:v>2.2598185158348363</c:v>
                </c:pt>
                <c:pt idx="159">
                  <c:v>2.7043375980116364</c:v>
                </c:pt>
                <c:pt idx="160">
                  <c:v>3.3784961815147874</c:v>
                </c:pt>
                <c:pt idx="161">
                  <c:v>3.4142785697694595</c:v>
                </c:pt>
                <c:pt idx="162">
                  <c:v>3.4057187075331559</c:v>
                </c:pt>
                <c:pt idx="163">
                  <c:v>3.2848248481087223</c:v>
                </c:pt>
                <c:pt idx="164">
                  <c:v>2.715073846403727</c:v>
                </c:pt>
                <c:pt idx="165">
                  <c:v>3.2240722656770995</c:v>
                </c:pt>
                <c:pt idx="166">
                  <c:v>3.0137917103687801</c:v>
                </c:pt>
                <c:pt idx="167">
                  <c:v>3.358853503110157</c:v>
                </c:pt>
                <c:pt idx="168">
                  <c:v>2.9022576362678452</c:v>
                </c:pt>
                <c:pt idx="169">
                  <c:v>3.2733703111300958</c:v>
                </c:pt>
                <c:pt idx="170">
                  <c:v>1.9411605903153322</c:v>
                </c:pt>
                <c:pt idx="171">
                  <c:v>2.5404344587452434</c:v>
                </c:pt>
                <c:pt idx="172">
                  <c:v>3.4526739965740472</c:v>
                </c:pt>
                <c:pt idx="173">
                  <c:v>2.5997641596687044</c:v>
                </c:pt>
                <c:pt idx="174">
                  <c:v>2.6991698892759102</c:v>
                </c:pt>
                <c:pt idx="175">
                  <c:v>1.6047729673757969</c:v>
                </c:pt>
                <c:pt idx="176">
                  <c:v>1.677564016313672</c:v>
                </c:pt>
                <c:pt idx="177">
                  <c:v>2.6670000226518407</c:v>
                </c:pt>
                <c:pt idx="178">
                  <c:v>1.8969534479437358</c:v>
                </c:pt>
                <c:pt idx="179">
                  <c:v>3.5652495918587963</c:v>
                </c:pt>
                <c:pt idx="180">
                  <c:v>2.1016197077705323</c:v>
                </c:pt>
                <c:pt idx="181">
                  <c:v>3.0633859340995384</c:v>
                </c:pt>
                <c:pt idx="182">
                  <c:v>2.6742111252858951</c:v>
                </c:pt>
                <c:pt idx="183">
                  <c:v>2.2857744428052404</c:v>
                </c:pt>
                <c:pt idx="184">
                  <c:v>2.9802216275584055</c:v>
                </c:pt>
                <c:pt idx="185">
                  <c:v>2.7287160993492363</c:v>
                </c:pt>
                <c:pt idx="186">
                  <c:v>2.6860411708322962</c:v>
                </c:pt>
                <c:pt idx="187">
                  <c:v>1.4565420559004849</c:v>
                </c:pt>
                <c:pt idx="188">
                  <c:v>1.9537924786999015</c:v>
                </c:pt>
                <c:pt idx="189">
                  <c:v>1.8100456494927561</c:v>
                </c:pt>
                <c:pt idx="190">
                  <c:v>2.3893429708409615</c:v>
                </c:pt>
                <c:pt idx="191">
                  <c:v>2.7525055633358044</c:v>
                </c:pt>
                <c:pt idx="192">
                  <c:v>2.8439237136909554</c:v>
                </c:pt>
                <c:pt idx="193">
                  <c:v>3.0845357363021488</c:v>
                </c:pt>
                <c:pt idx="194">
                  <c:v>2.7400246691614942</c:v>
                </c:pt>
                <c:pt idx="195">
                  <c:v>2.7374574445703383</c:v>
                </c:pt>
                <c:pt idx="196">
                  <c:v>7.5280113988945345</c:v>
                </c:pt>
                <c:pt idx="197">
                  <c:v>3.6513628218724374</c:v>
                </c:pt>
                <c:pt idx="198">
                  <c:v>2.9170962764942665</c:v>
                </c:pt>
                <c:pt idx="199">
                  <c:v>3.0384600842879976</c:v>
                </c:pt>
                <c:pt idx="200">
                  <c:v>2.540402299209362</c:v>
                </c:pt>
                <c:pt idx="201">
                  <c:v>2.1387583029147335</c:v>
                </c:pt>
                <c:pt idx="202">
                  <c:v>2.1369280960175567</c:v>
                </c:pt>
                <c:pt idx="203">
                  <c:v>2.4204867235623744</c:v>
                </c:pt>
                <c:pt idx="204">
                  <c:v>1.8633145298957965</c:v>
                </c:pt>
                <c:pt idx="205">
                  <c:v>1.9332072222675527</c:v>
                </c:pt>
                <c:pt idx="206">
                  <c:v>2.8251792106996918</c:v>
                </c:pt>
                <c:pt idx="207">
                  <c:v>6.763152918543553</c:v>
                </c:pt>
                <c:pt idx="208">
                  <c:v>11.910381556418653</c:v>
                </c:pt>
                <c:pt idx="209">
                  <c:v>16.259789195412402</c:v>
                </c:pt>
                <c:pt idx="210">
                  <c:v>14.813707363652181</c:v>
                </c:pt>
                <c:pt idx="211">
                  <c:v>10.651627490144055</c:v>
                </c:pt>
                <c:pt idx="212">
                  <c:v>12.785165578443939</c:v>
                </c:pt>
                <c:pt idx="213">
                  <c:v>13.379413946147174</c:v>
                </c:pt>
                <c:pt idx="214">
                  <c:v>11.114387991891318</c:v>
                </c:pt>
                <c:pt idx="215">
                  <c:v>9.8119824653197441</c:v>
                </c:pt>
                <c:pt idx="216">
                  <c:v>3.1459035583559096</c:v>
                </c:pt>
                <c:pt idx="217">
                  <c:v>3.1746445647493422</c:v>
                </c:pt>
                <c:pt idx="218">
                  <c:v>1.8796987866219665</c:v>
                </c:pt>
                <c:pt idx="219">
                  <c:v>2.7336620752329299</c:v>
                </c:pt>
                <c:pt idx="220">
                  <c:v>8.2973840398561656</c:v>
                </c:pt>
                <c:pt idx="221">
                  <c:v>7.5230885485230203</c:v>
                </c:pt>
                <c:pt idx="222">
                  <c:v>4.4007520885653033</c:v>
                </c:pt>
                <c:pt idx="223">
                  <c:v>3.5004512252512665</c:v>
                </c:pt>
                <c:pt idx="224">
                  <c:v>2.2730072090587199</c:v>
                </c:pt>
                <c:pt idx="225">
                  <c:v>2.20607852470979</c:v>
                </c:pt>
                <c:pt idx="226">
                  <c:v>2.2230879869521614</c:v>
                </c:pt>
                <c:pt idx="227">
                  <c:v>3.7406728171263177</c:v>
                </c:pt>
                <c:pt idx="228">
                  <c:v>4.865004715725326</c:v>
                </c:pt>
                <c:pt idx="229">
                  <c:v>2.6559330217210868</c:v>
                </c:pt>
                <c:pt idx="230">
                  <c:v>2.93883777569879</c:v>
                </c:pt>
                <c:pt idx="231">
                  <c:v>2.9650191307451381</c:v>
                </c:pt>
                <c:pt idx="232">
                  <c:v>3.7594127644767621</c:v>
                </c:pt>
                <c:pt idx="233">
                  <c:v>4.794211819195441</c:v>
                </c:pt>
                <c:pt idx="234">
                  <c:v>3.7767030227844174</c:v>
                </c:pt>
                <c:pt idx="235">
                  <c:v>2.872045542813745</c:v>
                </c:pt>
                <c:pt idx="236">
                  <c:v>2.3057036043061103</c:v>
                </c:pt>
                <c:pt idx="237">
                  <c:v>2.7806793099996949</c:v>
                </c:pt>
                <c:pt idx="238">
                  <c:v>3.1324424069435262</c:v>
                </c:pt>
                <c:pt idx="239">
                  <c:v>4.1229463638852266</c:v>
                </c:pt>
                <c:pt idx="240">
                  <c:v>4.7566177860850134</c:v>
                </c:pt>
                <c:pt idx="241">
                  <c:v>4.0232347988516333</c:v>
                </c:pt>
                <c:pt idx="242">
                  <c:v>4.3279405078527216</c:v>
                </c:pt>
                <c:pt idx="243">
                  <c:v>4.0771154259121696</c:v>
                </c:pt>
                <c:pt idx="244">
                  <c:v>5.1859507242219109</c:v>
                </c:pt>
                <c:pt idx="245">
                  <c:v>6.1021956843997058</c:v>
                </c:pt>
                <c:pt idx="246">
                  <c:v>5.4215927710855638</c:v>
                </c:pt>
                <c:pt idx="247">
                  <c:v>3.5847180082270063</c:v>
                </c:pt>
                <c:pt idx="248">
                  <c:v>3.4535435399277921</c:v>
                </c:pt>
                <c:pt idx="249">
                  <c:v>3.2556664958108517</c:v>
                </c:pt>
                <c:pt idx="250">
                  <c:v>2.5472138883597832</c:v>
                </c:pt>
                <c:pt idx="251">
                  <c:v>2.9387536995684993</c:v>
                </c:pt>
                <c:pt idx="252">
                  <c:v>2.470981897183492</c:v>
                </c:pt>
                <c:pt idx="253">
                  <c:v>2.6161010084643226</c:v>
                </c:pt>
                <c:pt idx="254">
                  <c:v>3.2933819954429762</c:v>
                </c:pt>
                <c:pt idx="255">
                  <c:v>3.4134736750269381</c:v>
                </c:pt>
                <c:pt idx="256">
                  <c:v>3.2012693837947408</c:v>
                </c:pt>
                <c:pt idx="257">
                  <c:v>4.4627482298385885</c:v>
                </c:pt>
                <c:pt idx="258">
                  <c:v>3.5916070999334853</c:v>
                </c:pt>
                <c:pt idx="259">
                  <c:v>3.6462399376598809</c:v>
                </c:pt>
                <c:pt idx="260">
                  <c:v>3.228042581460941</c:v>
                </c:pt>
                <c:pt idx="261">
                  <c:v>2.741680652641584</c:v>
                </c:pt>
                <c:pt idx="262">
                  <c:v>2.5457257029230278</c:v>
                </c:pt>
                <c:pt idx="263">
                  <c:v>2.2917858091883878</c:v>
                </c:pt>
                <c:pt idx="264">
                  <c:v>2.2591611721533194</c:v>
                </c:pt>
                <c:pt idx="265">
                  <c:v>2.2205184580088195</c:v>
                </c:pt>
                <c:pt idx="266">
                  <c:v>1.6703232606329195</c:v>
                </c:pt>
                <c:pt idx="267">
                  <c:v>2.584494809590768</c:v>
                </c:pt>
                <c:pt idx="268">
                  <c:v>3.6846641738769774</c:v>
                </c:pt>
                <c:pt idx="269">
                  <c:v>3.4696559169920826</c:v>
                </c:pt>
                <c:pt idx="270">
                  <c:v>4.1022216121477619</c:v>
                </c:pt>
                <c:pt idx="271">
                  <c:v>3.4636567647175323</c:v>
                </c:pt>
                <c:pt idx="272">
                  <c:v>3.9394090508943087</c:v>
                </c:pt>
                <c:pt idx="273">
                  <c:v>4.5046511376558662</c:v>
                </c:pt>
                <c:pt idx="274">
                  <c:v>5.0308203578572819</c:v>
                </c:pt>
                <c:pt idx="275">
                  <c:v>7.028445894885726</c:v>
                </c:pt>
                <c:pt idx="276">
                  <c:v>5.0807996648615283</c:v>
                </c:pt>
                <c:pt idx="277">
                  <c:v>3.8953064117123333</c:v>
                </c:pt>
                <c:pt idx="278">
                  <c:v>3.82200319498605</c:v>
                </c:pt>
                <c:pt idx="279">
                  <c:v>3.5321034828930964</c:v>
                </c:pt>
                <c:pt idx="280">
                  <c:v>5.45831376947495</c:v>
                </c:pt>
                <c:pt idx="281">
                  <c:v>5.0029470292863074</c:v>
                </c:pt>
                <c:pt idx="282">
                  <c:v>10.770193096741238</c:v>
                </c:pt>
                <c:pt idx="283">
                  <c:v>5.9130701413011817</c:v>
                </c:pt>
                <c:pt idx="284">
                  <c:v>3.2492572151516432</c:v>
                </c:pt>
                <c:pt idx="285">
                  <c:v>2.8989382853946708</c:v>
                </c:pt>
                <c:pt idx="286">
                  <c:v>2.2120525605491936</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numCache>
            </c:numRef>
          </c:xVal>
          <c:yVal>
            <c:numRef>
              <c:f>Analysis!$F$20:$F$1005</c:f>
              <c:numCache>
                <c:formatCode>General</c:formatCode>
                <c:ptCount val="986"/>
                <c:pt idx="0">
                  <c:v>0.78760089543876854</c:v>
                </c:pt>
                <c:pt idx="1">
                  <c:v>0.29876403484865</c:v>
                </c:pt>
                <c:pt idx="2">
                  <c:v>0.27584980700848871</c:v>
                </c:pt>
                <c:pt idx="3">
                  <c:v>0.24529750322160604</c:v>
                </c:pt>
                <c:pt idx="4">
                  <c:v>0.44388747783634175</c:v>
                </c:pt>
                <c:pt idx="5">
                  <c:v>0.55082054109042966</c:v>
                </c:pt>
                <c:pt idx="6">
                  <c:v>0.30640211079537139</c:v>
                </c:pt>
                <c:pt idx="7">
                  <c:v>0.23765942727488754</c:v>
                </c:pt>
                <c:pt idx="8">
                  <c:v>0.25293557916832743</c:v>
                </c:pt>
                <c:pt idx="9">
                  <c:v>0.3827828702625764</c:v>
                </c:pt>
                <c:pt idx="10">
                  <c:v>0.19183097159456231</c:v>
                </c:pt>
                <c:pt idx="11">
                  <c:v>0.42548356547977662</c:v>
                </c:pt>
                <c:pt idx="12">
                  <c:v>0.24095890254394958</c:v>
                </c:pt>
                <c:pt idx="13">
                  <c:v>0.47421085742386948</c:v>
                </c:pt>
                <c:pt idx="14">
                  <c:v>0.44066091870826551</c:v>
                </c:pt>
                <c:pt idx="15">
                  <c:v>0.38394554611759935</c:v>
                </c:pt>
                <c:pt idx="16">
                  <c:v>0.216994660604233</c:v>
                </c:pt>
                <c:pt idx="17">
                  <c:v>0.546103583243021</c:v>
                </c:pt>
                <c:pt idx="18">
                  <c:v>0.4230871412858046</c:v>
                </c:pt>
                <c:pt idx="19">
                  <c:v>0.28249692190612707</c:v>
                </c:pt>
                <c:pt idx="20">
                  <c:v>7.959967348318453E-2</c:v>
                </c:pt>
                <c:pt idx="21">
                  <c:v>0.16507213640151153</c:v>
                </c:pt>
                <c:pt idx="22">
                  <c:v>5.1641391220180077E-2</c:v>
                </c:pt>
                <c:pt idx="23">
                  <c:v>8.9977838724648151E-2</c:v>
                </c:pt>
                <c:pt idx="24">
                  <c:v>0.21051244181876405</c:v>
                </c:pt>
                <c:pt idx="25">
                  <c:v>0.24649292035432047</c:v>
                </c:pt>
                <c:pt idx="26">
                  <c:v>0.18622561880726329</c:v>
                </c:pt>
                <c:pt idx="27">
                  <c:v>-3.4154812223019193E-2</c:v>
                </c:pt>
                <c:pt idx="28">
                  <c:v>4.2303704665036967E-2</c:v>
                </c:pt>
                <c:pt idx="29">
                  <c:v>0.39761093020365723</c:v>
                </c:pt>
                <c:pt idx="30">
                  <c:v>-2.1561644735576313E-2</c:v>
                </c:pt>
                <c:pt idx="31">
                  <c:v>4.7700776445369408E-2</c:v>
                </c:pt>
                <c:pt idx="32">
                  <c:v>7.5585647310426829E-2</c:v>
                </c:pt>
                <c:pt idx="33">
                  <c:v>9.4475398541592703E-2</c:v>
                </c:pt>
                <c:pt idx="34">
                  <c:v>-0.14929234353680021</c:v>
                </c:pt>
                <c:pt idx="35">
                  <c:v>0.10896917774857418</c:v>
                </c:pt>
                <c:pt idx="36">
                  <c:v>-7.3409206146211159E-2</c:v>
                </c:pt>
                <c:pt idx="37">
                  <c:v>-3.0724903532539427E-2</c:v>
                </c:pt>
                <c:pt idx="38">
                  <c:v>2.7480963667924074E-2</c:v>
                </c:pt>
                <c:pt idx="39">
                  <c:v>1.5839790227831108E-2</c:v>
                </c:pt>
                <c:pt idx="40">
                  <c:v>3.756998064933903E-2</c:v>
                </c:pt>
                <c:pt idx="41">
                  <c:v>0.2680652147631728</c:v>
                </c:pt>
                <c:pt idx="42">
                  <c:v>-7.7289597292909629E-2</c:v>
                </c:pt>
                <c:pt idx="43">
                  <c:v>-0.18826878408845971</c:v>
                </c:pt>
                <c:pt idx="44">
                  <c:v>-0.25733974649967462</c:v>
                </c:pt>
                <c:pt idx="45">
                  <c:v>-0.2759656240038233</c:v>
                </c:pt>
                <c:pt idx="46">
                  <c:v>-0.44747891268785467</c:v>
                </c:pt>
                <c:pt idx="47">
                  <c:v>-3.389290996614025E-2</c:v>
                </c:pt>
                <c:pt idx="48">
                  <c:v>-0.19929051710371881</c:v>
                </c:pt>
                <c:pt idx="49">
                  <c:v>-8.9025445678667658E-2</c:v>
                </c:pt>
                <c:pt idx="50">
                  <c:v>-0.19180338262423924</c:v>
                </c:pt>
                <c:pt idx="51">
                  <c:v>-0.15709030458301931</c:v>
                </c:pt>
                <c:pt idx="52">
                  <c:v>-0.12237722654179894</c:v>
                </c:pt>
                <c:pt idx="53">
                  <c:v>-1.0750857938661929E-2</c:v>
                </c:pt>
                <c:pt idx="54">
                  <c:v>3.4852597527255558E-2</c:v>
                </c:pt>
                <c:pt idx="55">
                  <c:v>-0.28709418509033391</c:v>
                </c:pt>
                <c:pt idx="56">
                  <c:v>-0.39191406780303795</c:v>
                </c:pt>
                <c:pt idx="57">
                  <c:v>-0.22039062336406756</c:v>
                </c:pt>
                <c:pt idx="58">
                  <c:v>-0.36877201577555707</c:v>
                </c:pt>
                <c:pt idx="59">
                  <c:v>-8.4136391714927594E-2</c:v>
                </c:pt>
                <c:pt idx="60">
                  <c:v>-0.33129517288828403</c:v>
                </c:pt>
                <c:pt idx="61">
                  <c:v>-0.18039823280349732</c:v>
                </c:pt>
                <c:pt idx="62">
                  <c:v>-0.45097205640380622</c:v>
                </c:pt>
                <c:pt idx="63">
                  <c:v>-0.28446508803438464</c:v>
                </c:pt>
                <c:pt idx="64">
                  <c:v>-0.28186341665361381</c:v>
                </c:pt>
                <c:pt idx="65">
                  <c:v>-3.8607142551414508E-2</c:v>
                </c:pt>
                <c:pt idx="66">
                  <c:v>-0.18690241125542795</c:v>
                </c:pt>
                <c:pt idx="67">
                  <c:v>-0.22202497489585271</c:v>
                </c:pt>
                <c:pt idx="68">
                  <c:v>-0.56544559715778164</c:v>
                </c:pt>
                <c:pt idx="69">
                  <c:v>-4.7854146013739385E-3</c:v>
                </c:pt>
                <c:pt idx="70">
                  <c:v>-0.43796369949994474</c:v>
                </c:pt>
                <c:pt idx="71">
                  <c:v>-0.26955919911565762</c:v>
                </c:pt>
                <c:pt idx="72">
                  <c:v>-0.41017988923784843</c:v>
                </c:pt>
                <c:pt idx="73">
                  <c:v>-0.28886007815203707</c:v>
                </c:pt>
                <c:pt idx="74">
                  <c:v>-0.40558444184823628</c:v>
                </c:pt>
                <c:pt idx="75">
                  <c:v>-0.36836131799236105</c:v>
                </c:pt>
                <c:pt idx="76">
                  <c:v>-0.3490604389559816</c:v>
                </c:pt>
                <c:pt idx="77">
                  <c:v>-0.16708072232726467</c:v>
                </c:pt>
                <c:pt idx="78">
                  <c:v>-0.3688208627313222</c:v>
                </c:pt>
                <c:pt idx="79">
                  <c:v>-0.29942960714815059</c:v>
                </c:pt>
                <c:pt idx="80">
                  <c:v>-0.47038025004179285</c:v>
                </c:pt>
                <c:pt idx="81">
                  <c:v>-0.41845169453915321</c:v>
                </c:pt>
                <c:pt idx="82">
                  <c:v>-0.2479605963844721</c:v>
                </c:pt>
                <c:pt idx="83">
                  <c:v>-0.23201724741148333</c:v>
                </c:pt>
                <c:pt idx="84">
                  <c:v>-0.17215715477691163</c:v>
                </c:pt>
                <c:pt idx="85">
                  <c:v>0.13379442979978329</c:v>
                </c:pt>
                <c:pt idx="86">
                  <c:v>4.7329851549847035E-2</c:v>
                </c:pt>
                <c:pt idx="87">
                  <c:v>-0.16467464319759195</c:v>
                </c:pt>
                <c:pt idx="88">
                  <c:v>0.15374779401130811</c:v>
                </c:pt>
                <c:pt idx="89">
                  <c:v>0.17203837787187104</c:v>
                </c:pt>
                <c:pt idx="90">
                  <c:v>2.9870657864764061E-2</c:v>
                </c:pt>
                <c:pt idx="91">
                  <c:v>-0.19709886004131694</c:v>
                </c:pt>
                <c:pt idx="92">
                  <c:v>-0.2794064874138521</c:v>
                </c:pt>
                <c:pt idx="93">
                  <c:v>-0.37169079689214846</c:v>
                </c:pt>
                <c:pt idx="94">
                  <c:v>-0.32845850776718033</c:v>
                </c:pt>
                <c:pt idx="95">
                  <c:v>-0.46288153196179715</c:v>
                </c:pt>
                <c:pt idx="96">
                  <c:v>-0.23340845145444156</c:v>
                </c:pt>
                <c:pt idx="97">
                  <c:v>-0.31733610589926287</c:v>
                </c:pt>
                <c:pt idx="98">
                  <c:v>-4.8555136601293847E-2</c:v>
                </c:pt>
                <c:pt idx="99">
                  <c:v>0.10017741557939952</c:v>
                </c:pt>
                <c:pt idx="100">
                  <c:v>0.43695040873139801</c:v>
                </c:pt>
                <c:pt idx="101">
                  <c:v>0.400829646058944</c:v>
                </c:pt>
                <c:pt idx="102">
                  <c:v>0.37427026174096345</c:v>
                </c:pt>
                <c:pt idx="103">
                  <c:v>0.13948530437001039</c:v>
                </c:pt>
                <c:pt idx="104">
                  <c:v>0.23616146328746113</c:v>
                </c:pt>
                <c:pt idx="105">
                  <c:v>0.15329618421536173</c:v>
                </c:pt>
                <c:pt idx="106">
                  <c:v>0.24253571552377706</c:v>
                </c:pt>
                <c:pt idx="107">
                  <c:v>0.30881127394192376</c:v>
                </c:pt>
                <c:pt idx="108">
                  <c:v>-5.8980729587582825E-2</c:v>
                </c:pt>
                <c:pt idx="109">
                  <c:v>-0.21558316418044132</c:v>
                </c:pt>
                <c:pt idx="110">
                  <c:v>-6.4349955916481516E-2</c:v>
                </c:pt>
                <c:pt idx="111">
                  <c:v>1.7083310071803748E-2</c:v>
                </c:pt>
                <c:pt idx="112">
                  <c:v>4.2139699606660752E-2</c:v>
                </c:pt>
                <c:pt idx="113">
                  <c:v>0.47167780591849406</c:v>
                </c:pt>
                <c:pt idx="114">
                  <c:v>0.16115754989723108</c:v>
                </c:pt>
                <c:pt idx="115">
                  <c:v>8.2408897073395604E-2</c:v>
                </c:pt>
                <c:pt idx="116">
                  <c:v>-4.3935952437882397E-3</c:v>
                </c:pt>
                <c:pt idx="117">
                  <c:v>2.6926891674783127E-2</c:v>
                </c:pt>
                <c:pt idx="118">
                  <c:v>3.2296118003681595E-2</c:v>
                </c:pt>
                <c:pt idx="119">
                  <c:v>3.448070481992338E-2</c:v>
                </c:pt>
                <c:pt idx="120">
                  <c:v>0.14961408244694274</c:v>
                </c:pt>
                <c:pt idx="121">
                  <c:v>0.16732690977417519</c:v>
                </c:pt>
                <c:pt idx="122">
                  <c:v>-0.25651574412748379</c:v>
                </c:pt>
                <c:pt idx="123">
                  <c:v>-0.13632155869268392</c:v>
                </c:pt>
                <c:pt idx="124">
                  <c:v>-1.4862171305941141E-2</c:v>
                </c:pt>
                <c:pt idx="125">
                  <c:v>3.1950300916032903E-2</c:v>
                </c:pt>
                <c:pt idx="126">
                  <c:v>0.44820174310602079</c:v>
                </c:pt>
                <c:pt idx="127">
                  <c:v>0.18250933319751961</c:v>
                </c:pt>
                <c:pt idx="128">
                  <c:v>0.51019663875133703</c:v>
                </c:pt>
                <c:pt idx="129">
                  <c:v>0.73413738424564712</c:v>
                </c:pt>
                <c:pt idx="130">
                  <c:v>0.95554772583606629</c:v>
                </c:pt>
                <c:pt idx="131">
                  <c:v>1.0322360994780326</c:v>
                </c:pt>
                <c:pt idx="132">
                  <c:v>1.5702314818922214</c:v>
                </c:pt>
                <c:pt idx="133">
                  <c:v>0.38719061546101963</c:v>
                </c:pt>
                <c:pt idx="134">
                  <c:v>0.25543664425754598</c:v>
                </c:pt>
                <c:pt idx="135">
                  <c:v>0.26367126745776304</c:v>
                </c:pt>
                <c:pt idx="136">
                  <c:v>0.64246393466775231</c:v>
                </c:pt>
                <c:pt idx="137">
                  <c:v>0.53541383306492984</c:v>
                </c:pt>
                <c:pt idx="138">
                  <c:v>0.33778287625971704</c:v>
                </c:pt>
                <c:pt idx="139">
                  <c:v>0.43659835466232244</c:v>
                </c:pt>
                <c:pt idx="140">
                  <c:v>0.25543664425754553</c:v>
                </c:pt>
                <c:pt idx="141">
                  <c:v>0.14289679385457821</c:v>
                </c:pt>
                <c:pt idx="142">
                  <c:v>4.133644105189882E-2</c:v>
                </c:pt>
                <c:pt idx="143">
                  <c:v>0.15510445332253031</c:v>
                </c:pt>
                <c:pt idx="144">
                  <c:v>-4.730410332430679E-2</c:v>
                </c:pt>
                <c:pt idx="145">
                  <c:v>0.16040310663789348</c:v>
                </c:pt>
                <c:pt idx="146">
                  <c:v>0.14450714669180686</c:v>
                </c:pt>
                <c:pt idx="147">
                  <c:v>0.25683859697748712</c:v>
                </c:pt>
                <c:pt idx="148">
                  <c:v>0.72735901138165304</c:v>
                </c:pt>
                <c:pt idx="149">
                  <c:v>0.88101995752715956</c:v>
                </c:pt>
                <c:pt idx="150">
                  <c:v>0.74219524066466813</c:v>
                </c:pt>
                <c:pt idx="151">
                  <c:v>0.39036466052461449</c:v>
                </c:pt>
                <c:pt idx="152">
                  <c:v>0.4020216978184119</c:v>
                </c:pt>
                <c:pt idx="153">
                  <c:v>0.27485401824971856</c:v>
                </c:pt>
                <c:pt idx="154">
                  <c:v>0.25153994366212373</c:v>
                </c:pt>
                <c:pt idx="155">
                  <c:v>0.74680153785360659</c:v>
                </c:pt>
                <c:pt idx="156">
                  <c:v>0.55413358037134408</c:v>
                </c:pt>
                <c:pt idx="157">
                  <c:v>0.62262351874543675</c:v>
                </c:pt>
                <c:pt idx="158">
                  <c:v>0.33714209337304513</c:v>
                </c:pt>
                <c:pt idx="159">
                  <c:v>0.44083714025718646</c:v>
                </c:pt>
                <c:pt idx="160">
                  <c:v>0.40499193886513796</c:v>
                </c:pt>
                <c:pt idx="161">
                  <c:v>0.7275987513935811</c:v>
                </c:pt>
                <c:pt idx="162">
                  <c:v>0.68855308559152695</c:v>
                </c:pt>
                <c:pt idx="163">
                  <c:v>0.56629534512935931</c:v>
                </c:pt>
                <c:pt idx="164">
                  <c:v>0.38130850223110691</c:v>
                </c:pt>
                <c:pt idx="165">
                  <c:v>0.44851825484119723</c:v>
                </c:pt>
                <c:pt idx="166">
                  <c:v>0.36530618018108374</c:v>
                </c:pt>
                <c:pt idx="167">
                  <c:v>0.50652619114563047</c:v>
                </c:pt>
                <c:pt idx="168">
                  <c:v>0.45911696118254497</c:v>
                </c:pt>
                <c:pt idx="169">
                  <c:v>0.5668652110986494</c:v>
                </c:pt>
                <c:pt idx="170">
                  <c:v>0.12811433744027356</c:v>
                </c:pt>
                <c:pt idx="171">
                  <c:v>0.26172216733624332</c:v>
                </c:pt>
                <c:pt idx="172">
                  <c:v>0.35826459926107068</c:v>
                </c:pt>
                <c:pt idx="173">
                  <c:v>0.29275366331207953</c:v>
                </c:pt>
                <c:pt idx="174">
                  <c:v>0.32981906128321881</c:v>
                </c:pt>
                <c:pt idx="175">
                  <c:v>4.0191765508730715E-2</c:v>
                </c:pt>
                <c:pt idx="176">
                  <c:v>0.10656468745705272</c:v>
                </c:pt>
                <c:pt idx="177">
                  <c:v>0.46773682117583459</c:v>
                </c:pt>
                <c:pt idx="178">
                  <c:v>0.29361564931140816</c:v>
                </c:pt>
                <c:pt idx="179">
                  <c:v>0.70842243512384928</c:v>
                </c:pt>
                <c:pt idx="180">
                  <c:v>0.30425033810455515</c:v>
                </c:pt>
                <c:pt idx="181">
                  <c:v>0.4387075901822608</c:v>
                </c:pt>
                <c:pt idx="182">
                  <c:v>0.37628100886046689</c:v>
                </c:pt>
                <c:pt idx="183">
                  <c:v>0.3794823720051741</c:v>
                </c:pt>
                <c:pt idx="184">
                  <c:v>0.26503363958189063</c:v>
                </c:pt>
                <c:pt idx="185">
                  <c:v>0.40269225480430126</c:v>
                </c:pt>
                <c:pt idx="186">
                  <c:v>0.42190043367254648</c:v>
                </c:pt>
                <c:pt idx="187">
                  <c:v>-4.6812053596981817E-3</c:v>
                </c:pt>
                <c:pt idx="188">
                  <c:v>0.2514278462168833</c:v>
                </c:pt>
                <c:pt idx="189">
                  <c:v>0.16979308602684684</c:v>
                </c:pt>
                <c:pt idx="190">
                  <c:v>0.31065306439396756</c:v>
                </c:pt>
                <c:pt idx="191">
                  <c:v>0.40322921097228881</c:v>
                </c:pt>
                <c:pt idx="192">
                  <c:v>0.4469327364838187</c:v>
                </c:pt>
                <c:pt idx="193">
                  <c:v>0.37144482878208396</c:v>
                </c:pt>
                <c:pt idx="194">
                  <c:v>0.32509260475470447</c:v>
                </c:pt>
                <c:pt idx="195">
                  <c:v>0.31714650920715326</c:v>
                </c:pt>
                <c:pt idx="196">
                  <c:v>1.0428899025501437</c:v>
                </c:pt>
                <c:pt idx="197">
                  <c:v>0.5409615337965048</c:v>
                </c:pt>
                <c:pt idx="198">
                  <c:v>0.3952831154247376</c:v>
                </c:pt>
                <c:pt idx="199">
                  <c:v>0.33568739881810528</c:v>
                </c:pt>
                <c:pt idx="200">
                  <c:v>0.20192812376766356</c:v>
                </c:pt>
                <c:pt idx="201">
                  <c:v>0.10127758016535049</c:v>
                </c:pt>
                <c:pt idx="202">
                  <c:v>0.20590117154143761</c:v>
                </c:pt>
                <c:pt idx="203">
                  <c:v>0.16145855700349721</c:v>
                </c:pt>
                <c:pt idx="204">
                  <c:v>5.6851604578695758E-2</c:v>
                </c:pt>
                <c:pt idx="205">
                  <c:v>0</c:v>
                </c:pt>
                <c:pt idx="206">
                  <c:v>0.30017647217551491</c:v>
                </c:pt>
                <c:pt idx="207">
                  <c:v>0.67767112657805684</c:v>
                </c:pt>
                <c:pt idx="208">
                  <c:v>1.412193857734811</c:v>
                </c:pt>
                <c:pt idx="209">
                  <c:v>2.037561508100449</c:v>
                </c:pt>
                <c:pt idx="210">
                  <c:v>1.8601845018149201</c:v>
                </c:pt>
                <c:pt idx="211">
                  <c:v>1.173417118504287</c:v>
                </c:pt>
                <c:pt idx="212">
                  <c:v>1.5827486714708976</c:v>
                </c:pt>
                <c:pt idx="213">
                  <c:v>1.6259558909507064</c:v>
                </c:pt>
                <c:pt idx="214">
                  <c:v>1.4121938577348119</c:v>
                </c:pt>
                <c:pt idx="215">
                  <c:v>1.467196259687034</c:v>
                </c:pt>
                <c:pt idx="216">
                  <c:v>0.25197574433468839</c:v>
                </c:pt>
                <c:pt idx="217">
                  <c:v>0.34599667395575917</c:v>
                </c:pt>
                <c:pt idx="218">
                  <c:v>-1.1282858604312329E-2</c:v>
                </c:pt>
                <c:pt idx="219">
                  <c:v>0.27548097673995664</c:v>
                </c:pt>
                <c:pt idx="220">
                  <c:v>0.83725603122585857</c:v>
                </c:pt>
                <c:pt idx="221">
                  <c:v>0.94302957704956292</c:v>
                </c:pt>
                <c:pt idx="222">
                  <c:v>0.43766708033630475</c:v>
                </c:pt>
                <c:pt idx="223">
                  <c:v>0.38360504580418908</c:v>
                </c:pt>
                <c:pt idx="224">
                  <c:v>9.9191733700447093E-2</c:v>
                </c:pt>
                <c:pt idx="225">
                  <c:v>9.9191733700447093E-2</c:v>
                </c:pt>
                <c:pt idx="226">
                  <c:v>0.12034644286518814</c:v>
                </c:pt>
                <c:pt idx="227">
                  <c:v>0.44798061369264075</c:v>
                </c:pt>
                <c:pt idx="228">
                  <c:v>0.51116536019115388</c:v>
                </c:pt>
                <c:pt idx="229">
                  <c:v>0.17754989867900561</c:v>
                </c:pt>
                <c:pt idx="230">
                  <c:v>0.293809832236271</c:v>
                </c:pt>
                <c:pt idx="231">
                  <c:v>0.24663188818404591</c:v>
                </c:pt>
                <c:pt idx="232">
                  <c:v>0.36373428502795835</c:v>
                </c:pt>
                <c:pt idx="233">
                  <c:v>0.66954845808075891</c:v>
                </c:pt>
                <c:pt idx="234">
                  <c:v>0.41933686194664821</c:v>
                </c:pt>
                <c:pt idx="235">
                  <c:v>0.24326203503745836</c:v>
                </c:pt>
                <c:pt idx="236">
                  <c:v>5.2865332255273234E-2</c:v>
                </c:pt>
                <c:pt idx="237">
                  <c:v>0.28285780950986106</c:v>
                </c:pt>
                <c:pt idx="238">
                  <c:v>0.28201534622321334</c:v>
                </c:pt>
                <c:pt idx="239">
                  <c:v>0.4916351602866107</c:v>
                </c:pt>
                <c:pt idx="240">
                  <c:v>0.51173811640037226</c:v>
                </c:pt>
                <c:pt idx="241">
                  <c:v>0.46992396768374656</c:v>
                </c:pt>
                <c:pt idx="242">
                  <c:v>0.50691340693306808</c:v>
                </c:pt>
                <c:pt idx="243">
                  <c:v>0.53103695426958319</c:v>
                </c:pt>
                <c:pt idx="244">
                  <c:v>0.62753114361563833</c:v>
                </c:pt>
                <c:pt idx="245">
                  <c:v>0.94596196845762082</c:v>
                </c:pt>
                <c:pt idx="246">
                  <c:v>0.8422307149106103</c:v>
                </c:pt>
                <c:pt idx="247">
                  <c:v>0.44660453859178451</c:v>
                </c:pt>
                <c:pt idx="248">
                  <c:v>0.34126504855567386</c:v>
                </c:pt>
                <c:pt idx="249">
                  <c:v>0.42006863652161841</c:v>
                </c:pt>
                <c:pt idx="250">
                  <c:v>0.21903907538400347</c:v>
                </c:pt>
                <c:pt idx="251">
                  <c:v>0.28262152508356086</c:v>
                </c:pt>
                <c:pt idx="252">
                  <c:v>0.10439111566998305</c:v>
                </c:pt>
                <c:pt idx="253">
                  <c:v>0.18173638767964939</c:v>
                </c:pt>
                <c:pt idx="254">
                  <c:v>0.28598436299702468</c:v>
                </c:pt>
                <c:pt idx="255">
                  <c:v>0.27724098442202005</c:v>
                </c:pt>
                <c:pt idx="256">
                  <c:v>0.23823206462583935</c:v>
                </c:pt>
                <c:pt idx="257">
                  <c:v>0.66194964172227477</c:v>
                </c:pt>
                <c:pt idx="258">
                  <c:v>0.51465734111256212</c:v>
                </c:pt>
                <c:pt idx="259">
                  <c:v>0.43731206910289577</c:v>
                </c:pt>
                <c:pt idx="260">
                  <c:v>0.33373666136821001</c:v>
                </c:pt>
                <c:pt idx="261">
                  <c:v>0.25168341627969526</c:v>
                </c:pt>
                <c:pt idx="262">
                  <c:v>0.26984274101239958</c:v>
                </c:pt>
                <c:pt idx="263">
                  <c:v>0.1769423526471674</c:v>
                </c:pt>
                <c:pt idx="264">
                  <c:v>0.14254273639615311</c:v>
                </c:pt>
                <c:pt idx="265">
                  <c:v>0.24991123560386108</c:v>
                </c:pt>
                <c:pt idx="266">
                  <c:v>8.5210042644465522E-2</c:v>
                </c:pt>
                <c:pt idx="267">
                  <c:v>0.35936456003890394</c:v>
                </c:pt>
                <c:pt idx="268">
                  <c:v>0.54908365572631213</c:v>
                </c:pt>
                <c:pt idx="269">
                  <c:v>0.59807704856866506</c:v>
                </c:pt>
                <c:pt idx="270">
                  <c:v>0.75652376584605885</c:v>
                </c:pt>
                <c:pt idx="271">
                  <c:v>0.63247666481967757</c:v>
                </c:pt>
                <c:pt idx="272">
                  <c:v>0.78154166857406926</c:v>
                </c:pt>
                <c:pt idx="273">
                  <c:v>0.90037670653211599</c:v>
                </c:pt>
                <c:pt idx="274">
                  <c:v>1.0379751715361691</c:v>
                </c:pt>
                <c:pt idx="275">
                  <c:v>1.3914171179474888</c:v>
                </c:pt>
                <c:pt idx="276">
                  <c:v>1.0857153625845219</c:v>
                </c:pt>
                <c:pt idx="277">
                  <c:v>0.76796624740429831</c:v>
                </c:pt>
                <c:pt idx="278">
                  <c:v>0.91102864523425686</c:v>
                </c:pt>
                <c:pt idx="279">
                  <c:v>0.73784784786114832</c:v>
                </c:pt>
                <c:pt idx="280">
                  <c:v>1.0992686423789402</c:v>
                </c:pt>
                <c:pt idx="281">
                  <c:v>1.0751739227444186</c:v>
                </c:pt>
                <c:pt idx="282">
                  <c:v>1.7121780730820095</c:v>
                </c:pt>
                <c:pt idx="283">
                  <c:v>0.84175632628501318</c:v>
                </c:pt>
                <c:pt idx="284">
                  <c:v>0.43214609249818192</c:v>
                </c:pt>
                <c:pt idx="285">
                  <c:v>0.45925265208701838</c:v>
                </c:pt>
                <c:pt idx="286">
                  <c:v>0.27402449489665059</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numCache>
            </c:numRef>
          </c:yVal>
          <c:smooth val="0"/>
          <c:extLst>
            <c:ext xmlns:c16="http://schemas.microsoft.com/office/drawing/2014/chart" uri="{C3380CC4-5D6E-409C-BE32-E72D297353CC}">
              <c16:uniqueId val="{00000001-BE1E-2341-BFEB-A957EC38B642}"/>
            </c:ext>
          </c:extLst>
        </c:ser>
        <c:dLbls>
          <c:showLegendKey val="0"/>
          <c:showVal val="0"/>
          <c:showCatName val="0"/>
          <c:showSerName val="0"/>
          <c:showPercent val="0"/>
          <c:showBubbleSize val="0"/>
        </c:dLbls>
        <c:axId val="-1986217328"/>
        <c:axId val="-1986215280"/>
      </c:scatterChart>
      <c:valAx>
        <c:axId val="-1986217328"/>
        <c:scaling>
          <c:orientation val="minMax"/>
        </c:scaling>
        <c:delete val="0"/>
        <c:axPos val="b"/>
        <c:majorGridlines>
          <c:spPr>
            <a:ln w="9525" cap="flat" cmpd="sng" algn="ctr">
              <a:no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215280"/>
        <c:crosses val="autoZero"/>
        <c:crossBetween val="midCat"/>
      </c:valAx>
      <c:valAx>
        <c:axId val="-1986215280"/>
        <c:scaling>
          <c:orientation val="minMax"/>
        </c:scaling>
        <c:delete val="0"/>
        <c:axPos val="l"/>
        <c:majorGridlines>
          <c:spPr>
            <a:ln w="9525" cap="flat" cmpd="sng" algn="ctr">
              <a:no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2173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2"/>
          <c:order val="0"/>
          <c:tx>
            <c:v>Modeled</c:v>
          </c:tx>
          <c:spPr>
            <a:ln w="12700" cap="rnd">
              <a:solidFill>
                <a:schemeClr val="tx1">
                  <a:lumMod val="65000"/>
                  <a:lumOff val="35000"/>
                </a:schemeClr>
              </a:solidFill>
              <a:prstDash val="sysDash"/>
              <a:round/>
            </a:ln>
            <a:effectLst/>
          </c:spPr>
          <c:marker>
            <c:symbol val="none"/>
          </c:marker>
          <c:xVal>
            <c:numRef>
              <c:f>Analysis!$K$47:$K$97</c:f>
              <c:numCache>
                <c:formatCode>General</c:formatCode>
                <c:ptCount val="51"/>
                <c:pt idx="0">
                  <c:v>0</c:v>
                </c:pt>
                <c:pt idx="1">
                  <c:v>0.7</c:v>
                </c:pt>
                <c:pt idx="2">
                  <c:v>1.4</c:v>
                </c:pt>
                <c:pt idx="3">
                  <c:v>2.1</c:v>
                </c:pt>
                <c:pt idx="4">
                  <c:v>2.8</c:v>
                </c:pt>
                <c:pt idx="5">
                  <c:v>3.5</c:v>
                </c:pt>
                <c:pt idx="6">
                  <c:v>4.2</c:v>
                </c:pt>
                <c:pt idx="7">
                  <c:v>4.9000000000000004</c:v>
                </c:pt>
                <c:pt idx="8">
                  <c:v>5.6</c:v>
                </c:pt>
                <c:pt idx="9">
                  <c:v>6.3</c:v>
                </c:pt>
                <c:pt idx="10">
                  <c:v>7</c:v>
                </c:pt>
                <c:pt idx="11">
                  <c:v>7.7</c:v>
                </c:pt>
                <c:pt idx="12">
                  <c:v>8.4</c:v>
                </c:pt>
                <c:pt idx="13">
                  <c:v>9.1</c:v>
                </c:pt>
                <c:pt idx="14">
                  <c:v>9.8000000000000007</c:v>
                </c:pt>
                <c:pt idx="15">
                  <c:v>10.5</c:v>
                </c:pt>
                <c:pt idx="16">
                  <c:v>11.2</c:v>
                </c:pt>
                <c:pt idx="17">
                  <c:v>11.9</c:v>
                </c:pt>
                <c:pt idx="18">
                  <c:v>12.6</c:v>
                </c:pt>
                <c:pt idx="19">
                  <c:v>13.3</c:v>
                </c:pt>
                <c:pt idx="20">
                  <c:v>14</c:v>
                </c:pt>
                <c:pt idx="21">
                  <c:v>14.7</c:v>
                </c:pt>
                <c:pt idx="22">
                  <c:v>15.4</c:v>
                </c:pt>
                <c:pt idx="23">
                  <c:v>16.100000000000001</c:v>
                </c:pt>
                <c:pt idx="24">
                  <c:v>16.8</c:v>
                </c:pt>
                <c:pt idx="25">
                  <c:v>17.5</c:v>
                </c:pt>
                <c:pt idx="26">
                  <c:v>18.2</c:v>
                </c:pt>
                <c:pt idx="27">
                  <c:v>18.899999999999999</c:v>
                </c:pt>
                <c:pt idx="28">
                  <c:v>19.600000000000001</c:v>
                </c:pt>
                <c:pt idx="29">
                  <c:v>20.3</c:v>
                </c:pt>
                <c:pt idx="30">
                  <c:v>21</c:v>
                </c:pt>
                <c:pt idx="31">
                  <c:v>21.7</c:v>
                </c:pt>
                <c:pt idx="32">
                  <c:v>22.4</c:v>
                </c:pt>
                <c:pt idx="33">
                  <c:v>23.1</c:v>
                </c:pt>
                <c:pt idx="34">
                  <c:v>23.8</c:v>
                </c:pt>
                <c:pt idx="35">
                  <c:v>24.5</c:v>
                </c:pt>
                <c:pt idx="36">
                  <c:v>25.2</c:v>
                </c:pt>
                <c:pt idx="37">
                  <c:v>25.9</c:v>
                </c:pt>
                <c:pt idx="38">
                  <c:v>26.6</c:v>
                </c:pt>
                <c:pt idx="39">
                  <c:v>27.3</c:v>
                </c:pt>
                <c:pt idx="40">
                  <c:v>28</c:v>
                </c:pt>
                <c:pt idx="41">
                  <c:v>28.7</c:v>
                </c:pt>
                <c:pt idx="42">
                  <c:v>29.4</c:v>
                </c:pt>
                <c:pt idx="43">
                  <c:v>30.1</c:v>
                </c:pt>
                <c:pt idx="44">
                  <c:v>30.8</c:v>
                </c:pt>
                <c:pt idx="45">
                  <c:v>31.5</c:v>
                </c:pt>
                <c:pt idx="46">
                  <c:v>32.200000000000003</c:v>
                </c:pt>
                <c:pt idx="47">
                  <c:v>32.9</c:v>
                </c:pt>
                <c:pt idx="48">
                  <c:v>33.6</c:v>
                </c:pt>
                <c:pt idx="49">
                  <c:v>34.299999999999997</c:v>
                </c:pt>
                <c:pt idx="50">
                  <c:v>35</c:v>
                </c:pt>
              </c:numCache>
            </c:numRef>
          </c:xVal>
          <c:yVal>
            <c:numRef>
              <c:f>Analysis!$L$47:$L$97</c:f>
              <c:numCache>
                <c:formatCode>0.00</c:formatCode>
                <c:ptCount val="51"/>
                <c:pt idx="0">
                  <c:v>0</c:v>
                </c:pt>
                <c:pt idx="1">
                  <c:v>1882.4591444841562</c:v>
                </c:pt>
                <c:pt idx="2">
                  <c:v>3471.17746379655</c:v>
                </c:pt>
                <c:pt idx="3">
                  <c:v>4824.6845668592414</c:v>
                </c:pt>
                <c:pt idx="4">
                  <c:v>5987.0662209957163</c:v>
                </c:pt>
                <c:pt idx="5">
                  <c:v>6992.1560654076175</c:v>
                </c:pt>
                <c:pt idx="6">
                  <c:v>7866.3478549743168</c:v>
                </c:pt>
                <c:pt idx="7">
                  <c:v>8630.5303224876297</c:v>
                </c:pt>
                <c:pt idx="8">
                  <c:v>9301.4482183021064</c:v>
                </c:pt>
                <c:pt idx="9">
                  <c:v>9892.6787101521459</c:v>
                </c:pt>
                <c:pt idx="10">
                  <c:v>10415.34425097374</c:v>
                </c:pt>
                <c:pt idx="11">
                  <c:v>10878.641319281172</c:v>
                </c:pt>
                <c:pt idx="12">
                  <c:v>11290.238222160553</c:v>
                </c:pt>
                <c:pt idx="13">
                  <c:v>11656.57828677922</c:v>
                </c:pt>
                <c:pt idx="14">
                  <c:v>11983.113688044648</c:v>
                </c:pt>
                <c:pt idx="15">
                  <c:v>12274.48774303515</c:v>
                </c:pt>
                <c:pt idx="16">
                  <c:v>12534.678450237621</c:v>
                </c:pt>
                <c:pt idx="17">
                  <c:v>12767.112554624875</c:v>
                </c:pt>
                <c:pt idx="18">
                  <c:v>12974.756963644206</c:v>
                </c:pt>
                <c:pt idx="19">
                  <c:v>13160.192590947005</c:v>
                </c:pt>
                <c:pt idx="20">
                  <c:v>13325.674444598535</c:v>
                </c:pt>
                <c:pt idx="21">
                  <c:v>13473.180857676889</c:v>
                </c:pt>
                <c:pt idx="22">
                  <c:v>13604.454081910764</c:v>
                </c:pt>
                <c:pt idx="23">
                  <c:v>13721.033960751964</c:v>
                </c:pt>
                <c:pt idx="24">
                  <c:v>13824.286019281426</c:v>
                </c:pt>
                <c:pt idx="25">
                  <c:v>13915.425020964849</c:v>
                </c:pt>
                <c:pt idx="26">
                  <c:v>13995.534821543395</c:v>
                </c:pt>
                <c:pt idx="27">
                  <c:v>14065.585181022021</c:v>
                </c:pt>
                <c:pt idx="28">
                  <c:v>14126.446063273857</c:v>
                </c:pt>
                <c:pt idx="29">
                  <c:v>14178.899850026717</c:v>
                </c:pt>
                <c:pt idx="30">
                  <c:v>14223.651815143632</c:v>
                </c:pt>
                <c:pt idx="31">
                  <c:v>14261.339141087801</c:v>
                </c:pt>
                <c:pt idx="32">
                  <c:v>14292.538708468099</c:v>
                </c:pt>
                <c:pt idx="33">
                  <c:v>14317.773848714163</c:v>
                </c:pt>
                <c:pt idx="34">
                  <c:v>14337.520217035028</c:v>
                </c:pt>
                <c:pt idx="35">
                  <c:v>14352.210916189073</c:v>
                </c:pt>
                <c:pt idx="36">
                  <c:v>14362.240979935425</c:v>
                </c:pt>
                <c:pt idx="37">
                  <c:v>14367.971307339101</c:v>
                </c:pt>
                <c:pt idx="38">
                  <c:v>14369.732124575563</c:v>
                </c:pt>
                <c:pt idx="39">
                  <c:v>14367.826038905911</c:v>
                </c:pt>
                <c:pt idx="40">
                  <c:v>14362.53073958329</c:v>
                </c:pt>
                <c:pt idx="41">
                  <c:v>14354.101392216193</c:v>
                </c:pt>
                <c:pt idx="42">
                  <c:v>14342.772766246351</c:v>
                </c:pt>
                <c:pt idx="43">
                  <c:v>14328.761129450444</c:v>
                </c:pt>
                <c:pt idx="44">
                  <c:v>14312.265938546441</c:v>
                </c:pt>
                <c:pt idx="45">
                  <c:v>14293.471350916774</c:v>
                </c:pt>
                <c:pt idx="46">
                  <c:v>14272.547579020626</c:v>
                </c:pt>
                <c:pt idx="47">
                  <c:v>14249.652106150896</c:v>
                </c:pt>
                <c:pt idx="48">
                  <c:v>14224.930779710423</c:v>
                </c:pt>
                <c:pt idx="49">
                  <c:v>14198.518796065979</c:v>
                </c:pt>
                <c:pt idx="50">
                  <c:v>14170.541589228755</c:v>
                </c:pt>
              </c:numCache>
            </c:numRef>
          </c:yVal>
          <c:smooth val="1"/>
          <c:extLst>
            <c:ext xmlns:c16="http://schemas.microsoft.com/office/drawing/2014/chart" uri="{C3380CC4-5D6E-409C-BE32-E72D297353CC}">
              <c16:uniqueId val="{00000000-A934-5E4C-9214-641EE43B867A}"/>
            </c:ext>
          </c:extLst>
        </c:ser>
        <c:ser>
          <c:idx val="1"/>
          <c:order val="1"/>
          <c:tx>
            <c:strRef>
              <c:f>Analysis!$D$19</c:f>
              <c:strCache>
                <c:ptCount val="1"/>
                <c:pt idx="0">
                  <c:v>Measured Throughput</c:v>
                </c:pt>
              </c:strCache>
            </c:strRef>
          </c:tx>
          <c:spPr>
            <a:ln w="19050" cap="rnd">
              <a:noFill/>
              <a:round/>
            </a:ln>
            <a:effectLst/>
          </c:spPr>
          <c:marker>
            <c:symbol val="circle"/>
            <c:size val="9"/>
            <c:spPr>
              <a:noFill/>
              <a:ln w="9525">
                <a:solidFill>
                  <a:srgbClr val="0070C0">
                    <a:alpha val="20000"/>
                  </a:srgbClr>
                </a:solidFill>
              </a:ln>
              <a:effectLst/>
            </c:spPr>
          </c:marker>
          <c:xVal>
            <c:numRef>
              <c:f>Data!$B$10:$B$1010</c:f>
              <c:numCache>
                <c:formatCode>General</c:formatCode>
                <c:ptCount val="1001"/>
                <c:pt idx="0">
                  <c:v>6.0698297479790302</c:v>
                </c:pt>
                <c:pt idx="1">
                  <c:v>4.0062102071093593</c:v>
                </c:pt>
                <c:pt idx="2">
                  <c:v>3.6342329742809816</c:v>
                </c:pt>
                <c:pt idx="3">
                  <c:v>3.6886616616782062</c:v>
                </c:pt>
                <c:pt idx="4">
                  <c:v>4.7775758349517137</c:v>
                </c:pt>
                <c:pt idx="5">
                  <c:v>4.1300604250407318</c:v>
                </c:pt>
                <c:pt idx="6">
                  <c:v>3.3971295765832781</c:v>
                </c:pt>
                <c:pt idx="7">
                  <c:v>3.2220728292370127</c:v>
                </c:pt>
                <c:pt idx="8">
                  <c:v>3.3180226553609282</c:v>
                </c:pt>
                <c:pt idx="9">
                  <c:v>3.6742846605917538</c:v>
                </c:pt>
                <c:pt idx="10">
                  <c:v>3.177581751314718</c:v>
                </c:pt>
                <c:pt idx="11">
                  <c:v>4.1054045325666806</c:v>
                </c:pt>
                <c:pt idx="12">
                  <c:v>3.2477103761807808</c:v>
                </c:pt>
                <c:pt idx="13">
                  <c:v>4.0508989754947127</c:v>
                </c:pt>
                <c:pt idx="14">
                  <c:v>4.3661377868052345</c:v>
                </c:pt>
                <c:pt idx="15">
                  <c:v>3.7871298919828504</c:v>
                </c:pt>
                <c:pt idx="16">
                  <c:v>3.1071652364222047</c:v>
                </c:pt>
                <c:pt idx="17">
                  <c:v>3.4222905800268122</c:v>
                </c:pt>
                <c:pt idx="18">
                  <c:v>3.1702185163628105</c:v>
                </c:pt>
                <c:pt idx="19">
                  <c:v>2.7531363365053081</c:v>
                </c:pt>
                <c:pt idx="20">
                  <c:v>2.0582864815545001</c:v>
                </c:pt>
                <c:pt idx="21">
                  <c:v>2.2444223102458096</c:v>
                </c:pt>
                <c:pt idx="22">
                  <c:v>2.3113617960585646</c:v>
                </c:pt>
                <c:pt idx="23">
                  <c:v>2.6854077522858537</c:v>
                </c:pt>
                <c:pt idx="24">
                  <c:v>2.5714452793285449</c:v>
                </c:pt>
                <c:pt idx="25">
                  <c:v>2.6373969627093392</c:v>
                </c:pt>
                <c:pt idx="26">
                  <c:v>2.3989243538030487</c:v>
                </c:pt>
                <c:pt idx="27">
                  <c:v>2.0740397476297536</c:v>
                </c:pt>
                <c:pt idx="28">
                  <c:v>2.8155202289758146</c:v>
                </c:pt>
                <c:pt idx="29">
                  <c:v>3.5681843789574486</c:v>
                </c:pt>
                <c:pt idx="30">
                  <c:v>2.2728107114774696</c:v>
                </c:pt>
                <c:pt idx="31">
                  <c:v>2.3268926349267605</c:v>
                </c:pt>
                <c:pt idx="32">
                  <c:v>2.7143829472471444</c:v>
                </c:pt>
                <c:pt idx="33">
                  <c:v>2.7390483955495415</c:v>
                </c:pt>
                <c:pt idx="34">
                  <c:v>1.9582240971288087</c:v>
                </c:pt>
                <c:pt idx="35">
                  <c:v>2.7559339426693965</c:v>
                </c:pt>
                <c:pt idx="36">
                  <c:v>2.4253401789652211</c:v>
                </c:pt>
                <c:pt idx="37">
                  <c:v>2.3404344127481678</c:v>
                </c:pt>
                <c:pt idx="38">
                  <c:v>2.2217015011193255</c:v>
                </c:pt>
                <c:pt idx="39">
                  <c:v>2.053280871289684</c:v>
                </c:pt>
                <c:pt idx="40">
                  <c:v>2.8531561444079809</c:v>
                </c:pt>
                <c:pt idx="41">
                  <c:v>3.2705197053763717</c:v>
                </c:pt>
                <c:pt idx="42">
                  <c:v>2.1344056632622177</c:v>
                </c:pt>
                <c:pt idx="43">
                  <c:v>1.6949445224560267</c:v>
                </c:pt>
                <c:pt idx="44">
                  <c:v>1.4864143098934144</c:v>
                </c:pt>
                <c:pt idx="45">
                  <c:v>1.3658429616468961</c:v>
                </c:pt>
                <c:pt idx="46">
                  <c:v>1.0135893154497086</c:v>
                </c:pt>
                <c:pt idx="47">
                  <c:v>2.4380605113210021</c:v>
                </c:pt>
                <c:pt idx="48">
                  <c:v>1.8814626038133926</c:v>
                </c:pt>
                <c:pt idx="49">
                  <c:v>2.0415753802514387</c:v>
                </c:pt>
                <c:pt idx="50">
                  <c:v>1.62878158056492</c:v>
                </c:pt>
                <c:pt idx="51">
                  <c:v>1.8585071603522425</c:v>
                </c:pt>
                <c:pt idx="52">
                  <c:v>2.336608644772689</c:v>
                </c:pt>
                <c:pt idx="53">
                  <c:v>2.4045006193091965</c:v>
                </c:pt>
                <c:pt idx="54">
                  <c:v>2.4828626144200996</c:v>
                </c:pt>
                <c:pt idx="55">
                  <c:v>1.6734250778645079</c:v>
                </c:pt>
                <c:pt idx="56">
                  <c:v>1.2034689750780254</c:v>
                </c:pt>
                <c:pt idx="57">
                  <c:v>1.3405736250319369</c:v>
                </c:pt>
                <c:pt idx="58">
                  <c:v>1.0389389763130994</c:v>
                </c:pt>
                <c:pt idx="59">
                  <c:v>1.8039881837368181</c:v>
                </c:pt>
                <c:pt idx="60">
                  <c:v>1.1980132798488194</c:v>
                </c:pt>
                <c:pt idx="61">
                  <c:v>1.4400880335624593</c:v>
                </c:pt>
                <c:pt idx="62">
                  <c:v>0.9078751924779499</c:v>
                </c:pt>
                <c:pt idx="63">
                  <c:v>1.2294772801873013</c:v>
                </c:pt>
                <c:pt idx="64">
                  <c:v>1.5971615811715671</c:v>
                </c:pt>
                <c:pt idx="65">
                  <c:v>1.9240581210517815</c:v>
                </c:pt>
                <c:pt idx="66">
                  <c:v>1.456699084013513</c:v>
                </c:pt>
                <c:pt idx="67">
                  <c:v>1.2976415337307825</c:v>
                </c:pt>
                <c:pt idx="68">
                  <c:v>0.62304931325338431</c:v>
                </c:pt>
                <c:pt idx="69">
                  <c:v>1.5541728950864095</c:v>
                </c:pt>
                <c:pt idx="70">
                  <c:v>0.84862943264823709</c:v>
                </c:pt>
                <c:pt idx="71">
                  <c:v>1.4352824213088609</c:v>
                </c:pt>
                <c:pt idx="72">
                  <c:v>1.0749234450011984</c:v>
                </c:pt>
                <c:pt idx="73">
                  <c:v>1.21635509410117</c:v>
                </c:pt>
                <c:pt idx="74">
                  <c:v>0.96705413424604902</c:v>
                </c:pt>
                <c:pt idx="75">
                  <c:v>1.0834773950310612</c:v>
                </c:pt>
                <c:pt idx="76">
                  <c:v>1.4434663505638645</c:v>
                </c:pt>
                <c:pt idx="77">
                  <c:v>1.7872563178801664</c:v>
                </c:pt>
                <c:pt idx="78">
                  <c:v>1.1868945712326298</c:v>
                </c:pt>
                <c:pt idx="79">
                  <c:v>1.3304614601584051</c:v>
                </c:pt>
                <c:pt idx="80">
                  <c:v>0.85174903076907627</c:v>
                </c:pt>
                <c:pt idx="81">
                  <c:v>0.99984117621643986</c:v>
                </c:pt>
                <c:pt idx="82">
                  <c:v>1.2434463602395609</c:v>
                </c:pt>
                <c:pt idx="83">
                  <c:v>1.2502563557867412</c:v>
                </c:pt>
                <c:pt idx="84">
                  <c:v>1.5878041942860333</c:v>
                </c:pt>
                <c:pt idx="85">
                  <c:v>4.3208325662061569</c:v>
                </c:pt>
                <c:pt idx="86">
                  <c:v>3.562809831767535</c:v>
                </c:pt>
                <c:pt idx="87">
                  <c:v>2.772393086419104</c:v>
                </c:pt>
                <c:pt idx="88">
                  <c:v>4.6777143493649351</c:v>
                </c:pt>
                <c:pt idx="89">
                  <c:v>4.2753714516175352</c:v>
                </c:pt>
                <c:pt idx="90">
                  <c:v>3.4340781725214429</c:v>
                </c:pt>
                <c:pt idx="91">
                  <c:v>2.6959661766862753</c:v>
                </c:pt>
                <c:pt idx="92">
                  <c:v>2.1826133220419672</c:v>
                </c:pt>
                <c:pt idx="93">
                  <c:v>0.9756876238572777</c:v>
                </c:pt>
                <c:pt idx="94">
                  <c:v>1.0636898274977034</c:v>
                </c:pt>
                <c:pt idx="95">
                  <c:v>0.94956323204518833</c:v>
                </c:pt>
                <c:pt idx="96">
                  <c:v>1.338991360819763</c:v>
                </c:pt>
                <c:pt idx="97">
                  <c:v>1.2126603715474396</c:v>
                </c:pt>
                <c:pt idx="98">
                  <c:v>2.2690802677970519</c:v>
                </c:pt>
                <c:pt idx="99">
                  <c:v>3.6011724513834813</c:v>
                </c:pt>
                <c:pt idx="100">
                  <c:v>5.6388570619587606</c:v>
                </c:pt>
                <c:pt idx="101">
                  <c:v>5.3099952507475621</c:v>
                </c:pt>
                <c:pt idx="102">
                  <c:v>5.0956807197076373</c:v>
                </c:pt>
                <c:pt idx="103">
                  <c:v>3.5872936312719395</c:v>
                </c:pt>
                <c:pt idx="104">
                  <c:v>3.9388242249901158</c:v>
                </c:pt>
                <c:pt idx="105">
                  <c:v>3.5867575552729498</c:v>
                </c:pt>
                <c:pt idx="106">
                  <c:v>4.0460729805302549</c:v>
                </c:pt>
                <c:pt idx="107">
                  <c:v>4.8260218300296724</c:v>
                </c:pt>
                <c:pt idx="108">
                  <c:v>2.1735108325153361</c:v>
                </c:pt>
                <c:pt idx="109">
                  <c:v>1.9038886561279666</c:v>
                </c:pt>
                <c:pt idx="110">
                  <c:v>2.1954353589992386</c:v>
                </c:pt>
                <c:pt idx="111">
                  <c:v>2.6309165852581859</c:v>
                </c:pt>
                <c:pt idx="112">
                  <c:v>3.0493841888405204</c:v>
                </c:pt>
                <c:pt idx="113">
                  <c:v>5.5291481341072934</c:v>
                </c:pt>
                <c:pt idx="114">
                  <c:v>4.5755080481850259</c:v>
                </c:pt>
                <c:pt idx="115">
                  <c:v>4.0110561612758451</c:v>
                </c:pt>
                <c:pt idx="116">
                  <c:v>3.671131460381996</c:v>
                </c:pt>
                <c:pt idx="117">
                  <c:v>3.5191300666576741</c:v>
                </c:pt>
                <c:pt idx="118">
                  <c:v>3.4371696548380299</c:v>
                </c:pt>
                <c:pt idx="119">
                  <c:v>3.7613488269647211</c:v>
                </c:pt>
                <c:pt idx="120">
                  <c:v>4.2707894179840968</c:v>
                </c:pt>
                <c:pt idx="121">
                  <c:v>4.5210271261276418</c:v>
                </c:pt>
                <c:pt idx="122">
                  <c:v>1.8446511946367194</c:v>
                </c:pt>
                <c:pt idx="123">
                  <c:v>1.9625426632349783</c:v>
                </c:pt>
                <c:pt idx="124">
                  <c:v>2.8574278038182035</c:v>
                </c:pt>
                <c:pt idx="125">
                  <c:v>2.7195250868136283</c:v>
                </c:pt>
                <c:pt idx="126">
                  <c:v>5.3255564131591289</c:v>
                </c:pt>
                <c:pt idx="127">
                  <c:v>4.7599893848118215</c:v>
                </c:pt>
                <c:pt idx="128">
                  <c:v>5.8148659763818422</c:v>
                </c:pt>
                <c:pt idx="129">
                  <c:v>6.4096619836968181</c:v>
                </c:pt>
                <c:pt idx="130">
                  <c:v>7.1176845002149971</c:v>
                </c:pt>
                <c:pt idx="131">
                  <c:v>7.5742715487387056</c:v>
                </c:pt>
                <c:pt idx="132">
                  <c:v>9.4047107201125364</c:v>
                </c:pt>
                <c:pt idx="133">
                  <c:v>3.2207024604500734</c:v>
                </c:pt>
                <c:pt idx="134">
                  <c:v>2.6139997682212024</c:v>
                </c:pt>
                <c:pt idx="135">
                  <c:v>2.7599865579399085</c:v>
                </c:pt>
                <c:pt idx="136">
                  <c:v>4.0366645754874995</c:v>
                </c:pt>
                <c:pt idx="137">
                  <c:v>3.4709104974766873</c:v>
                </c:pt>
                <c:pt idx="138">
                  <c:v>2.9855059564251212</c:v>
                </c:pt>
                <c:pt idx="139">
                  <c:v>3.3354146171193477</c:v>
                </c:pt>
                <c:pt idx="140">
                  <c:v>2.8337357370231873</c:v>
                </c:pt>
                <c:pt idx="141">
                  <c:v>2.3583122796407938</c:v>
                </c:pt>
                <c:pt idx="142">
                  <c:v>2.2637674512492314</c:v>
                </c:pt>
                <c:pt idx="143">
                  <c:v>2.8045636640948262</c:v>
                </c:pt>
                <c:pt idx="144">
                  <c:v>2.2145341587563441</c:v>
                </c:pt>
                <c:pt idx="145">
                  <c:v>2.7356154235421033</c:v>
                </c:pt>
                <c:pt idx="146">
                  <c:v>2.8035620258313592</c:v>
                </c:pt>
                <c:pt idx="147">
                  <c:v>3.0858730764744595</c:v>
                </c:pt>
                <c:pt idx="148">
                  <c:v>4.8814843769436269</c:v>
                </c:pt>
                <c:pt idx="149">
                  <c:v>4.8408632201467041</c:v>
                </c:pt>
                <c:pt idx="150">
                  <c:v>4.4717065371717419</c:v>
                </c:pt>
                <c:pt idx="151">
                  <c:v>3.1607435269021229</c:v>
                </c:pt>
                <c:pt idx="152">
                  <c:v>3.2143472796105534</c:v>
                </c:pt>
                <c:pt idx="153">
                  <c:v>2.9416424265360015</c:v>
                </c:pt>
                <c:pt idx="154">
                  <c:v>2.7540653777222235</c:v>
                </c:pt>
                <c:pt idx="155">
                  <c:v>4.7141884087576589</c:v>
                </c:pt>
                <c:pt idx="156">
                  <c:v>4.1635125639591379</c:v>
                </c:pt>
                <c:pt idx="157">
                  <c:v>4.2016315731044633</c:v>
                </c:pt>
                <c:pt idx="158">
                  <c:v>3.2598185158348363</c:v>
                </c:pt>
                <c:pt idx="159">
                  <c:v>3.7043375980116364</c:v>
                </c:pt>
                <c:pt idx="160">
                  <c:v>4.3784961815147874</c:v>
                </c:pt>
                <c:pt idx="161">
                  <c:v>4.4142785697694595</c:v>
                </c:pt>
                <c:pt idx="162">
                  <c:v>4.4057187075331559</c:v>
                </c:pt>
                <c:pt idx="163">
                  <c:v>4.2848248481087223</c:v>
                </c:pt>
                <c:pt idx="164">
                  <c:v>3.715073846403727</c:v>
                </c:pt>
                <c:pt idx="165">
                  <c:v>4.2240722656770995</c:v>
                </c:pt>
                <c:pt idx="166">
                  <c:v>4.0137917103687801</c:v>
                </c:pt>
                <c:pt idx="167">
                  <c:v>4.358853503110157</c:v>
                </c:pt>
                <c:pt idx="168">
                  <c:v>3.9022576362678452</c:v>
                </c:pt>
                <c:pt idx="169">
                  <c:v>4.2733703111300958</c:v>
                </c:pt>
                <c:pt idx="170">
                  <c:v>2.9411605903153322</c:v>
                </c:pt>
                <c:pt idx="171">
                  <c:v>3.5404344587452434</c:v>
                </c:pt>
                <c:pt idx="172">
                  <c:v>4.4526739965740472</c:v>
                </c:pt>
                <c:pt idx="173">
                  <c:v>3.5997641596687044</c:v>
                </c:pt>
                <c:pt idx="174">
                  <c:v>3.6991698892759102</c:v>
                </c:pt>
                <c:pt idx="175">
                  <c:v>2.6047729673757969</c:v>
                </c:pt>
                <c:pt idx="176">
                  <c:v>2.677564016313672</c:v>
                </c:pt>
                <c:pt idx="177">
                  <c:v>3.6670000226518407</c:v>
                </c:pt>
                <c:pt idx="178">
                  <c:v>2.8969534479437358</c:v>
                </c:pt>
                <c:pt idx="179">
                  <c:v>4.5652495918587963</c:v>
                </c:pt>
                <c:pt idx="180">
                  <c:v>3.1016197077705323</c:v>
                </c:pt>
                <c:pt idx="181">
                  <c:v>4.0633859340995384</c:v>
                </c:pt>
                <c:pt idx="182">
                  <c:v>3.6742111252858951</c:v>
                </c:pt>
                <c:pt idx="183">
                  <c:v>3.2857744428052404</c:v>
                </c:pt>
                <c:pt idx="184">
                  <c:v>3.9802216275584055</c:v>
                </c:pt>
                <c:pt idx="185">
                  <c:v>3.7287160993492363</c:v>
                </c:pt>
                <c:pt idx="186">
                  <c:v>3.6860411708322962</c:v>
                </c:pt>
                <c:pt idx="187">
                  <c:v>2.4565420559004849</c:v>
                </c:pt>
                <c:pt idx="188">
                  <c:v>2.9537924786999015</c:v>
                </c:pt>
                <c:pt idx="189">
                  <c:v>2.8100456494927561</c:v>
                </c:pt>
                <c:pt idx="190">
                  <c:v>3.3893429708409615</c:v>
                </c:pt>
                <c:pt idx="191">
                  <c:v>3.7525055633358044</c:v>
                </c:pt>
                <c:pt idx="192">
                  <c:v>3.8439237136909554</c:v>
                </c:pt>
                <c:pt idx="193">
                  <c:v>4.0845357363021488</c:v>
                </c:pt>
                <c:pt idx="194">
                  <c:v>3.7400246691614942</c:v>
                </c:pt>
                <c:pt idx="195">
                  <c:v>3.7374574445703383</c:v>
                </c:pt>
                <c:pt idx="196">
                  <c:v>8.5280113988945345</c:v>
                </c:pt>
                <c:pt idx="197">
                  <c:v>4.6513628218724374</c:v>
                </c:pt>
                <c:pt idx="198">
                  <c:v>3.9170962764942665</c:v>
                </c:pt>
                <c:pt idx="199">
                  <c:v>4.0384600842879976</c:v>
                </c:pt>
                <c:pt idx="200">
                  <c:v>3.540402299209362</c:v>
                </c:pt>
                <c:pt idx="201">
                  <c:v>3.1387583029147335</c:v>
                </c:pt>
                <c:pt idx="202">
                  <c:v>3.1369280960175567</c:v>
                </c:pt>
                <c:pt idx="203">
                  <c:v>3.4204867235623744</c:v>
                </c:pt>
                <c:pt idx="204">
                  <c:v>2.8633145298957965</c:v>
                </c:pt>
                <c:pt idx="205">
                  <c:v>2.9332072222675527</c:v>
                </c:pt>
                <c:pt idx="206">
                  <c:v>3.8251792106996918</c:v>
                </c:pt>
                <c:pt idx="207">
                  <c:v>7.763152918543553</c:v>
                </c:pt>
                <c:pt idx="208">
                  <c:v>12.910381556418653</c:v>
                </c:pt>
                <c:pt idx="209">
                  <c:v>17.259789195412402</c:v>
                </c:pt>
                <c:pt idx="210">
                  <c:v>15.813707363652181</c:v>
                </c:pt>
                <c:pt idx="211">
                  <c:v>11.651627490144055</c:v>
                </c:pt>
                <c:pt idx="212">
                  <c:v>13.785165578443939</c:v>
                </c:pt>
                <c:pt idx="213">
                  <c:v>14.379413946147174</c:v>
                </c:pt>
                <c:pt idx="214">
                  <c:v>12.114387991891318</c:v>
                </c:pt>
                <c:pt idx="215">
                  <c:v>10.811982465319744</c:v>
                </c:pt>
                <c:pt idx="216">
                  <c:v>4.1459035583559096</c:v>
                </c:pt>
                <c:pt idx="217">
                  <c:v>4.1746445647493422</c:v>
                </c:pt>
                <c:pt idx="218">
                  <c:v>2.8796987866219665</c:v>
                </c:pt>
                <c:pt idx="219">
                  <c:v>3.7336620752329299</c:v>
                </c:pt>
                <c:pt idx="220">
                  <c:v>9.2973840398561656</c:v>
                </c:pt>
                <c:pt idx="221">
                  <c:v>8.5230885485230203</c:v>
                </c:pt>
                <c:pt idx="222">
                  <c:v>5.4007520885653033</c:v>
                </c:pt>
                <c:pt idx="223">
                  <c:v>4.5004512252512665</c:v>
                </c:pt>
                <c:pt idx="224">
                  <c:v>3.2730072090587199</c:v>
                </c:pt>
                <c:pt idx="225">
                  <c:v>3.20607852470979</c:v>
                </c:pt>
                <c:pt idx="226">
                  <c:v>3.2230879869521614</c:v>
                </c:pt>
                <c:pt idx="227">
                  <c:v>4.7406728171263177</c:v>
                </c:pt>
                <c:pt idx="228">
                  <c:v>5.865004715725326</c:v>
                </c:pt>
                <c:pt idx="229">
                  <c:v>3.6559330217210868</c:v>
                </c:pt>
                <c:pt idx="230">
                  <c:v>3.93883777569879</c:v>
                </c:pt>
                <c:pt idx="231">
                  <c:v>3.9650191307451381</c:v>
                </c:pt>
                <c:pt idx="232">
                  <c:v>4.7594127644767621</c:v>
                </c:pt>
                <c:pt idx="233">
                  <c:v>5.794211819195441</c:v>
                </c:pt>
                <c:pt idx="234">
                  <c:v>4.7767030227844174</c:v>
                </c:pt>
                <c:pt idx="235">
                  <c:v>3.872045542813745</c:v>
                </c:pt>
                <c:pt idx="236">
                  <c:v>3.3057036043061103</c:v>
                </c:pt>
                <c:pt idx="237">
                  <c:v>3.7806793099996949</c:v>
                </c:pt>
                <c:pt idx="238">
                  <c:v>4.1324424069435262</c:v>
                </c:pt>
                <c:pt idx="239">
                  <c:v>5.1229463638852266</c:v>
                </c:pt>
                <c:pt idx="240">
                  <c:v>5.7566177860850134</c:v>
                </c:pt>
                <c:pt idx="241">
                  <c:v>5.0232347988516333</c:v>
                </c:pt>
                <c:pt idx="242">
                  <c:v>5.3279405078527216</c:v>
                </c:pt>
                <c:pt idx="243">
                  <c:v>5.0771154259121696</c:v>
                </c:pt>
                <c:pt idx="244">
                  <c:v>6.1859507242219109</c:v>
                </c:pt>
                <c:pt idx="245">
                  <c:v>7.1021956843997058</c:v>
                </c:pt>
                <c:pt idx="246">
                  <c:v>6.4215927710855638</c:v>
                </c:pt>
                <c:pt idx="247">
                  <c:v>4.5847180082270063</c:v>
                </c:pt>
                <c:pt idx="248">
                  <c:v>4.4535435399277921</c:v>
                </c:pt>
                <c:pt idx="249">
                  <c:v>4.2556664958108517</c:v>
                </c:pt>
                <c:pt idx="250">
                  <c:v>3.5472138883597832</c:v>
                </c:pt>
                <c:pt idx="251">
                  <c:v>3.9387536995684993</c:v>
                </c:pt>
                <c:pt idx="252">
                  <c:v>3.470981897183492</c:v>
                </c:pt>
                <c:pt idx="253">
                  <c:v>3.6161010084643226</c:v>
                </c:pt>
                <c:pt idx="254">
                  <c:v>4.2933819954429762</c:v>
                </c:pt>
                <c:pt idx="255">
                  <c:v>4.4134736750269381</c:v>
                </c:pt>
                <c:pt idx="256">
                  <c:v>4.2012693837947408</c:v>
                </c:pt>
                <c:pt idx="257">
                  <c:v>5.4627482298385885</c:v>
                </c:pt>
                <c:pt idx="258">
                  <c:v>4.5916070999334853</c:v>
                </c:pt>
                <c:pt idx="259">
                  <c:v>4.6462399376598809</c:v>
                </c:pt>
                <c:pt idx="260">
                  <c:v>4.228042581460941</c:v>
                </c:pt>
                <c:pt idx="261">
                  <c:v>3.741680652641584</c:v>
                </c:pt>
                <c:pt idx="262">
                  <c:v>3.5457257029230278</c:v>
                </c:pt>
                <c:pt idx="263">
                  <c:v>3.2917858091883878</c:v>
                </c:pt>
                <c:pt idx="264">
                  <c:v>3.2591611721533194</c:v>
                </c:pt>
                <c:pt idx="265">
                  <c:v>3.2205184580088195</c:v>
                </c:pt>
                <c:pt idx="266">
                  <c:v>2.6703232606329195</c:v>
                </c:pt>
                <c:pt idx="267">
                  <c:v>3.584494809590768</c:v>
                </c:pt>
                <c:pt idx="268">
                  <c:v>4.6846641738769774</c:v>
                </c:pt>
                <c:pt idx="269">
                  <c:v>4.4696559169920826</c:v>
                </c:pt>
                <c:pt idx="270">
                  <c:v>5.1022216121477619</c:v>
                </c:pt>
                <c:pt idx="271">
                  <c:v>4.4636567647175323</c:v>
                </c:pt>
                <c:pt idx="272">
                  <c:v>4.9394090508943087</c:v>
                </c:pt>
                <c:pt idx="273">
                  <c:v>5.5046511376558662</c:v>
                </c:pt>
                <c:pt idx="274">
                  <c:v>6.0308203578572819</c:v>
                </c:pt>
                <c:pt idx="275">
                  <c:v>8.028445894885726</c:v>
                </c:pt>
                <c:pt idx="276">
                  <c:v>6.0807996648615283</c:v>
                </c:pt>
                <c:pt idx="277">
                  <c:v>4.8953064117123333</c:v>
                </c:pt>
                <c:pt idx="278">
                  <c:v>4.82200319498605</c:v>
                </c:pt>
                <c:pt idx="279">
                  <c:v>4.5321034828930964</c:v>
                </c:pt>
                <c:pt idx="280">
                  <c:v>6.45831376947495</c:v>
                </c:pt>
                <c:pt idx="281">
                  <c:v>6.0029470292863074</c:v>
                </c:pt>
                <c:pt idx="282">
                  <c:v>11.770193096741238</c:v>
                </c:pt>
                <c:pt idx="283">
                  <c:v>6.9130701413011817</c:v>
                </c:pt>
                <c:pt idx="284">
                  <c:v>4.2492572151516432</c:v>
                </c:pt>
                <c:pt idx="285">
                  <c:v>3.8989382853946708</c:v>
                </c:pt>
                <c:pt idx="286">
                  <c:v>3.2120525605491936</c:v>
                </c:pt>
              </c:numCache>
            </c:numRef>
          </c:xVal>
          <c:yVal>
            <c:numRef>
              <c:f>Data!$C$10:$C$1010</c:f>
              <c:numCache>
                <c:formatCode>General</c:formatCode>
                <c:ptCount val="1001"/>
                <c:pt idx="0">
                  <c:v>8813.0675853018292</c:v>
                </c:pt>
                <c:pt idx="1">
                  <c:v>8006.1667979002596</c:v>
                </c:pt>
                <c:pt idx="2">
                  <c:v>7393.2325459317499</c:v>
                </c:pt>
                <c:pt idx="3">
                  <c:v>7688.0616797900202</c:v>
                </c:pt>
                <c:pt idx="4">
                  <c:v>8588.0664041994696</c:v>
                </c:pt>
                <c:pt idx="5">
                  <c:v>6912.1955380577401</c:v>
                </c:pt>
                <c:pt idx="6">
                  <c:v>6749.2636482939597</c:v>
                </c:pt>
                <c:pt idx="7">
                  <c:v>6757.0223097112803</c:v>
                </c:pt>
                <c:pt idx="8">
                  <c:v>6873.4022309711199</c:v>
                </c:pt>
                <c:pt idx="9">
                  <c:v>6896.6782152230899</c:v>
                </c:pt>
                <c:pt idx="10">
                  <c:v>6919.9541994750598</c:v>
                </c:pt>
                <c:pt idx="11">
                  <c:v>7475.0636876640401</c:v>
                </c:pt>
                <c:pt idx="12">
                  <c:v>6792.6783202099696</c:v>
                </c:pt>
                <c:pt idx="13">
                  <c:v>7132.0267191600997</c:v>
                </c:pt>
                <c:pt idx="14">
                  <c:v>7866.0520603674504</c:v>
                </c:pt>
                <c:pt idx="15">
                  <c:v>7102.5181627296597</c:v>
                </c:pt>
                <c:pt idx="16">
                  <c:v>6626.6926902887099</c:v>
                </c:pt>
                <c:pt idx="17">
                  <c:v>5745.1245669291302</c:v>
                </c:pt>
                <c:pt idx="18">
                  <c:v>5782.0102624671899</c:v>
                </c:pt>
                <c:pt idx="19">
                  <c:v>5571.7617979002598</c:v>
                </c:pt>
                <c:pt idx="20">
                  <c:v>4948.3935433070801</c:v>
                </c:pt>
                <c:pt idx="21">
                  <c:v>5000.0335170603603</c:v>
                </c:pt>
                <c:pt idx="22">
                  <c:v>5704.5503018372701</c:v>
                </c:pt>
                <c:pt idx="23">
                  <c:v>6394.6050262467097</c:v>
                </c:pt>
                <c:pt idx="24">
                  <c:v>5513.5229133858202</c:v>
                </c:pt>
                <c:pt idx="25">
                  <c:v>5491.7004461942197</c:v>
                </c:pt>
                <c:pt idx="26">
                  <c:v>5248.9254986876604</c:v>
                </c:pt>
                <c:pt idx="27">
                  <c:v>5573.5346981627199</c:v>
                </c:pt>
                <c:pt idx="28">
                  <c:v>7011.0897244094404</c:v>
                </c:pt>
                <c:pt idx="29">
                  <c:v>6626.4687401574802</c:v>
                </c:pt>
                <c:pt idx="30">
                  <c:v>6029.0787007873996</c:v>
                </c:pt>
                <c:pt idx="31">
                  <c:v>5764.4812860892398</c:v>
                </c:pt>
                <c:pt idx="32">
                  <c:v>6550.0901049868698</c:v>
                </c:pt>
                <c:pt idx="33">
                  <c:v>6495.53393700787</c:v>
                </c:pt>
                <c:pt idx="34">
                  <c:v>5974.5225328083898</c:v>
                </c:pt>
                <c:pt idx="35">
                  <c:v>6450.1599212598403</c:v>
                </c:pt>
                <c:pt idx="36">
                  <c:v>6793.6917060367396</c:v>
                </c:pt>
                <c:pt idx="37">
                  <c:v>6267.1570078740097</c:v>
                </c:pt>
                <c:pt idx="38">
                  <c:v>5612.1992125984198</c:v>
                </c:pt>
                <c:pt idx="39">
                  <c:v>5246.1933858267703</c:v>
                </c:pt>
                <c:pt idx="40">
                  <c:v>7137.2234908136397</c:v>
                </c:pt>
                <c:pt idx="41">
                  <c:v>6694.1638057742703</c:v>
                </c:pt>
                <c:pt idx="42">
                  <c:v>6003.8896587926502</c:v>
                </c:pt>
                <c:pt idx="43">
                  <c:v>5419.5645669291298</c:v>
                </c:pt>
                <c:pt idx="44">
                  <c:v>5194.8241469816203</c:v>
                </c:pt>
                <c:pt idx="45">
                  <c:v>4896.2404461942197</c:v>
                </c:pt>
                <c:pt idx="46">
                  <c:v>4761.3961942257201</c:v>
                </c:pt>
                <c:pt idx="47">
                  <c:v>6549.9859055118104</c:v>
                </c:pt>
                <c:pt idx="48">
                  <c:v>6098.76322834645</c:v>
                </c:pt>
                <c:pt idx="49">
                  <c:v>5816.7490551181099</c:v>
                </c:pt>
                <c:pt idx="50">
                  <c:v>5230.78627296587</c:v>
                </c:pt>
                <c:pt idx="51">
                  <c:v>5722.7443307086596</c:v>
                </c:pt>
                <c:pt idx="52">
                  <c:v>6910.3373490813601</c:v>
                </c:pt>
                <c:pt idx="53">
                  <c:v>6308.7071128608904</c:v>
                </c:pt>
                <c:pt idx="54">
                  <c:v>6227.2363517060303</c:v>
                </c:pt>
                <c:pt idx="55">
                  <c:v>6092.4962467191599</c:v>
                </c:pt>
                <c:pt idx="56">
                  <c:v>5136.7815485564297</c:v>
                </c:pt>
                <c:pt idx="57">
                  <c:v>4463.0810236220404</c:v>
                </c:pt>
                <c:pt idx="58">
                  <c:v>4271.9380839895002</c:v>
                </c:pt>
                <c:pt idx="59">
                  <c:v>5112.3907480314901</c:v>
                </c:pt>
                <c:pt idx="60">
                  <c:v>4649.9504855642999</c:v>
                </c:pt>
                <c:pt idx="61">
                  <c:v>4560.4459186351696</c:v>
                </c:pt>
                <c:pt idx="62">
                  <c:v>4291.9322178477696</c:v>
                </c:pt>
                <c:pt idx="63">
                  <c:v>4459.7532808398901</c:v>
                </c:pt>
                <c:pt idx="64">
                  <c:v>5772.48692913385</c:v>
                </c:pt>
                <c:pt idx="65">
                  <c:v>5194.4366010498597</c:v>
                </c:pt>
                <c:pt idx="66">
                  <c:v>4649.9504855642999</c:v>
                </c:pt>
                <c:pt idx="67">
                  <c:v>4329.2257874015704</c:v>
                </c:pt>
                <c:pt idx="68">
                  <c:v>3721.34060367454</c:v>
                </c:pt>
                <c:pt idx="69">
                  <c:v>4053.2533727034102</c:v>
                </c:pt>
                <c:pt idx="70">
                  <c:v>3918.9965223097101</c:v>
                </c:pt>
                <c:pt idx="71">
                  <c:v>5100.0389895013104</c:v>
                </c:pt>
                <c:pt idx="72">
                  <c:v>4730.1957480314904</c:v>
                </c:pt>
                <c:pt idx="73">
                  <c:v>4439.4224409448798</c:v>
                </c:pt>
                <c:pt idx="74">
                  <c:v>4222.6177821522297</c:v>
                </c:pt>
                <c:pt idx="75">
                  <c:v>4452.1756561679704</c:v>
                </c:pt>
                <c:pt idx="76">
                  <c:v>5755.5542519684996</c:v>
                </c:pt>
                <c:pt idx="77">
                  <c:v>5569.3573097112803</c:v>
                </c:pt>
                <c:pt idx="78">
                  <c:v>4880.68368766404</c:v>
                </c:pt>
                <c:pt idx="79">
                  <c:v>4929.1459055118103</c:v>
                </c:pt>
                <c:pt idx="80">
                  <c:v>4174.1555643044603</c:v>
                </c:pt>
                <c:pt idx="81">
                  <c:v>4462.3782283464498</c:v>
                </c:pt>
                <c:pt idx="82">
                  <c:v>4291.4851443569496</c:v>
                </c:pt>
                <c:pt idx="83">
                  <c:v>4225.4090551181098</c:v>
                </c:pt>
                <c:pt idx="84">
                  <c:v>4978.1754593175801</c:v>
                </c:pt>
                <c:pt idx="85">
                  <c:v>9891.3204724409406</c:v>
                </c:pt>
                <c:pt idx="86">
                  <c:v>8829.38215223097</c:v>
                </c:pt>
                <c:pt idx="87">
                  <c:v>8614.3060367454</c:v>
                </c:pt>
                <c:pt idx="88">
                  <c:v>10523.1065616797</c:v>
                </c:pt>
                <c:pt idx="89">
                  <c:v>9467.8893700787394</c:v>
                </c:pt>
                <c:pt idx="90">
                  <c:v>8654.6328083989501</c:v>
                </c:pt>
                <c:pt idx="91">
                  <c:v>8715.1229658792599</c:v>
                </c:pt>
                <c:pt idx="92">
                  <c:v>7861.5396325459296</c:v>
                </c:pt>
                <c:pt idx="93">
                  <c:v>4030.4963254593099</c:v>
                </c:pt>
                <c:pt idx="94">
                  <c:v>4111.1498687663998</c:v>
                </c:pt>
                <c:pt idx="95">
                  <c:v>4588.5446194225697</c:v>
                </c:pt>
                <c:pt idx="96">
                  <c:v>4533.51338582677</c:v>
                </c:pt>
                <c:pt idx="97">
                  <c:v>4610.5571128608899</c:v>
                </c:pt>
                <c:pt idx="98">
                  <c:v>6189.9535170603604</c:v>
                </c:pt>
                <c:pt idx="99">
                  <c:v>8495.7622047244095</c:v>
                </c:pt>
                <c:pt idx="100">
                  <c:v>10185.2210761154</c:v>
                </c:pt>
                <c:pt idx="101">
                  <c:v>9838.5243044619401</c:v>
                </c:pt>
                <c:pt idx="102">
                  <c:v>9623.9024934383197</c:v>
                </c:pt>
                <c:pt idx="103">
                  <c:v>8171.0779265091796</c:v>
                </c:pt>
                <c:pt idx="104">
                  <c:v>8270.1341469816198</c:v>
                </c:pt>
                <c:pt idx="105">
                  <c:v>8072.0217060367404</c:v>
                </c:pt>
                <c:pt idx="106">
                  <c:v>8451.7372178477599</c:v>
                </c:pt>
                <c:pt idx="107">
                  <c:v>9570.4731496062996</c:v>
                </c:pt>
                <c:pt idx="108">
                  <c:v>5994.9345538057696</c:v>
                </c:pt>
                <c:pt idx="109">
                  <c:v>6299.6409055118102</c:v>
                </c:pt>
                <c:pt idx="110">
                  <c:v>6090.1552887139096</c:v>
                </c:pt>
                <c:pt idx="111">
                  <c:v>6713.8511023622004</c:v>
                </c:pt>
                <c:pt idx="112">
                  <c:v>7594.64290026246</c:v>
                </c:pt>
                <c:pt idx="113">
                  <c:v>9751.3925459317506</c:v>
                </c:pt>
                <c:pt idx="114">
                  <c:v>10227.4962204724</c:v>
                </c:pt>
                <c:pt idx="115">
                  <c:v>9618.0835170603605</c:v>
                </c:pt>
                <c:pt idx="116">
                  <c:v>9570.4731496062996</c:v>
                </c:pt>
                <c:pt idx="117">
                  <c:v>8894.4059317585306</c:v>
                </c:pt>
                <c:pt idx="118">
                  <c:v>8642.0709842519609</c:v>
                </c:pt>
                <c:pt idx="119">
                  <c:v>9437.1828871391008</c:v>
                </c:pt>
                <c:pt idx="120">
                  <c:v>9642.2244619422599</c:v>
                </c:pt>
                <c:pt idx="121">
                  <c:v>10052.3076115485</c:v>
                </c:pt>
                <c:pt idx="122">
                  <c:v>6439.6703412073402</c:v>
                </c:pt>
                <c:pt idx="123">
                  <c:v>5897.77475065616</c:v>
                </c:pt>
                <c:pt idx="124">
                  <c:v>7528.3434645669204</c:v>
                </c:pt>
                <c:pt idx="125">
                  <c:v>6839.9896062992102</c:v>
                </c:pt>
                <c:pt idx="126">
                  <c:v>9544.5856167979</c:v>
                </c:pt>
                <c:pt idx="127">
                  <c:v>10447.7449343832</c:v>
                </c:pt>
                <c:pt idx="128">
                  <c:v>9993.7243044619408</c:v>
                </c:pt>
                <c:pt idx="129">
                  <c:v>9593.4050393700709</c:v>
                </c:pt>
                <c:pt idx="130">
                  <c:v>9446.9467716535401</c:v>
                </c:pt>
                <c:pt idx="131">
                  <c:v>9673.5941732283409</c:v>
                </c:pt>
                <c:pt idx="132">
                  <c:v>9497.1731758530095</c:v>
                </c:pt>
                <c:pt idx="133">
                  <c:v>6026.0900524934304</c:v>
                </c:pt>
                <c:pt idx="134">
                  <c:v>5404.2060367453996</c:v>
                </c:pt>
                <c:pt idx="135">
                  <c:v>5668.8375328083903</c:v>
                </c:pt>
                <c:pt idx="136">
                  <c:v>6378.9320472440904</c:v>
                </c:pt>
                <c:pt idx="137">
                  <c:v>5867.3111548556399</c:v>
                </c:pt>
                <c:pt idx="138">
                  <c:v>5792.3322309711202</c:v>
                </c:pt>
                <c:pt idx="139">
                  <c:v>6026.0900524934304</c:v>
                </c:pt>
                <c:pt idx="140">
                  <c:v>5858.4901049868704</c:v>
                </c:pt>
                <c:pt idx="141">
                  <c:v>5355.6902624671902</c:v>
                </c:pt>
                <c:pt idx="142">
                  <c:v>5642.3743832021</c:v>
                </c:pt>
                <c:pt idx="143">
                  <c:v>6301.8084645669196</c:v>
                </c:pt>
                <c:pt idx="144">
                  <c:v>6033.2211286089196</c:v>
                </c:pt>
                <c:pt idx="145">
                  <c:v>6118.8148950131199</c:v>
                </c:pt>
                <c:pt idx="146">
                  <c:v>6357.88713910761</c:v>
                </c:pt>
                <c:pt idx="147">
                  <c:v>6372.6446850393604</c:v>
                </c:pt>
                <c:pt idx="148">
                  <c:v>7334.8366797900198</c:v>
                </c:pt>
                <c:pt idx="149">
                  <c:v>6679.6016404199399</c:v>
                </c:pt>
                <c:pt idx="150">
                  <c:v>6661.89258530183</c:v>
                </c:pt>
                <c:pt idx="151">
                  <c:v>5900.4032152230902</c:v>
                </c:pt>
                <c:pt idx="152">
                  <c:v>5950.5788713910697</c:v>
                </c:pt>
                <c:pt idx="153">
                  <c:v>5988.9484908136401</c:v>
                </c:pt>
                <c:pt idx="154">
                  <c:v>5711.5066272965796</c:v>
                </c:pt>
                <c:pt idx="155">
                  <c:v>7004.6191076115401</c:v>
                </c:pt>
                <c:pt idx="156">
                  <c:v>6953.3275721784703</c:v>
                </c:pt>
                <c:pt idx="157">
                  <c:v>6720.8059448818804</c:v>
                </c:pt>
                <c:pt idx="158">
                  <c:v>6327.5708398950101</c:v>
                </c:pt>
                <c:pt idx="159">
                  <c:v>6672.93384514435</c:v>
                </c:pt>
                <c:pt idx="160">
                  <c:v>8088.5802230971103</c:v>
                </c:pt>
                <c:pt idx="161">
                  <c:v>6631.9006167978996</c:v>
                </c:pt>
                <c:pt idx="162">
                  <c:v>6772.0974803149602</c:v>
                </c:pt>
                <c:pt idx="163">
                  <c:v>7100.3633070866099</c:v>
                </c:pt>
                <c:pt idx="164">
                  <c:v>6980.68305774278</c:v>
                </c:pt>
                <c:pt idx="165">
                  <c:v>7568.8259973753202</c:v>
                </c:pt>
                <c:pt idx="166">
                  <c:v>7630.3758398950104</c:v>
                </c:pt>
                <c:pt idx="167">
                  <c:v>7509.5988976377903</c:v>
                </c:pt>
                <c:pt idx="168">
                  <c:v>6941.39866141732</c:v>
                </c:pt>
                <c:pt idx="169">
                  <c:v>7078.8065616797903</c:v>
                </c:pt>
                <c:pt idx="170">
                  <c:v>6766.8534908136398</c:v>
                </c:pt>
                <c:pt idx="171">
                  <c:v>7283.0615485564203</c:v>
                </c:pt>
                <c:pt idx="172">
                  <c:v>8508.5914698162705</c:v>
                </c:pt>
                <c:pt idx="173">
                  <c:v>7227.3556430446197</c:v>
                </c:pt>
                <c:pt idx="174">
                  <c:v>7219.9281889763697</c:v>
                </c:pt>
                <c:pt idx="175">
                  <c:v>6499.4651443569501</c:v>
                </c:pt>
                <c:pt idx="176">
                  <c:v>6280.3552493438301</c:v>
                </c:pt>
                <c:pt idx="177">
                  <c:v>6484.6102362204701</c:v>
                </c:pt>
                <c:pt idx="178">
                  <c:v>5812.4256430446203</c:v>
                </c:pt>
                <c:pt idx="179">
                  <c:v>6935.7018372703396</c:v>
                </c:pt>
                <c:pt idx="180">
                  <c:v>6172.32440944881</c:v>
                </c:pt>
                <c:pt idx="181">
                  <c:v>7330.5522309711196</c:v>
                </c:pt>
                <c:pt idx="182">
                  <c:v>6929.1209973753203</c:v>
                </c:pt>
                <c:pt idx="183">
                  <c:v>6182.19566929133</c:v>
                </c:pt>
                <c:pt idx="184">
                  <c:v>8166.3188976377896</c:v>
                </c:pt>
                <c:pt idx="185">
                  <c:v>6899.5072178477603</c:v>
                </c:pt>
                <c:pt idx="186">
                  <c:v>6728.4053805774201</c:v>
                </c:pt>
                <c:pt idx="187">
                  <c:v>6405.9442257217797</c:v>
                </c:pt>
                <c:pt idx="188">
                  <c:v>6126.2585301837198</c:v>
                </c:pt>
                <c:pt idx="189">
                  <c:v>6234.8423884514395</c:v>
                </c:pt>
                <c:pt idx="190">
                  <c:v>6711.9532808398899</c:v>
                </c:pt>
                <c:pt idx="191">
                  <c:v>6940.86955380577</c:v>
                </c:pt>
                <c:pt idx="192">
                  <c:v>6895.2111811023597</c:v>
                </c:pt>
                <c:pt idx="193">
                  <c:v>7730.1071391076102</c:v>
                </c:pt>
                <c:pt idx="194">
                  <c:v>7325.7044094488101</c:v>
                </c:pt>
                <c:pt idx="195">
                  <c:v>7364.8401574803102</c:v>
                </c:pt>
                <c:pt idx="196">
                  <c:v>10834.8764829396</c:v>
                </c:pt>
                <c:pt idx="197">
                  <c:v>7834.4691338582597</c:v>
                </c:pt>
                <c:pt idx="198">
                  <c:v>7286.5686614173201</c:v>
                </c:pt>
                <c:pt idx="199">
                  <c:v>7847.5143832020904</c:v>
                </c:pt>
                <c:pt idx="200">
                  <c:v>7645.3130183726998</c:v>
                </c:pt>
                <c:pt idx="201">
                  <c:v>7397.4532808398899</c:v>
                </c:pt>
                <c:pt idx="202">
                  <c:v>6751.7134383202101</c:v>
                </c:pt>
                <c:pt idx="203">
                  <c:v>7643.7301312335903</c:v>
                </c:pt>
                <c:pt idx="204">
                  <c:v>7031.9569028871401</c:v>
                </c:pt>
                <c:pt idx="205">
                  <c:v>7613.1414698162698</c:v>
                </c:pt>
                <c:pt idx="206">
                  <c:v>7636.08296587926</c:v>
                </c:pt>
                <c:pt idx="207">
                  <c:v>12010.2615485564</c:v>
                </c:pt>
                <c:pt idx="208">
                  <c:v>13891.4642257217</c:v>
                </c:pt>
                <c:pt idx="209">
                  <c:v>14747.9467454068</c:v>
                </c:pt>
                <c:pt idx="210">
                  <c:v>14350.2941469816</c:v>
                </c:pt>
                <c:pt idx="211">
                  <c:v>13914.4057217847</c:v>
                </c:pt>
                <c:pt idx="212">
                  <c:v>13853.228398950099</c:v>
                </c:pt>
                <c:pt idx="213">
                  <c:v>14212.6451706036</c:v>
                </c:pt>
                <c:pt idx="214">
                  <c:v>13034.9817060367</c:v>
                </c:pt>
                <c:pt idx="215">
                  <c:v>11374.250511811</c:v>
                </c:pt>
                <c:pt idx="216">
                  <c:v>8594.9713779527501</c:v>
                </c:pt>
                <c:pt idx="217">
                  <c:v>8050.0146850393703</c:v>
                </c:pt>
                <c:pt idx="218">
                  <c:v>7559.5536614173197</c:v>
                </c:pt>
                <c:pt idx="219">
                  <c:v>7597.7006299212599</c:v>
                </c:pt>
                <c:pt idx="220">
                  <c:v>13134.460629921199</c:v>
                </c:pt>
                <c:pt idx="221">
                  <c:v>11385.1496456692</c:v>
                </c:pt>
                <c:pt idx="222">
                  <c:v>9750.2795669291299</c:v>
                </c:pt>
                <c:pt idx="223">
                  <c:v>8442.3835039370006</c:v>
                </c:pt>
                <c:pt idx="224">
                  <c:v>7728.4902362204703</c:v>
                </c:pt>
                <c:pt idx="225">
                  <c:v>7570.4527952755898</c:v>
                </c:pt>
                <c:pt idx="226">
                  <c:v>7466.9110236220404</c:v>
                </c:pt>
                <c:pt idx="227">
                  <c:v>8497.6412073490792</c:v>
                </c:pt>
                <c:pt idx="228">
                  <c:v>10073.4336482939</c:v>
                </c:pt>
                <c:pt idx="229">
                  <c:v>8058.23754593175</c:v>
                </c:pt>
                <c:pt idx="230">
                  <c:v>7901.66842519685</c:v>
                </c:pt>
                <c:pt idx="231">
                  <c:v>8255.2116010498594</c:v>
                </c:pt>
                <c:pt idx="232">
                  <c:v>9058.2596719160101</c:v>
                </c:pt>
                <c:pt idx="233">
                  <c:v>9007.7535039369996</c:v>
                </c:pt>
                <c:pt idx="234">
                  <c:v>8735.0201968503898</c:v>
                </c:pt>
                <c:pt idx="235">
                  <c:v>8083.4906299212598</c:v>
                </c:pt>
                <c:pt idx="236">
                  <c:v>8149.1486482939599</c:v>
                </c:pt>
                <c:pt idx="237">
                  <c:v>7649.1375853018299</c:v>
                </c:pt>
                <c:pt idx="238">
                  <c:v>8366.3251706036699</c:v>
                </c:pt>
                <c:pt idx="239">
                  <c:v>8914.1174409448795</c:v>
                </c:pt>
                <c:pt idx="240">
                  <c:v>9883.5277559055103</c:v>
                </c:pt>
                <c:pt idx="241">
                  <c:v>8869.7169685039298</c:v>
                </c:pt>
                <c:pt idx="242">
                  <c:v>9176.8202362204702</c:v>
                </c:pt>
                <c:pt idx="243">
                  <c:v>8607.0141732283391</c:v>
                </c:pt>
                <c:pt idx="244">
                  <c:v>9865.02755905511</c:v>
                </c:pt>
                <c:pt idx="245">
                  <c:v>9472.8233858267704</c:v>
                </c:pt>
                <c:pt idx="246">
                  <c:v>9047.3188582677103</c:v>
                </c:pt>
                <c:pt idx="247">
                  <c:v>8225.9101181102305</c:v>
                </c:pt>
                <c:pt idx="248">
                  <c:v>8618.1142913385793</c:v>
                </c:pt>
                <c:pt idx="249">
                  <c:v>7778.2053543307002</c:v>
                </c:pt>
                <c:pt idx="250">
                  <c:v>7552.5029527559</c:v>
                </c:pt>
                <c:pt idx="251">
                  <c:v>7970.4245406824102</c:v>
                </c:pt>
                <c:pt idx="252">
                  <c:v>8157.3782152230897</c:v>
                </c:pt>
                <c:pt idx="253">
                  <c:v>7942.2051181102297</c:v>
                </c:pt>
                <c:pt idx="254">
                  <c:v>8665.3278215223108</c:v>
                </c:pt>
                <c:pt idx="255">
                  <c:v>8968.6866141732207</c:v>
                </c:pt>
                <c:pt idx="256">
                  <c:v>8806.4249343831998</c:v>
                </c:pt>
                <c:pt idx="257">
                  <c:v>8531.2855643044604</c:v>
                </c:pt>
                <c:pt idx="258">
                  <c:v>7868.1291338582596</c:v>
                </c:pt>
                <c:pt idx="259">
                  <c:v>8390.1884514435696</c:v>
                </c:pt>
                <c:pt idx="260">
                  <c:v>8227.9267716535396</c:v>
                </c:pt>
                <c:pt idx="261">
                  <c:v>7758.7788713910704</c:v>
                </c:pt>
                <c:pt idx="262">
                  <c:v>7247.30183727034</c:v>
                </c:pt>
                <c:pt idx="263">
                  <c:v>7259.3465879265004</c:v>
                </c:pt>
                <c:pt idx="264">
                  <c:v>7403.7976115485499</c:v>
                </c:pt>
                <c:pt idx="265">
                  <c:v>6687.5612860892397</c:v>
                </c:pt>
                <c:pt idx="266">
                  <c:v>6386.6216535433005</c:v>
                </c:pt>
                <c:pt idx="267">
                  <c:v>6844.0498950131196</c:v>
                </c:pt>
                <c:pt idx="268">
                  <c:v>7849.1882677165304</c:v>
                </c:pt>
                <c:pt idx="269">
                  <c:v>7259.3465879265004</c:v>
                </c:pt>
                <c:pt idx="270">
                  <c:v>7539.2204461942201</c:v>
                </c:pt>
                <c:pt idx="271">
                  <c:v>7096.8391863516999</c:v>
                </c:pt>
                <c:pt idx="272">
                  <c:v>7196.1492650918599</c:v>
                </c:pt>
                <c:pt idx="273">
                  <c:v>7518.1546719160096</c:v>
                </c:pt>
                <c:pt idx="274">
                  <c:v>7680.6620734908101</c:v>
                </c:pt>
                <c:pt idx="275">
                  <c:v>8713.5937007873999</c:v>
                </c:pt>
                <c:pt idx="276">
                  <c:v>7567.0535958005203</c:v>
                </c:pt>
                <c:pt idx="277">
                  <c:v>7186.6594488188903</c:v>
                </c:pt>
                <c:pt idx="278">
                  <c:v>6549.0974278215199</c:v>
                </c:pt>
                <c:pt idx="279">
                  <c:v>6768.7616535432999</c:v>
                </c:pt>
                <c:pt idx="280">
                  <c:v>7984.9513910761098</c:v>
                </c:pt>
                <c:pt idx="281">
                  <c:v>7508.1192913385803</c:v>
                </c:pt>
                <c:pt idx="282">
                  <c:v>11263.8417847769</c:v>
                </c:pt>
                <c:pt idx="283">
                  <c:v>9742.2651968503906</c:v>
                </c:pt>
                <c:pt idx="284">
                  <c:v>7700.9951968503901</c:v>
                </c:pt>
                <c:pt idx="285">
                  <c:v>6934.8492388451396</c:v>
                </c:pt>
                <c:pt idx="286">
                  <c:v>6543.7397637795202</c:v>
                </c:pt>
              </c:numCache>
            </c:numRef>
          </c:yVal>
          <c:smooth val="0"/>
          <c:extLst>
            <c:ext xmlns:c16="http://schemas.microsoft.com/office/drawing/2014/chart" uri="{C3380CC4-5D6E-409C-BE32-E72D297353CC}">
              <c16:uniqueId val="{00000001-A934-5E4C-9214-641EE43B867A}"/>
            </c:ext>
          </c:extLst>
        </c:ser>
        <c:dLbls>
          <c:showLegendKey val="0"/>
          <c:showVal val="0"/>
          <c:showCatName val="0"/>
          <c:showSerName val="0"/>
          <c:showPercent val="0"/>
          <c:showBubbleSize val="0"/>
        </c:dLbls>
        <c:axId val="-1986247984"/>
        <c:axId val="-1986267008"/>
      </c:scatterChart>
      <c:valAx>
        <c:axId val="-1986247984"/>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Concurrency / Load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267008"/>
        <c:crosses val="autoZero"/>
        <c:crossBetween val="midCat"/>
      </c:valAx>
      <c:valAx>
        <c:axId val="-198626700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247984"/>
        <c:crosses val="autoZero"/>
        <c:crossBetween val="midCat"/>
      </c:valAx>
      <c:spPr>
        <a:noFill/>
        <a:ln>
          <a:noFill/>
        </a:ln>
        <a:effectLst/>
      </c:spPr>
    </c:plotArea>
    <c:legend>
      <c:legendPos val="t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63500</xdr:colOff>
      <xdr:row>2</xdr:row>
      <xdr:rowOff>0</xdr:rowOff>
    </xdr:from>
    <xdr:to>
      <xdr:col>16</xdr:col>
      <xdr:colOff>241300</xdr:colOff>
      <xdr:row>9</xdr:row>
      <xdr:rowOff>0</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9</xdr:row>
      <xdr:rowOff>88900</xdr:rowOff>
    </xdr:from>
    <xdr:to>
      <xdr:col>16</xdr:col>
      <xdr:colOff>241300</xdr:colOff>
      <xdr:row>27</xdr:row>
      <xdr:rowOff>63500</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96"/>
  <sheetViews>
    <sheetView showGridLines="0" workbookViewId="0"/>
  </sheetViews>
  <sheetFormatPr baseColWidth="10" defaultRowHeight="16" x14ac:dyDescent="0.2"/>
  <cols>
    <col min="1" max="1" width="4.5" customWidth="1"/>
    <col min="2" max="2" width="11.83203125" customWidth="1"/>
  </cols>
  <sheetData>
    <row r="2" spans="2:10" ht="31" x14ac:dyDescent="0.35">
      <c r="B2" s="9" t="s">
        <v>23</v>
      </c>
    </row>
    <row r="3" spans="2:10" x14ac:dyDescent="0.2">
      <c r="B3" s="8"/>
    </row>
    <row r="4" spans="2:10" ht="53" customHeight="1" x14ac:dyDescent="0.2">
      <c r="B4" s="31" t="s">
        <v>27</v>
      </c>
      <c r="C4" s="32"/>
      <c r="D4" s="32"/>
      <c r="E4" s="32"/>
      <c r="F4" s="32"/>
      <c r="G4" s="32"/>
      <c r="H4" s="32"/>
      <c r="I4" s="32"/>
      <c r="J4" s="32"/>
    </row>
    <row r="5" spans="2:10" x14ac:dyDescent="0.2">
      <c r="B5" s="8" t="s">
        <v>28</v>
      </c>
    </row>
    <row r="7" spans="2:10" ht="100" customHeight="1" x14ac:dyDescent="0.2">
      <c r="B7" s="31" t="s">
        <v>30</v>
      </c>
      <c r="C7" s="31"/>
      <c r="D7" s="31"/>
      <c r="E7" s="31"/>
      <c r="F7" s="31"/>
      <c r="G7" s="31"/>
      <c r="H7" s="31"/>
      <c r="I7" s="31"/>
      <c r="J7" s="31"/>
    </row>
    <row r="9" spans="2:10" x14ac:dyDescent="0.2">
      <c r="B9" t="s">
        <v>31</v>
      </c>
      <c r="C9" t="s">
        <v>32</v>
      </c>
    </row>
    <row r="10" spans="2:10" x14ac:dyDescent="0.2">
      <c r="B10">
        <v>6.0698297479790302</v>
      </c>
      <c r="C10">
        <v>8813.0675853018292</v>
      </c>
    </row>
    <row r="11" spans="2:10" x14ac:dyDescent="0.2">
      <c r="B11">
        <v>4.0062102071093593</v>
      </c>
      <c r="C11">
        <v>8006.1667979002596</v>
      </c>
    </row>
    <row r="12" spans="2:10" x14ac:dyDescent="0.2">
      <c r="B12">
        <v>3.6342329742809816</v>
      </c>
      <c r="C12">
        <v>7393.2325459317499</v>
      </c>
    </row>
    <row r="13" spans="2:10" x14ac:dyDescent="0.2">
      <c r="B13">
        <v>3.6886616616782062</v>
      </c>
      <c r="C13">
        <v>7688.0616797900202</v>
      </c>
    </row>
    <row r="14" spans="2:10" x14ac:dyDescent="0.2">
      <c r="B14">
        <v>4.7775758349517137</v>
      </c>
      <c r="C14">
        <v>8588.0664041994696</v>
      </c>
    </row>
    <row r="15" spans="2:10" x14ac:dyDescent="0.2">
      <c r="B15">
        <v>4.1300604250407318</v>
      </c>
      <c r="C15">
        <v>6912.1955380577401</v>
      </c>
    </row>
    <row r="16" spans="2:10" x14ac:dyDescent="0.2">
      <c r="B16">
        <v>3.3971295765832781</v>
      </c>
      <c r="C16">
        <v>6749.2636482939597</v>
      </c>
    </row>
    <row r="17" spans="2:3" x14ac:dyDescent="0.2">
      <c r="B17">
        <v>3.2220728292370127</v>
      </c>
      <c r="C17">
        <v>6757.0223097112803</v>
      </c>
    </row>
    <row r="18" spans="2:3" x14ac:dyDescent="0.2">
      <c r="B18">
        <v>3.3180226553609282</v>
      </c>
      <c r="C18">
        <v>6873.4022309711199</v>
      </c>
    </row>
    <row r="19" spans="2:3" x14ac:dyDescent="0.2">
      <c r="B19">
        <v>3.6742846605917538</v>
      </c>
      <c r="C19">
        <v>6896.6782152230899</v>
      </c>
    </row>
    <row r="20" spans="2:3" x14ac:dyDescent="0.2">
      <c r="B20">
        <v>3.177581751314718</v>
      </c>
      <c r="C20">
        <v>6919.9541994750598</v>
      </c>
    </row>
    <row r="21" spans="2:3" x14ac:dyDescent="0.2">
      <c r="B21">
        <v>4.1054045325666806</v>
      </c>
      <c r="C21">
        <v>7475.0636876640401</v>
      </c>
    </row>
    <row r="22" spans="2:3" x14ac:dyDescent="0.2">
      <c r="B22">
        <v>3.2477103761807808</v>
      </c>
      <c r="C22">
        <v>6792.6783202099696</v>
      </c>
    </row>
    <row r="23" spans="2:3" x14ac:dyDescent="0.2">
      <c r="B23">
        <v>4.0508989754947127</v>
      </c>
      <c r="C23">
        <v>7132.0267191600997</v>
      </c>
    </row>
    <row r="24" spans="2:3" x14ac:dyDescent="0.2">
      <c r="B24">
        <v>4.3661377868052345</v>
      </c>
      <c r="C24">
        <v>7866.0520603674504</v>
      </c>
    </row>
    <row r="25" spans="2:3" x14ac:dyDescent="0.2">
      <c r="B25">
        <v>3.7871298919828504</v>
      </c>
      <c r="C25">
        <v>7102.5181627296597</v>
      </c>
    </row>
    <row r="26" spans="2:3" x14ac:dyDescent="0.2">
      <c r="B26">
        <v>3.1071652364222047</v>
      </c>
      <c r="C26">
        <v>6626.6926902887099</v>
      </c>
    </row>
    <row r="27" spans="2:3" x14ac:dyDescent="0.2">
      <c r="B27">
        <v>3.4222905800268122</v>
      </c>
      <c r="C27">
        <v>5745.1245669291302</v>
      </c>
    </row>
    <row r="28" spans="2:3" x14ac:dyDescent="0.2">
      <c r="B28">
        <v>3.1702185163628105</v>
      </c>
      <c r="C28">
        <v>5782.0102624671899</v>
      </c>
    </row>
    <row r="29" spans="2:3" x14ac:dyDescent="0.2">
      <c r="B29">
        <v>2.7531363365053081</v>
      </c>
      <c r="C29">
        <v>5571.7617979002598</v>
      </c>
    </row>
    <row r="30" spans="2:3" x14ac:dyDescent="0.2">
      <c r="B30">
        <v>2.0582864815545001</v>
      </c>
      <c r="C30">
        <v>4948.3935433070801</v>
      </c>
    </row>
    <row r="31" spans="2:3" x14ac:dyDescent="0.2">
      <c r="B31">
        <v>2.2444223102458096</v>
      </c>
      <c r="C31">
        <v>5000.0335170603603</v>
      </c>
    </row>
    <row r="32" spans="2:3" x14ac:dyDescent="0.2">
      <c r="B32">
        <v>2.3113617960585646</v>
      </c>
      <c r="C32">
        <v>5704.5503018372701</v>
      </c>
    </row>
    <row r="33" spans="2:3" x14ac:dyDescent="0.2">
      <c r="B33">
        <v>2.6854077522858537</v>
      </c>
      <c r="C33">
        <v>6394.6050262467097</v>
      </c>
    </row>
    <row r="34" spans="2:3" x14ac:dyDescent="0.2">
      <c r="B34">
        <v>2.5714452793285449</v>
      </c>
      <c r="C34">
        <v>5513.5229133858202</v>
      </c>
    </row>
    <row r="35" spans="2:3" x14ac:dyDescent="0.2">
      <c r="B35">
        <v>2.6373969627093392</v>
      </c>
      <c r="C35">
        <v>5491.7004461942197</v>
      </c>
    </row>
    <row r="36" spans="2:3" x14ac:dyDescent="0.2">
      <c r="B36">
        <v>2.3989243538030487</v>
      </c>
      <c r="C36">
        <v>5248.9254986876604</v>
      </c>
    </row>
    <row r="37" spans="2:3" x14ac:dyDescent="0.2">
      <c r="B37">
        <v>2.0740397476297536</v>
      </c>
      <c r="C37">
        <v>5573.5346981627199</v>
      </c>
    </row>
    <row r="38" spans="2:3" x14ac:dyDescent="0.2">
      <c r="B38">
        <v>2.8155202289758146</v>
      </c>
      <c r="C38">
        <v>7011.0897244094404</v>
      </c>
    </row>
    <row r="39" spans="2:3" x14ac:dyDescent="0.2">
      <c r="B39">
        <v>3.5681843789574486</v>
      </c>
      <c r="C39">
        <v>6626.4687401574802</v>
      </c>
    </row>
    <row r="40" spans="2:3" x14ac:dyDescent="0.2">
      <c r="B40">
        <v>2.2728107114774696</v>
      </c>
      <c r="C40">
        <v>6029.0787007873996</v>
      </c>
    </row>
    <row r="41" spans="2:3" x14ac:dyDescent="0.2">
      <c r="B41">
        <v>2.3268926349267605</v>
      </c>
      <c r="C41">
        <v>5764.4812860892398</v>
      </c>
    </row>
    <row r="42" spans="2:3" x14ac:dyDescent="0.2">
      <c r="B42">
        <v>2.7143829472471444</v>
      </c>
      <c r="C42">
        <v>6550.0901049868698</v>
      </c>
    </row>
    <row r="43" spans="2:3" x14ac:dyDescent="0.2">
      <c r="B43">
        <v>2.7390483955495415</v>
      </c>
      <c r="C43">
        <v>6495.53393700787</v>
      </c>
    </row>
    <row r="44" spans="2:3" x14ac:dyDescent="0.2">
      <c r="B44">
        <v>1.9582240971288087</v>
      </c>
      <c r="C44">
        <v>5974.5225328083898</v>
      </c>
    </row>
    <row r="45" spans="2:3" x14ac:dyDescent="0.2">
      <c r="B45">
        <v>2.7559339426693965</v>
      </c>
      <c r="C45">
        <v>6450.1599212598403</v>
      </c>
    </row>
    <row r="46" spans="2:3" x14ac:dyDescent="0.2">
      <c r="B46">
        <v>2.4253401789652211</v>
      </c>
      <c r="C46">
        <v>6793.6917060367396</v>
      </c>
    </row>
    <row r="47" spans="2:3" x14ac:dyDescent="0.2">
      <c r="B47">
        <v>2.3404344127481678</v>
      </c>
      <c r="C47">
        <v>6267.1570078740097</v>
      </c>
    </row>
    <row r="48" spans="2:3" x14ac:dyDescent="0.2">
      <c r="B48">
        <v>2.2217015011193255</v>
      </c>
      <c r="C48">
        <v>5612.1992125984198</v>
      </c>
    </row>
    <row r="49" spans="2:3" x14ac:dyDescent="0.2">
      <c r="B49">
        <v>2.053280871289684</v>
      </c>
      <c r="C49">
        <v>5246.1933858267703</v>
      </c>
    </row>
    <row r="50" spans="2:3" x14ac:dyDescent="0.2">
      <c r="B50">
        <v>2.8531561444079809</v>
      </c>
      <c r="C50">
        <v>7137.2234908136397</v>
      </c>
    </row>
    <row r="51" spans="2:3" x14ac:dyDescent="0.2">
      <c r="B51">
        <v>3.2705197053763717</v>
      </c>
      <c r="C51">
        <v>6694.1638057742703</v>
      </c>
    </row>
    <row r="52" spans="2:3" x14ac:dyDescent="0.2">
      <c r="B52">
        <v>2.1344056632622177</v>
      </c>
      <c r="C52">
        <v>6003.8896587926502</v>
      </c>
    </row>
    <row r="53" spans="2:3" x14ac:dyDescent="0.2">
      <c r="B53">
        <v>1.6949445224560267</v>
      </c>
      <c r="C53">
        <v>5419.5645669291298</v>
      </c>
    </row>
    <row r="54" spans="2:3" x14ac:dyDescent="0.2">
      <c r="B54">
        <v>1.4864143098934144</v>
      </c>
      <c r="C54">
        <v>5194.8241469816203</v>
      </c>
    </row>
    <row r="55" spans="2:3" x14ac:dyDescent="0.2">
      <c r="B55">
        <v>1.3658429616468961</v>
      </c>
      <c r="C55">
        <v>4896.2404461942197</v>
      </c>
    </row>
    <row r="56" spans="2:3" x14ac:dyDescent="0.2">
      <c r="B56">
        <v>1.0135893154497086</v>
      </c>
      <c r="C56">
        <v>4761.3961942257201</v>
      </c>
    </row>
    <row r="57" spans="2:3" x14ac:dyDescent="0.2">
      <c r="B57">
        <v>2.4380605113210021</v>
      </c>
      <c r="C57">
        <v>6549.9859055118104</v>
      </c>
    </row>
    <row r="58" spans="2:3" x14ac:dyDescent="0.2">
      <c r="B58">
        <v>1.8814626038133926</v>
      </c>
      <c r="C58">
        <v>6098.76322834645</v>
      </c>
    </row>
    <row r="59" spans="2:3" x14ac:dyDescent="0.2">
      <c r="B59">
        <v>2.0415753802514387</v>
      </c>
      <c r="C59">
        <v>5816.7490551181099</v>
      </c>
    </row>
    <row r="60" spans="2:3" x14ac:dyDescent="0.2">
      <c r="B60">
        <v>1.62878158056492</v>
      </c>
      <c r="C60">
        <v>5230.78627296587</v>
      </c>
    </row>
    <row r="61" spans="2:3" x14ac:dyDescent="0.2">
      <c r="B61">
        <v>1.8585071603522425</v>
      </c>
      <c r="C61">
        <v>5722.7443307086596</v>
      </c>
    </row>
    <row r="62" spans="2:3" x14ac:dyDescent="0.2">
      <c r="B62">
        <v>2.336608644772689</v>
      </c>
      <c r="C62">
        <v>6910.3373490813601</v>
      </c>
    </row>
    <row r="63" spans="2:3" x14ac:dyDescent="0.2">
      <c r="B63">
        <v>2.4045006193091965</v>
      </c>
      <c r="C63">
        <v>6308.7071128608904</v>
      </c>
    </row>
    <row r="64" spans="2:3" x14ac:dyDescent="0.2">
      <c r="B64">
        <v>2.4828626144200996</v>
      </c>
      <c r="C64">
        <v>6227.2363517060303</v>
      </c>
    </row>
    <row r="65" spans="2:3" x14ac:dyDescent="0.2">
      <c r="B65">
        <v>1.6734250778645079</v>
      </c>
      <c r="C65">
        <v>6092.4962467191599</v>
      </c>
    </row>
    <row r="66" spans="2:3" x14ac:dyDescent="0.2">
      <c r="B66">
        <v>1.2034689750780254</v>
      </c>
      <c r="C66">
        <v>5136.7815485564297</v>
      </c>
    </row>
    <row r="67" spans="2:3" x14ac:dyDescent="0.2">
      <c r="B67">
        <v>1.3405736250319369</v>
      </c>
      <c r="C67">
        <v>4463.0810236220404</v>
      </c>
    </row>
    <row r="68" spans="2:3" x14ac:dyDescent="0.2">
      <c r="B68">
        <v>1.0389389763130994</v>
      </c>
      <c r="C68">
        <v>4271.9380839895002</v>
      </c>
    </row>
    <row r="69" spans="2:3" x14ac:dyDescent="0.2">
      <c r="B69">
        <v>1.8039881837368181</v>
      </c>
      <c r="C69">
        <v>5112.3907480314901</v>
      </c>
    </row>
    <row r="70" spans="2:3" x14ac:dyDescent="0.2">
      <c r="B70">
        <v>1.1980132798488194</v>
      </c>
      <c r="C70">
        <v>4649.9504855642999</v>
      </c>
    </row>
    <row r="71" spans="2:3" x14ac:dyDescent="0.2">
      <c r="B71">
        <v>1.4400880335624593</v>
      </c>
      <c r="C71">
        <v>4560.4459186351696</v>
      </c>
    </row>
    <row r="72" spans="2:3" x14ac:dyDescent="0.2">
      <c r="B72">
        <v>0.9078751924779499</v>
      </c>
      <c r="C72">
        <v>4291.9322178477696</v>
      </c>
    </row>
    <row r="73" spans="2:3" x14ac:dyDescent="0.2">
      <c r="B73">
        <v>1.2294772801873013</v>
      </c>
      <c r="C73">
        <v>4459.7532808398901</v>
      </c>
    </row>
    <row r="74" spans="2:3" x14ac:dyDescent="0.2">
      <c r="B74">
        <v>1.5971615811715671</v>
      </c>
      <c r="C74">
        <v>5772.48692913385</v>
      </c>
    </row>
    <row r="75" spans="2:3" x14ac:dyDescent="0.2">
      <c r="B75">
        <v>1.9240581210517815</v>
      </c>
      <c r="C75">
        <v>5194.4366010498597</v>
      </c>
    </row>
    <row r="76" spans="2:3" x14ac:dyDescent="0.2">
      <c r="B76">
        <v>1.456699084013513</v>
      </c>
      <c r="C76">
        <v>4649.9504855642999</v>
      </c>
    </row>
    <row r="77" spans="2:3" x14ac:dyDescent="0.2">
      <c r="B77">
        <v>1.2976415337307825</v>
      </c>
      <c r="C77">
        <v>4329.2257874015704</v>
      </c>
    </row>
    <row r="78" spans="2:3" x14ac:dyDescent="0.2">
      <c r="B78">
        <v>0.62304931325338431</v>
      </c>
      <c r="C78">
        <v>3721.34060367454</v>
      </c>
    </row>
    <row r="79" spans="2:3" x14ac:dyDescent="0.2">
      <c r="B79">
        <v>1.5541728950864095</v>
      </c>
      <c r="C79">
        <v>4053.2533727034102</v>
      </c>
    </row>
    <row r="80" spans="2:3" x14ac:dyDescent="0.2">
      <c r="B80">
        <v>0.84862943264823709</v>
      </c>
      <c r="C80">
        <v>3918.9965223097101</v>
      </c>
    </row>
    <row r="81" spans="2:3" x14ac:dyDescent="0.2">
      <c r="B81">
        <v>1.4352824213088609</v>
      </c>
      <c r="C81">
        <v>5100.0389895013104</v>
      </c>
    </row>
    <row r="82" spans="2:3" x14ac:dyDescent="0.2">
      <c r="B82">
        <v>1.0749234450011984</v>
      </c>
      <c r="C82">
        <v>4730.1957480314904</v>
      </c>
    </row>
    <row r="83" spans="2:3" x14ac:dyDescent="0.2">
      <c r="B83">
        <v>1.21635509410117</v>
      </c>
      <c r="C83">
        <v>4439.4224409448798</v>
      </c>
    </row>
    <row r="84" spans="2:3" x14ac:dyDescent="0.2">
      <c r="B84">
        <v>0.96705413424604902</v>
      </c>
      <c r="C84">
        <v>4222.6177821522297</v>
      </c>
    </row>
    <row r="85" spans="2:3" x14ac:dyDescent="0.2">
      <c r="B85">
        <v>1.0834773950310612</v>
      </c>
      <c r="C85">
        <v>4452.1756561679704</v>
      </c>
    </row>
    <row r="86" spans="2:3" x14ac:dyDescent="0.2">
      <c r="B86">
        <v>1.4434663505638645</v>
      </c>
      <c r="C86">
        <v>5755.5542519684996</v>
      </c>
    </row>
    <row r="87" spans="2:3" x14ac:dyDescent="0.2">
      <c r="B87">
        <v>1.7872563178801664</v>
      </c>
      <c r="C87">
        <v>5569.3573097112803</v>
      </c>
    </row>
    <row r="88" spans="2:3" x14ac:dyDescent="0.2">
      <c r="B88">
        <v>1.1868945712326298</v>
      </c>
      <c r="C88">
        <v>4880.68368766404</v>
      </c>
    </row>
    <row r="89" spans="2:3" x14ac:dyDescent="0.2">
      <c r="B89">
        <v>1.3304614601584051</v>
      </c>
      <c r="C89">
        <v>4929.1459055118103</v>
      </c>
    </row>
    <row r="90" spans="2:3" x14ac:dyDescent="0.2">
      <c r="B90">
        <v>0.85174903076907627</v>
      </c>
      <c r="C90">
        <v>4174.1555643044603</v>
      </c>
    </row>
    <row r="91" spans="2:3" x14ac:dyDescent="0.2">
      <c r="B91">
        <v>0.99984117621643986</v>
      </c>
      <c r="C91">
        <v>4462.3782283464498</v>
      </c>
    </row>
    <row r="92" spans="2:3" x14ac:dyDescent="0.2">
      <c r="B92">
        <v>1.2434463602395609</v>
      </c>
      <c r="C92">
        <v>4291.4851443569496</v>
      </c>
    </row>
    <row r="93" spans="2:3" x14ac:dyDescent="0.2">
      <c r="B93">
        <v>1.2502563557867412</v>
      </c>
      <c r="C93">
        <v>4225.4090551181098</v>
      </c>
    </row>
    <row r="94" spans="2:3" x14ac:dyDescent="0.2">
      <c r="B94">
        <v>1.5878041942860333</v>
      </c>
      <c r="C94">
        <v>4978.1754593175801</v>
      </c>
    </row>
    <row r="95" spans="2:3" x14ac:dyDescent="0.2">
      <c r="B95">
        <v>4.3208325662061569</v>
      </c>
      <c r="C95">
        <v>9891.3204724409406</v>
      </c>
    </row>
    <row r="96" spans="2:3" x14ac:dyDescent="0.2">
      <c r="B96">
        <v>3.562809831767535</v>
      </c>
      <c r="C96">
        <v>8829.38215223097</v>
      </c>
    </row>
    <row r="97" spans="2:3" x14ac:dyDescent="0.2">
      <c r="B97">
        <v>2.772393086419104</v>
      </c>
      <c r="C97">
        <v>8614.3060367454</v>
      </c>
    </row>
    <row r="98" spans="2:3" x14ac:dyDescent="0.2">
      <c r="B98">
        <v>4.6777143493649351</v>
      </c>
      <c r="C98">
        <v>10523.1065616797</v>
      </c>
    </row>
    <row r="99" spans="2:3" x14ac:dyDescent="0.2">
      <c r="B99">
        <v>4.2753714516175352</v>
      </c>
      <c r="C99">
        <v>9467.8893700787394</v>
      </c>
    </row>
    <row r="100" spans="2:3" x14ac:dyDescent="0.2">
      <c r="B100">
        <v>3.4340781725214429</v>
      </c>
      <c r="C100">
        <v>8654.6328083989501</v>
      </c>
    </row>
    <row r="101" spans="2:3" x14ac:dyDescent="0.2">
      <c r="B101">
        <v>2.6959661766862753</v>
      </c>
      <c r="C101">
        <v>8715.1229658792599</v>
      </c>
    </row>
    <row r="102" spans="2:3" x14ac:dyDescent="0.2">
      <c r="B102">
        <v>2.1826133220419672</v>
      </c>
      <c r="C102">
        <v>7861.5396325459296</v>
      </c>
    </row>
    <row r="103" spans="2:3" x14ac:dyDescent="0.2">
      <c r="B103">
        <v>0.9756876238572777</v>
      </c>
      <c r="C103">
        <v>4030.4963254593099</v>
      </c>
    </row>
    <row r="104" spans="2:3" x14ac:dyDescent="0.2">
      <c r="B104">
        <v>1.0636898274977034</v>
      </c>
      <c r="C104">
        <v>4111.1498687663998</v>
      </c>
    </row>
    <row r="105" spans="2:3" x14ac:dyDescent="0.2">
      <c r="B105">
        <v>0.94956323204518833</v>
      </c>
      <c r="C105">
        <v>4588.5446194225697</v>
      </c>
    </row>
    <row r="106" spans="2:3" x14ac:dyDescent="0.2">
      <c r="B106">
        <v>1.338991360819763</v>
      </c>
      <c r="C106">
        <v>4533.51338582677</v>
      </c>
    </row>
    <row r="107" spans="2:3" x14ac:dyDescent="0.2">
      <c r="B107">
        <v>1.2126603715474396</v>
      </c>
      <c r="C107">
        <v>4610.5571128608899</v>
      </c>
    </row>
    <row r="108" spans="2:3" x14ac:dyDescent="0.2">
      <c r="B108">
        <v>2.2690802677970519</v>
      </c>
      <c r="C108">
        <v>6189.9535170603604</v>
      </c>
    </row>
    <row r="109" spans="2:3" x14ac:dyDescent="0.2">
      <c r="B109">
        <v>3.6011724513834813</v>
      </c>
      <c r="C109">
        <v>8495.7622047244095</v>
      </c>
    </row>
    <row r="110" spans="2:3" x14ac:dyDescent="0.2">
      <c r="B110">
        <v>5.6388570619587606</v>
      </c>
      <c r="C110">
        <v>10185.2210761154</v>
      </c>
    </row>
    <row r="111" spans="2:3" x14ac:dyDescent="0.2">
      <c r="B111">
        <v>5.3099952507475621</v>
      </c>
      <c r="C111">
        <v>9838.5243044619401</v>
      </c>
    </row>
    <row r="112" spans="2:3" x14ac:dyDescent="0.2">
      <c r="B112">
        <v>5.0956807197076373</v>
      </c>
      <c r="C112">
        <v>9623.9024934383197</v>
      </c>
    </row>
    <row r="113" spans="2:3" x14ac:dyDescent="0.2">
      <c r="B113">
        <v>3.5872936312719395</v>
      </c>
      <c r="C113">
        <v>8171.0779265091796</v>
      </c>
    </row>
    <row r="114" spans="2:3" x14ac:dyDescent="0.2">
      <c r="B114">
        <v>3.9388242249901158</v>
      </c>
      <c r="C114">
        <v>8270.1341469816198</v>
      </c>
    </row>
    <row r="115" spans="2:3" x14ac:dyDescent="0.2">
      <c r="B115">
        <v>3.5867575552729498</v>
      </c>
      <c r="C115">
        <v>8072.0217060367404</v>
      </c>
    </row>
    <row r="116" spans="2:3" x14ac:dyDescent="0.2">
      <c r="B116">
        <v>4.0460729805302549</v>
      </c>
      <c r="C116">
        <v>8451.7372178477599</v>
      </c>
    </row>
    <row r="117" spans="2:3" x14ac:dyDescent="0.2">
      <c r="B117">
        <v>4.8260218300296724</v>
      </c>
      <c r="C117">
        <v>9570.4731496062996</v>
      </c>
    </row>
    <row r="118" spans="2:3" x14ac:dyDescent="0.2">
      <c r="B118">
        <v>2.1735108325153361</v>
      </c>
      <c r="C118">
        <v>5994.9345538057696</v>
      </c>
    </row>
    <row r="119" spans="2:3" x14ac:dyDescent="0.2">
      <c r="B119">
        <v>1.9038886561279666</v>
      </c>
      <c r="C119">
        <v>6299.6409055118102</v>
      </c>
    </row>
    <row r="120" spans="2:3" x14ac:dyDescent="0.2">
      <c r="B120">
        <v>2.1954353589992386</v>
      </c>
      <c r="C120">
        <v>6090.1552887139096</v>
      </c>
    </row>
    <row r="121" spans="2:3" x14ac:dyDescent="0.2">
      <c r="B121">
        <v>2.6309165852581859</v>
      </c>
      <c r="C121">
        <v>6713.8511023622004</v>
      </c>
    </row>
    <row r="122" spans="2:3" x14ac:dyDescent="0.2">
      <c r="B122">
        <v>3.0493841888405204</v>
      </c>
      <c r="C122">
        <v>7594.64290026246</v>
      </c>
    </row>
    <row r="123" spans="2:3" x14ac:dyDescent="0.2">
      <c r="B123">
        <v>5.5291481341072934</v>
      </c>
      <c r="C123">
        <v>9751.3925459317506</v>
      </c>
    </row>
    <row r="124" spans="2:3" x14ac:dyDescent="0.2">
      <c r="B124">
        <v>4.5755080481850259</v>
      </c>
      <c r="C124">
        <v>10227.4962204724</v>
      </c>
    </row>
    <row r="125" spans="2:3" x14ac:dyDescent="0.2">
      <c r="B125">
        <v>4.0110561612758451</v>
      </c>
      <c r="C125">
        <v>9618.0835170603605</v>
      </c>
    </row>
    <row r="126" spans="2:3" x14ac:dyDescent="0.2">
      <c r="B126">
        <v>3.671131460381996</v>
      </c>
      <c r="C126">
        <v>9570.4731496062996</v>
      </c>
    </row>
    <row r="127" spans="2:3" x14ac:dyDescent="0.2">
      <c r="B127">
        <v>3.5191300666576741</v>
      </c>
      <c r="C127">
        <v>8894.4059317585306</v>
      </c>
    </row>
    <row r="128" spans="2:3" x14ac:dyDescent="0.2">
      <c r="B128">
        <v>3.4371696548380299</v>
      </c>
      <c r="C128">
        <v>8642.0709842519609</v>
      </c>
    </row>
    <row r="129" spans="2:3" x14ac:dyDescent="0.2">
      <c r="B129">
        <v>3.7613488269647211</v>
      </c>
      <c r="C129">
        <v>9437.1828871391008</v>
      </c>
    </row>
    <row r="130" spans="2:3" x14ac:dyDescent="0.2">
      <c r="B130">
        <v>4.2707894179840968</v>
      </c>
      <c r="C130">
        <v>9642.2244619422599</v>
      </c>
    </row>
    <row r="131" spans="2:3" x14ac:dyDescent="0.2">
      <c r="B131">
        <v>4.5210271261276418</v>
      </c>
      <c r="C131">
        <v>10052.3076115485</v>
      </c>
    </row>
    <row r="132" spans="2:3" x14ac:dyDescent="0.2">
      <c r="B132">
        <v>1.8446511946367194</v>
      </c>
      <c r="C132">
        <v>6439.6703412073402</v>
      </c>
    </row>
    <row r="133" spans="2:3" x14ac:dyDescent="0.2">
      <c r="B133">
        <v>1.9625426632349783</v>
      </c>
      <c r="C133">
        <v>5897.77475065616</v>
      </c>
    </row>
    <row r="134" spans="2:3" x14ac:dyDescent="0.2">
      <c r="B134">
        <v>2.8574278038182035</v>
      </c>
      <c r="C134">
        <v>7528.3434645669204</v>
      </c>
    </row>
    <row r="135" spans="2:3" x14ac:dyDescent="0.2">
      <c r="B135">
        <v>2.7195250868136283</v>
      </c>
      <c r="C135">
        <v>6839.9896062992102</v>
      </c>
    </row>
    <row r="136" spans="2:3" x14ac:dyDescent="0.2">
      <c r="B136">
        <v>5.3255564131591289</v>
      </c>
      <c r="C136">
        <v>9544.5856167979</v>
      </c>
    </row>
    <row r="137" spans="2:3" x14ac:dyDescent="0.2">
      <c r="B137">
        <v>4.7599893848118215</v>
      </c>
      <c r="C137">
        <v>10447.7449343832</v>
      </c>
    </row>
    <row r="138" spans="2:3" x14ac:dyDescent="0.2">
      <c r="B138">
        <v>5.8148659763818422</v>
      </c>
      <c r="C138">
        <v>9993.7243044619408</v>
      </c>
    </row>
    <row r="139" spans="2:3" x14ac:dyDescent="0.2">
      <c r="B139">
        <v>6.4096619836968181</v>
      </c>
      <c r="C139">
        <v>9593.4050393700709</v>
      </c>
    </row>
    <row r="140" spans="2:3" x14ac:dyDescent="0.2">
      <c r="B140">
        <v>7.1176845002149971</v>
      </c>
      <c r="C140">
        <v>9446.9467716535401</v>
      </c>
    </row>
    <row r="141" spans="2:3" x14ac:dyDescent="0.2">
      <c r="B141">
        <v>7.5742715487387056</v>
      </c>
      <c r="C141">
        <v>9673.5941732283409</v>
      </c>
    </row>
    <row r="142" spans="2:3" x14ac:dyDescent="0.2">
      <c r="B142">
        <v>9.4047107201125364</v>
      </c>
      <c r="C142">
        <v>9497.1731758530095</v>
      </c>
    </row>
    <row r="143" spans="2:3" x14ac:dyDescent="0.2">
      <c r="B143">
        <v>3.2207024604500734</v>
      </c>
      <c r="C143">
        <v>6026.0900524934304</v>
      </c>
    </row>
    <row r="144" spans="2:3" x14ac:dyDescent="0.2">
      <c r="B144">
        <v>2.6139997682212024</v>
      </c>
      <c r="C144">
        <v>5404.2060367453996</v>
      </c>
    </row>
    <row r="145" spans="2:3" x14ac:dyDescent="0.2">
      <c r="B145">
        <v>2.7599865579399085</v>
      </c>
      <c r="C145">
        <v>5668.8375328083903</v>
      </c>
    </row>
    <row r="146" spans="2:3" x14ac:dyDescent="0.2">
      <c r="B146">
        <v>4.0366645754874995</v>
      </c>
      <c r="C146">
        <v>6378.9320472440904</v>
      </c>
    </row>
    <row r="147" spans="2:3" x14ac:dyDescent="0.2">
      <c r="B147">
        <v>3.4709104974766873</v>
      </c>
      <c r="C147">
        <v>5867.3111548556399</v>
      </c>
    </row>
    <row r="148" spans="2:3" x14ac:dyDescent="0.2">
      <c r="B148">
        <v>2.9855059564251212</v>
      </c>
      <c r="C148">
        <v>5792.3322309711202</v>
      </c>
    </row>
    <row r="149" spans="2:3" x14ac:dyDescent="0.2">
      <c r="B149">
        <v>3.3354146171193477</v>
      </c>
      <c r="C149">
        <v>6026.0900524934304</v>
      </c>
    </row>
    <row r="150" spans="2:3" x14ac:dyDescent="0.2">
      <c r="B150">
        <v>2.8337357370231873</v>
      </c>
      <c r="C150">
        <v>5858.4901049868704</v>
      </c>
    </row>
    <row r="151" spans="2:3" x14ac:dyDescent="0.2">
      <c r="B151">
        <v>2.3583122796407938</v>
      </c>
      <c r="C151">
        <v>5355.6902624671902</v>
      </c>
    </row>
    <row r="152" spans="2:3" x14ac:dyDescent="0.2">
      <c r="B152">
        <v>2.2637674512492314</v>
      </c>
      <c r="C152">
        <v>5642.3743832021</v>
      </c>
    </row>
    <row r="153" spans="2:3" x14ac:dyDescent="0.2">
      <c r="B153">
        <v>2.8045636640948262</v>
      </c>
      <c r="C153">
        <v>6301.8084645669196</v>
      </c>
    </row>
    <row r="154" spans="2:3" x14ac:dyDescent="0.2">
      <c r="B154">
        <v>2.2145341587563441</v>
      </c>
      <c r="C154">
        <v>6033.2211286089196</v>
      </c>
    </row>
    <row r="155" spans="2:3" x14ac:dyDescent="0.2">
      <c r="B155">
        <v>2.7356154235421033</v>
      </c>
      <c r="C155">
        <v>6118.8148950131199</v>
      </c>
    </row>
    <row r="156" spans="2:3" x14ac:dyDescent="0.2">
      <c r="B156">
        <v>2.8035620258313592</v>
      </c>
      <c r="C156">
        <v>6357.88713910761</v>
      </c>
    </row>
    <row r="157" spans="2:3" x14ac:dyDescent="0.2">
      <c r="B157">
        <v>3.0858730764744595</v>
      </c>
      <c r="C157">
        <v>6372.6446850393604</v>
      </c>
    </row>
    <row r="158" spans="2:3" x14ac:dyDescent="0.2">
      <c r="B158">
        <v>4.8814843769436269</v>
      </c>
      <c r="C158">
        <v>7334.8366797900198</v>
      </c>
    </row>
    <row r="159" spans="2:3" x14ac:dyDescent="0.2">
      <c r="B159">
        <v>4.8408632201467041</v>
      </c>
      <c r="C159">
        <v>6679.6016404199399</v>
      </c>
    </row>
    <row r="160" spans="2:3" x14ac:dyDescent="0.2">
      <c r="B160">
        <v>4.4717065371717419</v>
      </c>
      <c r="C160">
        <v>6661.89258530183</v>
      </c>
    </row>
    <row r="161" spans="2:3" x14ac:dyDescent="0.2">
      <c r="B161">
        <v>3.1607435269021229</v>
      </c>
      <c r="C161">
        <v>5900.4032152230902</v>
      </c>
    </row>
    <row r="162" spans="2:3" x14ac:dyDescent="0.2">
      <c r="B162">
        <v>3.2143472796105534</v>
      </c>
      <c r="C162">
        <v>5950.5788713910697</v>
      </c>
    </row>
    <row r="163" spans="2:3" x14ac:dyDescent="0.2">
      <c r="B163">
        <v>2.9416424265360015</v>
      </c>
      <c r="C163">
        <v>5988.9484908136401</v>
      </c>
    </row>
    <row r="164" spans="2:3" x14ac:dyDescent="0.2">
      <c r="B164">
        <v>2.7540653777222235</v>
      </c>
      <c r="C164">
        <v>5711.5066272965796</v>
      </c>
    </row>
    <row r="165" spans="2:3" x14ac:dyDescent="0.2">
      <c r="B165">
        <v>4.7141884087576589</v>
      </c>
      <c r="C165">
        <v>7004.6191076115401</v>
      </c>
    </row>
    <row r="166" spans="2:3" x14ac:dyDescent="0.2">
      <c r="B166">
        <v>4.1635125639591379</v>
      </c>
      <c r="C166">
        <v>6953.3275721784703</v>
      </c>
    </row>
    <row r="167" spans="2:3" x14ac:dyDescent="0.2">
      <c r="B167">
        <v>4.2016315731044633</v>
      </c>
      <c r="C167">
        <v>6720.8059448818804</v>
      </c>
    </row>
    <row r="168" spans="2:3" x14ac:dyDescent="0.2">
      <c r="B168">
        <v>3.2598185158348363</v>
      </c>
      <c r="C168">
        <v>6327.5708398950101</v>
      </c>
    </row>
    <row r="169" spans="2:3" x14ac:dyDescent="0.2">
      <c r="B169">
        <v>3.7043375980116364</v>
      </c>
      <c r="C169">
        <v>6672.93384514435</v>
      </c>
    </row>
    <row r="170" spans="2:3" x14ac:dyDescent="0.2">
      <c r="B170">
        <v>4.3784961815147874</v>
      </c>
      <c r="C170">
        <v>8088.5802230971103</v>
      </c>
    </row>
    <row r="171" spans="2:3" x14ac:dyDescent="0.2">
      <c r="B171">
        <v>4.4142785697694595</v>
      </c>
      <c r="C171">
        <v>6631.9006167978996</v>
      </c>
    </row>
    <row r="172" spans="2:3" x14ac:dyDescent="0.2">
      <c r="B172">
        <v>4.4057187075331559</v>
      </c>
      <c r="C172">
        <v>6772.0974803149602</v>
      </c>
    </row>
    <row r="173" spans="2:3" x14ac:dyDescent="0.2">
      <c r="B173">
        <v>4.2848248481087223</v>
      </c>
      <c r="C173">
        <v>7100.3633070866099</v>
      </c>
    </row>
    <row r="174" spans="2:3" x14ac:dyDescent="0.2">
      <c r="B174">
        <v>3.715073846403727</v>
      </c>
      <c r="C174">
        <v>6980.68305774278</v>
      </c>
    </row>
    <row r="175" spans="2:3" x14ac:dyDescent="0.2">
      <c r="B175">
        <v>4.2240722656770995</v>
      </c>
      <c r="C175">
        <v>7568.8259973753202</v>
      </c>
    </row>
    <row r="176" spans="2:3" x14ac:dyDescent="0.2">
      <c r="B176">
        <v>4.0137917103687801</v>
      </c>
      <c r="C176">
        <v>7630.3758398950104</v>
      </c>
    </row>
    <row r="177" spans="2:3" x14ac:dyDescent="0.2">
      <c r="B177">
        <v>4.358853503110157</v>
      </c>
      <c r="C177">
        <v>7509.5988976377903</v>
      </c>
    </row>
    <row r="178" spans="2:3" x14ac:dyDescent="0.2">
      <c r="B178">
        <v>3.9022576362678452</v>
      </c>
      <c r="C178">
        <v>6941.39866141732</v>
      </c>
    </row>
    <row r="179" spans="2:3" x14ac:dyDescent="0.2">
      <c r="B179">
        <v>4.2733703111300958</v>
      </c>
      <c r="C179">
        <v>7078.8065616797903</v>
      </c>
    </row>
    <row r="180" spans="2:3" x14ac:dyDescent="0.2">
      <c r="B180">
        <v>2.9411605903153322</v>
      </c>
      <c r="C180">
        <v>6766.8534908136398</v>
      </c>
    </row>
    <row r="181" spans="2:3" x14ac:dyDescent="0.2">
      <c r="B181">
        <v>3.5404344587452434</v>
      </c>
      <c r="C181">
        <v>7283.0615485564203</v>
      </c>
    </row>
    <row r="182" spans="2:3" x14ac:dyDescent="0.2">
      <c r="B182">
        <v>4.4526739965740472</v>
      </c>
      <c r="C182">
        <v>8508.5914698162705</v>
      </c>
    </row>
    <row r="183" spans="2:3" x14ac:dyDescent="0.2">
      <c r="B183">
        <v>3.5997641596687044</v>
      </c>
      <c r="C183">
        <v>7227.3556430446197</v>
      </c>
    </row>
    <row r="184" spans="2:3" x14ac:dyDescent="0.2">
      <c r="B184">
        <v>3.6991698892759102</v>
      </c>
      <c r="C184">
        <v>7219.9281889763697</v>
      </c>
    </row>
    <row r="185" spans="2:3" x14ac:dyDescent="0.2">
      <c r="B185">
        <v>2.6047729673757969</v>
      </c>
      <c r="C185">
        <v>6499.4651443569501</v>
      </c>
    </row>
    <row r="186" spans="2:3" x14ac:dyDescent="0.2">
      <c r="B186">
        <v>2.677564016313672</v>
      </c>
      <c r="C186">
        <v>6280.3552493438301</v>
      </c>
    </row>
    <row r="187" spans="2:3" x14ac:dyDescent="0.2">
      <c r="B187">
        <v>3.6670000226518407</v>
      </c>
      <c r="C187">
        <v>6484.6102362204701</v>
      </c>
    </row>
    <row r="188" spans="2:3" x14ac:dyDescent="0.2">
      <c r="B188">
        <v>2.8969534479437358</v>
      </c>
      <c r="C188">
        <v>5812.4256430446203</v>
      </c>
    </row>
    <row r="189" spans="2:3" x14ac:dyDescent="0.2">
      <c r="B189">
        <v>4.5652495918587963</v>
      </c>
      <c r="C189">
        <v>6935.7018372703396</v>
      </c>
    </row>
    <row r="190" spans="2:3" x14ac:dyDescent="0.2">
      <c r="B190">
        <v>3.1016197077705323</v>
      </c>
      <c r="C190">
        <v>6172.32440944881</v>
      </c>
    </row>
    <row r="191" spans="2:3" x14ac:dyDescent="0.2">
      <c r="B191">
        <v>4.0633859340995384</v>
      </c>
      <c r="C191">
        <v>7330.5522309711196</v>
      </c>
    </row>
    <row r="192" spans="2:3" x14ac:dyDescent="0.2">
      <c r="B192">
        <v>3.6742111252858951</v>
      </c>
      <c r="C192">
        <v>6929.1209973753203</v>
      </c>
    </row>
    <row r="193" spans="2:3" x14ac:dyDescent="0.2">
      <c r="B193">
        <v>3.2857744428052404</v>
      </c>
      <c r="C193">
        <v>6182.19566929133</v>
      </c>
    </row>
    <row r="194" spans="2:3" x14ac:dyDescent="0.2">
      <c r="B194">
        <v>3.9802216275584055</v>
      </c>
      <c r="C194">
        <v>8166.3188976377896</v>
      </c>
    </row>
    <row r="195" spans="2:3" x14ac:dyDescent="0.2">
      <c r="B195">
        <v>3.7287160993492363</v>
      </c>
      <c r="C195">
        <v>6899.5072178477603</v>
      </c>
    </row>
    <row r="196" spans="2:3" x14ac:dyDescent="0.2">
      <c r="B196">
        <v>3.6860411708322962</v>
      </c>
      <c r="C196">
        <v>6728.4053805774201</v>
      </c>
    </row>
    <row r="197" spans="2:3" x14ac:dyDescent="0.2">
      <c r="B197">
        <v>2.4565420559004849</v>
      </c>
      <c r="C197">
        <v>6405.9442257217797</v>
      </c>
    </row>
    <row r="198" spans="2:3" x14ac:dyDescent="0.2">
      <c r="B198">
        <v>2.9537924786999015</v>
      </c>
      <c r="C198">
        <v>6126.2585301837198</v>
      </c>
    </row>
    <row r="199" spans="2:3" x14ac:dyDescent="0.2">
      <c r="B199">
        <v>2.8100456494927561</v>
      </c>
      <c r="C199">
        <v>6234.8423884514395</v>
      </c>
    </row>
    <row r="200" spans="2:3" x14ac:dyDescent="0.2">
      <c r="B200">
        <v>3.3893429708409615</v>
      </c>
      <c r="C200">
        <v>6711.9532808398899</v>
      </c>
    </row>
    <row r="201" spans="2:3" x14ac:dyDescent="0.2">
      <c r="B201">
        <v>3.7525055633358044</v>
      </c>
      <c r="C201">
        <v>6940.86955380577</v>
      </c>
    </row>
    <row r="202" spans="2:3" x14ac:dyDescent="0.2">
      <c r="B202">
        <v>3.8439237136909554</v>
      </c>
      <c r="C202">
        <v>6895.2111811023597</v>
      </c>
    </row>
    <row r="203" spans="2:3" x14ac:dyDescent="0.2">
      <c r="B203">
        <v>4.0845357363021488</v>
      </c>
      <c r="C203">
        <v>7730.1071391076102</v>
      </c>
    </row>
    <row r="204" spans="2:3" x14ac:dyDescent="0.2">
      <c r="B204">
        <v>3.7400246691614942</v>
      </c>
      <c r="C204">
        <v>7325.7044094488101</v>
      </c>
    </row>
    <row r="205" spans="2:3" x14ac:dyDescent="0.2">
      <c r="B205">
        <v>3.7374574445703383</v>
      </c>
      <c r="C205">
        <v>7364.8401574803102</v>
      </c>
    </row>
    <row r="206" spans="2:3" x14ac:dyDescent="0.2">
      <c r="B206">
        <v>8.5280113988945345</v>
      </c>
      <c r="C206">
        <v>10834.8764829396</v>
      </c>
    </row>
    <row r="207" spans="2:3" x14ac:dyDescent="0.2">
      <c r="B207">
        <v>4.6513628218724374</v>
      </c>
      <c r="C207">
        <v>7834.4691338582597</v>
      </c>
    </row>
    <row r="208" spans="2:3" x14ac:dyDescent="0.2">
      <c r="B208">
        <v>3.9170962764942665</v>
      </c>
      <c r="C208">
        <v>7286.5686614173201</v>
      </c>
    </row>
    <row r="209" spans="2:3" x14ac:dyDescent="0.2">
      <c r="B209">
        <v>4.0384600842879976</v>
      </c>
      <c r="C209">
        <v>7847.5143832020904</v>
      </c>
    </row>
    <row r="210" spans="2:3" x14ac:dyDescent="0.2">
      <c r="B210">
        <v>3.540402299209362</v>
      </c>
      <c r="C210">
        <v>7645.3130183726998</v>
      </c>
    </row>
    <row r="211" spans="2:3" x14ac:dyDescent="0.2">
      <c r="B211">
        <v>3.1387583029147335</v>
      </c>
      <c r="C211">
        <v>7397.4532808398899</v>
      </c>
    </row>
    <row r="212" spans="2:3" x14ac:dyDescent="0.2">
      <c r="B212">
        <v>3.1369280960175567</v>
      </c>
      <c r="C212">
        <v>6751.7134383202101</v>
      </c>
    </row>
    <row r="213" spans="2:3" x14ac:dyDescent="0.2">
      <c r="B213">
        <v>3.4204867235623744</v>
      </c>
      <c r="C213">
        <v>7643.7301312335903</v>
      </c>
    </row>
    <row r="214" spans="2:3" x14ac:dyDescent="0.2">
      <c r="B214">
        <v>2.8633145298957965</v>
      </c>
      <c r="C214">
        <v>7031.9569028871401</v>
      </c>
    </row>
    <row r="215" spans="2:3" x14ac:dyDescent="0.2">
      <c r="B215">
        <v>2.9332072222675527</v>
      </c>
      <c r="C215">
        <v>7613.1414698162698</v>
      </c>
    </row>
    <row r="216" spans="2:3" x14ac:dyDescent="0.2">
      <c r="B216">
        <v>3.8251792106996918</v>
      </c>
      <c r="C216">
        <v>7636.08296587926</v>
      </c>
    </row>
    <row r="217" spans="2:3" x14ac:dyDescent="0.2">
      <c r="B217">
        <v>7.763152918543553</v>
      </c>
      <c r="C217">
        <v>12010.2615485564</v>
      </c>
    </row>
    <row r="218" spans="2:3" x14ac:dyDescent="0.2">
      <c r="B218">
        <v>12.910381556418653</v>
      </c>
      <c r="C218">
        <v>13891.4642257217</v>
      </c>
    </row>
    <row r="219" spans="2:3" x14ac:dyDescent="0.2">
      <c r="B219">
        <v>17.259789195412402</v>
      </c>
      <c r="C219">
        <v>14747.9467454068</v>
      </c>
    </row>
    <row r="220" spans="2:3" x14ac:dyDescent="0.2">
      <c r="B220">
        <v>15.813707363652181</v>
      </c>
      <c r="C220">
        <v>14350.2941469816</v>
      </c>
    </row>
    <row r="221" spans="2:3" x14ac:dyDescent="0.2">
      <c r="B221">
        <v>11.651627490144055</v>
      </c>
      <c r="C221">
        <v>13914.4057217847</v>
      </c>
    </row>
    <row r="222" spans="2:3" x14ac:dyDescent="0.2">
      <c r="B222">
        <v>13.785165578443939</v>
      </c>
      <c r="C222">
        <v>13853.228398950099</v>
      </c>
    </row>
    <row r="223" spans="2:3" x14ac:dyDescent="0.2">
      <c r="B223">
        <v>14.379413946147174</v>
      </c>
      <c r="C223">
        <v>14212.6451706036</v>
      </c>
    </row>
    <row r="224" spans="2:3" x14ac:dyDescent="0.2">
      <c r="B224">
        <v>12.114387991891318</v>
      </c>
      <c r="C224">
        <v>13034.9817060367</v>
      </c>
    </row>
    <row r="225" spans="2:3" x14ac:dyDescent="0.2">
      <c r="B225">
        <v>10.811982465319744</v>
      </c>
      <c r="C225">
        <v>11374.250511811</v>
      </c>
    </row>
    <row r="226" spans="2:3" x14ac:dyDescent="0.2">
      <c r="B226">
        <v>4.1459035583559096</v>
      </c>
      <c r="C226">
        <v>8594.9713779527501</v>
      </c>
    </row>
    <row r="227" spans="2:3" x14ac:dyDescent="0.2">
      <c r="B227">
        <v>4.1746445647493422</v>
      </c>
      <c r="C227">
        <v>8050.0146850393703</v>
      </c>
    </row>
    <row r="228" spans="2:3" x14ac:dyDescent="0.2">
      <c r="B228">
        <v>2.8796987866219665</v>
      </c>
      <c r="C228">
        <v>7559.5536614173197</v>
      </c>
    </row>
    <row r="229" spans="2:3" x14ac:dyDescent="0.2">
      <c r="B229">
        <v>3.7336620752329299</v>
      </c>
      <c r="C229">
        <v>7597.7006299212599</v>
      </c>
    </row>
    <row r="230" spans="2:3" x14ac:dyDescent="0.2">
      <c r="B230">
        <v>9.2973840398561656</v>
      </c>
      <c r="C230">
        <v>13134.460629921199</v>
      </c>
    </row>
    <row r="231" spans="2:3" x14ac:dyDescent="0.2">
      <c r="B231">
        <v>8.5230885485230203</v>
      </c>
      <c r="C231">
        <v>11385.1496456692</v>
      </c>
    </row>
    <row r="232" spans="2:3" x14ac:dyDescent="0.2">
      <c r="B232">
        <v>5.4007520885653033</v>
      </c>
      <c r="C232">
        <v>9750.2795669291299</v>
      </c>
    </row>
    <row r="233" spans="2:3" x14ac:dyDescent="0.2">
      <c r="B233">
        <v>4.5004512252512665</v>
      </c>
      <c r="C233">
        <v>8442.3835039370006</v>
      </c>
    </row>
    <row r="234" spans="2:3" x14ac:dyDescent="0.2">
      <c r="B234">
        <v>3.2730072090587199</v>
      </c>
      <c r="C234">
        <v>7728.4902362204703</v>
      </c>
    </row>
    <row r="235" spans="2:3" x14ac:dyDescent="0.2">
      <c r="B235">
        <v>3.20607852470979</v>
      </c>
      <c r="C235">
        <v>7570.4527952755898</v>
      </c>
    </row>
    <row r="236" spans="2:3" x14ac:dyDescent="0.2">
      <c r="B236">
        <v>3.2230879869521614</v>
      </c>
      <c r="C236">
        <v>7466.9110236220404</v>
      </c>
    </row>
    <row r="237" spans="2:3" x14ac:dyDescent="0.2">
      <c r="B237">
        <v>4.7406728171263177</v>
      </c>
      <c r="C237">
        <v>8497.6412073490792</v>
      </c>
    </row>
    <row r="238" spans="2:3" x14ac:dyDescent="0.2">
      <c r="B238">
        <v>5.865004715725326</v>
      </c>
      <c r="C238">
        <v>10073.4336482939</v>
      </c>
    </row>
    <row r="239" spans="2:3" x14ac:dyDescent="0.2">
      <c r="B239">
        <v>3.6559330217210868</v>
      </c>
      <c r="C239">
        <v>8058.23754593175</v>
      </c>
    </row>
    <row r="240" spans="2:3" x14ac:dyDescent="0.2">
      <c r="B240">
        <v>3.93883777569879</v>
      </c>
      <c r="C240">
        <v>7901.66842519685</v>
      </c>
    </row>
    <row r="241" spans="2:3" x14ac:dyDescent="0.2">
      <c r="B241">
        <v>3.9650191307451381</v>
      </c>
      <c r="C241">
        <v>8255.2116010498594</v>
      </c>
    </row>
    <row r="242" spans="2:3" x14ac:dyDescent="0.2">
      <c r="B242">
        <v>4.7594127644767621</v>
      </c>
      <c r="C242">
        <v>9058.2596719160101</v>
      </c>
    </row>
    <row r="243" spans="2:3" x14ac:dyDescent="0.2">
      <c r="B243">
        <v>5.794211819195441</v>
      </c>
      <c r="C243">
        <v>9007.7535039369996</v>
      </c>
    </row>
    <row r="244" spans="2:3" x14ac:dyDescent="0.2">
      <c r="B244">
        <v>4.7767030227844174</v>
      </c>
      <c r="C244">
        <v>8735.0201968503898</v>
      </c>
    </row>
    <row r="245" spans="2:3" x14ac:dyDescent="0.2">
      <c r="B245">
        <v>3.872045542813745</v>
      </c>
      <c r="C245">
        <v>8083.4906299212598</v>
      </c>
    </row>
    <row r="246" spans="2:3" x14ac:dyDescent="0.2">
      <c r="B246">
        <v>3.3057036043061103</v>
      </c>
      <c r="C246">
        <v>8149.1486482939599</v>
      </c>
    </row>
    <row r="247" spans="2:3" x14ac:dyDescent="0.2">
      <c r="B247">
        <v>3.7806793099996949</v>
      </c>
      <c r="C247">
        <v>7649.1375853018299</v>
      </c>
    </row>
    <row r="248" spans="2:3" x14ac:dyDescent="0.2">
      <c r="B248">
        <v>4.1324424069435262</v>
      </c>
      <c r="C248">
        <v>8366.3251706036699</v>
      </c>
    </row>
    <row r="249" spans="2:3" x14ac:dyDescent="0.2">
      <c r="B249">
        <v>5.1229463638852266</v>
      </c>
      <c r="C249">
        <v>8914.1174409448795</v>
      </c>
    </row>
    <row r="250" spans="2:3" x14ac:dyDescent="0.2">
      <c r="B250">
        <v>5.7566177860850134</v>
      </c>
      <c r="C250">
        <v>9883.5277559055103</v>
      </c>
    </row>
    <row r="251" spans="2:3" x14ac:dyDescent="0.2">
      <c r="B251">
        <v>5.0232347988516333</v>
      </c>
      <c r="C251">
        <v>8869.7169685039298</v>
      </c>
    </row>
    <row r="252" spans="2:3" x14ac:dyDescent="0.2">
      <c r="B252">
        <v>5.3279405078527216</v>
      </c>
      <c r="C252">
        <v>9176.8202362204702</v>
      </c>
    </row>
    <row r="253" spans="2:3" x14ac:dyDescent="0.2">
      <c r="B253">
        <v>5.0771154259121696</v>
      </c>
      <c r="C253">
        <v>8607.0141732283391</v>
      </c>
    </row>
    <row r="254" spans="2:3" x14ac:dyDescent="0.2">
      <c r="B254">
        <v>6.1859507242219109</v>
      </c>
      <c r="C254">
        <v>9865.02755905511</v>
      </c>
    </row>
    <row r="255" spans="2:3" x14ac:dyDescent="0.2">
      <c r="B255">
        <v>7.1021956843997058</v>
      </c>
      <c r="C255">
        <v>9472.8233858267704</v>
      </c>
    </row>
    <row r="256" spans="2:3" x14ac:dyDescent="0.2">
      <c r="B256">
        <v>6.4215927710855638</v>
      </c>
      <c r="C256">
        <v>9047.3188582677103</v>
      </c>
    </row>
    <row r="257" spans="2:3" x14ac:dyDescent="0.2">
      <c r="B257">
        <v>4.5847180082270063</v>
      </c>
      <c r="C257">
        <v>8225.9101181102305</v>
      </c>
    </row>
    <row r="258" spans="2:3" x14ac:dyDescent="0.2">
      <c r="B258">
        <v>4.4535435399277921</v>
      </c>
      <c r="C258">
        <v>8618.1142913385793</v>
      </c>
    </row>
    <row r="259" spans="2:3" x14ac:dyDescent="0.2">
      <c r="B259">
        <v>4.2556664958108517</v>
      </c>
      <c r="C259">
        <v>7778.2053543307002</v>
      </c>
    </row>
    <row r="260" spans="2:3" x14ac:dyDescent="0.2">
      <c r="B260">
        <v>3.5472138883597832</v>
      </c>
      <c r="C260">
        <v>7552.5029527559</v>
      </c>
    </row>
    <row r="261" spans="2:3" x14ac:dyDescent="0.2">
      <c r="B261">
        <v>3.9387536995684993</v>
      </c>
      <c r="C261">
        <v>7970.4245406824102</v>
      </c>
    </row>
    <row r="262" spans="2:3" x14ac:dyDescent="0.2">
      <c r="B262">
        <v>3.470981897183492</v>
      </c>
      <c r="C262">
        <v>8157.3782152230897</v>
      </c>
    </row>
    <row r="263" spans="2:3" x14ac:dyDescent="0.2">
      <c r="B263">
        <v>3.6161010084643226</v>
      </c>
      <c r="C263">
        <v>7942.2051181102297</v>
      </c>
    </row>
    <row r="264" spans="2:3" x14ac:dyDescent="0.2">
      <c r="B264">
        <v>4.2933819954429762</v>
      </c>
      <c r="C264">
        <v>8665.3278215223108</v>
      </c>
    </row>
    <row r="265" spans="2:3" x14ac:dyDescent="0.2">
      <c r="B265">
        <v>4.4134736750269381</v>
      </c>
      <c r="C265">
        <v>8968.6866141732207</v>
      </c>
    </row>
    <row r="266" spans="2:3" x14ac:dyDescent="0.2">
      <c r="B266">
        <v>4.2012693837947408</v>
      </c>
      <c r="C266">
        <v>8806.4249343831998</v>
      </c>
    </row>
    <row r="267" spans="2:3" x14ac:dyDescent="0.2">
      <c r="B267">
        <v>5.4627482298385885</v>
      </c>
      <c r="C267">
        <v>8531.2855643044604</v>
      </c>
    </row>
    <row r="268" spans="2:3" x14ac:dyDescent="0.2">
      <c r="B268">
        <v>4.5916070999334853</v>
      </c>
      <c r="C268">
        <v>7868.1291338582596</v>
      </c>
    </row>
    <row r="269" spans="2:3" x14ac:dyDescent="0.2">
      <c r="B269">
        <v>4.6462399376598809</v>
      </c>
      <c r="C269">
        <v>8390.1884514435696</v>
      </c>
    </row>
    <row r="270" spans="2:3" x14ac:dyDescent="0.2">
      <c r="B270">
        <v>4.228042581460941</v>
      </c>
      <c r="C270">
        <v>8227.9267716535396</v>
      </c>
    </row>
    <row r="271" spans="2:3" x14ac:dyDescent="0.2">
      <c r="B271">
        <v>3.741680652641584</v>
      </c>
      <c r="C271">
        <v>7758.7788713910704</v>
      </c>
    </row>
    <row r="272" spans="2:3" x14ac:dyDescent="0.2">
      <c r="B272">
        <v>3.5457257029230278</v>
      </c>
      <c r="C272">
        <v>7247.30183727034</v>
      </c>
    </row>
    <row r="273" spans="2:3" x14ac:dyDescent="0.2">
      <c r="B273">
        <v>3.2917858091883878</v>
      </c>
      <c r="C273">
        <v>7259.3465879265004</v>
      </c>
    </row>
    <row r="274" spans="2:3" x14ac:dyDescent="0.2">
      <c r="B274">
        <v>3.2591611721533194</v>
      </c>
      <c r="C274">
        <v>7403.7976115485499</v>
      </c>
    </row>
    <row r="275" spans="2:3" x14ac:dyDescent="0.2">
      <c r="B275">
        <v>3.2205184580088195</v>
      </c>
      <c r="C275">
        <v>6687.5612860892397</v>
      </c>
    </row>
    <row r="276" spans="2:3" x14ac:dyDescent="0.2">
      <c r="B276">
        <v>2.6703232606329195</v>
      </c>
      <c r="C276">
        <v>6386.6216535433005</v>
      </c>
    </row>
    <row r="277" spans="2:3" x14ac:dyDescent="0.2">
      <c r="B277">
        <v>3.584494809590768</v>
      </c>
      <c r="C277">
        <v>6844.0498950131196</v>
      </c>
    </row>
    <row r="278" spans="2:3" x14ac:dyDescent="0.2">
      <c r="B278">
        <v>4.6846641738769774</v>
      </c>
      <c r="C278">
        <v>7849.1882677165304</v>
      </c>
    </row>
    <row r="279" spans="2:3" x14ac:dyDescent="0.2">
      <c r="B279">
        <v>4.4696559169920826</v>
      </c>
      <c r="C279">
        <v>7259.3465879265004</v>
      </c>
    </row>
    <row r="280" spans="2:3" x14ac:dyDescent="0.2">
      <c r="B280">
        <v>5.1022216121477619</v>
      </c>
      <c r="C280">
        <v>7539.2204461942201</v>
      </c>
    </row>
    <row r="281" spans="2:3" x14ac:dyDescent="0.2">
      <c r="B281">
        <v>4.4636567647175323</v>
      </c>
      <c r="C281">
        <v>7096.8391863516999</v>
      </c>
    </row>
    <row r="282" spans="2:3" x14ac:dyDescent="0.2">
      <c r="B282">
        <v>4.9394090508943087</v>
      </c>
      <c r="C282">
        <v>7196.1492650918599</v>
      </c>
    </row>
    <row r="283" spans="2:3" x14ac:dyDescent="0.2">
      <c r="B283">
        <v>5.5046511376558662</v>
      </c>
      <c r="C283">
        <v>7518.1546719160096</v>
      </c>
    </row>
    <row r="284" spans="2:3" x14ac:dyDescent="0.2">
      <c r="B284">
        <v>6.0308203578572819</v>
      </c>
      <c r="C284">
        <v>7680.6620734908101</v>
      </c>
    </row>
    <row r="285" spans="2:3" x14ac:dyDescent="0.2">
      <c r="B285">
        <v>8.028445894885726</v>
      </c>
      <c r="C285">
        <v>8713.5937007873999</v>
      </c>
    </row>
    <row r="286" spans="2:3" x14ac:dyDescent="0.2">
      <c r="B286">
        <v>6.0807996648615283</v>
      </c>
      <c r="C286">
        <v>7567.0535958005203</v>
      </c>
    </row>
    <row r="287" spans="2:3" x14ac:dyDescent="0.2">
      <c r="B287">
        <v>4.8953064117123333</v>
      </c>
      <c r="C287">
        <v>7186.6594488188903</v>
      </c>
    </row>
    <row r="288" spans="2:3" x14ac:dyDescent="0.2">
      <c r="B288">
        <v>4.82200319498605</v>
      </c>
      <c r="C288">
        <v>6549.0974278215199</v>
      </c>
    </row>
    <row r="289" spans="2:3" x14ac:dyDescent="0.2">
      <c r="B289">
        <v>4.5321034828930964</v>
      </c>
      <c r="C289">
        <v>6768.7616535432999</v>
      </c>
    </row>
    <row r="290" spans="2:3" x14ac:dyDescent="0.2">
      <c r="B290">
        <v>6.45831376947495</v>
      </c>
      <c r="C290">
        <v>7984.9513910761098</v>
      </c>
    </row>
    <row r="291" spans="2:3" x14ac:dyDescent="0.2">
      <c r="B291">
        <v>6.0029470292863074</v>
      </c>
      <c r="C291">
        <v>7508.1192913385803</v>
      </c>
    </row>
    <row r="292" spans="2:3" x14ac:dyDescent="0.2">
      <c r="B292">
        <v>11.770193096741238</v>
      </c>
      <c r="C292">
        <v>11263.8417847769</v>
      </c>
    </row>
    <row r="293" spans="2:3" x14ac:dyDescent="0.2">
      <c r="B293">
        <v>6.9130701413011817</v>
      </c>
      <c r="C293">
        <v>9742.2651968503906</v>
      </c>
    </row>
    <row r="294" spans="2:3" x14ac:dyDescent="0.2">
      <c r="B294">
        <v>4.2492572151516432</v>
      </c>
      <c r="C294">
        <v>7700.9951968503901</v>
      </c>
    </row>
    <row r="295" spans="2:3" x14ac:dyDescent="0.2">
      <c r="B295">
        <v>3.8989382853946708</v>
      </c>
      <c r="C295">
        <v>6934.8492388451396</v>
      </c>
    </row>
    <row r="296" spans="2:3" x14ac:dyDescent="0.2">
      <c r="B296">
        <v>3.2120525605491936</v>
      </c>
      <c r="C296">
        <v>6543.7397637795202</v>
      </c>
    </row>
  </sheetData>
  <mergeCells count="2">
    <mergeCell ref="B4:J4"/>
    <mergeCell ref="B7:J7"/>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P1020"/>
  <sheetViews>
    <sheetView showGridLines="0" tabSelected="1" workbookViewId="0">
      <selection activeCell="C5" sqref="C5"/>
    </sheetView>
  </sheetViews>
  <sheetFormatPr baseColWidth="10" defaultRowHeight="16" x14ac:dyDescent="0.2"/>
  <cols>
    <col min="1" max="1" width="6.1640625" customWidth="1"/>
    <col min="2" max="2" width="11.33203125" customWidth="1"/>
    <col min="3" max="3" width="12.5" customWidth="1"/>
    <col min="4" max="4" width="11.6640625" bestFit="1" customWidth="1"/>
    <col min="5" max="5" width="11.5" customWidth="1"/>
    <col min="6" max="6" width="12.6640625" customWidth="1"/>
    <col min="7" max="7" width="6" customWidth="1"/>
    <col min="9" max="10" width="8.83203125" customWidth="1"/>
  </cols>
  <sheetData>
    <row r="2" spans="2:14" x14ac:dyDescent="0.2">
      <c r="B2" s="18" t="s">
        <v>15</v>
      </c>
      <c r="C2" s="18" t="s">
        <v>16</v>
      </c>
      <c r="D2" s="18" t="s">
        <v>17</v>
      </c>
      <c r="E2" s="21" t="s">
        <v>19</v>
      </c>
      <c r="H2" s="25" t="s">
        <v>21</v>
      </c>
    </row>
    <row r="3" spans="2:14" x14ac:dyDescent="0.2">
      <c r="B3" t="s">
        <v>9</v>
      </c>
      <c r="C3" s="19">
        <v>0</v>
      </c>
      <c r="E3" t="s">
        <v>29</v>
      </c>
      <c r="H3" s="11" t="str">
        <f>CONCATENATE("The dataset contains ",C15," measurements.")</f>
        <v>The dataset contains 287 measurements.</v>
      </c>
      <c r="I3" s="10"/>
      <c r="J3" s="10"/>
      <c r="K3" s="10"/>
      <c r="L3" s="10"/>
      <c r="M3" s="13"/>
    </row>
    <row r="4" spans="2:14" x14ac:dyDescent="0.2">
      <c r="B4" t="s">
        <v>33</v>
      </c>
      <c r="C4" s="20">
        <v>0.35</v>
      </c>
      <c r="E4" t="s">
        <v>20</v>
      </c>
      <c r="H4" s="11" t="str">
        <f>CONCATENATE("The system's C(1) ",IF(C16," was measured as "," was estimated at "),ROUND(C7,2), ".")</f>
        <v>The system's C(1)  was estimated at 2595.5.</v>
      </c>
      <c r="I4" s="12"/>
      <c r="J4" s="12"/>
      <c r="K4" s="12"/>
      <c r="L4" s="12"/>
      <c r="M4" s="14"/>
    </row>
    <row r="5" spans="2:14" x14ac:dyDescent="0.2">
      <c r="B5" t="s">
        <v>3</v>
      </c>
      <c r="C5" s="1">
        <f>_xlfn.AGGREGATE(15, 6, B20:B1020, ROUND(COUNT(B20:B1020)*C4,1))</f>
        <v>2.9332072222675527</v>
      </c>
      <c r="D5" s="15"/>
      <c r="H5" s="11" t="str">
        <f ca="1">CONCATENATE("The system's sigma (queueing contention) is ", ROUND(C9*100,2),"%.")</f>
        <v>The system's sigma (queueing contention) is 11.53%.</v>
      </c>
      <c r="I5" s="12"/>
      <c r="J5" s="12"/>
      <c r="K5" s="12"/>
      <c r="L5" s="12"/>
      <c r="M5" s="14"/>
    </row>
    <row r="6" spans="2:14" x14ac:dyDescent="0.2">
      <c r="B6" t="s">
        <v>34</v>
      </c>
      <c r="C6" s="1">
        <f>VLOOKUP(C5,B20:D1020,3,FALSE)</f>
        <v>7613.1414698162698</v>
      </c>
      <c r="D6" s="15"/>
      <c r="E6" s="6"/>
      <c r="H6" s="11" t="str">
        <f ca="1">CONCATENATE("The system's kappa (crosstalk contention) is ", ROUND(C8*100,2),"%.")</f>
        <v>The system's kappa (crosstalk contention) is 0.13%.</v>
      </c>
      <c r="I6" s="12"/>
      <c r="J6" s="12"/>
      <c r="K6" s="12"/>
      <c r="L6" s="12"/>
      <c r="M6" s="14"/>
    </row>
    <row r="7" spans="2:14" x14ac:dyDescent="0.2">
      <c r="B7" t="s">
        <v>35</v>
      </c>
      <c r="C7" s="1">
        <f>IFERROR(VLOOKUP(1,B20:D1020,3,FALSE),C6/C5)*(1+D7)</f>
        <v>2595.5007242655142</v>
      </c>
      <c r="D7" s="26">
        <v>0</v>
      </c>
      <c r="H7" s="11" t="str">
        <f ca="1">CONCATENATE("The model forecasts a maximum throughput of ", ROUND(C12,1), " at N=", C11, ".")</f>
        <v>The model forecasts a maximum throughput of 14368.5 at N=26.</v>
      </c>
      <c r="I7" s="12"/>
      <c r="J7" s="12"/>
      <c r="K7" s="12"/>
      <c r="L7" s="12"/>
      <c r="M7" s="14"/>
    </row>
    <row r="8" spans="2:14" x14ac:dyDescent="0.2">
      <c r="B8" t="s">
        <v>0</v>
      </c>
      <c r="C8" s="4">
        <f ca="1">IF(C14&gt;0, C13, MAX(0,C13))+D8</f>
        <v>1.2525263487812128E-3</v>
      </c>
      <c r="D8" s="26">
        <v>0</v>
      </c>
      <c r="H8" s="11" t="s">
        <v>26</v>
      </c>
      <c r="I8" s="12"/>
      <c r="J8" s="12"/>
      <c r="K8" s="12"/>
      <c r="L8" s="12"/>
      <c r="M8" s="14"/>
    </row>
    <row r="9" spans="2:14" x14ac:dyDescent="0.2">
      <c r="B9" t="s">
        <v>1</v>
      </c>
      <c r="C9" s="4">
        <f ca="1">IF(C14&gt;0,D13-C8,MAX(0,D13-C8))+D9</f>
        <v>0.11529863911700007</v>
      </c>
      <c r="D9" s="26">
        <v>0</v>
      </c>
      <c r="H9" s="22"/>
      <c r="I9" s="16"/>
      <c r="J9" s="16"/>
      <c r="K9" s="16"/>
      <c r="L9" s="16"/>
      <c r="M9" s="23"/>
    </row>
    <row r="10" spans="2:14" x14ac:dyDescent="0.2">
      <c r="B10" t="s">
        <v>4</v>
      </c>
      <c r="C10" s="7">
        <f>ROUND(_xlfn.AGGREGATE(4, 6, B20:B1020)*2,0)+D10</f>
        <v>35</v>
      </c>
      <c r="D10" s="30">
        <v>0</v>
      </c>
      <c r="G10" s="12"/>
      <c r="H10" s="12"/>
      <c r="I10" s="12"/>
      <c r="J10" s="12"/>
      <c r="K10" s="12"/>
      <c r="L10" s="12"/>
      <c r="M10" s="12"/>
      <c r="N10" s="12"/>
    </row>
    <row r="11" spans="2:14" x14ac:dyDescent="0.2">
      <c r="B11" t="s">
        <v>2</v>
      </c>
      <c r="C11">
        <f ca="1">FLOOR(SQRT((1-C9)/C8),1)+C3</f>
        <v>26</v>
      </c>
      <c r="G11" s="12"/>
      <c r="H11" s="12"/>
      <c r="I11" s="12"/>
      <c r="J11" s="12"/>
      <c r="K11" s="12"/>
      <c r="L11" s="12"/>
      <c r="M11" s="12"/>
      <c r="N11" s="12"/>
    </row>
    <row r="12" spans="2:14" x14ac:dyDescent="0.2">
      <c r="B12" t="s">
        <v>5</v>
      </c>
      <c r="C12" s="5">
        <f ca="1">((C11-C3)*$C$7)/(1+C$9*((C11-C3)-1)+C$8*(C11-C3)*((C11-C3)-1))</f>
        <v>14368.458540182928</v>
      </c>
      <c r="G12" s="12"/>
      <c r="H12" s="12"/>
      <c r="I12" s="12"/>
      <c r="J12" s="12"/>
      <c r="K12" s="12"/>
      <c r="L12" s="12"/>
      <c r="M12" s="12"/>
      <c r="N12" s="12"/>
    </row>
    <row r="13" spans="2:14" x14ac:dyDescent="0.2">
      <c r="B13" t="s">
        <v>18</v>
      </c>
      <c r="C13" s="3">
        <f t="array" aca="1" ref="C13:E13" ca="1">LINEST(OFFSET(F20,0,0,COUNT(F20:F1005),1),OFFSET(E20,0,0,COUNT(E20:E1005),1)^{1,2},FALSE, FALSE)</f>
        <v>1.2525263487812128E-3</v>
      </c>
      <c r="D13" s="3">
        <f ca="1"/>
        <v>0.11655116546578129</v>
      </c>
      <c r="E13">
        <f ca="1"/>
        <v>0</v>
      </c>
      <c r="G13" s="12"/>
      <c r="H13" s="12"/>
      <c r="I13" s="12"/>
      <c r="J13" s="12"/>
      <c r="K13" s="12"/>
      <c r="L13" s="12"/>
      <c r="M13" s="12"/>
      <c r="N13" s="12"/>
    </row>
    <row r="14" spans="2:14" x14ac:dyDescent="0.2">
      <c r="B14" t="s">
        <v>22</v>
      </c>
      <c r="C14" s="19">
        <v>0</v>
      </c>
      <c r="D14" s="3"/>
      <c r="G14" s="12"/>
      <c r="H14" s="12"/>
      <c r="I14" s="12"/>
      <c r="J14" s="12"/>
      <c r="K14" s="12"/>
      <c r="L14" s="12"/>
      <c r="M14" s="12"/>
      <c r="N14" s="12"/>
    </row>
    <row r="15" spans="2:14" s="27" customFormat="1" x14ac:dyDescent="0.2">
      <c r="B15" s="27" t="s">
        <v>24</v>
      </c>
      <c r="C15" s="27">
        <f>COUNT(B20:B1020)</f>
        <v>287</v>
      </c>
    </row>
    <row r="16" spans="2:14" s="27" customFormat="1" x14ac:dyDescent="0.2">
      <c r="B16" s="27" t="s">
        <v>25</v>
      </c>
      <c r="C16" s="27" t="b">
        <f>ISNUMBER(VLOOKUP(1,B20:D1020,3,FALSE))</f>
        <v>0</v>
      </c>
      <c r="D16" s="28"/>
      <c r="G16" s="29"/>
      <c r="H16" s="29"/>
      <c r="I16" s="29"/>
      <c r="J16" s="29"/>
      <c r="K16" s="29"/>
      <c r="L16" s="29"/>
      <c r="M16" s="29"/>
      <c r="N16" s="29"/>
    </row>
    <row r="17" spans="2:16" s="27" customFormat="1" x14ac:dyDescent="0.2">
      <c r="D17" s="28"/>
      <c r="G17" s="29"/>
      <c r="H17" s="29"/>
      <c r="I17" s="29"/>
      <c r="J17" s="29"/>
      <c r="K17" s="29"/>
      <c r="L17" s="29"/>
      <c r="M17" s="29"/>
      <c r="N17" s="29"/>
    </row>
    <row r="18" spans="2:16" x14ac:dyDescent="0.2">
      <c r="G18" s="12"/>
      <c r="H18" s="12"/>
      <c r="I18" s="12"/>
      <c r="J18" s="12"/>
      <c r="K18" s="12"/>
      <c r="L18" s="12"/>
      <c r="M18" s="12"/>
      <c r="N18" s="12"/>
    </row>
    <row r="19" spans="2:16" ht="32" customHeight="1" x14ac:dyDescent="0.2">
      <c r="B19" s="17" t="s">
        <v>11</v>
      </c>
      <c r="C19" s="17" t="s">
        <v>12</v>
      </c>
      <c r="D19" s="17" t="s">
        <v>13</v>
      </c>
      <c r="E19" s="17" t="s">
        <v>14</v>
      </c>
      <c r="F19" s="17" t="s">
        <v>10</v>
      </c>
      <c r="G19" s="24"/>
      <c r="O19" s="1"/>
    </row>
    <row r="20" spans="2:16" x14ac:dyDescent="0.2">
      <c r="B20">
        <f>IF(ISBLANK(Data!B10),NA(),Data!B10-$C$3)</f>
        <v>6.0698297479790302</v>
      </c>
      <c r="C20" s="2">
        <f t="shared" ref="C20:C83" ca="1" si="0">(B20*$C$7)/(1+C$9*(B20-1)+C$8*B20*(B20-1))</f>
        <v>9706.3393749325169</v>
      </c>
      <c r="D20">
        <f>IF(ISBLANK(Data!B10),NA(),Data!C10)</f>
        <v>8813.0675853018292</v>
      </c>
      <c r="E20">
        <f>IF(ISBLANK(Data!B10), NA(), Data!B10-1-$C$3)</f>
        <v>5.0698297479790302</v>
      </c>
      <c r="F20">
        <f>IF(ISBLANK(Data!B10),NA(),B20/(D20/$C$7)-1)</f>
        <v>0.78760089543876854</v>
      </c>
      <c r="H20" s="2"/>
      <c r="O20" s="1"/>
    </row>
    <row r="21" spans="2:16" x14ac:dyDescent="0.2">
      <c r="B21">
        <f>IF(ISBLANK(Data!B11),NA(),Data!B11-$C$3)</f>
        <v>4.0062102071093593</v>
      </c>
      <c r="C21" s="2">
        <f t="shared" ca="1" si="0"/>
        <v>7636.1505763165942</v>
      </c>
      <c r="D21">
        <f>IF(ISBLANK(Data!B11),NA(),Data!C11)</f>
        <v>8006.1667979002596</v>
      </c>
      <c r="E21">
        <f>IF(ISBLANK(Data!B11), NA(), Data!B11-1-$C$3)</f>
        <v>3.0062102071093593</v>
      </c>
      <c r="F21">
        <f>IF(ISBLANK(Data!B11),NA(),B21/(D21/$C$7)-1)</f>
        <v>0.29876403484865</v>
      </c>
      <c r="H21" s="2"/>
      <c r="I21" s="2"/>
      <c r="O21" s="1"/>
      <c r="P21" s="2"/>
    </row>
    <row r="22" spans="2:16" x14ac:dyDescent="0.2">
      <c r="B22">
        <f>IF(ISBLANK(Data!B12),NA(),Data!B12-$C$3)</f>
        <v>3.6342329742809816</v>
      </c>
      <c r="C22" s="2">
        <f t="shared" ca="1" si="0"/>
        <v>7169.2261469775212</v>
      </c>
      <c r="D22">
        <f>IF(ISBLANK(Data!B12),NA(),Data!C12)</f>
        <v>7393.2325459317499</v>
      </c>
      <c r="E22">
        <f>IF(ISBLANK(Data!B12), NA(), Data!B12-1-$C$3)</f>
        <v>2.6342329742809816</v>
      </c>
      <c r="F22">
        <f>IF(ISBLANK(Data!B12),NA(),B22/(D22/$C$7)-1)</f>
        <v>0.27584980700848871</v>
      </c>
      <c r="H22" s="2"/>
      <c r="I22" s="2"/>
      <c r="O22" s="1"/>
      <c r="P22" s="2"/>
    </row>
    <row r="23" spans="2:16" x14ac:dyDescent="0.2">
      <c r="B23">
        <f>IF(ISBLANK(Data!B13),NA(),Data!B13-$C$3)</f>
        <v>3.6886616616782062</v>
      </c>
      <c r="C23" s="2">
        <f t="shared" ca="1" si="0"/>
        <v>7239.6942622202241</v>
      </c>
      <c r="D23">
        <f>IF(ISBLANK(Data!B13),NA(),Data!C13)</f>
        <v>7688.0616797900202</v>
      </c>
      <c r="E23">
        <f>IF(ISBLANK(Data!B13), NA(), Data!B13-1-$C$3)</f>
        <v>2.6886616616782062</v>
      </c>
      <c r="F23">
        <f>IF(ISBLANK(Data!B13),NA(),B23/(D23/$C$7)-1)</f>
        <v>0.24529750322160604</v>
      </c>
      <c r="H23" s="2"/>
      <c r="I23" s="2"/>
      <c r="O23" s="1"/>
      <c r="P23" s="2"/>
    </row>
    <row r="24" spans="2:16" x14ac:dyDescent="0.2">
      <c r="B24">
        <f>IF(ISBLANK(Data!B14),NA(),Data!B14-$C$3)</f>
        <v>4.7775758349517137</v>
      </c>
      <c r="C24" s="2">
        <f t="shared" ca="1" si="0"/>
        <v>8504.0380841234291</v>
      </c>
      <c r="D24">
        <f>IF(ISBLANK(Data!B14),NA(),Data!C14)</f>
        <v>8588.0664041994696</v>
      </c>
      <c r="E24">
        <f>IF(ISBLANK(Data!B14), NA(), Data!B14-1-$C$3)</f>
        <v>3.7775758349517137</v>
      </c>
      <c r="F24">
        <f>IF(ISBLANK(Data!B14),NA(),B24/(D24/$C$7)-1)</f>
        <v>0.44388747783634175</v>
      </c>
      <c r="H24" s="2"/>
      <c r="I24" s="2"/>
      <c r="O24" s="1"/>
      <c r="P24" s="2"/>
    </row>
    <row r="25" spans="2:16" x14ac:dyDescent="0.2">
      <c r="B25">
        <f>IF(ISBLANK(Data!B15),NA(),Data!B15-$C$3)</f>
        <v>4.1300604250407318</v>
      </c>
      <c r="C25" s="2">
        <f t="shared" ca="1" si="0"/>
        <v>7784.2589178517965</v>
      </c>
      <c r="D25">
        <f>IF(ISBLANK(Data!B15),NA(),Data!C15)</f>
        <v>6912.1955380577401</v>
      </c>
      <c r="E25">
        <f>IF(ISBLANK(Data!B15), NA(), Data!B15-1-$C$3)</f>
        <v>3.1300604250407318</v>
      </c>
      <c r="F25">
        <f>IF(ISBLANK(Data!B15),NA(),B25/(D25/$C$7)-1)</f>
        <v>0.55082054109042966</v>
      </c>
      <c r="H25" s="2"/>
      <c r="I25" s="2"/>
      <c r="O25" s="1"/>
      <c r="P25" s="2"/>
    </row>
    <row r="26" spans="2:16" x14ac:dyDescent="0.2">
      <c r="B26">
        <f>IF(ISBLANK(Data!B16),NA(),Data!B16-$C$3)</f>
        <v>3.3971295765832781</v>
      </c>
      <c r="C26" s="2">
        <f t="shared" ca="1" si="0"/>
        <v>6853.2187944266698</v>
      </c>
      <c r="D26">
        <f>IF(ISBLANK(Data!B16),NA(),Data!C16)</f>
        <v>6749.2636482939597</v>
      </c>
      <c r="E26">
        <f>IF(ISBLANK(Data!B16), NA(), Data!B16-1-$C$3)</f>
        <v>2.3971295765832781</v>
      </c>
      <c r="F26">
        <f>IF(ISBLANK(Data!B16),NA(),B26/(D26/$C$7)-1)</f>
        <v>0.30640211079537139</v>
      </c>
      <c r="H26" s="2"/>
      <c r="I26" s="2"/>
      <c r="O26" s="1"/>
      <c r="P26" s="2"/>
    </row>
    <row r="27" spans="2:16" x14ac:dyDescent="0.2">
      <c r="B27">
        <f>IF(ISBLANK(Data!B17),NA(),Data!B17-$C$3)</f>
        <v>3.2220728292370127</v>
      </c>
      <c r="C27" s="2">
        <f t="shared" ca="1" si="0"/>
        <v>6610.0955588460793</v>
      </c>
      <c r="D27">
        <f>IF(ISBLANK(Data!B17),NA(),Data!C17)</f>
        <v>6757.0223097112803</v>
      </c>
      <c r="E27">
        <f>IF(ISBLANK(Data!B17), NA(), Data!B17-1-$C$3)</f>
        <v>2.2220728292370127</v>
      </c>
      <c r="F27">
        <f>IF(ISBLANK(Data!B17),NA(),B27/(D27/$C$7)-1)</f>
        <v>0.23765942727488754</v>
      </c>
      <c r="H27" s="2"/>
      <c r="I27" s="2"/>
      <c r="O27" s="1"/>
      <c r="P27" s="2"/>
    </row>
    <row r="28" spans="2:16" x14ac:dyDescent="0.2">
      <c r="B28">
        <f>IF(ISBLANK(Data!B18),NA(),Data!B18-$C$3)</f>
        <v>3.3180226553609282</v>
      </c>
      <c r="C28" s="2">
        <f t="shared" ca="1" si="0"/>
        <v>6744.4132768301251</v>
      </c>
      <c r="D28">
        <f>IF(ISBLANK(Data!B18),NA(),Data!C18)</f>
        <v>6873.4022309711199</v>
      </c>
      <c r="E28">
        <f>IF(ISBLANK(Data!B18), NA(), Data!B18-1-$C$3)</f>
        <v>2.3180226553609282</v>
      </c>
      <c r="F28">
        <f>IF(ISBLANK(Data!B18),NA(),B28/(D28/$C$7)-1)</f>
        <v>0.25293557916832743</v>
      </c>
      <c r="H28" s="2"/>
      <c r="I28" s="2"/>
      <c r="O28" s="1"/>
      <c r="P28" s="2"/>
    </row>
    <row r="29" spans="2:16" x14ac:dyDescent="0.2">
      <c r="B29">
        <f>IF(ISBLANK(Data!B19),NA(),Data!B19-$C$3)</f>
        <v>3.6742846605917538</v>
      </c>
      <c r="C29" s="2">
        <f t="shared" ca="1" si="0"/>
        <v>7221.1540461784889</v>
      </c>
      <c r="D29">
        <f>IF(ISBLANK(Data!B19),NA(),Data!C19)</f>
        <v>6896.6782152230899</v>
      </c>
      <c r="E29">
        <f>IF(ISBLANK(Data!B19), NA(), Data!B19-1-$C$3)</f>
        <v>2.6742846605917538</v>
      </c>
      <c r="F29">
        <f>IF(ISBLANK(Data!B19),NA(),B29/(D29/$C$7)-1)</f>
        <v>0.3827828702625764</v>
      </c>
      <c r="H29" s="2"/>
      <c r="I29" s="2"/>
      <c r="O29" s="1"/>
      <c r="P29" s="2"/>
    </row>
    <row r="30" spans="2:16" x14ac:dyDescent="0.2">
      <c r="B30">
        <f>IF(ISBLANK(Data!B20),NA(),Data!B20-$C$3)</f>
        <v>3.177581751314718</v>
      </c>
      <c r="C30" s="2">
        <f t="shared" ca="1" si="0"/>
        <v>6546.9242017573897</v>
      </c>
      <c r="D30">
        <f>IF(ISBLANK(Data!B20),NA(),Data!C20)</f>
        <v>6919.9541994750598</v>
      </c>
      <c r="E30">
        <f>IF(ISBLANK(Data!B20), NA(), Data!B20-1-$C$3)</f>
        <v>2.177581751314718</v>
      </c>
      <c r="F30">
        <f>IF(ISBLANK(Data!B20),NA(),B30/(D30/$C$7)-1)</f>
        <v>0.19183097159456231</v>
      </c>
      <c r="H30" s="2"/>
      <c r="I30" s="2"/>
      <c r="O30" s="1"/>
      <c r="P30" s="2"/>
    </row>
    <row r="31" spans="2:16" x14ac:dyDescent="0.2">
      <c r="B31">
        <f>IF(ISBLANK(Data!B21),NA(),Data!B21-$C$3)</f>
        <v>4.1054045325666806</v>
      </c>
      <c r="C31" s="2">
        <f t="shared" ca="1" si="0"/>
        <v>7755.055501459995</v>
      </c>
      <c r="D31">
        <f>IF(ISBLANK(Data!B21),NA(),Data!C21)</f>
        <v>7475.0636876640401</v>
      </c>
      <c r="E31">
        <f>IF(ISBLANK(Data!B21), NA(), Data!B21-1-$C$3)</f>
        <v>3.1054045325666806</v>
      </c>
      <c r="F31">
        <f>IF(ISBLANK(Data!B21),NA(),B31/(D31/$C$7)-1)</f>
        <v>0.42548356547977662</v>
      </c>
      <c r="H31" s="2"/>
      <c r="I31" s="2"/>
      <c r="O31" s="1"/>
      <c r="P31" s="2"/>
    </row>
    <row r="32" spans="2:16" x14ac:dyDescent="0.2">
      <c r="B32">
        <f>IF(ISBLANK(Data!B22),NA(),Data!B22-$C$3)</f>
        <v>3.2477103761807808</v>
      </c>
      <c r="C32" s="2">
        <f t="shared" ca="1" si="0"/>
        <v>6646.2399481861157</v>
      </c>
      <c r="D32">
        <f>IF(ISBLANK(Data!B22),NA(),Data!C22)</f>
        <v>6792.6783202099696</v>
      </c>
      <c r="E32">
        <f>IF(ISBLANK(Data!B22), NA(), Data!B22-1-$C$3)</f>
        <v>2.2477103761807808</v>
      </c>
      <c r="F32">
        <f>IF(ISBLANK(Data!B22),NA(),B32/(D32/$C$7)-1)</f>
        <v>0.24095890254394958</v>
      </c>
      <c r="H32" s="2"/>
      <c r="I32" s="2"/>
      <c r="O32" s="1"/>
      <c r="P32" s="2"/>
    </row>
    <row r="33" spans="2:16" x14ac:dyDescent="0.2">
      <c r="B33">
        <f>IF(ISBLANK(Data!B23),NA(),Data!B23-$C$3)</f>
        <v>4.0508989754947127</v>
      </c>
      <c r="C33" s="2">
        <f t="shared" ca="1" si="0"/>
        <v>7690.0017176553911</v>
      </c>
      <c r="D33">
        <f>IF(ISBLANK(Data!B23),NA(),Data!C23)</f>
        <v>7132.0267191600997</v>
      </c>
      <c r="E33">
        <f>IF(ISBLANK(Data!B23), NA(), Data!B23-1-$C$3)</f>
        <v>3.0508989754947127</v>
      </c>
      <c r="F33">
        <f>IF(ISBLANK(Data!B23),NA(),B33/(D33/$C$7)-1)</f>
        <v>0.47421085742386948</v>
      </c>
      <c r="H33" s="2"/>
      <c r="I33" s="2"/>
      <c r="O33" s="1"/>
      <c r="P33" s="2"/>
    </row>
    <row r="34" spans="2:16" x14ac:dyDescent="0.2">
      <c r="B34">
        <f>IF(ISBLANK(Data!B24),NA(),Data!B24-$C$3)</f>
        <v>4.3661377868052345</v>
      </c>
      <c r="C34" s="2">
        <f t="shared" ca="1" si="0"/>
        <v>8056.9901005379479</v>
      </c>
      <c r="D34">
        <f>IF(ISBLANK(Data!B24),NA(),Data!C24)</f>
        <v>7866.0520603674504</v>
      </c>
      <c r="E34">
        <f>IF(ISBLANK(Data!B24), NA(), Data!B24-1-$C$3)</f>
        <v>3.3661377868052345</v>
      </c>
      <c r="F34">
        <f>IF(ISBLANK(Data!B24),NA(),B34/(D34/$C$7)-1)</f>
        <v>0.44066091870826551</v>
      </c>
      <c r="H34" s="2"/>
      <c r="I34" s="2"/>
      <c r="O34" s="1"/>
      <c r="P34" s="2"/>
    </row>
    <row r="35" spans="2:16" x14ac:dyDescent="0.2">
      <c r="B35">
        <f>IF(ISBLANK(Data!B25),NA(),Data!B25-$C$3)</f>
        <v>3.7871298919828504</v>
      </c>
      <c r="C35" s="2">
        <f t="shared" ca="1" si="0"/>
        <v>7365.2760369530806</v>
      </c>
      <c r="D35">
        <f>IF(ISBLANK(Data!B25),NA(),Data!C25)</f>
        <v>7102.5181627296597</v>
      </c>
      <c r="E35">
        <f>IF(ISBLANK(Data!B25), NA(), Data!B25-1-$C$3)</f>
        <v>2.7871298919828504</v>
      </c>
      <c r="F35">
        <f>IF(ISBLANK(Data!B25),NA(),B35/(D35/$C$7)-1)</f>
        <v>0.38394554611759935</v>
      </c>
      <c r="H35" s="2"/>
      <c r="I35" s="2"/>
      <c r="O35" s="1"/>
      <c r="P35" s="2"/>
    </row>
    <row r="36" spans="2:16" x14ac:dyDescent="0.2">
      <c r="B36">
        <f>IF(ISBLANK(Data!B26),NA(),Data!B26-$C$3)</f>
        <v>3.1071652364222047</v>
      </c>
      <c r="C36" s="2">
        <f t="shared" ca="1" si="0"/>
        <v>6445.769153141604</v>
      </c>
      <c r="D36">
        <f>IF(ISBLANK(Data!B26),NA(),Data!C26)</f>
        <v>6626.6926902887099</v>
      </c>
      <c r="E36">
        <f>IF(ISBLANK(Data!B26), NA(), Data!B26-1-$C$3)</f>
        <v>2.1071652364222047</v>
      </c>
      <c r="F36">
        <f>IF(ISBLANK(Data!B26),NA(),B36/(D36/$C$7)-1)</f>
        <v>0.216994660604233</v>
      </c>
      <c r="H36" s="2"/>
      <c r="I36" s="2"/>
      <c r="O36" s="1"/>
      <c r="P36" s="2"/>
    </row>
    <row r="37" spans="2:16" x14ac:dyDescent="0.2">
      <c r="B37">
        <f>IF(ISBLANK(Data!B27),NA(),Data!B27-$C$3)</f>
        <v>3.4222905800268122</v>
      </c>
      <c r="C37" s="2">
        <f t="shared" ca="1" si="0"/>
        <v>6887.4656539761709</v>
      </c>
      <c r="D37">
        <f>IF(ISBLANK(Data!B27),NA(),Data!C27)</f>
        <v>5745.1245669291302</v>
      </c>
      <c r="E37">
        <f>IF(ISBLANK(Data!B27), NA(), Data!B27-1-$C$3)</f>
        <v>2.4222905800268122</v>
      </c>
      <c r="F37">
        <f>IF(ISBLANK(Data!B27),NA(),B37/(D37/$C$7)-1)</f>
        <v>0.546103583243021</v>
      </c>
      <c r="H37" s="2"/>
      <c r="I37" s="2"/>
      <c r="O37" s="1"/>
      <c r="P37" s="2"/>
    </row>
    <row r="38" spans="2:16" x14ac:dyDescent="0.2">
      <c r="B38">
        <f>IF(ISBLANK(Data!B28),NA(),Data!B28-$C$3)</f>
        <v>3.1702185163628105</v>
      </c>
      <c r="C38" s="2">
        <f t="shared" ca="1" si="0"/>
        <v>6536.4143469262262</v>
      </c>
      <c r="D38">
        <f>IF(ISBLANK(Data!B28),NA(),Data!C28)</f>
        <v>5782.0102624671899</v>
      </c>
      <c r="E38">
        <f>IF(ISBLANK(Data!B28), NA(), Data!B28-1-$C$3)</f>
        <v>2.1702185163628105</v>
      </c>
      <c r="F38">
        <f>IF(ISBLANK(Data!B28),NA(),B38/(D38/$C$7)-1)</f>
        <v>0.4230871412858046</v>
      </c>
      <c r="H38" s="2"/>
      <c r="I38" s="2"/>
      <c r="O38" s="1"/>
      <c r="P38" s="2"/>
    </row>
    <row r="39" spans="2:16" x14ac:dyDescent="0.2">
      <c r="B39">
        <f>IF(ISBLANK(Data!B29),NA(),Data!B29-$C$3)</f>
        <v>2.7531363365053081</v>
      </c>
      <c r="C39" s="2">
        <f t="shared" ca="1" si="0"/>
        <v>5914.4904650569588</v>
      </c>
      <c r="D39">
        <f>IF(ISBLANK(Data!B29),NA(),Data!C29)</f>
        <v>5571.7617979002598</v>
      </c>
      <c r="E39">
        <f>IF(ISBLANK(Data!B29), NA(), Data!B29-1-$C$3)</f>
        <v>1.7531363365053081</v>
      </c>
      <c r="F39">
        <f>IF(ISBLANK(Data!B29),NA(),B39/(D39/$C$7)-1)</f>
        <v>0.28249692190612707</v>
      </c>
      <c r="H39" s="2"/>
      <c r="I39" s="2"/>
      <c r="O39" s="1"/>
      <c r="P39" s="2"/>
    </row>
    <row r="40" spans="2:16" x14ac:dyDescent="0.2">
      <c r="B40">
        <f>IF(ISBLANK(Data!B30),NA(),Data!B30-$C$3)</f>
        <v>2.0582864815545001</v>
      </c>
      <c r="C40" s="2">
        <f t="shared" ca="1" si="0"/>
        <v>4749.7637752778755</v>
      </c>
      <c r="D40">
        <f>IF(ISBLANK(Data!B30),NA(),Data!C30)</f>
        <v>4948.3935433070801</v>
      </c>
      <c r="E40">
        <f>IF(ISBLANK(Data!B30), NA(), Data!B30-1-$C$3)</f>
        <v>1.0582864815545001</v>
      </c>
      <c r="F40">
        <f>IF(ISBLANK(Data!B30),NA(),B40/(D40/$C$7)-1)</f>
        <v>7.959967348318453E-2</v>
      </c>
      <c r="H40" s="2"/>
      <c r="I40" s="2"/>
      <c r="O40" s="1"/>
      <c r="P40" s="2"/>
    </row>
    <row r="41" spans="2:16" x14ac:dyDescent="0.2">
      <c r="B41">
        <f>IF(ISBLANK(Data!B31),NA(),Data!B31-$C$3)</f>
        <v>2.2444223102458096</v>
      </c>
      <c r="C41" s="2">
        <f t="shared" ca="1" si="0"/>
        <v>5078.9091932894271</v>
      </c>
      <c r="D41">
        <f>IF(ISBLANK(Data!B31),NA(),Data!C31)</f>
        <v>5000.0335170603603</v>
      </c>
      <c r="E41">
        <f>IF(ISBLANK(Data!B31), NA(), Data!B31-1-$C$3)</f>
        <v>1.2444223102458096</v>
      </c>
      <c r="F41">
        <f>IF(ISBLANK(Data!B31),NA(),B41/(D41/$C$7)-1)</f>
        <v>0.16507213640151153</v>
      </c>
      <c r="H41" s="2"/>
      <c r="I41" s="2"/>
      <c r="O41" s="1"/>
      <c r="P41" s="2"/>
    </row>
    <row r="42" spans="2:16" x14ac:dyDescent="0.2">
      <c r="B42">
        <f>IF(ISBLANK(Data!B32),NA(),Data!B32-$C$3)</f>
        <v>2.3113617960585646</v>
      </c>
      <c r="C42" s="2">
        <f t="shared" ca="1" si="0"/>
        <v>5194.0855947515292</v>
      </c>
      <c r="D42">
        <f>IF(ISBLANK(Data!B32),NA(),Data!C32)</f>
        <v>5704.5503018372701</v>
      </c>
      <c r="E42">
        <f>IF(ISBLANK(Data!B32), NA(), Data!B32-1-$C$3)</f>
        <v>1.3113617960585646</v>
      </c>
      <c r="F42">
        <f>IF(ISBLANK(Data!B32),NA(),B42/(D42/$C$7)-1)</f>
        <v>5.1641391220180077E-2</v>
      </c>
      <c r="H42" s="2"/>
      <c r="I42" s="2"/>
      <c r="O42" s="1"/>
      <c r="P42" s="2"/>
    </row>
    <row r="43" spans="2:16" x14ac:dyDescent="0.2">
      <c r="B43">
        <f>IF(ISBLANK(Data!B33),NA(),Data!B33-$C$3)</f>
        <v>2.6854077522858537</v>
      </c>
      <c r="C43" s="2">
        <f t="shared" ca="1" si="0"/>
        <v>5808.3430564330565</v>
      </c>
      <c r="D43">
        <f>IF(ISBLANK(Data!B33),NA(),Data!C33)</f>
        <v>6394.6050262467097</v>
      </c>
      <c r="E43">
        <f>IF(ISBLANK(Data!B33), NA(), Data!B33-1-$C$3)</f>
        <v>1.6854077522858537</v>
      </c>
      <c r="F43">
        <f>IF(ISBLANK(Data!B33),NA(),B43/(D43/$C$7)-1)</f>
        <v>8.9977838724648151E-2</v>
      </c>
      <c r="H43" s="2"/>
      <c r="I43" s="2"/>
      <c r="O43" s="1"/>
      <c r="P43" s="2"/>
    </row>
    <row r="44" spans="2:16" x14ac:dyDescent="0.2">
      <c r="B44">
        <f>IF(ISBLANK(Data!B34),NA(),Data!B34-$C$3)</f>
        <v>2.5714452793285449</v>
      </c>
      <c r="C44" s="2">
        <f t="shared" ca="1" si="0"/>
        <v>5626.3064186304746</v>
      </c>
      <c r="D44">
        <f>IF(ISBLANK(Data!B34),NA(),Data!C34)</f>
        <v>5513.5229133858202</v>
      </c>
      <c r="E44">
        <f>IF(ISBLANK(Data!B34), NA(), Data!B34-1-$C$3)</f>
        <v>1.5714452793285449</v>
      </c>
      <c r="F44">
        <f>IF(ISBLANK(Data!B34),NA(),B44/(D44/$C$7)-1)</f>
        <v>0.21051244181876405</v>
      </c>
      <c r="H44" s="2"/>
      <c r="I44" s="2"/>
      <c r="O44" s="1"/>
      <c r="P44" s="2"/>
    </row>
    <row r="45" spans="2:16" x14ac:dyDescent="0.2">
      <c r="B45">
        <f>IF(ISBLANK(Data!B35),NA(),Data!B35-$C$3)</f>
        <v>2.6373969627093392</v>
      </c>
      <c r="C45" s="2">
        <f t="shared" ca="1" si="0"/>
        <v>5732.1835194831192</v>
      </c>
      <c r="D45">
        <f>IF(ISBLANK(Data!B35),NA(),Data!C35)</f>
        <v>5491.7004461942197</v>
      </c>
      <c r="E45">
        <f>IF(ISBLANK(Data!B35), NA(), Data!B35-1-$C$3)</f>
        <v>1.6373969627093392</v>
      </c>
      <c r="F45">
        <f>IF(ISBLANK(Data!B35),NA(),B45/(D45/$C$7)-1)</f>
        <v>0.24649292035432047</v>
      </c>
      <c r="H45" s="2"/>
      <c r="I45" s="2"/>
      <c r="O45" s="1"/>
      <c r="P45" s="2"/>
    </row>
    <row r="46" spans="2:16" x14ac:dyDescent="0.2">
      <c r="B46">
        <f>IF(ISBLANK(Data!B36),NA(),Data!B36-$C$3)</f>
        <v>2.3989243538030487</v>
      </c>
      <c r="C46" s="2">
        <f t="shared" ca="1" si="0"/>
        <v>5342.2767478684609</v>
      </c>
      <c r="D46">
        <f>IF(ISBLANK(Data!B36),NA(),Data!C36)</f>
        <v>5248.9254986876604</v>
      </c>
      <c r="E46">
        <f>IF(ISBLANK(Data!B36), NA(), Data!B36-1-$C$3)</f>
        <v>1.3989243538030487</v>
      </c>
      <c r="F46">
        <f>IF(ISBLANK(Data!B36),NA(),B46/(D46/$C$7)-1)</f>
        <v>0.18622561880726329</v>
      </c>
      <c r="H46" s="2"/>
      <c r="I46" s="2"/>
      <c r="J46" t="s">
        <v>6</v>
      </c>
      <c r="K46" t="s">
        <v>7</v>
      </c>
      <c r="L46" t="s">
        <v>8</v>
      </c>
      <c r="O46" s="1"/>
      <c r="P46" s="2"/>
    </row>
    <row r="47" spans="2:16" x14ac:dyDescent="0.2">
      <c r="B47">
        <f>IF(ISBLANK(Data!B37),NA(),Data!B37-$C$3)</f>
        <v>2.0740397476297536</v>
      </c>
      <c r="C47" s="2">
        <f t="shared" ca="1" si="0"/>
        <v>4778.1378144633245</v>
      </c>
      <c r="D47">
        <f>IF(ISBLANK(Data!B37),NA(),Data!C37)</f>
        <v>5573.5346981627199</v>
      </c>
      <c r="E47">
        <f>IF(ISBLANK(Data!B37), NA(), Data!B37-1-$C$3)</f>
        <v>1.0740397476297536</v>
      </c>
      <c r="F47">
        <f>IF(ISBLANK(Data!B37),NA(),B47/(D47/$C$7)-1)</f>
        <v>-3.4154812223019193E-2</v>
      </c>
      <c r="H47" s="2"/>
      <c r="I47" s="2"/>
      <c r="J47">
        <v>0</v>
      </c>
      <c r="K47">
        <f t="shared" ref="K47:K78" si="1">C$3+J47*C$10/50</f>
        <v>0</v>
      </c>
      <c r="L47" s="1">
        <f t="shared" ref="L47:L78" ca="1" si="2">((K47-C$3)*$C$7)/(1+C$9*((K47-C$3)-1)+C$8*(K47-C$3)*((K47-C$3)-1))</f>
        <v>0</v>
      </c>
      <c r="O47" s="1"/>
      <c r="P47" s="2"/>
    </row>
    <row r="48" spans="2:16" x14ac:dyDescent="0.2">
      <c r="B48">
        <f>IF(ISBLANK(Data!B38),NA(),Data!B38-$C$3)</f>
        <v>2.8155202289758146</v>
      </c>
      <c r="C48" s="2">
        <f t="shared" ca="1" si="0"/>
        <v>6010.9465029835555</v>
      </c>
      <c r="D48">
        <f>IF(ISBLANK(Data!B38),NA(),Data!C38)</f>
        <v>7011.0897244094404</v>
      </c>
      <c r="E48">
        <f>IF(ISBLANK(Data!B38), NA(), Data!B38-1-$C$3)</f>
        <v>1.8155202289758146</v>
      </c>
      <c r="F48">
        <f>IF(ISBLANK(Data!B38),NA(),B48/(D48/$C$7)-1)</f>
        <v>4.2303704665036967E-2</v>
      </c>
      <c r="H48" s="2"/>
      <c r="I48" s="2"/>
      <c r="J48">
        <v>1</v>
      </c>
      <c r="K48">
        <f t="shared" si="1"/>
        <v>0.7</v>
      </c>
      <c r="L48" s="1">
        <f t="shared" ca="1" si="2"/>
        <v>1882.4591444841562</v>
      </c>
      <c r="O48" s="1"/>
      <c r="P48" s="2"/>
    </row>
    <row r="49" spans="2:16" x14ac:dyDescent="0.2">
      <c r="B49">
        <f>IF(ISBLANK(Data!B39),NA(),Data!B39-$C$3)</f>
        <v>3.5681843789574486</v>
      </c>
      <c r="C49" s="2">
        <f t="shared" ca="1" si="0"/>
        <v>7082.6890746679674</v>
      </c>
      <c r="D49">
        <f>IF(ISBLANK(Data!B39),NA(),Data!C39)</f>
        <v>6626.4687401574802</v>
      </c>
      <c r="E49">
        <f>IF(ISBLANK(Data!B39), NA(), Data!B39-1-$C$3)</f>
        <v>2.5681843789574486</v>
      </c>
      <c r="F49">
        <f>IF(ISBLANK(Data!B39),NA(),B49/(D49/$C$7)-1)</f>
        <v>0.39761093020365723</v>
      </c>
      <c r="H49" s="2"/>
      <c r="I49" s="2"/>
      <c r="J49">
        <v>2</v>
      </c>
      <c r="K49">
        <f t="shared" si="1"/>
        <v>1.4</v>
      </c>
      <c r="L49" s="1">
        <f t="shared" ca="1" si="2"/>
        <v>3471.17746379655</v>
      </c>
      <c r="O49" s="1"/>
      <c r="P49" s="2"/>
    </row>
    <row r="50" spans="2:16" x14ac:dyDescent="0.2">
      <c r="B50">
        <f>IF(ISBLANK(Data!B40),NA(),Data!B40-$C$3)</f>
        <v>2.2728107114774696</v>
      </c>
      <c r="C50" s="2">
        <f t="shared" ca="1" si="0"/>
        <v>5127.9565442406538</v>
      </c>
      <c r="D50">
        <f>IF(ISBLANK(Data!B40),NA(),Data!C40)</f>
        <v>6029.0787007873996</v>
      </c>
      <c r="E50">
        <f>IF(ISBLANK(Data!B40), NA(), Data!B40-1-$C$3)</f>
        <v>1.2728107114774696</v>
      </c>
      <c r="F50">
        <f>IF(ISBLANK(Data!B40),NA(),B50/(D50/$C$7)-1)</f>
        <v>-2.1561644735576313E-2</v>
      </c>
      <c r="H50" s="2"/>
      <c r="I50" s="2"/>
      <c r="J50">
        <v>3</v>
      </c>
      <c r="K50">
        <f t="shared" si="1"/>
        <v>2.1</v>
      </c>
      <c r="L50" s="1">
        <f t="shared" ca="1" si="2"/>
        <v>4824.6845668592414</v>
      </c>
      <c r="O50" s="1"/>
      <c r="P50" s="2"/>
    </row>
    <row r="51" spans="2:16" x14ac:dyDescent="0.2">
      <c r="B51">
        <f>IF(ISBLANK(Data!B41),NA(),Data!B41-$C$3)</f>
        <v>2.3268926349267605</v>
      </c>
      <c r="C51" s="2">
        <f t="shared" ca="1" si="0"/>
        <v>5220.5726629430455</v>
      </c>
      <c r="D51">
        <f>IF(ISBLANK(Data!B41),NA(),Data!C41)</f>
        <v>5764.4812860892398</v>
      </c>
      <c r="E51">
        <f>IF(ISBLANK(Data!B41), NA(), Data!B41-1-$C$3)</f>
        <v>1.3268926349267605</v>
      </c>
      <c r="F51">
        <f>IF(ISBLANK(Data!B41),NA(),B51/(D51/$C$7)-1)</f>
        <v>4.7700776445369408E-2</v>
      </c>
      <c r="H51" s="2"/>
      <c r="I51" s="2"/>
      <c r="J51">
        <v>4</v>
      </c>
      <c r="K51">
        <f t="shared" si="1"/>
        <v>2.8</v>
      </c>
      <c r="L51" s="1">
        <f t="shared" ca="1" si="2"/>
        <v>5987.0662209957163</v>
      </c>
      <c r="O51" s="1"/>
      <c r="P51" s="2"/>
    </row>
    <row r="52" spans="2:16" x14ac:dyDescent="0.2">
      <c r="B52">
        <f>IF(ISBLANK(Data!B42),NA(),Data!B42-$C$3)</f>
        <v>2.7143829472471444</v>
      </c>
      <c r="C52" s="2">
        <f t="shared" ca="1" si="0"/>
        <v>5853.9379074363542</v>
      </c>
      <c r="D52">
        <f>IF(ISBLANK(Data!B42),NA(),Data!C42)</f>
        <v>6550.0901049868698</v>
      </c>
      <c r="E52">
        <f>IF(ISBLANK(Data!B42), NA(), Data!B42-1-$C$3)</f>
        <v>1.7143829472471444</v>
      </c>
      <c r="F52">
        <f>IF(ISBLANK(Data!B42),NA(),B52/(D52/$C$7)-1)</f>
        <v>7.5585647310426829E-2</v>
      </c>
      <c r="H52" s="2"/>
      <c r="I52" s="2"/>
      <c r="J52">
        <v>5</v>
      </c>
      <c r="K52">
        <f t="shared" si="1"/>
        <v>3.5</v>
      </c>
      <c r="L52" s="1">
        <f t="shared" ca="1" si="2"/>
        <v>6992.1560654076175</v>
      </c>
      <c r="O52" s="1"/>
      <c r="P52" s="2"/>
    </row>
    <row r="53" spans="2:16" x14ac:dyDescent="0.2">
      <c r="B53">
        <f>IF(ISBLANK(Data!B43),NA(),Data!B43-$C$3)</f>
        <v>2.7390483955495415</v>
      </c>
      <c r="C53" s="2">
        <f t="shared" ca="1" si="0"/>
        <v>5892.5344483315348</v>
      </c>
      <c r="D53">
        <f>IF(ISBLANK(Data!B43),NA(),Data!C43)</f>
        <v>6495.53393700787</v>
      </c>
      <c r="E53">
        <f>IF(ISBLANK(Data!B43), NA(), Data!B43-1-$C$3)</f>
        <v>1.7390483955495415</v>
      </c>
      <c r="F53">
        <f>IF(ISBLANK(Data!B43),NA(),B53/(D53/$C$7)-1)</f>
        <v>9.4475398541592703E-2</v>
      </c>
      <c r="H53" s="2"/>
      <c r="I53" s="2"/>
      <c r="J53">
        <v>6</v>
      </c>
      <c r="K53">
        <f t="shared" si="1"/>
        <v>4.2</v>
      </c>
      <c r="L53" s="1">
        <f t="shared" ca="1" si="2"/>
        <v>7866.3478549743168</v>
      </c>
      <c r="O53" s="1"/>
      <c r="P53" s="2"/>
    </row>
    <row r="54" spans="2:16" x14ac:dyDescent="0.2">
      <c r="B54">
        <f>IF(ISBLANK(Data!B44),NA(),Data!B44-$C$3)</f>
        <v>1.9582240971288087</v>
      </c>
      <c r="C54" s="2">
        <f t="shared" ca="1" si="0"/>
        <v>4567.2403056054673</v>
      </c>
      <c r="D54">
        <f>IF(ISBLANK(Data!B44),NA(),Data!C44)</f>
        <v>5974.5225328083898</v>
      </c>
      <c r="E54">
        <f>IF(ISBLANK(Data!B44), NA(), Data!B44-1-$C$3)</f>
        <v>0.95822409712880874</v>
      </c>
      <c r="F54">
        <f>IF(ISBLANK(Data!B44),NA(),B54/(D54/$C$7)-1)</f>
        <v>-0.14929234353680021</v>
      </c>
      <c r="H54" s="2"/>
      <c r="I54" s="2"/>
      <c r="J54">
        <v>7</v>
      </c>
      <c r="K54">
        <f t="shared" si="1"/>
        <v>4.9000000000000004</v>
      </c>
      <c r="L54" s="1">
        <f t="shared" ca="1" si="2"/>
        <v>8630.5303224876297</v>
      </c>
      <c r="O54" s="1"/>
      <c r="P54" s="2"/>
    </row>
    <row r="55" spans="2:16" x14ac:dyDescent="0.2">
      <c r="B55">
        <f>IF(ISBLANK(Data!B45),NA(),Data!B45-$C$3)</f>
        <v>2.7559339426693965</v>
      </c>
      <c r="C55" s="2">
        <f t="shared" ca="1" si="0"/>
        <v>5918.8428700111481</v>
      </c>
      <c r="D55">
        <f>IF(ISBLANK(Data!B45),NA(),Data!C45)</f>
        <v>6450.1599212598403</v>
      </c>
      <c r="E55">
        <f>IF(ISBLANK(Data!B45), NA(), Data!B45-1-$C$3)</f>
        <v>1.7559339426693965</v>
      </c>
      <c r="F55">
        <f>IF(ISBLANK(Data!B45),NA(),B55/(D55/$C$7)-1)</f>
        <v>0.10896917774857418</v>
      </c>
      <c r="H55" s="2"/>
      <c r="I55" s="2"/>
      <c r="J55">
        <v>8</v>
      </c>
      <c r="K55">
        <f t="shared" si="1"/>
        <v>5.6</v>
      </c>
      <c r="L55" s="1">
        <f t="shared" ca="1" si="2"/>
        <v>9301.4482183021064</v>
      </c>
      <c r="O55" s="1"/>
      <c r="P55" s="2"/>
    </row>
    <row r="56" spans="2:16" x14ac:dyDescent="0.2">
      <c r="B56">
        <f>IF(ISBLANK(Data!B46),NA(),Data!B46-$C$3)</f>
        <v>2.4253401789652211</v>
      </c>
      <c r="C56" s="2">
        <f t="shared" ca="1" si="0"/>
        <v>5386.4426131180571</v>
      </c>
      <c r="D56">
        <f>IF(ISBLANK(Data!B46),NA(),Data!C46)</f>
        <v>6793.6917060367396</v>
      </c>
      <c r="E56">
        <f>IF(ISBLANK(Data!B46), NA(), Data!B46-1-$C$3)</f>
        <v>1.4253401789652211</v>
      </c>
      <c r="F56">
        <f>IF(ISBLANK(Data!B46),NA(),B56/(D56/$C$7)-1)</f>
        <v>-7.3409206146211159E-2</v>
      </c>
      <c r="H56" s="2"/>
      <c r="I56" s="2"/>
      <c r="J56">
        <v>9</v>
      </c>
      <c r="K56">
        <f t="shared" si="1"/>
        <v>6.3</v>
      </c>
      <c r="L56" s="1">
        <f t="shared" ca="1" si="2"/>
        <v>9892.6787101521459</v>
      </c>
      <c r="O56" s="1"/>
      <c r="P56" s="2"/>
    </row>
    <row r="57" spans="2:16" x14ac:dyDescent="0.2">
      <c r="B57">
        <f>IF(ISBLANK(Data!B47),NA(),Data!B47-$C$3)</f>
        <v>2.3404344127481678</v>
      </c>
      <c r="C57" s="2">
        <f t="shared" ca="1" si="0"/>
        <v>5243.5957896469636</v>
      </c>
      <c r="D57">
        <f>IF(ISBLANK(Data!B47),NA(),Data!C47)</f>
        <v>6267.1570078740097</v>
      </c>
      <c r="E57">
        <f>IF(ISBLANK(Data!B47), NA(), Data!B47-1-$C$3)</f>
        <v>1.3404344127481678</v>
      </c>
      <c r="F57">
        <f>IF(ISBLANK(Data!B47),NA(),B57/(D57/$C$7)-1)</f>
        <v>-3.0724903532539427E-2</v>
      </c>
      <c r="H57" s="2"/>
      <c r="I57" s="2"/>
      <c r="J57">
        <v>10</v>
      </c>
      <c r="K57">
        <f t="shared" si="1"/>
        <v>7</v>
      </c>
      <c r="L57" s="1">
        <f t="shared" ca="1" si="2"/>
        <v>10415.34425097374</v>
      </c>
      <c r="O57" s="1"/>
      <c r="P57" s="2"/>
    </row>
    <row r="58" spans="2:16" x14ac:dyDescent="0.2">
      <c r="B58">
        <f>IF(ISBLANK(Data!B48),NA(),Data!B48-$C$3)</f>
        <v>2.2217015011193255</v>
      </c>
      <c r="C58" s="2">
        <f t="shared" ca="1" si="0"/>
        <v>5039.4375918692494</v>
      </c>
      <c r="D58">
        <f>IF(ISBLANK(Data!B48),NA(),Data!C48)</f>
        <v>5612.1992125984198</v>
      </c>
      <c r="E58">
        <f>IF(ISBLANK(Data!B48), NA(), Data!B48-1-$C$3)</f>
        <v>1.2217015011193255</v>
      </c>
      <c r="F58">
        <f>IF(ISBLANK(Data!B48),NA(),B58/(D58/$C$7)-1)</f>
        <v>2.7480963667924074E-2</v>
      </c>
      <c r="H58" s="2"/>
      <c r="I58" s="2"/>
      <c r="J58">
        <v>11</v>
      </c>
      <c r="K58">
        <f t="shared" si="1"/>
        <v>7.7</v>
      </c>
      <c r="L58" s="1">
        <f t="shared" ca="1" si="2"/>
        <v>10878.641319281172</v>
      </c>
      <c r="O58" s="1"/>
      <c r="P58" s="2"/>
    </row>
    <row r="59" spans="2:16" x14ac:dyDescent="0.2">
      <c r="B59">
        <f>IF(ISBLANK(Data!B49),NA(),Data!B49-$C$3)</f>
        <v>2.053280871289684</v>
      </c>
      <c r="C59" s="2">
        <f t="shared" ca="1" si="0"/>
        <v>4740.7275082922924</v>
      </c>
      <c r="D59">
        <f>IF(ISBLANK(Data!B49),NA(),Data!C49)</f>
        <v>5246.1933858267703</v>
      </c>
      <c r="E59">
        <f>IF(ISBLANK(Data!B49), NA(), Data!B49-1-$C$3)</f>
        <v>1.053280871289684</v>
      </c>
      <c r="F59">
        <f>IF(ISBLANK(Data!B49),NA(),B59/(D59/$C$7)-1)</f>
        <v>1.5839790227831108E-2</v>
      </c>
      <c r="H59" s="2"/>
      <c r="I59" s="2"/>
      <c r="J59">
        <v>12</v>
      </c>
      <c r="K59">
        <f t="shared" si="1"/>
        <v>8.4</v>
      </c>
      <c r="L59" s="1">
        <f t="shared" ca="1" si="2"/>
        <v>11290.238222160553</v>
      </c>
      <c r="O59" s="1"/>
      <c r="P59" s="2"/>
    </row>
    <row r="60" spans="2:16" x14ac:dyDescent="0.2">
      <c r="B60">
        <f>IF(ISBLANK(Data!B50),NA(),Data!B50-$C$3)</f>
        <v>2.8531561444079809</v>
      </c>
      <c r="C60" s="2">
        <f t="shared" ca="1" si="0"/>
        <v>6068.5373143806801</v>
      </c>
      <c r="D60">
        <f>IF(ISBLANK(Data!B50),NA(),Data!C50)</f>
        <v>7137.2234908136397</v>
      </c>
      <c r="E60">
        <f>IF(ISBLANK(Data!B50), NA(), Data!B50-1-$C$3)</f>
        <v>1.8531561444079809</v>
      </c>
      <c r="F60">
        <f>IF(ISBLANK(Data!B50),NA(),B60/(D60/$C$7)-1)</f>
        <v>3.756998064933903E-2</v>
      </c>
      <c r="H60" s="2"/>
      <c r="I60" s="2"/>
      <c r="J60">
        <v>13</v>
      </c>
      <c r="K60">
        <f t="shared" si="1"/>
        <v>9.1</v>
      </c>
      <c r="L60" s="1">
        <f t="shared" ca="1" si="2"/>
        <v>11656.57828677922</v>
      </c>
      <c r="O60" s="1"/>
      <c r="P60" s="2"/>
    </row>
    <row r="61" spans="2:16" x14ac:dyDescent="0.2">
      <c r="B61">
        <f>IF(ISBLANK(Data!B51),NA(),Data!B51-$C$3)</f>
        <v>3.2705197053763717</v>
      </c>
      <c r="C61" s="2">
        <f t="shared" ca="1" si="0"/>
        <v>6678.2400676294546</v>
      </c>
      <c r="D61">
        <f>IF(ISBLANK(Data!B51),NA(),Data!C51)</f>
        <v>6694.1638057742703</v>
      </c>
      <c r="E61">
        <f>IF(ISBLANK(Data!B51), NA(), Data!B51-1-$C$3)</f>
        <v>2.2705197053763717</v>
      </c>
      <c r="F61">
        <f>IF(ISBLANK(Data!B51),NA(),B61/(D61/$C$7)-1)</f>
        <v>0.2680652147631728</v>
      </c>
      <c r="H61" s="2"/>
      <c r="I61" s="2"/>
      <c r="J61">
        <v>14</v>
      </c>
      <c r="K61">
        <f t="shared" si="1"/>
        <v>9.8000000000000007</v>
      </c>
      <c r="L61" s="1">
        <f t="shared" ca="1" si="2"/>
        <v>11983.113688044648</v>
      </c>
      <c r="O61" s="1"/>
      <c r="P61" s="2"/>
    </row>
    <row r="62" spans="2:16" x14ac:dyDescent="0.2">
      <c r="B62">
        <f>IF(ISBLANK(Data!B52),NA(),Data!B52-$C$3)</f>
        <v>2.1344056632622177</v>
      </c>
      <c r="C62" s="2">
        <f t="shared" ca="1" si="0"/>
        <v>4885.9709931246516</v>
      </c>
      <c r="D62">
        <f>IF(ISBLANK(Data!B52),NA(),Data!C52)</f>
        <v>6003.8896587926502</v>
      </c>
      <c r="E62">
        <f>IF(ISBLANK(Data!B52), NA(), Data!B52-1-$C$3)</f>
        <v>1.1344056632622177</v>
      </c>
      <c r="F62">
        <f>IF(ISBLANK(Data!B52),NA(),B62/(D62/$C$7)-1)</f>
        <v>-7.7289597292909629E-2</v>
      </c>
      <c r="H62" s="2"/>
      <c r="I62" s="2"/>
      <c r="J62">
        <v>15</v>
      </c>
      <c r="K62">
        <f t="shared" si="1"/>
        <v>10.5</v>
      </c>
      <c r="L62" s="1">
        <f t="shared" ca="1" si="2"/>
        <v>12274.48774303515</v>
      </c>
      <c r="O62" s="1"/>
      <c r="P62" s="2"/>
    </row>
    <row r="63" spans="2:16" x14ac:dyDescent="0.2">
      <c r="B63">
        <f>IF(ISBLANK(Data!B53),NA(),Data!B53-$C$3)</f>
        <v>1.6949445224560267</v>
      </c>
      <c r="C63" s="2">
        <f t="shared" ca="1" si="0"/>
        <v>4067.3295476772437</v>
      </c>
      <c r="D63">
        <f>IF(ISBLANK(Data!B53),NA(),Data!C53)</f>
        <v>5419.5645669291298</v>
      </c>
      <c r="E63">
        <f>IF(ISBLANK(Data!B53), NA(), Data!B53-1-$C$3)</f>
        <v>0.69494452245602667</v>
      </c>
      <c r="F63">
        <f>IF(ISBLANK(Data!B53),NA(),B63/(D63/$C$7)-1)</f>
        <v>-0.18826878408845971</v>
      </c>
      <c r="H63" s="2"/>
      <c r="I63" s="2"/>
      <c r="J63">
        <v>16</v>
      </c>
      <c r="K63">
        <f t="shared" si="1"/>
        <v>11.2</v>
      </c>
      <c r="L63" s="1">
        <f t="shared" ca="1" si="2"/>
        <v>12534.678450237621</v>
      </c>
      <c r="O63" s="1"/>
      <c r="P63" s="2"/>
    </row>
    <row r="64" spans="2:16" x14ac:dyDescent="0.2">
      <c r="B64">
        <f>IF(ISBLANK(Data!B54),NA(),Data!B54-$C$3)</f>
        <v>1.4864143098934144</v>
      </c>
      <c r="C64" s="2">
        <f t="shared" ca="1" si="0"/>
        <v>3649.9823924816828</v>
      </c>
      <c r="D64">
        <f>IF(ISBLANK(Data!B54),NA(),Data!C54)</f>
        <v>5194.8241469816203</v>
      </c>
      <c r="E64">
        <f>IF(ISBLANK(Data!B54), NA(), Data!B54-1-$C$3)</f>
        <v>0.48641430989341439</v>
      </c>
      <c r="F64">
        <f>IF(ISBLANK(Data!B54),NA(),B64/(D64/$C$7)-1)</f>
        <v>-0.25733974649967462</v>
      </c>
      <c r="H64" s="2"/>
      <c r="I64" s="2"/>
      <c r="J64">
        <v>17</v>
      </c>
      <c r="K64">
        <f t="shared" si="1"/>
        <v>11.9</v>
      </c>
      <c r="L64" s="1">
        <f t="shared" ca="1" si="2"/>
        <v>12767.112554624875</v>
      </c>
      <c r="O64" s="1"/>
      <c r="P64" s="2"/>
    </row>
    <row r="65" spans="2:16" x14ac:dyDescent="0.2">
      <c r="B65">
        <f>IF(ISBLANK(Data!B55),NA(),Data!B55-$C$3)</f>
        <v>1.3658429616468961</v>
      </c>
      <c r="C65" s="2">
        <f t="shared" ca="1" si="0"/>
        <v>3399.522809038026</v>
      </c>
      <c r="D65">
        <f>IF(ISBLANK(Data!B55),NA(),Data!C55)</f>
        <v>4896.2404461942197</v>
      </c>
      <c r="E65">
        <f>IF(ISBLANK(Data!B55), NA(), Data!B55-1-$C$3)</f>
        <v>0.36584296164689611</v>
      </c>
      <c r="F65">
        <f>IF(ISBLANK(Data!B55),NA(),B65/(D65/$C$7)-1)</f>
        <v>-0.2759656240038233</v>
      </c>
      <c r="H65" s="2"/>
      <c r="I65" s="2"/>
      <c r="J65">
        <v>18</v>
      </c>
      <c r="K65">
        <f t="shared" si="1"/>
        <v>12.6</v>
      </c>
      <c r="L65" s="1">
        <f t="shared" ca="1" si="2"/>
        <v>12974.756963644206</v>
      </c>
      <c r="O65" s="1"/>
      <c r="P65" s="2"/>
    </row>
    <row r="66" spans="2:16" x14ac:dyDescent="0.2">
      <c r="B66">
        <f>IF(ISBLANK(Data!B56),NA(),Data!B56-$C$3)</f>
        <v>1.0135893154497086</v>
      </c>
      <c r="C66" s="2">
        <f t="shared" ca="1" si="0"/>
        <v>2626.6110354709431</v>
      </c>
      <c r="D66">
        <f>IF(ISBLANK(Data!B56),NA(),Data!C56)</f>
        <v>4761.3961942257201</v>
      </c>
      <c r="E66">
        <f>IF(ISBLANK(Data!B56), NA(), Data!B56-1-$C$3)</f>
        <v>1.358931544970865E-2</v>
      </c>
      <c r="F66">
        <f>IF(ISBLANK(Data!B56),NA(),B66/(D66/$C$7)-1)</f>
        <v>-0.44747891268785467</v>
      </c>
      <c r="H66" s="2"/>
      <c r="I66" s="2"/>
      <c r="J66">
        <v>19</v>
      </c>
      <c r="K66">
        <f t="shared" si="1"/>
        <v>13.3</v>
      </c>
      <c r="L66" s="1">
        <f t="shared" ca="1" si="2"/>
        <v>13160.192590947005</v>
      </c>
      <c r="O66" s="1"/>
      <c r="P66" s="2"/>
    </row>
    <row r="67" spans="2:16" x14ac:dyDescent="0.2">
      <c r="B67">
        <f>IF(ISBLANK(Data!B57),NA(),Data!B57-$C$3)</f>
        <v>2.4380605113210021</v>
      </c>
      <c r="C67" s="2">
        <f t="shared" ca="1" si="0"/>
        <v>5407.6220393466956</v>
      </c>
      <c r="D67">
        <f>IF(ISBLANK(Data!B57),NA(),Data!C57)</f>
        <v>6549.9859055118104</v>
      </c>
      <c r="E67">
        <f>IF(ISBLANK(Data!B57), NA(), Data!B57-1-$C$3)</f>
        <v>1.4380605113210021</v>
      </c>
      <c r="F67">
        <f>IF(ISBLANK(Data!B57),NA(),B67/(D67/$C$7)-1)</f>
        <v>-3.389290996614025E-2</v>
      </c>
      <c r="H67" s="2"/>
      <c r="I67" s="2"/>
      <c r="J67">
        <v>20</v>
      </c>
      <c r="K67">
        <f t="shared" si="1"/>
        <v>14</v>
      </c>
      <c r="L67" s="1">
        <f t="shared" ca="1" si="2"/>
        <v>13325.674444598535</v>
      </c>
      <c r="O67" s="1"/>
      <c r="P67" s="2"/>
    </row>
    <row r="68" spans="2:16" x14ac:dyDescent="0.2">
      <c r="B68">
        <f>IF(ISBLANK(Data!B58),NA(),Data!B58-$C$3)</f>
        <v>1.8814626038133926</v>
      </c>
      <c r="C68" s="2">
        <f t="shared" ca="1" si="0"/>
        <v>4424.4805284008935</v>
      </c>
      <c r="D68">
        <f>IF(ISBLANK(Data!B58),NA(),Data!C58)</f>
        <v>6098.76322834645</v>
      </c>
      <c r="E68">
        <f>IF(ISBLANK(Data!B58), NA(), Data!B58-1-$C$3)</f>
        <v>0.88146260381339259</v>
      </c>
      <c r="F68">
        <f>IF(ISBLANK(Data!B58),NA(),B68/(D68/$C$7)-1)</f>
        <v>-0.19929051710371881</v>
      </c>
      <c r="H68" s="2"/>
      <c r="I68" s="2"/>
      <c r="J68">
        <v>21</v>
      </c>
      <c r="K68">
        <f t="shared" si="1"/>
        <v>14.7</v>
      </c>
      <c r="L68" s="1">
        <f t="shared" ca="1" si="2"/>
        <v>13473.180857676889</v>
      </c>
      <c r="O68" s="1"/>
      <c r="P68" s="2"/>
    </row>
    <row r="69" spans="2:16" x14ac:dyDescent="0.2">
      <c r="B69">
        <f>IF(ISBLANK(Data!B59),NA(),Data!B59-$C$3)</f>
        <v>2.0415753802514387</v>
      </c>
      <c r="C69" s="2">
        <f t="shared" ca="1" si="0"/>
        <v>4719.5579111961069</v>
      </c>
      <c r="D69">
        <f>IF(ISBLANK(Data!B59),NA(),Data!C59)</f>
        <v>5816.7490551181099</v>
      </c>
      <c r="E69">
        <f>IF(ISBLANK(Data!B59), NA(), Data!B59-1-$C$3)</f>
        <v>1.0415753802514387</v>
      </c>
      <c r="F69">
        <f>IF(ISBLANK(Data!B59),NA(),B69/(D69/$C$7)-1)</f>
        <v>-8.9025445678667658E-2</v>
      </c>
      <c r="H69" s="2"/>
      <c r="I69" s="2"/>
      <c r="J69">
        <v>22</v>
      </c>
      <c r="K69">
        <f t="shared" si="1"/>
        <v>15.4</v>
      </c>
      <c r="L69" s="1">
        <f t="shared" ca="1" si="2"/>
        <v>13604.454081910764</v>
      </c>
      <c r="O69" s="1"/>
      <c r="P69" s="2"/>
    </row>
    <row r="70" spans="2:16" x14ac:dyDescent="0.2">
      <c r="B70">
        <f>IF(ISBLANK(Data!B60),NA(),Data!B60-$C$3)</f>
        <v>1.62878158056492</v>
      </c>
      <c r="C70" s="2">
        <f t="shared" ca="1" si="0"/>
        <v>3937.0281327737384</v>
      </c>
      <c r="D70">
        <f>IF(ISBLANK(Data!B60),NA(),Data!C60)</f>
        <v>5230.78627296587</v>
      </c>
      <c r="E70">
        <f>IF(ISBLANK(Data!B60), NA(), Data!B60-1-$C$3)</f>
        <v>0.62878158056491995</v>
      </c>
      <c r="F70">
        <f>IF(ISBLANK(Data!B60),NA(),B70/(D70/$C$7)-1)</f>
        <v>-0.19180338262423924</v>
      </c>
      <c r="H70" s="2"/>
      <c r="I70" s="2"/>
      <c r="J70">
        <v>23</v>
      </c>
      <c r="K70">
        <f t="shared" si="1"/>
        <v>16.100000000000001</v>
      </c>
      <c r="L70" s="1">
        <f t="shared" ca="1" si="2"/>
        <v>13721.033960751964</v>
      </c>
      <c r="O70" s="1"/>
      <c r="P70" s="2"/>
    </row>
    <row r="71" spans="2:16" x14ac:dyDescent="0.2">
      <c r="B71">
        <f>IF(ISBLANK(Data!B61),NA(),Data!B61-$C$3)</f>
        <v>1.8585071603522425</v>
      </c>
      <c r="C71" s="2">
        <f t="shared" ca="1" si="0"/>
        <v>4381.3173832602215</v>
      </c>
      <c r="D71">
        <f>IF(ISBLANK(Data!B61),NA(),Data!C61)</f>
        <v>5722.7443307086596</v>
      </c>
      <c r="E71">
        <f>IF(ISBLANK(Data!B61), NA(), Data!B61-1-$C$3)</f>
        <v>0.8585071603522425</v>
      </c>
      <c r="F71">
        <f>IF(ISBLANK(Data!B61),NA(),B71/(D71/$C$7)-1)</f>
        <v>-0.15709030458301931</v>
      </c>
      <c r="H71" s="2"/>
      <c r="I71" s="2"/>
      <c r="J71">
        <v>24</v>
      </c>
      <c r="K71">
        <f t="shared" si="1"/>
        <v>16.8</v>
      </c>
      <c r="L71" s="1">
        <f t="shared" ca="1" si="2"/>
        <v>13824.286019281426</v>
      </c>
    </row>
    <row r="72" spans="2:16" x14ac:dyDescent="0.2">
      <c r="B72">
        <f>IF(ISBLANK(Data!B62),NA(),Data!B62-$C$3)</f>
        <v>2.336608644772689</v>
      </c>
      <c r="C72" s="2">
        <f t="shared" ca="1" si="0"/>
        <v>5237.0981429995472</v>
      </c>
      <c r="D72">
        <f>IF(ISBLANK(Data!B62),NA(),Data!C62)</f>
        <v>6910.3373490813601</v>
      </c>
      <c r="E72">
        <f>IF(ISBLANK(Data!B62), NA(), Data!B62-1-$C$3)</f>
        <v>1.336608644772689</v>
      </c>
      <c r="F72">
        <f>IF(ISBLANK(Data!B62),NA(),B72/(D72/$C$7)-1)</f>
        <v>-0.12237722654179894</v>
      </c>
      <c r="H72" s="2"/>
      <c r="I72" s="2"/>
      <c r="J72">
        <v>25</v>
      </c>
      <c r="K72">
        <f t="shared" si="1"/>
        <v>17.5</v>
      </c>
      <c r="L72" s="1">
        <f t="shared" ca="1" si="2"/>
        <v>13915.425020964849</v>
      </c>
    </row>
    <row r="73" spans="2:16" x14ac:dyDescent="0.2">
      <c r="B73">
        <f>IF(ISBLANK(Data!B63),NA(),Data!B63-$C$3)</f>
        <v>2.4045006193091965</v>
      </c>
      <c r="C73" s="2">
        <f t="shared" ca="1" si="0"/>
        <v>5351.6206450179952</v>
      </c>
      <c r="D73">
        <f>IF(ISBLANK(Data!B63),NA(),Data!C63)</f>
        <v>6308.7071128608904</v>
      </c>
      <c r="E73">
        <f>IF(ISBLANK(Data!B63), NA(), Data!B63-1-$C$3)</f>
        <v>1.4045006193091965</v>
      </c>
      <c r="F73">
        <f>IF(ISBLANK(Data!B63),NA(),B73/(D73/$C$7)-1)</f>
        <v>-1.0750857938661929E-2</v>
      </c>
      <c r="H73" s="2"/>
      <c r="I73" s="2"/>
      <c r="J73">
        <v>26</v>
      </c>
      <c r="K73">
        <f t="shared" si="1"/>
        <v>18.2</v>
      </c>
      <c r="L73" s="1">
        <f t="shared" ca="1" si="2"/>
        <v>13995.534821543395</v>
      </c>
    </row>
    <row r="74" spans="2:16" x14ac:dyDescent="0.2">
      <c r="B74">
        <f>IF(ISBLANK(Data!B64),NA(),Data!B64-$C$3)</f>
        <v>2.4828626144200996</v>
      </c>
      <c r="C74" s="2">
        <f t="shared" ca="1" si="0"/>
        <v>5481.7642370180538</v>
      </c>
      <c r="D74">
        <f>IF(ISBLANK(Data!B64),NA(),Data!C64)</f>
        <v>6227.2363517060303</v>
      </c>
      <c r="E74">
        <f>IF(ISBLANK(Data!B64), NA(), Data!B64-1-$C$3)</f>
        <v>1.4828626144200996</v>
      </c>
      <c r="F74">
        <f>IF(ISBLANK(Data!B64),NA(),B74/(D74/$C$7)-1)</f>
        <v>3.4852597527255558E-2</v>
      </c>
      <c r="H74" s="2"/>
      <c r="I74" s="2"/>
      <c r="J74">
        <v>27</v>
      </c>
      <c r="K74">
        <f t="shared" si="1"/>
        <v>18.899999999999999</v>
      </c>
      <c r="L74" s="1">
        <f t="shared" ca="1" si="2"/>
        <v>14065.585181022021</v>
      </c>
    </row>
    <row r="75" spans="2:16" x14ac:dyDescent="0.2">
      <c r="B75">
        <f>IF(ISBLANK(Data!B65),NA(),Data!B65-$C$3)</f>
        <v>1.6734250778645079</v>
      </c>
      <c r="C75" s="2">
        <f t="shared" ca="1" si="0"/>
        <v>4025.1608709983989</v>
      </c>
      <c r="D75">
        <f>IF(ISBLANK(Data!B65),NA(),Data!C65)</f>
        <v>6092.4962467191599</v>
      </c>
      <c r="E75">
        <f>IF(ISBLANK(Data!B65), NA(), Data!B65-1-$C$3)</f>
        <v>0.67342507786450789</v>
      </c>
      <c r="F75">
        <f>IF(ISBLANK(Data!B65),NA(),B75/(D75/$C$7)-1)</f>
        <v>-0.28709418509033391</v>
      </c>
      <c r="H75" s="2"/>
      <c r="I75" s="2"/>
      <c r="J75">
        <v>28</v>
      </c>
      <c r="K75">
        <f t="shared" si="1"/>
        <v>19.600000000000001</v>
      </c>
      <c r="L75" s="1">
        <f t="shared" ca="1" si="2"/>
        <v>14126.446063273857</v>
      </c>
    </row>
    <row r="76" spans="2:16" x14ac:dyDescent="0.2">
      <c r="B76">
        <f>IF(ISBLANK(Data!B66),NA(),Data!B66-$C$3)</f>
        <v>1.2034689750780254</v>
      </c>
      <c r="C76" s="2">
        <f t="shared" ca="1" si="0"/>
        <v>3051.0911429866223</v>
      </c>
      <c r="D76">
        <f>IF(ISBLANK(Data!B66),NA(),Data!C66)</f>
        <v>5136.7815485564297</v>
      </c>
      <c r="E76">
        <f>IF(ISBLANK(Data!B66), NA(), Data!B66-1-$C$3)</f>
        <v>0.20346897507802542</v>
      </c>
      <c r="F76">
        <f>IF(ISBLANK(Data!B66),NA(),B76/(D76/$C$7)-1)</f>
        <v>-0.39191406780303795</v>
      </c>
      <c r="H76" s="2"/>
      <c r="I76" s="2"/>
      <c r="J76">
        <v>29</v>
      </c>
      <c r="K76">
        <f t="shared" si="1"/>
        <v>20.3</v>
      </c>
      <c r="L76" s="1">
        <f t="shared" ca="1" si="2"/>
        <v>14178.899850026717</v>
      </c>
    </row>
    <row r="77" spans="2:16" x14ac:dyDescent="0.2">
      <c r="B77">
        <f>IF(ISBLANK(Data!B67),NA(),Data!B67-$C$3)</f>
        <v>1.3405736250319369</v>
      </c>
      <c r="C77" s="2">
        <f t="shared" ca="1" si="0"/>
        <v>3346.1507291294993</v>
      </c>
      <c r="D77">
        <f>IF(ISBLANK(Data!B67),NA(),Data!C67)</f>
        <v>4463.0810236220404</v>
      </c>
      <c r="E77">
        <f>IF(ISBLANK(Data!B67), NA(), Data!B67-1-$C$3)</f>
        <v>0.34057362503193689</v>
      </c>
      <c r="F77">
        <f>IF(ISBLANK(Data!B67),NA(),B77/(D77/$C$7)-1)</f>
        <v>-0.22039062336406756</v>
      </c>
      <c r="H77" s="2"/>
      <c r="I77" s="2"/>
      <c r="J77">
        <v>30</v>
      </c>
      <c r="K77">
        <f t="shared" si="1"/>
        <v>21</v>
      </c>
      <c r="L77" s="1">
        <f t="shared" ca="1" si="2"/>
        <v>14223.651815143632</v>
      </c>
    </row>
    <row r="78" spans="2:16" x14ac:dyDescent="0.2">
      <c r="B78">
        <f>IF(ISBLANK(Data!B68),NA(),Data!B68-$C$3)</f>
        <v>1.0389389763130994</v>
      </c>
      <c r="C78" s="2">
        <f t="shared" ca="1" si="0"/>
        <v>2684.3790271551766</v>
      </c>
      <c r="D78">
        <f>IF(ISBLANK(Data!B68),NA(),Data!C68)</f>
        <v>4271.9380839895002</v>
      </c>
      <c r="E78">
        <f>IF(ISBLANK(Data!B68), NA(), Data!B68-1-$C$3)</f>
        <v>3.8938976313099394E-2</v>
      </c>
      <c r="F78">
        <f>IF(ISBLANK(Data!B68),NA(),B78/(D78/$C$7)-1)</f>
        <v>-0.36877201577555707</v>
      </c>
      <c r="H78" s="2"/>
      <c r="I78" s="2"/>
      <c r="J78">
        <v>31</v>
      </c>
      <c r="K78">
        <f t="shared" si="1"/>
        <v>21.7</v>
      </c>
      <c r="L78" s="1">
        <f t="shared" ca="1" si="2"/>
        <v>14261.339141087801</v>
      </c>
    </row>
    <row r="79" spans="2:16" x14ac:dyDescent="0.2">
      <c r="B79">
        <f>IF(ISBLANK(Data!B69),NA(),Data!B69-$C$3)</f>
        <v>1.8039881837368181</v>
      </c>
      <c r="C79" s="2">
        <f t="shared" ca="1" si="0"/>
        <v>4277.9230735777674</v>
      </c>
      <c r="D79">
        <f>IF(ISBLANK(Data!B69),NA(),Data!C69)</f>
        <v>5112.3907480314901</v>
      </c>
      <c r="E79">
        <f>IF(ISBLANK(Data!B69), NA(), Data!B69-1-$C$3)</f>
        <v>0.80398818373681813</v>
      </c>
      <c r="F79">
        <f>IF(ISBLANK(Data!B69),NA(),B79/(D79/$C$7)-1)</f>
        <v>-8.4136391714927594E-2</v>
      </c>
      <c r="H79" s="2"/>
      <c r="I79" s="2"/>
      <c r="J79">
        <v>32</v>
      </c>
      <c r="K79">
        <f t="shared" ref="K79:K97" si="3">C$3+J79*C$10/50</f>
        <v>22.4</v>
      </c>
      <c r="L79" s="1">
        <f t="shared" ref="L79:L97" ca="1" si="4">((K79-C$3)*$C$7)/(1+C$9*((K79-C$3)-1)+C$8*(K79-C$3)*((K79-C$3)-1))</f>
        <v>14292.538708468099</v>
      </c>
    </row>
    <row r="80" spans="2:16" x14ac:dyDescent="0.2">
      <c r="B80">
        <f>IF(ISBLANK(Data!B70),NA(),Data!B70-$C$3)</f>
        <v>1.1980132798488194</v>
      </c>
      <c r="C80" s="2">
        <f t="shared" ca="1" si="0"/>
        <v>3039.1553903910485</v>
      </c>
      <c r="D80">
        <f>IF(ISBLANK(Data!B70),NA(),Data!C70)</f>
        <v>4649.9504855642999</v>
      </c>
      <c r="E80">
        <f>IF(ISBLANK(Data!B70), NA(), Data!B70-1-$C$3)</f>
        <v>0.19801327984881945</v>
      </c>
      <c r="F80">
        <f>IF(ISBLANK(Data!B70),NA(),B80/(D80/$C$7)-1)</f>
        <v>-0.33129517288828403</v>
      </c>
      <c r="H80" s="2"/>
      <c r="I80" s="2"/>
      <c r="J80">
        <v>33</v>
      </c>
      <c r="K80">
        <f t="shared" si="3"/>
        <v>23.1</v>
      </c>
      <c r="L80" s="1">
        <f t="shared" ca="1" si="4"/>
        <v>14317.773848714163</v>
      </c>
    </row>
    <row r="81" spans="2:12" x14ac:dyDescent="0.2">
      <c r="B81">
        <f>IF(ISBLANK(Data!B71),NA(),Data!B71-$C$3)</f>
        <v>1.4400880335624593</v>
      </c>
      <c r="C81" s="2">
        <f t="shared" ca="1" si="0"/>
        <v>3554.5638107526306</v>
      </c>
      <c r="D81">
        <f>IF(ISBLANK(Data!B71),NA(),Data!C71)</f>
        <v>4560.4459186351696</v>
      </c>
      <c r="E81">
        <f>IF(ISBLANK(Data!B71), NA(), Data!B71-1-$C$3)</f>
        <v>0.44008803356245929</v>
      </c>
      <c r="F81">
        <f>IF(ISBLANK(Data!B71),NA(),B81/(D81/$C$7)-1)</f>
        <v>-0.18039823280349732</v>
      </c>
      <c r="H81" s="2"/>
      <c r="I81" s="2"/>
      <c r="J81">
        <v>34</v>
      </c>
      <c r="K81">
        <f t="shared" si="3"/>
        <v>23.8</v>
      </c>
      <c r="L81" s="1">
        <f t="shared" ca="1" si="4"/>
        <v>14337.520217035028</v>
      </c>
    </row>
    <row r="82" spans="2:12" x14ac:dyDescent="0.2">
      <c r="B82">
        <f>IF(ISBLANK(Data!B72),NA(),Data!B72-$C$3)</f>
        <v>0.9078751924779499</v>
      </c>
      <c r="C82" s="2">
        <f t="shared" ca="1" si="0"/>
        <v>2381.9409029287995</v>
      </c>
      <c r="D82">
        <f>IF(ISBLANK(Data!B72),NA(),Data!C72)</f>
        <v>4291.9322178477696</v>
      </c>
      <c r="E82">
        <f>IF(ISBLANK(Data!B72), NA(), Data!B72-1-$C$3)</f>
        <v>-9.2124807522050101E-2</v>
      </c>
      <c r="F82">
        <f>IF(ISBLANK(Data!B72),NA(),B82/(D82/$C$7)-1)</f>
        <v>-0.45097205640380622</v>
      </c>
      <c r="H82" s="2"/>
      <c r="I82" s="2"/>
      <c r="J82">
        <v>35</v>
      </c>
      <c r="K82">
        <f t="shared" si="3"/>
        <v>24.5</v>
      </c>
      <c r="L82" s="1">
        <f t="shared" ca="1" si="4"/>
        <v>14352.210916189073</v>
      </c>
    </row>
    <row r="83" spans="2:12" x14ac:dyDescent="0.2">
      <c r="B83">
        <f>IF(ISBLANK(Data!B73),NA(),Data!B73-$C$3)</f>
        <v>1.2294772801873013</v>
      </c>
      <c r="C83" s="2">
        <f t="shared" ca="1" si="0"/>
        <v>3107.7838841978605</v>
      </c>
      <c r="D83">
        <f>IF(ISBLANK(Data!B73),NA(),Data!C73)</f>
        <v>4459.7532808398901</v>
      </c>
      <c r="E83">
        <f>IF(ISBLANK(Data!B73), NA(), Data!B73-1-$C$3)</f>
        <v>0.22947728018730129</v>
      </c>
      <c r="F83">
        <f>IF(ISBLANK(Data!B73),NA(),B83/(D83/$C$7)-1)</f>
        <v>-0.28446508803438464</v>
      </c>
      <c r="H83" s="2"/>
      <c r="I83" s="2"/>
      <c r="J83">
        <v>36</v>
      </c>
      <c r="K83">
        <f t="shared" si="3"/>
        <v>25.2</v>
      </c>
      <c r="L83" s="1">
        <f t="shared" ca="1" si="4"/>
        <v>14362.240979935425</v>
      </c>
    </row>
    <row r="84" spans="2:12" x14ac:dyDescent="0.2">
      <c r="B84">
        <f>IF(ISBLANK(Data!B74),NA(),Data!B74-$C$3)</f>
        <v>1.5971615811715671</v>
      </c>
      <c r="C84" s="2">
        <f t="shared" ref="C84:C147" ca="1" si="5">(B84*$C$7)/(1+C$9*(B84-1)+C$8*B84*(B84-1))</f>
        <v>3874.0689477305905</v>
      </c>
      <c r="D84">
        <f>IF(ISBLANK(Data!B74),NA(),Data!C74)</f>
        <v>5772.48692913385</v>
      </c>
      <c r="E84">
        <f>IF(ISBLANK(Data!B74), NA(), Data!B74-1-$C$3)</f>
        <v>0.59716158117156715</v>
      </c>
      <c r="F84">
        <f>IF(ISBLANK(Data!B74),NA(),B84/(D84/$C$7)-1)</f>
        <v>-0.28186341665361381</v>
      </c>
      <c r="H84" s="2"/>
      <c r="I84" s="2"/>
      <c r="J84">
        <v>37</v>
      </c>
      <c r="K84">
        <f t="shared" si="3"/>
        <v>25.9</v>
      </c>
      <c r="L84" s="1">
        <f t="shared" ca="1" si="4"/>
        <v>14367.971307339101</v>
      </c>
    </row>
    <row r="85" spans="2:12" x14ac:dyDescent="0.2">
      <c r="B85">
        <f>IF(ISBLANK(Data!B75),NA(),Data!B75-$C$3)</f>
        <v>1.9240581210517815</v>
      </c>
      <c r="C85" s="2">
        <f t="shared" ca="1" si="5"/>
        <v>4503.9965164074993</v>
      </c>
      <c r="D85">
        <f>IF(ISBLANK(Data!B75),NA(),Data!C75)</f>
        <v>5194.4366010498597</v>
      </c>
      <c r="E85">
        <f>IF(ISBLANK(Data!B75), NA(), Data!B75-1-$C$3)</f>
        <v>0.92405812105178153</v>
      </c>
      <c r="F85">
        <f>IF(ISBLANK(Data!B75),NA(),B85/(D85/$C$7)-1)</f>
        <v>-3.8607142551414508E-2</v>
      </c>
      <c r="H85" s="2"/>
      <c r="I85" s="2"/>
      <c r="J85">
        <v>38</v>
      </c>
      <c r="K85">
        <f t="shared" si="3"/>
        <v>26.6</v>
      </c>
      <c r="L85" s="1">
        <f t="shared" ca="1" si="4"/>
        <v>14369.732124575563</v>
      </c>
    </row>
    <row r="86" spans="2:12" x14ac:dyDescent="0.2">
      <c r="B86">
        <f>IF(ISBLANK(Data!B76),NA(),Data!B76-$C$3)</f>
        <v>1.456699084013513</v>
      </c>
      <c r="C86" s="2">
        <f t="shared" ca="1" si="5"/>
        <v>3588.893421087857</v>
      </c>
      <c r="D86">
        <f>IF(ISBLANK(Data!B76),NA(),Data!C76)</f>
        <v>4649.9504855642999</v>
      </c>
      <c r="E86">
        <f>IF(ISBLANK(Data!B76), NA(), Data!B76-1-$C$3)</f>
        <v>0.456699084013513</v>
      </c>
      <c r="F86">
        <f>IF(ISBLANK(Data!B76),NA(),B86/(D86/$C$7)-1)</f>
        <v>-0.18690241125542795</v>
      </c>
      <c r="H86" s="2"/>
      <c r="I86" s="2"/>
      <c r="J86">
        <v>39</v>
      </c>
      <c r="K86">
        <f t="shared" si="3"/>
        <v>27.3</v>
      </c>
      <c r="L86" s="1">
        <f t="shared" ca="1" si="4"/>
        <v>14367.826038905911</v>
      </c>
    </row>
    <row r="87" spans="2:12" x14ac:dyDescent="0.2">
      <c r="B87">
        <f>IF(ISBLANK(Data!B77),NA(),Data!B77-$C$3)</f>
        <v>1.2976415337307825</v>
      </c>
      <c r="C87" s="2">
        <f t="shared" ca="1" si="5"/>
        <v>3254.7592653248644</v>
      </c>
      <c r="D87">
        <f>IF(ISBLANK(Data!B77),NA(),Data!C77)</f>
        <v>4329.2257874015704</v>
      </c>
      <c r="E87">
        <f>IF(ISBLANK(Data!B77), NA(), Data!B77-1-$C$3)</f>
        <v>0.2976415337307825</v>
      </c>
      <c r="F87">
        <f>IF(ISBLANK(Data!B77),NA(),B87/(D87/$C$7)-1)</f>
        <v>-0.22202497489585271</v>
      </c>
      <c r="H87" s="2"/>
      <c r="I87" s="2"/>
      <c r="J87">
        <v>40</v>
      </c>
      <c r="K87">
        <f t="shared" si="3"/>
        <v>28</v>
      </c>
      <c r="L87" s="1">
        <f t="shared" ca="1" si="4"/>
        <v>14362.53073958329</v>
      </c>
    </row>
    <row r="88" spans="2:12" x14ac:dyDescent="0.2">
      <c r="B88">
        <f>IF(ISBLANK(Data!B78),NA(),Data!B78-$C$3)</f>
        <v>0.62304931325338431</v>
      </c>
      <c r="C88" s="2">
        <f t="shared" ca="1" si="5"/>
        <v>1691.1217837627819</v>
      </c>
      <c r="D88">
        <f>IF(ISBLANK(Data!B78),NA(),Data!C78)</f>
        <v>3721.34060367454</v>
      </c>
      <c r="E88">
        <f>IF(ISBLANK(Data!B78), NA(), Data!B78-1-$C$3)</f>
        <v>-0.37695068674661569</v>
      </c>
      <c r="F88">
        <f>IF(ISBLANK(Data!B78),NA(),B88/(D88/$C$7)-1)</f>
        <v>-0.56544559715778164</v>
      </c>
      <c r="H88" s="2"/>
      <c r="I88" s="2"/>
      <c r="J88">
        <v>41</v>
      </c>
      <c r="K88">
        <f t="shared" si="3"/>
        <v>28.7</v>
      </c>
      <c r="L88" s="1">
        <f t="shared" ca="1" si="4"/>
        <v>14354.101392216193</v>
      </c>
    </row>
    <row r="89" spans="2:12" x14ac:dyDescent="0.2">
      <c r="B89">
        <f>IF(ISBLANK(Data!B79),NA(),Data!B79-$C$3)</f>
        <v>1.5541728950864095</v>
      </c>
      <c r="C89" s="2">
        <f t="shared" ca="1" si="5"/>
        <v>3787.7509493998714</v>
      </c>
      <c r="D89">
        <f>IF(ISBLANK(Data!B79),NA(),Data!C79)</f>
        <v>4053.2533727034102</v>
      </c>
      <c r="E89">
        <f>IF(ISBLANK(Data!B79), NA(), Data!B79-1-$C$3)</f>
        <v>0.55417289508640954</v>
      </c>
      <c r="F89">
        <f>IF(ISBLANK(Data!B79),NA(),B89/(D89/$C$7)-1)</f>
        <v>-4.7854146013739385E-3</v>
      </c>
      <c r="H89" s="2"/>
      <c r="I89" s="2"/>
      <c r="J89">
        <v>42</v>
      </c>
      <c r="K89">
        <f t="shared" si="3"/>
        <v>29.4</v>
      </c>
      <c r="L89" s="1">
        <f t="shared" ca="1" si="4"/>
        <v>14342.772766246351</v>
      </c>
    </row>
    <row r="90" spans="2:12" x14ac:dyDescent="0.2">
      <c r="B90">
        <f>IF(ISBLANK(Data!B80),NA(),Data!B80-$C$3)</f>
        <v>0.84862943264823709</v>
      </c>
      <c r="C90" s="2">
        <f t="shared" ca="1" si="5"/>
        <v>2242.1102012921228</v>
      </c>
      <c r="D90">
        <f>IF(ISBLANK(Data!B80),NA(),Data!C80)</f>
        <v>3918.9965223097101</v>
      </c>
      <c r="E90">
        <f>IF(ISBLANK(Data!B80), NA(), Data!B80-1-$C$3)</f>
        <v>-0.15137056735176291</v>
      </c>
      <c r="F90">
        <f>IF(ISBLANK(Data!B80),NA(),B90/(D90/$C$7)-1)</f>
        <v>-0.43796369949994474</v>
      </c>
      <c r="H90" s="2"/>
      <c r="I90" s="2"/>
      <c r="J90">
        <v>43</v>
      </c>
      <c r="K90">
        <f t="shared" si="3"/>
        <v>30.1</v>
      </c>
      <c r="L90" s="1">
        <f t="shared" ca="1" si="4"/>
        <v>14328.761129450444</v>
      </c>
    </row>
    <row r="91" spans="2:12" x14ac:dyDescent="0.2">
      <c r="B91">
        <f>IF(ISBLANK(Data!B81),NA(),Data!B81-$C$3)</f>
        <v>1.4352824213088609</v>
      </c>
      <c r="C91" s="2">
        <f t="shared" ca="1" si="5"/>
        <v>3544.6079308929407</v>
      </c>
      <c r="D91">
        <f>IF(ISBLANK(Data!B81),NA(),Data!C81)</f>
        <v>5100.0389895013104</v>
      </c>
      <c r="E91">
        <f>IF(ISBLANK(Data!B81), NA(), Data!B81-1-$C$3)</f>
        <v>0.43528242130886086</v>
      </c>
      <c r="F91">
        <f>IF(ISBLANK(Data!B81),NA(),B91/(D91/$C$7)-1)</f>
        <v>-0.26955919911565762</v>
      </c>
      <c r="H91" s="2"/>
      <c r="I91" s="2"/>
      <c r="J91">
        <v>44</v>
      </c>
      <c r="K91">
        <f t="shared" si="3"/>
        <v>30.8</v>
      </c>
      <c r="L91" s="1">
        <f t="shared" ca="1" si="4"/>
        <v>14312.265938546441</v>
      </c>
    </row>
    <row r="92" spans="2:12" x14ac:dyDescent="0.2">
      <c r="B92">
        <f>IF(ISBLANK(Data!B82),NA(),Data!B82-$C$3)</f>
        <v>1.0749234450011984</v>
      </c>
      <c r="C92" s="2">
        <f t="shared" ca="1" si="5"/>
        <v>2765.7930809719223</v>
      </c>
      <c r="D92">
        <f>IF(ISBLANK(Data!B82),NA(),Data!C82)</f>
        <v>4730.1957480314904</v>
      </c>
      <c r="E92">
        <f>IF(ISBLANK(Data!B82), NA(), Data!B82-1-$C$3)</f>
        <v>7.4923445001198408E-2</v>
      </c>
      <c r="F92">
        <f>IF(ISBLANK(Data!B82),NA(),B92/(D92/$C$7)-1)</f>
        <v>-0.41017988923784843</v>
      </c>
      <c r="H92" s="2"/>
      <c r="I92" s="2"/>
      <c r="J92">
        <v>45</v>
      </c>
      <c r="K92">
        <f t="shared" si="3"/>
        <v>31.5</v>
      </c>
      <c r="L92" s="1">
        <f t="shared" ca="1" si="4"/>
        <v>14293.471350916774</v>
      </c>
    </row>
    <row r="93" spans="2:12" x14ac:dyDescent="0.2">
      <c r="B93">
        <f>IF(ISBLANK(Data!B83),NA(),Data!B83-$C$3)</f>
        <v>1.21635509410117</v>
      </c>
      <c r="C93" s="2">
        <f t="shared" ca="1" si="5"/>
        <v>3079.2229564372233</v>
      </c>
      <c r="D93">
        <f>IF(ISBLANK(Data!B83),NA(),Data!C83)</f>
        <v>4439.4224409448798</v>
      </c>
      <c r="E93">
        <f>IF(ISBLANK(Data!B83), NA(), Data!B83-1-$C$3)</f>
        <v>0.21635509410117004</v>
      </c>
      <c r="F93">
        <f>IF(ISBLANK(Data!B83),NA(),B93/(D93/$C$7)-1)</f>
        <v>-0.28886007815203707</v>
      </c>
      <c r="H93" s="2"/>
      <c r="I93" s="2"/>
      <c r="J93">
        <v>46</v>
      </c>
      <c r="K93">
        <f t="shared" si="3"/>
        <v>32.200000000000003</v>
      </c>
      <c r="L93" s="1">
        <f t="shared" ca="1" si="4"/>
        <v>14272.547579020626</v>
      </c>
    </row>
    <row r="94" spans="2:12" x14ac:dyDescent="0.2">
      <c r="B94">
        <f>IF(ISBLANK(Data!B84),NA(),Data!B84-$C$3)</f>
        <v>0.96705413424604902</v>
      </c>
      <c r="C94" s="2">
        <f t="shared" ca="1" si="5"/>
        <v>2519.6614756003346</v>
      </c>
      <c r="D94">
        <f>IF(ISBLANK(Data!B84),NA(),Data!C84)</f>
        <v>4222.6177821522297</v>
      </c>
      <c r="E94">
        <f>IF(ISBLANK(Data!B84), NA(), Data!B84-1-$C$3)</f>
        <v>-3.2945865753950976E-2</v>
      </c>
      <c r="F94">
        <f>IF(ISBLANK(Data!B84),NA(),B94/(D94/$C$7)-1)</f>
        <v>-0.40558444184823628</v>
      </c>
      <c r="H94" s="2"/>
      <c r="I94" s="2"/>
      <c r="J94">
        <v>47</v>
      </c>
      <c r="K94">
        <f t="shared" si="3"/>
        <v>32.9</v>
      </c>
      <c r="L94" s="1">
        <f t="shared" ca="1" si="4"/>
        <v>14249.652106150896</v>
      </c>
    </row>
    <row r="95" spans="2:12" x14ac:dyDescent="0.2">
      <c r="B95">
        <f>IF(ISBLANK(Data!B85),NA(),Data!B85-$C$3)</f>
        <v>1.0834773950310612</v>
      </c>
      <c r="C95" s="2">
        <f t="shared" ca="1" si="5"/>
        <v>2785.0452699583411</v>
      </c>
      <c r="D95">
        <f>IF(ISBLANK(Data!B85),NA(),Data!C85)</f>
        <v>4452.1756561679704</v>
      </c>
      <c r="E95">
        <f>IF(ISBLANK(Data!B85), NA(), Data!B85-1-$C$3)</f>
        <v>8.3477395031061219E-2</v>
      </c>
      <c r="F95">
        <f>IF(ISBLANK(Data!B85),NA(),B95/(D95/$C$7)-1)</f>
        <v>-0.36836131799236105</v>
      </c>
      <c r="H95" s="2"/>
      <c r="I95" s="2"/>
      <c r="J95">
        <v>48</v>
      </c>
      <c r="K95">
        <f t="shared" si="3"/>
        <v>33.6</v>
      </c>
      <c r="L95" s="1">
        <f t="shared" ca="1" si="4"/>
        <v>14224.930779710423</v>
      </c>
    </row>
    <row r="96" spans="2:12" x14ac:dyDescent="0.2">
      <c r="B96">
        <f>IF(ISBLANK(Data!B86),NA(),Data!B86-$C$3)</f>
        <v>1.4434663505638645</v>
      </c>
      <c r="C96" s="2">
        <f t="shared" ca="1" si="5"/>
        <v>3561.5562121647395</v>
      </c>
      <c r="D96">
        <f>IF(ISBLANK(Data!B86),NA(),Data!C86)</f>
        <v>5755.5542519684996</v>
      </c>
      <c r="E96">
        <f>IF(ISBLANK(Data!B86), NA(), Data!B86-1-$C$3)</f>
        <v>0.44346635056386452</v>
      </c>
      <c r="F96">
        <f>IF(ISBLANK(Data!B86),NA(),B96/(D96/$C$7)-1)</f>
        <v>-0.3490604389559816</v>
      </c>
      <c r="H96" s="2"/>
      <c r="I96" s="2"/>
      <c r="J96">
        <v>49</v>
      </c>
      <c r="K96">
        <f t="shared" si="3"/>
        <v>34.299999999999997</v>
      </c>
      <c r="L96" s="1">
        <f t="shared" ca="1" si="4"/>
        <v>14198.518796065979</v>
      </c>
    </row>
    <row r="97" spans="2:12" x14ac:dyDescent="0.2">
      <c r="B97">
        <f>IF(ISBLANK(Data!B87),NA(),Data!B87-$C$3)</f>
        <v>1.7872563178801664</v>
      </c>
      <c r="C97" s="2">
        <f t="shared" ca="1" si="5"/>
        <v>4245.9400689656777</v>
      </c>
      <c r="D97">
        <f>IF(ISBLANK(Data!B87),NA(),Data!C87)</f>
        <v>5569.3573097112803</v>
      </c>
      <c r="E97">
        <f>IF(ISBLANK(Data!B87), NA(), Data!B87-1-$C$3)</f>
        <v>0.78725631788016637</v>
      </c>
      <c r="F97">
        <f>IF(ISBLANK(Data!B87),NA(),B97/(D97/$C$7)-1)</f>
        <v>-0.16708072232726467</v>
      </c>
      <c r="H97" s="2"/>
      <c r="I97" s="2"/>
      <c r="J97">
        <v>50</v>
      </c>
      <c r="K97">
        <f t="shared" si="3"/>
        <v>35</v>
      </c>
      <c r="L97" s="1">
        <f t="shared" ca="1" si="4"/>
        <v>14170.541589228755</v>
      </c>
    </row>
    <row r="98" spans="2:12" x14ac:dyDescent="0.2">
      <c r="B98">
        <f>IF(ISBLANK(Data!B88),NA(),Data!B88-$C$3)</f>
        <v>1.1868945712326298</v>
      </c>
      <c r="C98" s="2">
        <f t="shared" ca="1" si="5"/>
        <v>3014.7834567443638</v>
      </c>
      <c r="D98">
        <f>IF(ISBLANK(Data!B88),NA(),Data!C88)</f>
        <v>4880.68368766404</v>
      </c>
      <c r="E98">
        <f>IF(ISBLANK(Data!B88), NA(), Data!B88-1-$C$3)</f>
        <v>0.18689457123262976</v>
      </c>
      <c r="F98">
        <f>IF(ISBLANK(Data!B88),NA(),B98/(D98/$C$7)-1)</f>
        <v>-0.3688208627313222</v>
      </c>
      <c r="H98" s="2"/>
      <c r="I98" s="2"/>
    </row>
    <row r="99" spans="2:12" x14ac:dyDescent="0.2">
      <c r="B99">
        <f>IF(ISBLANK(Data!B89),NA(),Data!B89-$C$3)</f>
        <v>1.3304614601584051</v>
      </c>
      <c r="C99" s="2">
        <f t="shared" ca="1" si="5"/>
        <v>3324.7056634195246</v>
      </c>
      <c r="D99">
        <f>IF(ISBLANK(Data!B89),NA(),Data!C89)</f>
        <v>4929.1459055118103</v>
      </c>
      <c r="E99">
        <f>IF(ISBLANK(Data!B89), NA(), Data!B89-1-$C$3)</f>
        <v>0.33046146015840505</v>
      </c>
      <c r="F99">
        <f>IF(ISBLANK(Data!B89),NA(),B99/(D99/$C$7)-1)</f>
        <v>-0.29942960714815059</v>
      </c>
      <c r="H99" s="2"/>
      <c r="I99" s="2"/>
    </row>
    <row r="100" spans="2:12" x14ac:dyDescent="0.2">
      <c r="B100">
        <f>IF(ISBLANK(Data!B90),NA(),Data!B90-$C$3)</f>
        <v>0.85174903076907627</v>
      </c>
      <c r="C100" s="2">
        <f t="shared" ca="1" si="5"/>
        <v>2249.5224003020953</v>
      </c>
      <c r="D100">
        <f>IF(ISBLANK(Data!B90),NA(),Data!C90)</f>
        <v>4174.1555643044603</v>
      </c>
      <c r="E100">
        <f>IF(ISBLANK(Data!B90), NA(), Data!B90-1-$C$3)</f>
        <v>-0.14825096923092373</v>
      </c>
      <c r="F100">
        <f>IF(ISBLANK(Data!B90),NA(),B100/(D100/$C$7)-1)</f>
        <v>-0.47038025004179285</v>
      </c>
      <c r="H100" s="2"/>
      <c r="I100" s="2"/>
    </row>
    <row r="101" spans="2:12" x14ac:dyDescent="0.2">
      <c r="B101">
        <f>IF(ISBLANK(Data!B91),NA(),Data!B91-$C$3)</f>
        <v>0.99984117621643986</v>
      </c>
      <c r="C101" s="2">
        <f t="shared" ca="1" si="5"/>
        <v>2595.1365357626032</v>
      </c>
      <c r="D101">
        <f>IF(ISBLANK(Data!B91),NA(),Data!C91)</f>
        <v>4462.3782283464498</v>
      </c>
      <c r="E101">
        <f>IF(ISBLANK(Data!B91), NA(), Data!B91-1-$C$3)</f>
        <v>-1.5882378356013582E-4</v>
      </c>
      <c r="F101">
        <f>IF(ISBLANK(Data!B91),NA(),B101/(D101/$C$7)-1)</f>
        <v>-0.41845169453915321</v>
      </c>
      <c r="H101" s="2"/>
      <c r="I101" s="2"/>
    </row>
    <row r="102" spans="2:12" x14ac:dyDescent="0.2">
      <c r="B102">
        <f>IF(ISBLANK(Data!B92),NA(),Data!B92-$C$3)</f>
        <v>1.2434463602395609</v>
      </c>
      <c r="C102" s="2">
        <f t="shared" ca="1" si="5"/>
        <v>3138.0928683018906</v>
      </c>
      <c r="D102">
        <f>IF(ISBLANK(Data!B92),NA(),Data!C92)</f>
        <v>4291.4851443569496</v>
      </c>
      <c r="E102">
        <f>IF(ISBLANK(Data!B92), NA(), Data!B92-1-$C$3)</f>
        <v>0.2434463602395609</v>
      </c>
      <c r="F102">
        <f>IF(ISBLANK(Data!B92),NA(),B102/(D102/$C$7)-1)</f>
        <v>-0.2479605963844721</v>
      </c>
      <c r="H102" s="2"/>
      <c r="I102" s="2"/>
    </row>
    <row r="103" spans="2:12" x14ac:dyDescent="0.2">
      <c r="B103">
        <f>IF(ISBLANK(Data!B93),NA(),Data!B93-$C$3)</f>
        <v>1.2502563557867412</v>
      </c>
      <c r="C103" s="2">
        <f t="shared" ca="1" si="5"/>
        <v>3152.8331606336974</v>
      </c>
      <c r="D103">
        <f>IF(ISBLANK(Data!B93),NA(),Data!C93)</f>
        <v>4225.4090551181098</v>
      </c>
      <c r="E103">
        <f>IF(ISBLANK(Data!B93), NA(), Data!B93-1-$C$3)</f>
        <v>0.25025635578674121</v>
      </c>
      <c r="F103">
        <f>IF(ISBLANK(Data!B93),NA(),B103/(D103/$C$7)-1)</f>
        <v>-0.23201724741148333</v>
      </c>
      <c r="H103" s="2"/>
      <c r="I103" s="2"/>
    </row>
    <row r="104" spans="2:12" x14ac:dyDescent="0.2">
      <c r="B104">
        <f>IF(ISBLANK(Data!B94),NA(),Data!B94-$C$3)</f>
        <v>1.5878041942860333</v>
      </c>
      <c r="C104" s="2">
        <f t="shared" ca="1" si="5"/>
        <v>3855.3512018534034</v>
      </c>
      <c r="D104">
        <f>IF(ISBLANK(Data!B94),NA(),Data!C94)</f>
        <v>4978.1754593175801</v>
      </c>
      <c r="E104">
        <f>IF(ISBLANK(Data!B94), NA(), Data!B94-1-$C$3)</f>
        <v>0.58780419428603325</v>
      </c>
      <c r="F104">
        <f>IF(ISBLANK(Data!B94),NA(),B104/(D104/$C$7)-1)</f>
        <v>-0.17215715477691163</v>
      </c>
      <c r="H104" s="2"/>
      <c r="I104" s="2"/>
    </row>
    <row r="105" spans="2:12" x14ac:dyDescent="0.2">
      <c r="B105">
        <f>IF(ISBLANK(Data!B95),NA(),Data!B95-$C$3)</f>
        <v>4.3208325662061569</v>
      </c>
      <c r="C105" s="2">
        <f t="shared" ca="1" si="5"/>
        <v>8005.6012999685918</v>
      </c>
      <c r="D105">
        <f>IF(ISBLANK(Data!B95),NA(),Data!C95)</f>
        <v>9891.3204724409406</v>
      </c>
      <c r="E105">
        <f>IF(ISBLANK(Data!B95), NA(), Data!B95-1-$C$3)</f>
        <v>3.3208325662061569</v>
      </c>
      <c r="F105">
        <f>IF(ISBLANK(Data!B95),NA(),B105/(D105/$C$7)-1)</f>
        <v>0.13379442979978329</v>
      </c>
      <c r="H105" s="2"/>
      <c r="I105" s="2"/>
    </row>
    <row r="106" spans="2:12" x14ac:dyDescent="0.2">
      <c r="B106">
        <f>IF(ISBLANK(Data!B96),NA(),Data!B96-$C$3)</f>
        <v>3.562809831767535</v>
      </c>
      <c r="C106" s="2">
        <f t="shared" ca="1" si="5"/>
        <v>7075.5973634065849</v>
      </c>
      <c r="D106">
        <f>IF(ISBLANK(Data!B96),NA(),Data!C96)</f>
        <v>8829.38215223097</v>
      </c>
      <c r="E106">
        <f>IF(ISBLANK(Data!B96), NA(), Data!B96-1-$C$3)</f>
        <v>2.562809831767535</v>
      </c>
      <c r="F106">
        <f>IF(ISBLANK(Data!B96),NA(),B106/(D106/$C$7)-1)</f>
        <v>4.7329851549847035E-2</v>
      </c>
      <c r="H106" s="2"/>
      <c r="I106" s="2"/>
    </row>
    <row r="107" spans="2:12" x14ac:dyDescent="0.2">
      <c r="B107">
        <f>IF(ISBLANK(Data!B97),NA(),Data!B97-$C$3)</f>
        <v>2.772393086419104</v>
      </c>
      <c r="C107" s="2">
        <f t="shared" ca="1" si="5"/>
        <v>5944.3981378136696</v>
      </c>
      <c r="D107">
        <f>IF(ISBLANK(Data!B97),NA(),Data!C97)</f>
        <v>8614.3060367454</v>
      </c>
      <c r="E107">
        <f>IF(ISBLANK(Data!B97), NA(), Data!B97-1-$C$3)</f>
        <v>1.772393086419104</v>
      </c>
      <c r="F107">
        <f>IF(ISBLANK(Data!B97),NA(),B107/(D107/$C$7)-1)</f>
        <v>-0.16467464319759195</v>
      </c>
      <c r="H107" s="2"/>
      <c r="I107" s="2"/>
    </row>
    <row r="108" spans="2:12" x14ac:dyDescent="0.2">
      <c r="B108">
        <f>IF(ISBLANK(Data!B98),NA(),Data!B98-$C$3)</f>
        <v>4.6777143493649351</v>
      </c>
      <c r="C108" s="2">
        <f t="shared" ca="1" si="5"/>
        <v>8398.694937817927</v>
      </c>
      <c r="D108">
        <f>IF(ISBLANK(Data!B98),NA(),Data!C98)</f>
        <v>10523.1065616797</v>
      </c>
      <c r="E108">
        <f>IF(ISBLANK(Data!B98), NA(), Data!B98-1-$C$3)</f>
        <v>3.6777143493649351</v>
      </c>
      <c r="F108">
        <f>IF(ISBLANK(Data!B98),NA(),B108/(D108/$C$7)-1)</f>
        <v>0.15374779401130811</v>
      </c>
      <c r="H108" s="2"/>
      <c r="I108" s="2"/>
    </row>
    <row r="109" spans="2:12" x14ac:dyDescent="0.2">
      <c r="B109">
        <f>IF(ISBLANK(Data!B99),NA(),Data!B99-$C$3)</f>
        <v>4.2753714516175352</v>
      </c>
      <c r="C109" s="2">
        <f t="shared" ca="1" si="5"/>
        <v>7953.5871156038211</v>
      </c>
      <c r="D109">
        <f>IF(ISBLANK(Data!B99),NA(),Data!C99)</f>
        <v>9467.8893700787394</v>
      </c>
      <c r="E109">
        <f>IF(ISBLANK(Data!B99), NA(), Data!B99-1-$C$3)</f>
        <v>3.2753714516175352</v>
      </c>
      <c r="F109">
        <f>IF(ISBLANK(Data!B99),NA(),B109/(D109/$C$7)-1)</f>
        <v>0.17203837787187104</v>
      </c>
      <c r="H109" s="2"/>
      <c r="I109" s="2"/>
    </row>
    <row r="110" spans="2:12" x14ac:dyDescent="0.2">
      <c r="B110">
        <f>IF(ISBLANK(Data!B100),NA(),Data!B100-$C$3)</f>
        <v>3.4340781725214429</v>
      </c>
      <c r="C110" s="2">
        <f t="shared" ca="1" si="5"/>
        <v>6903.4506456795452</v>
      </c>
      <c r="D110">
        <f>IF(ISBLANK(Data!B100),NA(),Data!C100)</f>
        <v>8654.6328083989501</v>
      </c>
      <c r="E110">
        <f>IF(ISBLANK(Data!B100), NA(), Data!B100-1-$C$3)</f>
        <v>2.4340781725214429</v>
      </c>
      <c r="F110">
        <f>IF(ISBLANK(Data!B100),NA(),B110/(D110/$C$7)-1)</f>
        <v>2.9870657864764061E-2</v>
      </c>
      <c r="H110" s="2"/>
      <c r="I110" s="2"/>
    </row>
    <row r="111" spans="2:12" x14ac:dyDescent="0.2">
      <c r="B111">
        <f>IF(ISBLANK(Data!B101),NA(),Data!B101-$C$3)</f>
        <v>2.6959661766862753</v>
      </c>
      <c r="C111" s="2">
        <f t="shared" ca="1" si="5"/>
        <v>5824.9895586144894</v>
      </c>
      <c r="D111">
        <f>IF(ISBLANK(Data!B101),NA(),Data!C101)</f>
        <v>8715.1229658792599</v>
      </c>
      <c r="E111">
        <f>IF(ISBLANK(Data!B101), NA(), Data!B101-1-$C$3)</f>
        <v>1.6959661766862753</v>
      </c>
      <c r="F111">
        <f>IF(ISBLANK(Data!B101),NA(),B111/(D111/$C$7)-1)</f>
        <v>-0.19709886004131694</v>
      </c>
      <c r="H111" s="2"/>
      <c r="I111" s="2"/>
    </row>
    <row r="112" spans="2:12" x14ac:dyDescent="0.2">
      <c r="B112">
        <f>IF(ISBLANK(Data!B102),NA(),Data!B102-$C$3)</f>
        <v>2.1826133220419672</v>
      </c>
      <c r="C112" s="2">
        <f t="shared" ca="1" si="5"/>
        <v>4971.0780215218056</v>
      </c>
      <c r="D112">
        <f>IF(ISBLANK(Data!B102),NA(),Data!C102)</f>
        <v>7861.5396325459296</v>
      </c>
      <c r="E112">
        <f>IF(ISBLANK(Data!B102), NA(), Data!B102-1-$C$3)</f>
        <v>1.1826133220419672</v>
      </c>
      <c r="F112">
        <f>IF(ISBLANK(Data!B102),NA(),B112/(D112/$C$7)-1)</f>
        <v>-0.2794064874138521</v>
      </c>
      <c r="H112" s="2"/>
      <c r="I112" s="2"/>
    </row>
    <row r="113" spans="2:9" x14ac:dyDescent="0.2">
      <c r="B113">
        <f>IF(ISBLANK(Data!B103),NA(),Data!B103-$C$3)</f>
        <v>0.9756876238572777</v>
      </c>
      <c r="C113" s="2">
        <f t="shared" ca="1" si="5"/>
        <v>2539.592333861679</v>
      </c>
      <c r="D113">
        <f>IF(ISBLANK(Data!B103),NA(),Data!C103)</f>
        <v>4030.4963254593099</v>
      </c>
      <c r="E113">
        <f>IF(ISBLANK(Data!B103), NA(), Data!B103-1-$C$3)</f>
        <v>-2.4312376142722303E-2</v>
      </c>
      <c r="F113">
        <f>IF(ISBLANK(Data!B103),NA(),B113/(D113/$C$7)-1)</f>
        <v>-0.37169079689214846</v>
      </c>
      <c r="H113" s="2"/>
      <c r="I113" s="2"/>
    </row>
    <row r="114" spans="2:9" x14ac:dyDescent="0.2">
      <c r="B114">
        <f>IF(ISBLANK(Data!B104),NA(),Data!B104-$C$3)</f>
        <v>1.0636898274977034</v>
      </c>
      <c r="C114" s="2">
        <f t="shared" ca="1" si="5"/>
        <v>2740.4510869416326</v>
      </c>
      <c r="D114">
        <f>IF(ISBLANK(Data!B104),NA(),Data!C104)</f>
        <v>4111.1498687663998</v>
      </c>
      <c r="E114">
        <f>IF(ISBLANK(Data!B104), NA(), Data!B104-1-$C$3)</f>
        <v>6.3689827497703355E-2</v>
      </c>
      <c r="F114">
        <f>IF(ISBLANK(Data!B104),NA(),B114/(D114/$C$7)-1)</f>
        <v>-0.32845850776718033</v>
      </c>
      <c r="H114" s="2"/>
      <c r="I114" s="2"/>
    </row>
    <row r="115" spans="2:9" x14ac:dyDescent="0.2">
      <c r="B115">
        <f>IF(ISBLANK(Data!B105),NA(),Data!B105-$C$3)</f>
        <v>0.94956323204518833</v>
      </c>
      <c r="C115" s="2">
        <f t="shared" ca="1" si="5"/>
        <v>2479.1577973438507</v>
      </c>
      <c r="D115">
        <f>IF(ISBLANK(Data!B105),NA(),Data!C105)</f>
        <v>4588.5446194225697</v>
      </c>
      <c r="E115">
        <f>IF(ISBLANK(Data!B105), NA(), Data!B105-1-$C$3)</f>
        <v>-5.0436767954811668E-2</v>
      </c>
      <c r="F115">
        <f>IF(ISBLANK(Data!B105),NA(),B115/(D115/$C$7)-1)</f>
        <v>-0.46288153196179715</v>
      </c>
      <c r="H115" s="2"/>
      <c r="I115" s="2"/>
    </row>
    <row r="116" spans="2:9" x14ac:dyDescent="0.2">
      <c r="B116">
        <f>IF(ISBLANK(Data!B106),NA(),Data!B106-$C$3)</f>
        <v>1.338991360819763</v>
      </c>
      <c r="C116" s="2">
        <f t="shared" ca="1" si="5"/>
        <v>3342.7984767162552</v>
      </c>
      <c r="D116">
        <f>IF(ISBLANK(Data!B106),NA(),Data!C106)</f>
        <v>4533.51338582677</v>
      </c>
      <c r="E116">
        <f>IF(ISBLANK(Data!B106), NA(), Data!B106-1-$C$3)</f>
        <v>0.338991360819763</v>
      </c>
      <c r="F116">
        <f>IF(ISBLANK(Data!B106),NA(),B116/(D116/$C$7)-1)</f>
        <v>-0.23340845145444156</v>
      </c>
      <c r="H116" s="2"/>
      <c r="I116" s="2"/>
    </row>
    <row r="117" spans="2:9" x14ac:dyDescent="0.2">
      <c r="B117">
        <f>IF(ISBLANK(Data!B107),NA(),Data!B107-$C$3)</f>
        <v>1.2126603715474396</v>
      </c>
      <c r="C117" s="2">
        <f t="shared" ca="1" si="5"/>
        <v>3071.165568094737</v>
      </c>
      <c r="D117">
        <f>IF(ISBLANK(Data!B107),NA(),Data!C107)</f>
        <v>4610.5571128608899</v>
      </c>
      <c r="E117">
        <f>IF(ISBLANK(Data!B107), NA(), Data!B107-1-$C$3)</f>
        <v>0.21266037154743955</v>
      </c>
      <c r="F117">
        <f>IF(ISBLANK(Data!B107),NA(),B117/(D117/$C$7)-1)</f>
        <v>-0.31733610589926287</v>
      </c>
      <c r="H117" s="2"/>
      <c r="I117" s="2"/>
    </row>
    <row r="118" spans="2:9" x14ac:dyDescent="0.2">
      <c r="B118">
        <f>IF(ISBLANK(Data!B108),NA(),Data!B108-$C$3)</f>
        <v>2.2690802677970519</v>
      </c>
      <c r="C118" s="2">
        <f t="shared" ca="1" si="5"/>
        <v>5121.5284200976639</v>
      </c>
      <c r="D118">
        <f>IF(ISBLANK(Data!B108),NA(),Data!C108)</f>
        <v>6189.9535170603604</v>
      </c>
      <c r="E118">
        <f>IF(ISBLANK(Data!B108), NA(), Data!B108-1-$C$3)</f>
        <v>1.2690802677970519</v>
      </c>
      <c r="F118">
        <f>IF(ISBLANK(Data!B108),NA(),B118/(D118/$C$7)-1)</f>
        <v>-4.8555136601293847E-2</v>
      </c>
      <c r="H118" s="2"/>
      <c r="I118" s="2"/>
    </row>
    <row r="119" spans="2:9" x14ac:dyDescent="0.2">
      <c r="B119">
        <f>IF(ISBLANK(Data!B109),NA(),Data!B109-$C$3)</f>
        <v>3.6011724513834813</v>
      </c>
      <c r="C119" s="2">
        <f t="shared" ca="1" si="5"/>
        <v>7126.0516397720949</v>
      </c>
      <c r="D119">
        <f>IF(ISBLANK(Data!B109),NA(),Data!C109)</f>
        <v>8495.7622047244095</v>
      </c>
      <c r="E119">
        <f>IF(ISBLANK(Data!B109), NA(), Data!B109-1-$C$3)</f>
        <v>2.6011724513834813</v>
      </c>
      <c r="F119">
        <f>IF(ISBLANK(Data!B109),NA(),B119/(D119/$C$7)-1)</f>
        <v>0.10017741557939952</v>
      </c>
      <c r="H119" s="2"/>
      <c r="I119" s="2"/>
    </row>
    <row r="120" spans="2:9" x14ac:dyDescent="0.2">
      <c r="B120">
        <f>IF(ISBLANK(Data!B110),NA(),Data!B110-$C$3)</f>
        <v>5.6388570619587606</v>
      </c>
      <c r="C120" s="2">
        <f t="shared" ca="1" si="5"/>
        <v>9336.2439552710894</v>
      </c>
      <c r="D120">
        <f>IF(ISBLANK(Data!B110),NA(),Data!C110)</f>
        <v>10185.2210761154</v>
      </c>
      <c r="E120">
        <f>IF(ISBLANK(Data!B110), NA(), Data!B110-1-$C$3)</f>
        <v>4.6388570619587606</v>
      </c>
      <c r="F120">
        <f>IF(ISBLANK(Data!B110),NA(),B120/(D120/$C$7)-1)</f>
        <v>0.43695040873139801</v>
      </c>
      <c r="H120" s="2"/>
      <c r="I120" s="2"/>
    </row>
    <row r="121" spans="2:9" x14ac:dyDescent="0.2">
      <c r="B121">
        <f>IF(ISBLANK(Data!B111),NA(),Data!B111-$C$3)</f>
        <v>5.3099952507475621</v>
      </c>
      <c r="C121" s="2">
        <f t="shared" ca="1" si="5"/>
        <v>9033.8743411164069</v>
      </c>
      <c r="D121">
        <f>IF(ISBLANK(Data!B111),NA(),Data!C111)</f>
        <v>9838.5243044619401</v>
      </c>
      <c r="E121">
        <f>IF(ISBLANK(Data!B111), NA(), Data!B111-1-$C$3)</f>
        <v>4.3099952507475621</v>
      </c>
      <c r="F121">
        <f>IF(ISBLANK(Data!B111),NA(),B121/(D121/$C$7)-1)</f>
        <v>0.400829646058944</v>
      </c>
      <c r="H121" s="2"/>
      <c r="I121" s="2"/>
    </row>
    <row r="122" spans="2:9" x14ac:dyDescent="0.2">
      <c r="B122">
        <f>IF(ISBLANK(Data!B112),NA(),Data!B112-$C$3)</f>
        <v>5.0956807197076373</v>
      </c>
      <c r="C122" s="2">
        <f t="shared" ca="1" si="5"/>
        <v>8826.8382064965754</v>
      </c>
      <c r="D122">
        <f>IF(ISBLANK(Data!B112),NA(),Data!C112)</f>
        <v>9623.9024934383197</v>
      </c>
      <c r="E122">
        <f>IF(ISBLANK(Data!B112), NA(), Data!B112-1-$C$3)</f>
        <v>4.0956807197076373</v>
      </c>
      <c r="F122">
        <f>IF(ISBLANK(Data!B112),NA(),B122/(D122/$C$7)-1)</f>
        <v>0.37427026174096345</v>
      </c>
      <c r="H122" s="2"/>
      <c r="I122" s="2"/>
    </row>
    <row r="123" spans="2:9" x14ac:dyDescent="0.2">
      <c r="B123">
        <f>IF(ISBLANK(Data!B113),NA(),Data!B113-$C$3)</f>
        <v>3.5872936312719395</v>
      </c>
      <c r="C123" s="2">
        <f t="shared" ca="1" si="5"/>
        <v>7107.8425826082284</v>
      </c>
      <c r="D123">
        <f>IF(ISBLANK(Data!B113),NA(),Data!C113)</f>
        <v>8171.0779265091796</v>
      </c>
      <c r="E123">
        <f>IF(ISBLANK(Data!B113), NA(), Data!B113-1-$C$3)</f>
        <v>2.5872936312719395</v>
      </c>
      <c r="F123">
        <f>IF(ISBLANK(Data!B113),NA(),B123/(D123/$C$7)-1)</f>
        <v>0.13948530437001039</v>
      </c>
      <c r="H123" s="2"/>
      <c r="I123" s="2"/>
    </row>
    <row r="124" spans="2:9" x14ac:dyDescent="0.2">
      <c r="B124">
        <f>IF(ISBLANK(Data!B114),NA(),Data!B114-$C$3)</f>
        <v>3.9388242249901158</v>
      </c>
      <c r="C124" s="2">
        <f t="shared" ca="1" si="5"/>
        <v>7554.0611110900372</v>
      </c>
      <c r="D124">
        <f>IF(ISBLANK(Data!B114),NA(),Data!C114)</f>
        <v>8270.1341469816198</v>
      </c>
      <c r="E124">
        <f>IF(ISBLANK(Data!B114), NA(), Data!B114-1-$C$3)</f>
        <v>2.9388242249901158</v>
      </c>
      <c r="F124">
        <f>IF(ISBLANK(Data!B114),NA(),B124/(D124/$C$7)-1)</f>
        <v>0.23616146328746113</v>
      </c>
      <c r="H124" s="2"/>
      <c r="I124" s="2"/>
    </row>
    <row r="125" spans="2:9" x14ac:dyDescent="0.2">
      <c r="B125">
        <f>IF(ISBLANK(Data!B115),NA(),Data!B115-$C$3)</f>
        <v>3.5867575552729498</v>
      </c>
      <c r="C125" s="2">
        <f t="shared" ca="1" si="5"/>
        <v>7107.1382442232261</v>
      </c>
      <c r="D125">
        <f>IF(ISBLANK(Data!B115),NA(),Data!C115)</f>
        <v>8072.0217060367404</v>
      </c>
      <c r="E125">
        <f>IF(ISBLANK(Data!B115), NA(), Data!B115-1-$C$3)</f>
        <v>2.5867575552729498</v>
      </c>
      <c r="F125">
        <f>IF(ISBLANK(Data!B115),NA(),B125/(D125/$C$7)-1)</f>
        <v>0.15329618421536173</v>
      </c>
      <c r="H125" s="2"/>
      <c r="I125" s="2"/>
    </row>
    <row r="126" spans="2:9" x14ac:dyDescent="0.2">
      <c r="B126">
        <f>IF(ISBLANK(Data!B116),NA(),Data!B116-$C$3)</f>
        <v>4.0460729805302549</v>
      </c>
      <c r="C126" s="2">
        <f t="shared" ca="1" si="5"/>
        <v>7684.2086787540147</v>
      </c>
      <c r="D126">
        <f>IF(ISBLANK(Data!B116),NA(),Data!C116)</f>
        <v>8451.7372178477599</v>
      </c>
      <c r="E126">
        <f>IF(ISBLANK(Data!B116), NA(), Data!B116-1-$C$3)</f>
        <v>3.0460729805302549</v>
      </c>
      <c r="F126">
        <f>IF(ISBLANK(Data!B116),NA(),B126/(D126/$C$7)-1)</f>
        <v>0.24253571552377706</v>
      </c>
      <c r="H126" s="2"/>
      <c r="I126" s="2"/>
    </row>
    <row r="127" spans="2:9" x14ac:dyDescent="0.2">
      <c r="B127">
        <f>IF(ISBLANK(Data!B117),NA(),Data!B117-$C$3)</f>
        <v>4.8260218300296724</v>
      </c>
      <c r="C127" s="2">
        <f t="shared" ca="1" si="5"/>
        <v>8554.4392022500688</v>
      </c>
      <c r="D127">
        <f>IF(ISBLANK(Data!B117),NA(),Data!C117)</f>
        <v>9570.4731496062996</v>
      </c>
      <c r="E127">
        <f>IF(ISBLANK(Data!B117), NA(), Data!B117-1-$C$3)</f>
        <v>3.8260218300296724</v>
      </c>
      <c r="F127">
        <f>IF(ISBLANK(Data!B117),NA(),B127/(D127/$C$7)-1)</f>
        <v>0.30881127394192376</v>
      </c>
      <c r="H127" s="2"/>
      <c r="I127" s="2"/>
    </row>
    <row r="128" spans="2:9" x14ac:dyDescent="0.2">
      <c r="B128">
        <f>IF(ISBLANK(Data!B118),NA(),Data!B118-$C$3)</f>
        <v>2.1735108325153361</v>
      </c>
      <c r="C128" s="2">
        <f t="shared" ca="1" si="5"/>
        <v>4955.0761290999626</v>
      </c>
      <c r="D128">
        <f>IF(ISBLANK(Data!B118),NA(),Data!C118)</f>
        <v>5994.9345538057696</v>
      </c>
      <c r="E128">
        <f>IF(ISBLANK(Data!B118), NA(), Data!B118-1-$C$3)</f>
        <v>1.1735108325153361</v>
      </c>
      <c r="F128">
        <f>IF(ISBLANK(Data!B118),NA(),B128/(D128/$C$7)-1)</f>
        <v>-5.8980729587582825E-2</v>
      </c>
      <c r="H128" s="2"/>
      <c r="I128" s="2"/>
    </row>
    <row r="129" spans="2:9" x14ac:dyDescent="0.2">
      <c r="B129">
        <f>IF(ISBLANK(Data!B119),NA(),Data!B119-$C$3)</f>
        <v>1.9038886561279666</v>
      </c>
      <c r="C129" s="2">
        <f t="shared" ca="1" si="5"/>
        <v>4466.4377504926124</v>
      </c>
      <c r="D129">
        <f>IF(ISBLANK(Data!B119),NA(),Data!C119)</f>
        <v>6299.6409055118102</v>
      </c>
      <c r="E129">
        <f>IF(ISBLANK(Data!B119), NA(), Data!B119-1-$C$3)</f>
        <v>0.90388865612796665</v>
      </c>
      <c r="F129">
        <f>IF(ISBLANK(Data!B119),NA(),B129/(D129/$C$7)-1)</f>
        <v>-0.21558316418044132</v>
      </c>
      <c r="H129" s="2"/>
      <c r="I129" s="2"/>
    </row>
    <row r="130" spans="2:9" x14ac:dyDescent="0.2">
      <c r="B130">
        <f>IF(ISBLANK(Data!B120),NA(),Data!B120-$C$3)</f>
        <v>2.1954353589992386</v>
      </c>
      <c r="C130" s="2">
        <f t="shared" ca="1" si="5"/>
        <v>4993.565467413875</v>
      </c>
      <c r="D130">
        <f>IF(ISBLANK(Data!B120),NA(),Data!C120)</f>
        <v>6090.1552887139096</v>
      </c>
      <c r="E130">
        <f>IF(ISBLANK(Data!B120), NA(), Data!B120-1-$C$3)</f>
        <v>1.1954353589992386</v>
      </c>
      <c r="F130">
        <f>IF(ISBLANK(Data!B120),NA(),B130/(D130/$C$7)-1)</f>
        <v>-6.4349955916481516E-2</v>
      </c>
      <c r="H130" s="2"/>
      <c r="I130" s="2"/>
    </row>
    <row r="131" spans="2:9" x14ac:dyDescent="0.2">
      <c r="B131">
        <f>IF(ISBLANK(Data!B121),NA(),Data!B121-$C$3)</f>
        <v>2.6309165852581859</v>
      </c>
      <c r="C131" s="2">
        <f t="shared" ca="1" si="5"/>
        <v>5721.8449135604806</v>
      </c>
      <c r="D131">
        <f>IF(ISBLANK(Data!B121),NA(),Data!C121)</f>
        <v>6713.8511023622004</v>
      </c>
      <c r="E131">
        <f>IF(ISBLANK(Data!B121), NA(), Data!B121-1-$C$3)</f>
        <v>1.6309165852581859</v>
      </c>
      <c r="F131">
        <f>IF(ISBLANK(Data!B121),NA(),B131/(D131/$C$7)-1)</f>
        <v>1.7083310071803748E-2</v>
      </c>
      <c r="H131" s="2"/>
      <c r="I131" s="2"/>
    </row>
    <row r="132" spans="2:9" x14ac:dyDescent="0.2">
      <c r="B132">
        <f>IF(ISBLANK(Data!B122),NA(),Data!B122-$C$3)</f>
        <v>3.0493841888405204</v>
      </c>
      <c r="C132" s="2">
        <f t="shared" ca="1" si="5"/>
        <v>6361.6750538278966</v>
      </c>
      <c r="D132">
        <f>IF(ISBLANK(Data!B122),NA(),Data!C122)</f>
        <v>7594.64290026246</v>
      </c>
      <c r="E132">
        <f>IF(ISBLANK(Data!B122), NA(), Data!B122-1-$C$3)</f>
        <v>2.0493841888405204</v>
      </c>
      <c r="F132">
        <f>IF(ISBLANK(Data!B122),NA(),B132/(D132/$C$7)-1)</f>
        <v>4.2139699606660752E-2</v>
      </c>
      <c r="H132" s="2"/>
      <c r="I132" s="2"/>
    </row>
    <row r="133" spans="2:9" x14ac:dyDescent="0.2">
      <c r="B133">
        <f>IF(ISBLANK(Data!B123),NA(),Data!B123-$C$3)</f>
        <v>5.5291481341072934</v>
      </c>
      <c r="C133" s="2">
        <f t="shared" ca="1" si="5"/>
        <v>9237.3698240837602</v>
      </c>
      <c r="D133">
        <f>IF(ISBLANK(Data!B123),NA(),Data!C123)</f>
        <v>9751.3925459317506</v>
      </c>
      <c r="E133">
        <f>IF(ISBLANK(Data!B123), NA(), Data!B123-1-$C$3)</f>
        <v>4.5291481341072934</v>
      </c>
      <c r="F133">
        <f>IF(ISBLANK(Data!B123),NA(),B133/(D133/$C$7)-1)</f>
        <v>0.47167780591849406</v>
      </c>
      <c r="H133" s="2"/>
      <c r="I133" s="2"/>
    </row>
    <row r="134" spans="2:9" x14ac:dyDescent="0.2">
      <c r="B134">
        <f>IF(ISBLANK(Data!B124),NA(),Data!B124-$C$3)</f>
        <v>4.5755080481850259</v>
      </c>
      <c r="C134" s="2">
        <f t="shared" ca="1" si="5"/>
        <v>8288.8143026505913</v>
      </c>
      <c r="D134">
        <f>IF(ISBLANK(Data!B124),NA(),Data!C124)</f>
        <v>10227.4962204724</v>
      </c>
      <c r="E134">
        <f>IF(ISBLANK(Data!B124), NA(), Data!B124-1-$C$3)</f>
        <v>3.5755080481850259</v>
      </c>
      <c r="F134">
        <f>IF(ISBLANK(Data!B124),NA(),B134/(D134/$C$7)-1)</f>
        <v>0.16115754989723108</v>
      </c>
      <c r="H134" s="2"/>
      <c r="I134" s="2"/>
    </row>
    <row r="135" spans="2:9" x14ac:dyDescent="0.2">
      <c r="B135">
        <f>IF(ISBLANK(Data!B125),NA(),Data!B125-$C$3)</f>
        <v>4.0110561612758451</v>
      </c>
      <c r="C135" s="2">
        <f t="shared" ca="1" si="5"/>
        <v>7642.0126362217316</v>
      </c>
      <c r="D135">
        <f>IF(ISBLANK(Data!B125),NA(),Data!C125)</f>
        <v>9618.0835170603605</v>
      </c>
      <c r="E135">
        <f>IF(ISBLANK(Data!B125), NA(), Data!B125-1-$C$3)</f>
        <v>3.0110561612758451</v>
      </c>
      <c r="F135">
        <f>IF(ISBLANK(Data!B125),NA(),B135/(D135/$C$7)-1)</f>
        <v>8.2408897073395604E-2</v>
      </c>
      <c r="H135" s="2"/>
      <c r="I135" s="2"/>
    </row>
    <row r="136" spans="2:9" x14ac:dyDescent="0.2">
      <c r="B136">
        <f>IF(ISBLANK(Data!B126),NA(),Data!B126-$C$3)</f>
        <v>3.671131460381996</v>
      </c>
      <c r="C136" s="2">
        <f t="shared" ca="1" si="5"/>
        <v>7217.0807252314044</v>
      </c>
      <c r="D136">
        <f>IF(ISBLANK(Data!B126),NA(),Data!C126)</f>
        <v>9570.4731496062996</v>
      </c>
      <c r="E136">
        <f>IF(ISBLANK(Data!B126), NA(), Data!B126-1-$C$3)</f>
        <v>2.671131460381996</v>
      </c>
      <c r="F136">
        <f>IF(ISBLANK(Data!B126),NA(),B136/(D136/$C$7)-1)</f>
        <v>-4.3935952437882397E-3</v>
      </c>
      <c r="H136" s="2"/>
      <c r="I136" s="2"/>
    </row>
    <row r="137" spans="2:9" x14ac:dyDescent="0.2">
      <c r="B137">
        <f>IF(ISBLANK(Data!B127),NA(),Data!B127-$C$3)</f>
        <v>3.5191300666576741</v>
      </c>
      <c r="C137" s="2">
        <f t="shared" ca="1" si="5"/>
        <v>7017.6803381088093</v>
      </c>
      <c r="D137">
        <f>IF(ISBLANK(Data!B127),NA(),Data!C127)</f>
        <v>8894.4059317585306</v>
      </c>
      <c r="E137">
        <f>IF(ISBLANK(Data!B127), NA(), Data!B127-1-$C$3)</f>
        <v>2.5191300666576741</v>
      </c>
      <c r="F137">
        <f>IF(ISBLANK(Data!B127),NA(),B137/(D137/$C$7)-1)</f>
        <v>2.6926891674783127E-2</v>
      </c>
      <c r="H137" s="2"/>
      <c r="I137" s="2"/>
    </row>
    <row r="138" spans="2:9" x14ac:dyDescent="0.2">
      <c r="B138">
        <f>IF(ISBLANK(Data!B128),NA(),Data!B128-$C$3)</f>
        <v>3.4371696548380299</v>
      </c>
      <c r="C138" s="2">
        <f t="shared" ca="1" si="5"/>
        <v>6907.6367309992784</v>
      </c>
      <c r="D138">
        <f>IF(ISBLANK(Data!B128),NA(),Data!C128)</f>
        <v>8642.0709842519609</v>
      </c>
      <c r="E138">
        <f>IF(ISBLANK(Data!B128), NA(), Data!B128-1-$C$3)</f>
        <v>2.4371696548380299</v>
      </c>
      <c r="F138">
        <f>IF(ISBLANK(Data!B128),NA(),B138/(D138/$C$7)-1)</f>
        <v>3.2296118003681595E-2</v>
      </c>
      <c r="H138" s="2"/>
      <c r="I138" s="2"/>
    </row>
    <row r="139" spans="2:9" x14ac:dyDescent="0.2">
      <c r="B139">
        <f>IF(ISBLANK(Data!B129),NA(),Data!B129-$C$3)</f>
        <v>3.7613488269647211</v>
      </c>
      <c r="C139" s="2">
        <f t="shared" ca="1" si="5"/>
        <v>7332.6305297972212</v>
      </c>
      <c r="D139">
        <f>IF(ISBLANK(Data!B129),NA(),Data!C129)</f>
        <v>9437.1828871391008</v>
      </c>
      <c r="E139">
        <f>IF(ISBLANK(Data!B129), NA(), Data!B129-1-$C$3)</f>
        <v>2.7613488269647211</v>
      </c>
      <c r="F139">
        <f>IF(ISBLANK(Data!B129),NA(),B139/(D139/$C$7)-1)</f>
        <v>3.448070481992338E-2</v>
      </c>
      <c r="H139" s="2"/>
      <c r="I139" s="2"/>
    </row>
    <row r="140" spans="2:9" x14ac:dyDescent="0.2">
      <c r="B140">
        <f>IF(ISBLANK(Data!B130),NA(),Data!B130-$C$3)</f>
        <v>4.2707894179840968</v>
      </c>
      <c r="C140" s="2">
        <f t="shared" ca="1" si="5"/>
        <v>7948.3194804643581</v>
      </c>
      <c r="D140">
        <f>IF(ISBLANK(Data!B130),NA(),Data!C130)</f>
        <v>9642.2244619422599</v>
      </c>
      <c r="E140">
        <f>IF(ISBLANK(Data!B130), NA(), Data!B130-1-$C$3)</f>
        <v>3.2707894179840968</v>
      </c>
      <c r="F140">
        <f>IF(ISBLANK(Data!B130),NA(),B140/(D140/$C$7)-1)</f>
        <v>0.14961408244694274</v>
      </c>
      <c r="H140" s="2"/>
      <c r="I140" s="2"/>
    </row>
    <row r="141" spans="2:9" x14ac:dyDescent="0.2">
      <c r="B141">
        <f>IF(ISBLANK(Data!B131),NA(),Data!B131-$C$3)</f>
        <v>4.5210271261276418</v>
      </c>
      <c r="C141" s="2">
        <f t="shared" ca="1" si="5"/>
        <v>8229.3722542157793</v>
      </c>
      <c r="D141">
        <f>IF(ISBLANK(Data!B131),NA(),Data!C131)</f>
        <v>10052.3076115485</v>
      </c>
      <c r="E141">
        <f>IF(ISBLANK(Data!B131), NA(), Data!B131-1-$C$3)</f>
        <v>3.5210271261276418</v>
      </c>
      <c r="F141">
        <f>IF(ISBLANK(Data!B131),NA(),B141/(D141/$C$7)-1)</f>
        <v>0.16732690977417519</v>
      </c>
      <c r="H141" s="2"/>
      <c r="I141" s="2"/>
    </row>
    <row r="142" spans="2:9" x14ac:dyDescent="0.2">
      <c r="B142">
        <f>IF(ISBLANK(Data!B132),NA(),Data!B132-$C$3)</f>
        <v>1.8446511946367194</v>
      </c>
      <c r="C142" s="2">
        <f t="shared" ca="1" si="5"/>
        <v>4355.1578845902486</v>
      </c>
      <c r="D142">
        <f>IF(ISBLANK(Data!B132),NA(),Data!C132)</f>
        <v>6439.6703412073402</v>
      </c>
      <c r="E142">
        <f>IF(ISBLANK(Data!B132), NA(), Data!B132-1-$C$3)</f>
        <v>0.84465119463671945</v>
      </c>
      <c r="F142">
        <f>IF(ISBLANK(Data!B132),NA(),B142/(D142/$C$7)-1)</f>
        <v>-0.25651574412748379</v>
      </c>
      <c r="H142" s="2"/>
      <c r="I142" s="2"/>
    </row>
    <row r="143" spans="2:9" x14ac:dyDescent="0.2">
      <c r="B143">
        <f>IF(ISBLANK(Data!B133),NA(),Data!B133-$C$3)</f>
        <v>1.9625426632349783</v>
      </c>
      <c r="C143" s="2">
        <f t="shared" ca="1" si="5"/>
        <v>4575.2005831036813</v>
      </c>
      <c r="D143">
        <f>IF(ISBLANK(Data!B133),NA(),Data!C133)</f>
        <v>5897.77475065616</v>
      </c>
      <c r="E143">
        <f>IF(ISBLANK(Data!B133), NA(), Data!B133-1-$C$3)</f>
        <v>0.96254266323497828</v>
      </c>
      <c r="F143">
        <f>IF(ISBLANK(Data!B133),NA(),B143/(D143/$C$7)-1)</f>
        <v>-0.13632155869268392</v>
      </c>
      <c r="H143" s="2"/>
      <c r="I143" s="2"/>
    </row>
    <row r="144" spans="2:9" x14ac:dyDescent="0.2">
      <c r="B144">
        <f>IF(ISBLANK(Data!B134),NA(),Data!B134-$C$3)</f>
        <v>2.8574278038182035</v>
      </c>
      <c r="C144" s="2">
        <f t="shared" ca="1" si="5"/>
        <v>6075.0455463333956</v>
      </c>
      <c r="D144">
        <f>IF(ISBLANK(Data!B134),NA(),Data!C134)</f>
        <v>7528.3434645669204</v>
      </c>
      <c r="E144">
        <f>IF(ISBLANK(Data!B134), NA(), Data!B134-1-$C$3)</f>
        <v>1.8574278038182035</v>
      </c>
      <c r="F144">
        <f>IF(ISBLANK(Data!B134),NA(),B144/(D144/$C$7)-1)</f>
        <v>-1.4862171305941141E-2</v>
      </c>
      <c r="H144" s="2"/>
      <c r="I144" s="2"/>
    </row>
    <row r="145" spans="2:9" x14ac:dyDescent="0.2">
      <c r="B145">
        <f>IF(ISBLANK(Data!B135),NA(),Data!B135-$C$3)</f>
        <v>2.7195250868136283</v>
      </c>
      <c r="C145" s="2">
        <f t="shared" ca="1" si="5"/>
        <v>5862.0007194317986</v>
      </c>
      <c r="D145">
        <f>IF(ISBLANK(Data!B135),NA(),Data!C135)</f>
        <v>6839.9896062992102</v>
      </c>
      <c r="E145">
        <f>IF(ISBLANK(Data!B135), NA(), Data!B135-1-$C$3)</f>
        <v>1.7195250868136283</v>
      </c>
      <c r="F145">
        <f>IF(ISBLANK(Data!B135),NA(),B145/(D145/$C$7)-1)</f>
        <v>3.1950300916032903E-2</v>
      </c>
      <c r="H145" s="2"/>
      <c r="I145" s="2"/>
    </row>
    <row r="146" spans="2:9" x14ac:dyDescent="0.2">
      <c r="B146">
        <f>IF(ISBLANK(Data!B136),NA(),Data!B136-$C$3)</f>
        <v>5.3255564131591289</v>
      </c>
      <c r="C146" s="2">
        <f t="shared" ca="1" si="5"/>
        <v>9048.5930107954082</v>
      </c>
      <c r="D146">
        <f>IF(ISBLANK(Data!B136),NA(),Data!C136)</f>
        <v>9544.5856167979</v>
      </c>
      <c r="E146">
        <f>IF(ISBLANK(Data!B136), NA(), Data!B136-1-$C$3)</f>
        <v>4.3255564131591289</v>
      </c>
      <c r="F146">
        <f>IF(ISBLANK(Data!B136),NA(),B146/(D146/$C$7)-1)</f>
        <v>0.44820174310602079</v>
      </c>
      <c r="H146" s="2"/>
      <c r="I146" s="2"/>
    </row>
    <row r="147" spans="2:9" x14ac:dyDescent="0.2">
      <c r="B147">
        <f>IF(ISBLANK(Data!B137),NA(),Data!B137-$C$3)</f>
        <v>4.7599893848118215</v>
      </c>
      <c r="C147" s="2">
        <f t="shared" ca="1" si="5"/>
        <v>8485.6288071900963</v>
      </c>
      <c r="D147">
        <f>IF(ISBLANK(Data!B137),NA(),Data!C137)</f>
        <v>10447.7449343832</v>
      </c>
      <c r="E147">
        <f>IF(ISBLANK(Data!B137), NA(), Data!B137-1-$C$3)</f>
        <v>3.7599893848118215</v>
      </c>
      <c r="F147">
        <f>IF(ISBLANK(Data!B137),NA(),B147/(D147/$C$7)-1)</f>
        <v>0.18250933319751961</v>
      </c>
      <c r="H147" s="2"/>
      <c r="I147" s="2"/>
    </row>
    <row r="148" spans="2:9" x14ac:dyDescent="0.2">
      <c r="B148">
        <f>IF(ISBLANK(Data!B138),NA(),Data!B138-$C$3)</f>
        <v>5.8148659763818422</v>
      </c>
      <c r="C148" s="2">
        <f t="shared" ref="C148:C211" ca="1" si="6">(B148*$C$7)/(1+C$9*(B148-1)+C$8*B148*(B148-1))</f>
        <v>9490.8451521965853</v>
      </c>
      <c r="D148">
        <f>IF(ISBLANK(Data!B138),NA(),Data!C138)</f>
        <v>9993.7243044619408</v>
      </c>
      <c r="E148">
        <f>IF(ISBLANK(Data!B138), NA(), Data!B138-1-$C$3)</f>
        <v>4.8148659763818422</v>
      </c>
      <c r="F148">
        <f>IF(ISBLANK(Data!B138),NA(),B148/(D148/$C$7)-1)</f>
        <v>0.51019663875133703</v>
      </c>
      <c r="H148" s="2"/>
      <c r="I148" s="2"/>
    </row>
    <row r="149" spans="2:9" x14ac:dyDescent="0.2">
      <c r="B149">
        <f>IF(ISBLANK(Data!B139),NA(),Data!B139-$C$3)</f>
        <v>6.4096619836968181</v>
      </c>
      <c r="C149" s="2">
        <f t="shared" ca="1" si="6"/>
        <v>9978.8342503900785</v>
      </c>
      <c r="D149">
        <f>IF(ISBLANK(Data!B139),NA(),Data!C139)</f>
        <v>9593.4050393700709</v>
      </c>
      <c r="E149">
        <f>IF(ISBLANK(Data!B139), NA(), Data!B139-1-$C$3)</f>
        <v>5.4096619836968181</v>
      </c>
      <c r="F149">
        <f>IF(ISBLANK(Data!B139),NA(),B149/(D149/$C$7)-1)</f>
        <v>0.73413738424564712</v>
      </c>
      <c r="H149" s="2"/>
      <c r="I149" s="2"/>
    </row>
    <row r="150" spans="2:9" x14ac:dyDescent="0.2">
      <c r="B150">
        <f>IF(ISBLANK(Data!B140),NA(),Data!B140-$C$3)</f>
        <v>7.1176845002149971</v>
      </c>
      <c r="C150" s="2">
        <f t="shared" ca="1" si="6"/>
        <v>10497.159605025037</v>
      </c>
      <c r="D150">
        <f>IF(ISBLANK(Data!B140),NA(),Data!C140)</f>
        <v>9446.9467716535401</v>
      </c>
      <c r="E150">
        <f>IF(ISBLANK(Data!B140), NA(), Data!B140-1-$C$3)</f>
        <v>6.1176845002149971</v>
      </c>
      <c r="F150">
        <f>IF(ISBLANK(Data!B140),NA(),B150/(D150/$C$7)-1)</f>
        <v>0.95554772583606629</v>
      </c>
      <c r="H150" s="2"/>
      <c r="I150" s="2"/>
    </row>
    <row r="151" spans="2:9" x14ac:dyDescent="0.2">
      <c r="B151">
        <f>IF(ISBLANK(Data!B141),NA(),Data!B141-$C$3)</f>
        <v>7.5742715487387056</v>
      </c>
      <c r="C151" s="2">
        <f t="shared" ca="1" si="6"/>
        <v>10799.44109129344</v>
      </c>
      <c r="D151">
        <f>IF(ISBLANK(Data!B141),NA(),Data!C141)</f>
        <v>9673.5941732283409</v>
      </c>
      <c r="E151">
        <f>IF(ISBLANK(Data!B141), NA(), Data!B141-1-$C$3)</f>
        <v>6.5742715487387056</v>
      </c>
      <c r="F151">
        <f>IF(ISBLANK(Data!B141),NA(),B151/(D151/$C$7)-1)</f>
        <v>1.0322360994780326</v>
      </c>
      <c r="H151" s="2"/>
      <c r="I151" s="2"/>
    </row>
    <row r="152" spans="2:9" x14ac:dyDescent="0.2">
      <c r="B152">
        <f>IF(ISBLANK(Data!B142),NA(),Data!B142-$C$3)</f>
        <v>9.4047107201125364</v>
      </c>
      <c r="C152" s="2">
        <f t="shared" ca="1" si="6"/>
        <v>11803.321878553863</v>
      </c>
      <c r="D152">
        <f>IF(ISBLANK(Data!B142),NA(),Data!C142)</f>
        <v>9497.1731758530095</v>
      </c>
      <c r="E152">
        <f>IF(ISBLANK(Data!B142), NA(), Data!B142-1-$C$3)</f>
        <v>8.4047107201125364</v>
      </c>
      <c r="F152">
        <f>IF(ISBLANK(Data!B142),NA(),B152/(D152/$C$7)-1)</f>
        <v>1.5702314818922214</v>
      </c>
      <c r="H152" s="2"/>
      <c r="I152" s="2"/>
    </row>
    <row r="153" spans="2:9" x14ac:dyDescent="0.2">
      <c r="B153">
        <f>IF(ISBLANK(Data!B143),NA(),Data!B143-$C$3)</f>
        <v>3.2207024604500734</v>
      </c>
      <c r="C153" s="2">
        <f t="shared" ca="1" si="6"/>
        <v>6608.1583015833939</v>
      </c>
      <c r="D153">
        <f>IF(ISBLANK(Data!B143),NA(),Data!C143)</f>
        <v>6026.0900524934304</v>
      </c>
      <c r="E153">
        <f>IF(ISBLANK(Data!B143), NA(), Data!B143-1-$C$3)</f>
        <v>2.2207024604500734</v>
      </c>
      <c r="F153">
        <f>IF(ISBLANK(Data!B143),NA(),B153/(D153/$C$7)-1)</f>
        <v>0.38719061546101963</v>
      </c>
      <c r="H153" s="2"/>
      <c r="I153" s="2"/>
    </row>
    <row r="154" spans="2:9" x14ac:dyDescent="0.2">
      <c r="B154">
        <f>IF(ISBLANK(Data!B144),NA(),Data!B144-$C$3)</f>
        <v>2.6139997682212024</v>
      </c>
      <c r="C154" s="2">
        <f t="shared" ca="1" si="6"/>
        <v>5694.790000773356</v>
      </c>
      <c r="D154">
        <f>IF(ISBLANK(Data!B144),NA(),Data!C144)</f>
        <v>5404.2060367453996</v>
      </c>
      <c r="E154">
        <f>IF(ISBLANK(Data!B144), NA(), Data!B144-1-$C$3)</f>
        <v>1.6139997682212024</v>
      </c>
      <c r="F154">
        <f>IF(ISBLANK(Data!B144),NA(),B154/(D154/$C$7)-1)</f>
        <v>0.25543664425754598</v>
      </c>
      <c r="H154" s="2"/>
      <c r="I154" s="2"/>
    </row>
    <row r="155" spans="2:9" x14ac:dyDescent="0.2">
      <c r="B155">
        <f>IF(ISBLANK(Data!B145),NA(),Data!B145-$C$3)</f>
        <v>2.7599865579399085</v>
      </c>
      <c r="C155" s="2">
        <f t="shared" ca="1" si="6"/>
        <v>5925.1432774331533</v>
      </c>
      <c r="D155">
        <f>IF(ISBLANK(Data!B145),NA(),Data!C145)</f>
        <v>5668.8375328083903</v>
      </c>
      <c r="E155">
        <f>IF(ISBLANK(Data!B145), NA(), Data!B145-1-$C$3)</f>
        <v>1.7599865579399085</v>
      </c>
      <c r="F155">
        <f>IF(ISBLANK(Data!B145),NA(),B155/(D155/$C$7)-1)</f>
        <v>0.26367126745776304</v>
      </c>
      <c r="H155" s="2"/>
      <c r="I155" s="2"/>
    </row>
    <row r="156" spans="2:9" x14ac:dyDescent="0.2">
      <c r="B156">
        <f>IF(ISBLANK(Data!B146),NA(),Data!B146-$C$3)</f>
        <v>4.0366645754874995</v>
      </c>
      <c r="C156" s="2">
        <f t="shared" ca="1" si="6"/>
        <v>7672.8994326169395</v>
      </c>
      <c r="D156">
        <f>IF(ISBLANK(Data!B146),NA(),Data!C146)</f>
        <v>6378.9320472440904</v>
      </c>
      <c r="E156">
        <f>IF(ISBLANK(Data!B146), NA(), Data!B146-1-$C$3)</f>
        <v>3.0366645754874995</v>
      </c>
      <c r="F156">
        <f>IF(ISBLANK(Data!B146),NA(),B156/(D156/$C$7)-1)</f>
        <v>0.64246393466775231</v>
      </c>
      <c r="H156" s="2"/>
      <c r="I156" s="2"/>
    </row>
    <row r="157" spans="2:9" x14ac:dyDescent="0.2">
      <c r="B157">
        <f>IF(ISBLANK(Data!B147),NA(),Data!B147-$C$3)</f>
        <v>3.4709104974766873</v>
      </c>
      <c r="C157" s="2">
        <f t="shared" ca="1" si="6"/>
        <v>6953.1565586586958</v>
      </c>
      <c r="D157">
        <f>IF(ISBLANK(Data!B147),NA(),Data!C147)</f>
        <v>5867.3111548556399</v>
      </c>
      <c r="E157">
        <f>IF(ISBLANK(Data!B147), NA(), Data!B147-1-$C$3)</f>
        <v>2.4709104974766873</v>
      </c>
      <c r="F157">
        <f>IF(ISBLANK(Data!B147),NA(),B157/(D157/$C$7)-1)</f>
        <v>0.53541383306492984</v>
      </c>
      <c r="H157" s="2"/>
      <c r="I157" s="2"/>
    </row>
    <row r="158" spans="2:9" x14ac:dyDescent="0.2">
      <c r="B158">
        <f>IF(ISBLANK(Data!B148),NA(),Data!B148-$C$3)</f>
        <v>2.9855059564251212</v>
      </c>
      <c r="C158" s="2">
        <f t="shared" ca="1" si="6"/>
        <v>6267.5439410922754</v>
      </c>
      <c r="D158">
        <f>IF(ISBLANK(Data!B148),NA(),Data!C148)</f>
        <v>5792.3322309711202</v>
      </c>
      <c r="E158">
        <f>IF(ISBLANK(Data!B148), NA(), Data!B148-1-$C$3)</f>
        <v>1.9855059564251212</v>
      </c>
      <c r="F158">
        <f>IF(ISBLANK(Data!B148),NA(),B158/(D158/$C$7)-1)</f>
        <v>0.33778287625971704</v>
      </c>
      <c r="H158" s="2"/>
      <c r="I158" s="2"/>
    </row>
    <row r="159" spans="2:9" x14ac:dyDescent="0.2">
      <c r="B159">
        <f>IF(ISBLANK(Data!B149),NA(),Data!B149-$C$3)</f>
        <v>3.3354146171193477</v>
      </c>
      <c r="C159" s="2">
        <f t="shared" ca="1" si="6"/>
        <v>6768.4830484768599</v>
      </c>
      <c r="D159">
        <f>IF(ISBLANK(Data!B149),NA(),Data!C149)</f>
        <v>6026.0900524934304</v>
      </c>
      <c r="E159">
        <f>IF(ISBLANK(Data!B149), NA(), Data!B149-1-$C$3)</f>
        <v>2.3354146171193477</v>
      </c>
      <c r="F159">
        <f>IF(ISBLANK(Data!B149),NA(),B159/(D159/$C$7)-1)</f>
        <v>0.43659835466232244</v>
      </c>
      <c r="H159" s="2"/>
      <c r="I159" s="2"/>
    </row>
    <row r="160" spans="2:9" x14ac:dyDescent="0.2">
      <c r="B160">
        <f>IF(ISBLANK(Data!B150),NA(),Data!B150-$C$3)</f>
        <v>2.8337357370231873</v>
      </c>
      <c r="C160" s="2">
        <f t="shared" ca="1" si="6"/>
        <v>6038.8760756198817</v>
      </c>
      <c r="D160">
        <f>IF(ISBLANK(Data!B150),NA(),Data!C150)</f>
        <v>5858.4901049868704</v>
      </c>
      <c r="E160">
        <f>IF(ISBLANK(Data!B150), NA(), Data!B150-1-$C$3)</f>
        <v>1.8337357370231873</v>
      </c>
      <c r="F160">
        <f>IF(ISBLANK(Data!B150),NA(),B160/(D160/$C$7)-1)</f>
        <v>0.25543664425754553</v>
      </c>
      <c r="H160" s="2"/>
      <c r="I160" s="2"/>
    </row>
    <row r="161" spans="2:9" x14ac:dyDescent="0.2">
      <c r="B161">
        <f>IF(ISBLANK(Data!B151),NA(),Data!B151-$C$3)</f>
        <v>2.3583122796407938</v>
      </c>
      <c r="C161" s="2">
        <f t="shared" ca="1" si="6"/>
        <v>5273.8890928439769</v>
      </c>
      <c r="D161">
        <f>IF(ISBLANK(Data!B151),NA(),Data!C151)</f>
        <v>5355.6902624671902</v>
      </c>
      <c r="E161">
        <f>IF(ISBLANK(Data!B151), NA(), Data!B151-1-$C$3)</f>
        <v>1.3583122796407938</v>
      </c>
      <c r="F161">
        <f>IF(ISBLANK(Data!B151),NA(),B161/(D161/$C$7)-1)</f>
        <v>0.14289679385457821</v>
      </c>
      <c r="H161" s="2"/>
      <c r="I161" s="2"/>
    </row>
    <row r="162" spans="2:9" x14ac:dyDescent="0.2">
      <c r="B162">
        <f>IF(ISBLANK(Data!B152),NA(),Data!B152-$C$3)</f>
        <v>2.2637674512492314</v>
      </c>
      <c r="C162" s="2">
        <f t="shared" ca="1" si="6"/>
        <v>5112.3647330843278</v>
      </c>
      <c r="D162">
        <f>IF(ISBLANK(Data!B152),NA(),Data!C152)</f>
        <v>5642.3743832021</v>
      </c>
      <c r="E162">
        <f>IF(ISBLANK(Data!B152), NA(), Data!B152-1-$C$3)</f>
        <v>1.2637674512492314</v>
      </c>
      <c r="F162">
        <f>IF(ISBLANK(Data!B152),NA(),B162/(D162/$C$7)-1)</f>
        <v>4.133644105189882E-2</v>
      </c>
      <c r="H162" s="2"/>
      <c r="I162" s="2"/>
    </row>
    <row r="163" spans="2:9" x14ac:dyDescent="0.2">
      <c r="B163">
        <f>IF(ISBLANK(Data!B153),NA(),Data!B153-$C$3)</f>
        <v>2.8045636640948262</v>
      </c>
      <c r="C163" s="2">
        <f t="shared" ca="1" si="6"/>
        <v>5994.0961066499513</v>
      </c>
      <c r="D163">
        <f>IF(ISBLANK(Data!B153),NA(),Data!C153)</f>
        <v>6301.8084645669196</v>
      </c>
      <c r="E163">
        <f>IF(ISBLANK(Data!B153), NA(), Data!B153-1-$C$3)</f>
        <v>1.8045636640948262</v>
      </c>
      <c r="F163">
        <f>IF(ISBLANK(Data!B153),NA(),B163/(D163/$C$7)-1)</f>
        <v>0.15510445332253031</v>
      </c>
      <c r="H163" s="2"/>
      <c r="I163" s="2"/>
    </row>
    <row r="164" spans="2:9" x14ac:dyDescent="0.2">
      <c r="B164">
        <f>IF(ISBLANK(Data!B154),NA(),Data!B154-$C$3)</f>
        <v>2.2145341587563441</v>
      </c>
      <c r="C164" s="2">
        <f t="shared" ca="1" si="6"/>
        <v>5026.9460459374404</v>
      </c>
      <c r="D164">
        <f>IF(ISBLANK(Data!B154),NA(),Data!C154)</f>
        <v>6033.2211286089196</v>
      </c>
      <c r="E164">
        <f>IF(ISBLANK(Data!B154), NA(), Data!B154-1-$C$3)</f>
        <v>1.2145341587563441</v>
      </c>
      <c r="F164">
        <f>IF(ISBLANK(Data!B154),NA(),B164/(D164/$C$7)-1)</f>
        <v>-4.730410332430679E-2</v>
      </c>
      <c r="H164" s="2"/>
      <c r="I164" s="2"/>
    </row>
    <row r="165" spans="2:9" x14ac:dyDescent="0.2">
      <c r="B165">
        <f>IF(ISBLANK(Data!B155),NA(),Data!B155-$C$3)</f>
        <v>2.7356154235421033</v>
      </c>
      <c r="C165" s="2">
        <f t="shared" ca="1" si="6"/>
        <v>5887.174404296361</v>
      </c>
      <c r="D165">
        <f>IF(ISBLANK(Data!B155),NA(),Data!C155)</f>
        <v>6118.8148950131199</v>
      </c>
      <c r="E165">
        <f>IF(ISBLANK(Data!B155), NA(), Data!B155-1-$C$3)</f>
        <v>1.7356154235421033</v>
      </c>
      <c r="F165">
        <f>IF(ISBLANK(Data!B155),NA(),B165/(D165/$C$7)-1)</f>
        <v>0.16040310663789348</v>
      </c>
      <c r="H165" s="2"/>
      <c r="I165" s="2"/>
    </row>
    <row r="166" spans="2:9" x14ac:dyDescent="0.2">
      <c r="B166">
        <f>IF(ISBLANK(Data!B156),NA(),Data!B156-$C$3)</f>
        <v>2.8035620258313592</v>
      </c>
      <c r="C166" s="2">
        <f t="shared" ca="1" si="6"/>
        <v>5992.5537492413068</v>
      </c>
      <c r="D166">
        <f>IF(ISBLANK(Data!B156),NA(),Data!C156)</f>
        <v>6357.88713910761</v>
      </c>
      <c r="E166">
        <f>IF(ISBLANK(Data!B156), NA(), Data!B156-1-$C$3)</f>
        <v>1.8035620258313592</v>
      </c>
      <c r="F166">
        <f>IF(ISBLANK(Data!B156),NA(),B166/(D166/$C$7)-1)</f>
        <v>0.14450714669180686</v>
      </c>
      <c r="H166" s="2"/>
      <c r="I166" s="2"/>
    </row>
    <row r="167" spans="2:9" x14ac:dyDescent="0.2">
      <c r="B167">
        <f>IF(ISBLANK(Data!B157),NA(),Data!B157-$C$3)</f>
        <v>3.0858730764744595</v>
      </c>
      <c r="C167" s="2">
        <f t="shared" ca="1" si="6"/>
        <v>6414.895971485962</v>
      </c>
      <c r="D167">
        <f>IF(ISBLANK(Data!B157),NA(),Data!C157)</f>
        <v>6372.6446850393604</v>
      </c>
      <c r="E167">
        <f>IF(ISBLANK(Data!B157), NA(), Data!B157-1-$C$3)</f>
        <v>2.0858730764744595</v>
      </c>
      <c r="F167">
        <f>IF(ISBLANK(Data!B157),NA(),B167/(D167/$C$7)-1)</f>
        <v>0.25683859697748712</v>
      </c>
      <c r="H167" s="2"/>
      <c r="I167" s="2"/>
    </row>
    <row r="168" spans="2:9" x14ac:dyDescent="0.2">
      <c r="B168">
        <f>IF(ISBLANK(Data!B158),NA(),Data!B158-$C$3)</f>
        <v>4.8814843769436269</v>
      </c>
      <c r="C168" s="2">
        <f t="shared" ca="1" si="6"/>
        <v>8611.584010617933</v>
      </c>
      <c r="D168">
        <f>IF(ISBLANK(Data!B158),NA(),Data!C158)</f>
        <v>7334.8366797900198</v>
      </c>
      <c r="E168">
        <f>IF(ISBLANK(Data!B158), NA(), Data!B158-1-$C$3)</f>
        <v>3.8814843769436269</v>
      </c>
      <c r="F168">
        <f>IF(ISBLANK(Data!B158),NA(),B168/(D168/$C$7)-1)</f>
        <v>0.72735901138165304</v>
      </c>
      <c r="H168" s="2"/>
      <c r="I168" s="2"/>
    </row>
    <row r="169" spans="2:9" x14ac:dyDescent="0.2">
      <c r="B169">
        <f>IF(ISBLANK(Data!B159),NA(),Data!B159-$C$3)</f>
        <v>4.8408632201467041</v>
      </c>
      <c r="C169" s="2">
        <f t="shared" ca="1" si="6"/>
        <v>8569.7886370843171</v>
      </c>
      <c r="D169">
        <f>IF(ISBLANK(Data!B159),NA(),Data!C159)</f>
        <v>6679.6016404199399</v>
      </c>
      <c r="E169">
        <f>IF(ISBLANK(Data!B159), NA(), Data!B159-1-$C$3)</f>
        <v>3.8408632201467041</v>
      </c>
      <c r="F169">
        <f>IF(ISBLANK(Data!B159),NA(),B169/(D169/$C$7)-1)</f>
        <v>0.88101995752715956</v>
      </c>
      <c r="H169" s="2"/>
      <c r="I169" s="2"/>
    </row>
    <row r="170" spans="2:9" x14ac:dyDescent="0.2">
      <c r="B170">
        <f>IF(ISBLANK(Data!B160),NA(),Data!B160-$C$3)</f>
        <v>4.4717065371717419</v>
      </c>
      <c r="C170" s="2">
        <f t="shared" ca="1" si="6"/>
        <v>8175.0299942458769</v>
      </c>
      <c r="D170">
        <f>IF(ISBLANK(Data!B160),NA(),Data!C160)</f>
        <v>6661.89258530183</v>
      </c>
      <c r="E170">
        <f>IF(ISBLANK(Data!B160), NA(), Data!B160-1-$C$3)</f>
        <v>3.4717065371717419</v>
      </c>
      <c r="F170">
        <f>IF(ISBLANK(Data!B160),NA(),B170/(D170/$C$7)-1)</f>
        <v>0.74219524066466813</v>
      </c>
      <c r="H170" s="2"/>
      <c r="I170" s="2"/>
    </row>
    <row r="171" spans="2:9" x14ac:dyDescent="0.2">
      <c r="B171">
        <f>IF(ISBLANK(Data!B161),NA(),Data!B161-$C$3)</f>
        <v>3.1607435269021229</v>
      </c>
      <c r="C171" s="2">
        <f t="shared" ca="1" si="6"/>
        <v>6522.8671704894477</v>
      </c>
      <c r="D171">
        <f>IF(ISBLANK(Data!B161),NA(),Data!C161)</f>
        <v>5900.4032152230902</v>
      </c>
      <c r="E171">
        <f>IF(ISBLANK(Data!B161), NA(), Data!B161-1-$C$3)</f>
        <v>2.1607435269021229</v>
      </c>
      <c r="F171">
        <f>IF(ISBLANK(Data!B161),NA(),B171/(D171/$C$7)-1)</f>
        <v>0.39036466052461449</v>
      </c>
      <c r="H171" s="2"/>
      <c r="I171" s="2"/>
    </row>
    <row r="172" spans="2:9" x14ac:dyDescent="0.2">
      <c r="B172">
        <f>IF(ISBLANK(Data!B162),NA(),Data!B162-$C$3)</f>
        <v>3.2143472796105534</v>
      </c>
      <c r="C172" s="2">
        <f t="shared" ca="1" si="6"/>
        <v>6599.167110576851</v>
      </c>
      <c r="D172">
        <f>IF(ISBLANK(Data!B162),NA(),Data!C162)</f>
        <v>5950.5788713910697</v>
      </c>
      <c r="E172">
        <f>IF(ISBLANK(Data!B162), NA(), Data!B162-1-$C$3)</f>
        <v>2.2143472796105534</v>
      </c>
      <c r="F172">
        <f>IF(ISBLANK(Data!B162),NA(),B172/(D172/$C$7)-1)</f>
        <v>0.4020216978184119</v>
      </c>
      <c r="H172" s="2"/>
      <c r="I172" s="2"/>
    </row>
    <row r="173" spans="2:9" x14ac:dyDescent="0.2">
      <c r="B173">
        <f>IF(ISBLANK(Data!B163),NA(),Data!B163-$C$3)</f>
        <v>2.9416424265360015</v>
      </c>
      <c r="C173" s="2">
        <f t="shared" ca="1" si="6"/>
        <v>6202.1887699993285</v>
      </c>
      <c r="D173">
        <f>IF(ISBLANK(Data!B163),NA(),Data!C163)</f>
        <v>5988.9484908136401</v>
      </c>
      <c r="E173">
        <f>IF(ISBLANK(Data!B163), NA(), Data!B163-1-$C$3)</f>
        <v>1.9416424265360015</v>
      </c>
      <c r="F173">
        <f>IF(ISBLANK(Data!B163),NA(),B173/(D173/$C$7)-1)</f>
        <v>0.27485401824971856</v>
      </c>
      <c r="H173" s="2"/>
      <c r="I173" s="2"/>
    </row>
    <row r="174" spans="2:9" x14ac:dyDescent="0.2">
      <c r="B174">
        <f>IF(ISBLANK(Data!B164),NA(),Data!B164-$C$3)</f>
        <v>2.7540653777222235</v>
      </c>
      <c r="C174" s="2">
        <f t="shared" ca="1" si="6"/>
        <v>5915.9361115989186</v>
      </c>
      <c r="D174">
        <f>IF(ISBLANK(Data!B164),NA(),Data!C164)</f>
        <v>5711.5066272965796</v>
      </c>
      <c r="E174">
        <f>IF(ISBLANK(Data!B164), NA(), Data!B164-1-$C$3)</f>
        <v>1.7540653777222235</v>
      </c>
      <c r="F174">
        <f>IF(ISBLANK(Data!B164),NA(),B174/(D174/$C$7)-1)</f>
        <v>0.25153994366212373</v>
      </c>
      <c r="H174" s="2"/>
      <c r="I174" s="2"/>
    </row>
    <row r="175" spans="2:9" x14ac:dyDescent="0.2">
      <c r="B175">
        <f>IF(ISBLANK(Data!B165),NA(),Data!B165-$C$3)</f>
        <v>4.7141884087576589</v>
      </c>
      <c r="C175" s="2">
        <f t="shared" ca="1" si="6"/>
        <v>8437.3997239180517</v>
      </c>
      <c r="D175">
        <f>IF(ISBLANK(Data!B165),NA(),Data!C165)</f>
        <v>7004.6191076115401</v>
      </c>
      <c r="E175">
        <f>IF(ISBLANK(Data!B165), NA(), Data!B165-1-$C$3)</f>
        <v>3.7141884087576589</v>
      </c>
      <c r="F175">
        <f>IF(ISBLANK(Data!B165),NA(),B175/(D175/$C$7)-1)</f>
        <v>0.74680153785360659</v>
      </c>
      <c r="H175" s="2"/>
      <c r="I175" s="2"/>
    </row>
    <row r="176" spans="2:9" x14ac:dyDescent="0.2">
      <c r="B176">
        <f>IF(ISBLANK(Data!B166),NA(),Data!B166-$C$3)</f>
        <v>4.1635125639591379</v>
      </c>
      <c r="C176" s="2">
        <f t="shared" ca="1" si="6"/>
        <v>7823.6598720121938</v>
      </c>
      <c r="D176">
        <f>IF(ISBLANK(Data!B166),NA(),Data!C166)</f>
        <v>6953.3275721784703</v>
      </c>
      <c r="E176">
        <f>IF(ISBLANK(Data!B166), NA(), Data!B166-1-$C$3)</f>
        <v>3.1635125639591379</v>
      </c>
      <c r="F176">
        <f>IF(ISBLANK(Data!B166),NA(),B176/(D176/$C$7)-1)</f>
        <v>0.55413358037134408</v>
      </c>
      <c r="H176" s="2"/>
      <c r="I176" s="2"/>
    </row>
    <row r="177" spans="2:9" x14ac:dyDescent="0.2">
      <c r="B177">
        <f>IF(ISBLANK(Data!B167),NA(),Data!B167-$C$3)</f>
        <v>4.2016315731044633</v>
      </c>
      <c r="C177" s="2">
        <f t="shared" ca="1" si="6"/>
        <v>7868.2497124186357</v>
      </c>
      <c r="D177">
        <f>IF(ISBLANK(Data!B167),NA(),Data!C167)</f>
        <v>6720.8059448818804</v>
      </c>
      <c r="E177">
        <f>IF(ISBLANK(Data!B167), NA(), Data!B167-1-$C$3)</f>
        <v>3.2016315731044633</v>
      </c>
      <c r="F177">
        <f>IF(ISBLANK(Data!B167),NA(),B177/(D177/$C$7)-1)</f>
        <v>0.62262351874543675</v>
      </c>
      <c r="H177" s="2"/>
      <c r="I177" s="2"/>
    </row>
    <row r="178" spans="2:9" x14ac:dyDescent="0.2">
      <c r="B178">
        <f>IF(ISBLANK(Data!B168),NA(),Data!B168-$C$3)</f>
        <v>3.2598185158348363</v>
      </c>
      <c r="C178" s="2">
        <f t="shared" ca="1" si="6"/>
        <v>6663.2452883687856</v>
      </c>
      <c r="D178">
        <f>IF(ISBLANK(Data!B168),NA(),Data!C168)</f>
        <v>6327.5708398950101</v>
      </c>
      <c r="E178">
        <f>IF(ISBLANK(Data!B168), NA(), Data!B168-1-$C$3)</f>
        <v>2.2598185158348363</v>
      </c>
      <c r="F178">
        <f>IF(ISBLANK(Data!B168),NA(),B178/(D178/$C$7)-1)</f>
        <v>0.33714209337304513</v>
      </c>
      <c r="H178" s="2"/>
      <c r="I178" s="2"/>
    </row>
    <row r="179" spans="2:9" x14ac:dyDescent="0.2">
      <c r="B179">
        <f>IF(ISBLANK(Data!B169),NA(),Data!B169-$C$3)</f>
        <v>3.7043375980116364</v>
      </c>
      <c r="C179" s="2">
        <f t="shared" ca="1" si="6"/>
        <v>7259.8497698648544</v>
      </c>
      <c r="D179">
        <f>IF(ISBLANK(Data!B169),NA(),Data!C169)</f>
        <v>6672.93384514435</v>
      </c>
      <c r="E179">
        <f>IF(ISBLANK(Data!B169), NA(), Data!B169-1-$C$3)</f>
        <v>2.7043375980116364</v>
      </c>
      <c r="F179">
        <f>IF(ISBLANK(Data!B169),NA(),B179/(D179/$C$7)-1)</f>
        <v>0.44083714025718646</v>
      </c>
      <c r="H179" s="2"/>
      <c r="I179" s="2"/>
    </row>
    <row r="180" spans="2:9" x14ac:dyDescent="0.2">
      <c r="B180">
        <f>IF(ISBLANK(Data!B170),NA(),Data!B170-$C$3)</f>
        <v>4.3784961815147874</v>
      </c>
      <c r="C180" s="2">
        <f t="shared" ca="1" si="6"/>
        <v>8070.9311466228064</v>
      </c>
      <c r="D180">
        <f>IF(ISBLANK(Data!B170),NA(),Data!C170)</f>
        <v>8088.5802230971103</v>
      </c>
      <c r="E180">
        <f>IF(ISBLANK(Data!B170), NA(), Data!B170-1-$C$3)</f>
        <v>3.3784961815147874</v>
      </c>
      <c r="F180">
        <f>IF(ISBLANK(Data!B170),NA(),B180/(D180/$C$7)-1)</f>
        <v>0.40499193886513796</v>
      </c>
      <c r="H180" s="2"/>
      <c r="I180" s="2"/>
    </row>
    <row r="181" spans="2:9" x14ac:dyDescent="0.2">
      <c r="B181">
        <f>IF(ISBLANK(Data!B171),NA(),Data!B171-$C$3)</f>
        <v>4.4142785697694595</v>
      </c>
      <c r="C181" s="2">
        <f t="shared" ca="1" si="6"/>
        <v>8111.1115824513918</v>
      </c>
      <c r="D181">
        <f>IF(ISBLANK(Data!B171),NA(),Data!C171)</f>
        <v>6631.9006167978996</v>
      </c>
      <c r="E181">
        <f>IF(ISBLANK(Data!B171), NA(), Data!B171-1-$C$3)</f>
        <v>3.4142785697694595</v>
      </c>
      <c r="F181">
        <f>IF(ISBLANK(Data!B171),NA(),B181/(D181/$C$7)-1)</f>
        <v>0.7275987513935811</v>
      </c>
      <c r="H181" s="2"/>
      <c r="I181" s="2"/>
    </row>
    <row r="182" spans="2:9" x14ac:dyDescent="0.2">
      <c r="B182">
        <f>IF(ISBLANK(Data!B172),NA(),Data!B172-$C$3)</f>
        <v>4.4057187075331559</v>
      </c>
      <c r="C182" s="2">
        <f t="shared" ca="1" si="6"/>
        <v>8101.5244784328024</v>
      </c>
      <c r="D182">
        <f>IF(ISBLANK(Data!B172),NA(),Data!C172)</f>
        <v>6772.0974803149602</v>
      </c>
      <c r="E182">
        <f>IF(ISBLANK(Data!B172), NA(), Data!B172-1-$C$3)</f>
        <v>3.4057187075331559</v>
      </c>
      <c r="F182">
        <f>IF(ISBLANK(Data!B172),NA(),B182/(D182/$C$7)-1)</f>
        <v>0.68855308559152695</v>
      </c>
      <c r="H182" s="2"/>
      <c r="I182" s="2"/>
    </row>
    <row r="183" spans="2:9" x14ac:dyDescent="0.2">
      <c r="B183">
        <f>IF(ISBLANK(Data!B173),NA(),Data!B173-$C$3)</f>
        <v>4.2848248481087223</v>
      </c>
      <c r="C183" s="2">
        <f t="shared" ca="1" si="6"/>
        <v>7964.4404316010132</v>
      </c>
      <c r="D183">
        <f>IF(ISBLANK(Data!B173),NA(),Data!C173)</f>
        <v>7100.3633070866099</v>
      </c>
      <c r="E183">
        <f>IF(ISBLANK(Data!B173), NA(), Data!B173-1-$C$3)</f>
        <v>3.2848248481087223</v>
      </c>
      <c r="F183">
        <f>IF(ISBLANK(Data!B173),NA(),B183/(D183/$C$7)-1)</f>
        <v>0.56629534512935931</v>
      </c>
      <c r="H183" s="2"/>
      <c r="I183" s="2"/>
    </row>
    <row r="184" spans="2:9" x14ac:dyDescent="0.2">
      <c r="B184">
        <f>IF(ISBLANK(Data!B174),NA(),Data!B174-$C$3)</f>
        <v>3.715073846403727</v>
      </c>
      <c r="C184" s="2">
        <f t="shared" ca="1" si="6"/>
        <v>7273.6181578430433</v>
      </c>
      <c r="D184">
        <f>IF(ISBLANK(Data!B174),NA(),Data!C174)</f>
        <v>6980.68305774278</v>
      </c>
      <c r="E184">
        <f>IF(ISBLANK(Data!B174), NA(), Data!B174-1-$C$3)</f>
        <v>2.715073846403727</v>
      </c>
      <c r="F184">
        <f>IF(ISBLANK(Data!B174),NA(),B184/(D184/$C$7)-1)</f>
        <v>0.38130850223110691</v>
      </c>
      <c r="H184" s="2"/>
      <c r="I184" s="2"/>
    </row>
    <row r="185" spans="2:9" x14ac:dyDescent="0.2">
      <c r="B185">
        <f>IF(ISBLANK(Data!B175),NA(),Data!B175-$C$3)</f>
        <v>4.2240722656770995</v>
      </c>
      <c r="C185" s="2">
        <f t="shared" ca="1" si="6"/>
        <v>7894.3475750050229</v>
      </c>
      <c r="D185">
        <f>IF(ISBLANK(Data!B175),NA(),Data!C175)</f>
        <v>7568.8259973753202</v>
      </c>
      <c r="E185">
        <f>IF(ISBLANK(Data!B175), NA(), Data!B175-1-$C$3)</f>
        <v>3.2240722656770995</v>
      </c>
      <c r="F185">
        <f>IF(ISBLANK(Data!B175),NA(),B185/(D185/$C$7)-1)</f>
        <v>0.44851825484119723</v>
      </c>
      <c r="H185" s="2"/>
      <c r="I185" s="2"/>
    </row>
    <row r="186" spans="2:9" x14ac:dyDescent="0.2">
      <c r="B186">
        <f>IF(ISBLANK(Data!B176),NA(),Data!B176-$C$3)</f>
        <v>4.0137917103687801</v>
      </c>
      <c r="C186" s="2">
        <f t="shared" ca="1" si="6"/>
        <v>7645.3193482746774</v>
      </c>
      <c r="D186">
        <f>IF(ISBLANK(Data!B176),NA(),Data!C176)</f>
        <v>7630.3758398950104</v>
      </c>
      <c r="E186">
        <f>IF(ISBLANK(Data!B176), NA(), Data!B176-1-$C$3)</f>
        <v>3.0137917103687801</v>
      </c>
      <c r="F186">
        <f>IF(ISBLANK(Data!B176),NA(),B186/(D186/$C$7)-1)</f>
        <v>0.36530618018108374</v>
      </c>
      <c r="H186" s="2"/>
      <c r="I186" s="2"/>
    </row>
    <row r="187" spans="2:9" x14ac:dyDescent="0.2">
      <c r="B187">
        <f>IF(ISBLANK(Data!B177),NA(),Data!B177-$C$3)</f>
        <v>4.358853503110157</v>
      </c>
      <c r="C187" s="2">
        <f t="shared" ca="1" si="6"/>
        <v>8048.7575907547634</v>
      </c>
      <c r="D187">
        <f>IF(ISBLANK(Data!B177),NA(),Data!C177)</f>
        <v>7509.5988976377903</v>
      </c>
      <c r="E187">
        <f>IF(ISBLANK(Data!B177), NA(), Data!B177-1-$C$3)</f>
        <v>3.358853503110157</v>
      </c>
      <c r="F187">
        <f>IF(ISBLANK(Data!B177),NA(),B187/(D187/$C$7)-1)</f>
        <v>0.50652619114563047</v>
      </c>
      <c r="H187" s="2"/>
      <c r="I187" s="2"/>
    </row>
    <row r="188" spans="2:9" x14ac:dyDescent="0.2">
      <c r="B188">
        <f>IF(ISBLANK(Data!B178),NA(),Data!B178-$C$3)</f>
        <v>3.9022576362678452</v>
      </c>
      <c r="C188" s="2">
        <f t="shared" ca="1" si="6"/>
        <v>7509.0635647706313</v>
      </c>
      <c r="D188">
        <f>IF(ISBLANK(Data!B178),NA(),Data!C178)</f>
        <v>6941.39866141732</v>
      </c>
      <c r="E188">
        <f>IF(ISBLANK(Data!B178), NA(), Data!B178-1-$C$3)</f>
        <v>2.9022576362678452</v>
      </c>
      <c r="F188">
        <f>IF(ISBLANK(Data!B178),NA(),B188/(D188/$C$7)-1)</f>
        <v>0.45911696118254497</v>
      </c>
      <c r="H188" s="2"/>
      <c r="I188" s="2"/>
    </row>
    <row r="189" spans="2:9" x14ac:dyDescent="0.2">
      <c r="B189">
        <f>IF(ISBLANK(Data!B179),NA(),Data!B179-$C$3)</f>
        <v>4.2733703111300958</v>
      </c>
      <c r="C189" s="2">
        <f t="shared" ca="1" si="6"/>
        <v>7951.2871159121978</v>
      </c>
      <c r="D189">
        <f>IF(ISBLANK(Data!B179),NA(),Data!C179)</f>
        <v>7078.8065616797903</v>
      </c>
      <c r="E189">
        <f>IF(ISBLANK(Data!B179), NA(), Data!B179-1-$C$3)</f>
        <v>3.2733703111300958</v>
      </c>
      <c r="F189">
        <f>IF(ISBLANK(Data!B179),NA(),B189/(D189/$C$7)-1)</f>
        <v>0.5668652110986494</v>
      </c>
      <c r="H189" s="2"/>
      <c r="I189" s="2"/>
    </row>
    <row r="190" spans="2:9" x14ac:dyDescent="0.2">
      <c r="B190">
        <f>IF(ISBLANK(Data!B180),NA(),Data!B180-$C$3)</f>
        <v>2.9411605903153322</v>
      </c>
      <c r="C190" s="2">
        <f t="shared" ca="1" si="6"/>
        <v>6201.4675739743552</v>
      </c>
      <c r="D190">
        <f>IF(ISBLANK(Data!B180),NA(),Data!C180)</f>
        <v>6766.8534908136398</v>
      </c>
      <c r="E190">
        <f>IF(ISBLANK(Data!B180), NA(), Data!B180-1-$C$3)</f>
        <v>1.9411605903153322</v>
      </c>
      <c r="F190">
        <f>IF(ISBLANK(Data!B180),NA(),B190/(D190/$C$7)-1)</f>
        <v>0.12811433744027356</v>
      </c>
      <c r="H190" s="2"/>
      <c r="I190" s="2"/>
    </row>
    <row r="191" spans="2:9" x14ac:dyDescent="0.2">
      <c r="B191">
        <f>IF(ISBLANK(Data!B181),NA(),Data!B181-$C$3)</f>
        <v>3.5404344587452434</v>
      </c>
      <c r="C191" s="2">
        <f t="shared" ca="1" si="6"/>
        <v>7045.9916165253399</v>
      </c>
      <c r="D191">
        <f>IF(ISBLANK(Data!B181),NA(),Data!C181)</f>
        <v>7283.0615485564203</v>
      </c>
      <c r="E191">
        <f>IF(ISBLANK(Data!B181), NA(), Data!B181-1-$C$3)</f>
        <v>2.5404344587452434</v>
      </c>
      <c r="F191">
        <f>IF(ISBLANK(Data!B181),NA(),B191/(D191/$C$7)-1)</f>
        <v>0.26172216733624332</v>
      </c>
      <c r="H191" s="2"/>
      <c r="I191" s="2"/>
    </row>
    <row r="192" spans="2:9" x14ac:dyDescent="0.2">
      <c r="B192">
        <f>IF(ISBLANK(Data!B182),NA(),Data!B182-$C$3)</f>
        <v>4.4526739965740472</v>
      </c>
      <c r="C192" s="2">
        <f t="shared" ca="1" si="6"/>
        <v>8153.9235160070311</v>
      </c>
      <c r="D192">
        <f>IF(ISBLANK(Data!B182),NA(),Data!C182)</f>
        <v>8508.5914698162705</v>
      </c>
      <c r="E192">
        <f>IF(ISBLANK(Data!B182), NA(), Data!B182-1-$C$3)</f>
        <v>3.4526739965740472</v>
      </c>
      <c r="F192">
        <f>IF(ISBLANK(Data!B182),NA(),B192/(D192/$C$7)-1)</f>
        <v>0.35826459926107068</v>
      </c>
      <c r="H192" s="2"/>
      <c r="I192" s="2"/>
    </row>
    <row r="193" spans="2:9" x14ac:dyDescent="0.2">
      <c r="B193">
        <f>IF(ISBLANK(Data!B183),NA(),Data!B183-$C$3)</f>
        <v>3.5997641596687044</v>
      </c>
      <c r="C193" s="2">
        <f t="shared" ca="1" si="6"/>
        <v>7124.2062378469045</v>
      </c>
      <c r="D193">
        <f>IF(ISBLANK(Data!B183),NA(),Data!C183)</f>
        <v>7227.3556430446197</v>
      </c>
      <c r="E193">
        <f>IF(ISBLANK(Data!B183), NA(), Data!B183-1-$C$3)</f>
        <v>2.5997641596687044</v>
      </c>
      <c r="F193">
        <f>IF(ISBLANK(Data!B183),NA(),B193/(D193/$C$7)-1)</f>
        <v>0.29275366331207953</v>
      </c>
      <c r="H193" s="2"/>
      <c r="I193" s="2"/>
    </row>
    <row r="194" spans="2:9" x14ac:dyDescent="0.2">
      <c r="B194">
        <f>IF(ISBLANK(Data!B184),NA(),Data!B184-$C$3)</f>
        <v>3.6991698892759102</v>
      </c>
      <c r="C194" s="2">
        <f t="shared" ca="1" si="6"/>
        <v>7253.2122081296266</v>
      </c>
      <c r="D194">
        <f>IF(ISBLANK(Data!B184),NA(),Data!C184)</f>
        <v>7219.9281889763697</v>
      </c>
      <c r="E194">
        <f>IF(ISBLANK(Data!B184), NA(), Data!B184-1-$C$3)</f>
        <v>2.6991698892759102</v>
      </c>
      <c r="F194">
        <f>IF(ISBLANK(Data!B184),NA(),B194/(D194/$C$7)-1)</f>
        <v>0.32981906128321881</v>
      </c>
      <c r="H194" s="2"/>
      <c r="I194" s="2"/>
    </row>
    <row r="195" spans="2:9" x14ac:dyDescent="0.2">
      <c r="B195">
        <f>IF(ISBLANK(Data!B185),NA(),Data!B185-$C$3)</f>
        <v>2.6047729673757969</v>
      </c>
      <c r="C195" s="2">
        <f t="shared" ca="1" si="6"/>
        <v>5679.9931261732681</v>
      </c>
      <c r="D195">
        <f>IF(ISBLANK(Data!B185),NA(),Data!C185)</f>
        <v>6499.4651443569501</v>
      </c>
      <c r="E195">
        <f>IF(ISBLANK(Data!B185), NA(), Data!B185-1-$C$3)</f>
        <v>1.6047729673757969</v>
      </c>
      <c r="F195">
        <f>IF(ISBLANK(Data!B185),NA(),B195/(D195/$C$7)-1)</f>
        <v>4.0191765508730715E-2</v>
      </c>
      <c r="H195" s="2"/>
      <c r="I195" s="2"/>
    </row>
    <row r="196" spans="2:9" x14ac:dyDescent="0.2">
      <c r="B196">
        <f>IF(ISBLANK(Data!B186),NA(),Data!B186-$C$3)</f>
        <v>2.677564016313672</v>
      </c>
      <c r="C196" s="2">
        <f t="shared" ca="1" si="6"/>
        <v>5795.9527569424226</v>
      </c>
      <c r="D196">
        <f>IF(ISBLANK(Data!B186),NA(),Data!C186)</f>
        <v>6280.3552493438301</v>
      </c>
      <c r="E196">
        <f>IF(ISBLANK(Data!B186), NA(), Data!B186-1-$C$3)</f>
        <v>1.677564016313672</v>
      </c>
      <c r="F196">
        <f>IF(ISBLANK(Data!B186),NA(),B196/(D196/$C$7)-1)</f>
        <v>0.10656468745705272</v>
      </c>
      <c r="H196" s="2"/>
      <c r="I196" s="2"/>
    </row>
    <row r="197" spans="2:9" x14ac:dyDescent="0.2">
      <c r="B197">
        <f>IF(ISBLANK(Data!B187),NA(),Data!B187-$C$3)</f>
        <v>3.6670000226518407</v>
      </c>
      <c r="C197" s="2">
        <f t="shared" ca="1" si="6"/>
        <v>7211.7398751327873</v>
      </c>
      <c r="D197">
        <f>IF(ISBLANK(Data!B187),NA(),Data!C187)</f>
        <v>6484.6102362204701</v>
      </c>
      <c r="E197">
        <f>IF(ISBLANK(Data!B187), NA(), Data!B187-1-$C$3)</f>
        <v>2.6670000226518407</v>
      </c>
      <c r="F197">
        <f>IF(ISBLANK(Data!B187),NA(),B197/(D197/$C$7)-1)</f>
        <v>0.46773682117583459</v>
      </c>
      <c r="H197" s="2"/>
      <c r="I197" s="2"/>
    </row>
    <row r="198" spans="2:9" x14ac:dyDescent="0.2">
      <c r="B198">
        <f>IF(ISBLANK(Data!B188),NA(),Data!B188-$C$3)</f>
        <v>2.8969534479437358</v>
      </c>
      <c r="C198" s="2">
        <f t="shared" ca="1" si="6"/>
        <v>6134.9945103693935</v>
      </c>
      <c r="D198">
        <f>IF(ISBLANK(Data!B188),NA(),Data!C188)</f>
        <v>5812.4256430446203</v>
      </c>
      <c r="E198">
        <f>IF(ISBLANK(Data!B188), NA(), Data!B188-1-$C$3)</f>
        <v>1.8969534479437358</v>
      </c>
      <c r="F198">
        <f>IF(ISBLANK(Data!B188),NA(),B198/(D198/$C$7)-1)</f>
        <v>0.29361564931140816</v>
      </c>
      <c r="H198" s="2"/>
      <c r="I198" s="2"/>
    </row>
    <row r="199" spans="2:9" x14ac:dyDescent="0.2">
      <c r="B199">
        <f>IF(ISBLANK(Data!B189),NA(),Data!B189-$C$3)</f>
        <v>4.5652495918587963</v>
      </c>
      <c r="C199" s="2">
        <f t="shared" ca="1" si="6"/>
        <v>8277.6683536911005</v>
      </c>
      <c r="D199">
        <f>IF(ISBLANK(Data!B189),NA(),Data!C189)</f>
        <v>6935.7018372703396</v>
      </c>
      <c r="E199">
        <f>IF(ISBLANK(Data!B189), NA(), Data!B189-1-$C$3)</f>
        <v>3.5652495918587963</v>
      </c>
      <c r="F199">
        <f>IF(ISBLANK(Data!B189),NA(),B199/(D199/$C$7)-1)</f>
        <v>0.70842243512384928</v>
      </c>
      <c r="H199" s="2"/>
      <c r="I199" s="2"/>
    </row>
    <row r="200" spans="2:9" x14ac:dyDescent="0.2">
      <c r="B200">
        <f>IF(ISBLANK(Data!B190),NA(),Data!B190-$C$3)</f>
        <v>3.1016197077705323</v>
      </c>
      <c r="C200" s="2">
        <f t="shared" ca="1" si="6"/>
        <v>6437.7411501112292</v>
      </c>
      <c r="D200">
        <f>IF(ISBLANK(Data!B190),NA(),Data!C190)</f>
        <v>6172.32440944881</v>
      </c>
      <c r="E200">
        <f>IF(ISBLANK(Data!B190), NA(), Data!B190-1-$C$3)</f>
        <v>2.1016197077705323</v>
      </c>
      <c r="F200">
        <f>IF(ISBLANK(Data!B190),NA(),B200/(D200/$C$7)-1)</f>
        <v>0.30425033810455515</v>
      </c>
      <c r="H200" s="2"/>
      <c r="I200" s="2"/>
    </row>
    <row r="201" spans="2:9" x14ac:dyDescent="0.2">
      <c r="B201">
        <f>IF(ISBLANK(Data!B191),NA(),Data!B191-$C$3)</f>
        <v>4.0633859340995384</v>
      </c>
      <c r="C201" s="2">
        <f t="shared" ca="1" si="6"/>
        <v>7704.9657730273211</v>
      </c>
      <c r="D201">
        <f>IF(ISBLANK(Data!B191),NA(),Data!C191)</f>
        <v>7330.5522309711196</v>
      </c>
      <c r="E201">
        <f>IF(ISBLANK(Data!B191), NA(), Data!B191-1-$C$3)</f>
        <v>3.0633859340995384</v>
      </c>
      <c r="F201">
        <f>IF(ISBLANK(Data!B191),NA(),B201/(D201/$C$7)-1)</f>
        <v>0.4387075901822608</v>
      </c>
      <c r="H201" s="2"/>
      <c r="I201" s="2"/>
    </row>
    <row r="202" spans="2:9" x14ac:dyDescent="0.2">
      <c r="B202">
        <f>IF(ISBLANK(Data!B192),NA(),Data!B192-$C$3)</f>
        <v>3.6742111252858951</v>
      </c>
      <c r="C202" s="2">
        <f t="shared" ca="1" si="6"/>
        <v>7221.0590817283473</v>
      </c>
      <c r="D202">
        <f>IF(ISBLANK(Data!B192),NA(),Data!C192)</f>
        <v>6929.1209973753203</v>
      </c>
      <c r="E202">
        <f>IF(ISBLANK(Data!B192), NA(), Data!B192-1-$C$3)</f>
        <v>2.6742111252858951</v>
      </c>
      <c r="F202">
        <f>IF(ISBLANK(Data!B192),NA(),B202/(D202/$C$7)-1)</f>
        <v>0.37628100886046689</v>
      </c>
      <c r="H202" s="2"/>
      <c r="I202" s="2"/>
    </row>
    <row r="203" spans="2:9" x14ac:dyDescent="0.2">
      <c r="B203">
        <f>IF(ISBLANK(Data!B193),NA(),Data!B193-$C$3)</f>
        <v>3.2857744428052404</v>
      </c>
      <c r="C203" s="2">
        <f t="shared" ca="1" si="6"/>
        <v>6699.5595120340013</v>
      </c>
      <c r="D203">
        <f>IF(ISBLANK(Data!B193),NA(),Data!C193)</f>
        <v>6182.19566929133</v>
      </c>
      <c r="E203">
        <f>IF(ISBLANK(Data!B193), NA(), Data!B193-1-$C$3)</f>
        <v>2.2857744428052404</v>
      </c>
      <c r="F203">
        <f>IF(ISBLANK(Data!B193),NA(),B203/(D203/$C$7)-1)</f>
        <v>0.3794823720051741</v>
      </c>
      <c r="H203" s="2"/>
      <c r="I203" s="2"/>
    </row>
    <row r="204" spans="2:9" x14ac:dyDescent="0.2">
      <c r="B204">
        <f>IF(ISBLANK(Data!B194),NA(),Data!B194-$C$3)</f>
        <v>3.9802216275584055</v>
      </c>
      <c r="C204" s="2">
        <f t="shared" ca="1" si="6"/>
        <v>7604.6185140063744</v>
      </c>
      <c r="D204">
        <f>IF(ISBLANK(Data!B194),NA(),Data!C194)</f>
        <v>8166.3188976377896</v>
      </c>
      <c r="E204">
        <f>IF(ISBLANK(Data!B194), NA(), Data!B194-1-$C$3)</f>
        <v>2.9802216275584055</v>
      </c>
      <c r="F204">
        <f>IF(ISBLANK(Data!B194),NA(),B204/(D204/$C$7)-1)</f>
        <v>0.26503363958189063</v>
      </c>
      <c r="H204" s="2"/>
      <c r="I204" s="2"/>
    </row>
    <row r="205" spans="2:9" x14ac:dyDescent="0.2">
      <c r="B205">
        <f>IF(ISBLANK(Data!B195),NA(),Data!B195-$C$3)</f>
        <v>3.7287160993492363</v>
      </c>
      <c r="C205" s="2">
        <f t="shared" ca="1" si="6"/>
        <v>7291.071347249178</v>
      </c>
      <c r="D205">
        <f>IF(ISBLANK(Data!B195),NA(),Data!C195)</f>
        <v>6899.5072178477603</v>
      </c>
      <c r="E205">
        <f>IF(ISBLANK(Data!B195), NA(), Data!B195-1-$C$3)</f>
        <v>2.7287160993492363</v>
      </c>
      <c r="F205">
        <f>IF(ISBLANK(Data!B195),NA(),B205/(D205/$C$7)-1)</f>
        <v>0.40269225480430126</v>
      </c>
      <c r="H205" s="2"/>
      <c r="I205" s="2"/>
    </row>
    <row r="206" spans="2:9" x14ac:dyDescent="0.2">
      <c r="B206">
        <f>IF(ISBLANK(Data!B196),NA(),Data!B196-$C$3)</f>
        <v>3.6860411708322962</v>
      </c>
      <c r="C206" s="2">
        <f t="shared" ca="1" si="6"/>
        <v>7236.3188590878235</v>
      </c>
      <c r="D206">
        <f>IF(ISBLANK(Data!B196),NA(),Data!C196)</f>
        <v>6728.4053805774201</v>
      </c>
      <c r="E206">
        <f>IF(ISBLANK(Data!B196), NA(), Data!B196-1-$C$3)</f>
        <v>2.6860411708322962</v>
      </c>
      <c r="F206">
        <f>IF(ISBLANK(Data!B196),NA(),B206/(D206/$C$7)-1)</f>
        <v>0.42190043367254648</v>
      </c>
      <c r="H206" s="2"/>
      <c r="I206" s="2"/>
    </row>
    <row r="207" spans="2:9" x14ac:dyDescent="0.2">
      <c r="B207">
        <f>IF(ISBLANK(Data!B197),NA(),Data!B197-$C$3)</f>
        <v>2.4565420559004849</v>
      </c>
      <c r="C207" s="2">
        <f t="shared" ca="1" si="6"/>
        <v>5438.2921810638891</v>
      </c>
      <c r="D207">
        <f>IF(ISBLANK(Data!B197),NA(),Data!C197)</f>
        <v>6405.9442257217797</v>
      </c>
      <c r="E207">
        <f>IF(ISBLANK(Data!B197), NA(), Data!B197-1-$C$3)</f>
        <v>1.4565420559004849</v>
      </c>
      <c r="F207">
        <f>IF(ISBLANK(Data!B197),NA(),B207/(D207/$C$7)-1)</f>
        <v>-4.6812053596981817E-3</v>
      </c>
      <c r="H207" s="2"/>
      <c r="I207" s="2"/>
    </row>
    <row r="208" spans="2:9" x14ac:dyDescent="0.2">
      <c r="B208">
        <f>IF(ISBLANK(Data!B198),NA(),Data!B198-$C$3)</f>
        <v>2.9537924786999015</v>
      </c>
      <c r="C208" s="2">
        <f t="shared" ca="1" si="6"/>
        <v>6220.3509535696621</v>
      </c>
      <c r="D208">
        <f>IF(ISBLANK(Data!B198),NA(),Data!C198)</f>
        <v>6126.2585301837198</v>
      </c>
      <c r="E208">
        <f>IF(ISBLANK(Data!B198), NA(), Data!B198-1-$C$3)</f>
        <v>1.9537924786999015</v>
      </c>
      <c r="F208">
        <f>IF(ISBLANK(Data!B198),NA(),B208/(D208/$C$7)-1)</f>
        <v>0.2514278462168833</v>
      </c>
      <c r="H208" s="2"/>
      <c r="I208" s="2"/>
    </row>
    <row r="209" spans="2:9" x14ac:dyDescent="0.2">
      <c r="B209">
        <f>IF(ISBLANK(Data!B199),NA(),Data!B199-$C$3)</f>
        <v>2.8100456494927561</v>
      </c>
      <c r="C209" s="2">
        <f t="shared" ca="1" si="6"/>
        <v>6002.5317849520043</v>
      </c>
      <c r="D209">
        <f>IF(ISBLANK(Data!B199),NA(),Data!C199)</f>
        <v>6234.8423884514395</v>
      </c>
      <c r="E209">
        <f>IF(ISBLANK(Data!B199), NA(), Data!B199-1-$C$3)</f>
        <v>1.8100456494927561</v>
      </c>
      <c r="F209">
        <f>IF(ISBLANK(Data!B199),NA(),B209/(D209/$C$7)-1)</f>
        <v>0.16979308602684684</v>
      </c>
      <c r="H209" s="2"/>
      <c r="I209" s="2"/>
    </row>
    <row r="210" spans="2:9" x14ac:dyDescent="0.2">
      <c r="B210">
        <f>IF(ISBLANK(Data!B200),NA(),Data!B200-$C$3)</f>
        <v>3.3893429708409615</v>
      </c>
      <c r="C210" s="2">
        <f t="shared" ca="1" si="6"/>
        <v>6842.5853714602536</v>
      </c>
      <c r="D210">
        <f>IF(ISBLANK(Data!B200),NA(),Data!C200)</f>
        <v>6711.9532808398899</v>
      </c>
      <c r="E210">
        <f>IF(ISBLANK(Data!B200), NA(), Data!B200-1-$C$3)</f>
        <v>2.3893429708409615</v>
      </c>
      <c r="F210">
        <f>IF(ISBLANK(Data!B200),NA(),B210/(D210/$C$7)-1)</f>
        <v>0.31065306439396756</v>
      </c>
      <c r="H210" s="2"/>
      <c r="I210" s="2"/>
    </row>
    <row r="211" spans="2:9" x14ac:dyDescent="0.2">
      <c r="B211">
        <f>IF(ISBLANK(Data!B201),NA(),Data!B201-$C$3)</f>
        <v>3.7525055633358044</v>
      </c>
      <c r="C211" s="2">
        <f t="shared" ca="1" si="6"/>
        <v>7321.3945617851878</v>
      </c>
      <c r="D211">
        <f>IF(ISBLANK(Data!B201),NA(),Data!C201)</f>
        <v>6940.86955380577</v>
      </c>
      <c r="E211">
        <f>IF(ISBLANK(Data!B201), NA(), Data!B201-1-$C$3)</f>
        <v>2.7525055633358044</v>
      </c>
      <c r="F211">
        <f>IF(ISBLANK(Data!B201),NA(),B211/(D211/$C$7)-1)</f>
        <v>0.40322921097228881</v>
      </c>
      <c r="H211" s="2"/>
      <c r="I211" s="2"/>
    </row>
    <row r="212" spans="2:9" x14ac:dyDescent="0.2">
      <c r="B212">
        <f>IF(ISBLANK(Data!B202),NA(),Data!B202-$C$3)</f>
        <v>3.8439237136909554</v>
      </c>
      <c r="C212" s="2">
        <f t="shared" ref="C212:C275" ca="1" si="7">(B212*$C$7)/(1+C$9*(B212-1)+C$8*B212*(B212-1))</f>
        <v>7436.6125011181184</v>
      </c>
      <c r="D212">
        <f>IF(ISBLANK(Data!B202),NA(),Data!C202)</f>
        <v>6895.2111811023597</v>
      </c>
      <c r="E212">
        <f>IF(ISBLANK(Data!B202), NA(), Data!B202-1-$C$3)</f>
        <v>2.8439237136909554</v>
      </c>
      <c r="F212">
        <f>IF(ISBLANK(Data!B202),NA(),B212/(D212/$C$7)-1)</f>
        <v>0.4469327364838187</v>
      </c>
      <c r="H212" s="2"/>
      <c r="I212" s="2"/>
    </row>
    <row r="213" spans="2:9" x14ac:dyDescent="0.2">
      <c r="B213">
        <f>IF(ISBLANK(Data!B203),NA(),Data!B203-$C$3)</f>
        <v>4.0845357363021488</v>
      </c>
      <c r="C213" s="2">
        <f t="shared" ca="1" si="7"/>
        <v>7730.2289243703026</v>
      </c>
      <c r="D213">
        <f>IF(ISBLANK(Data!B203),NA(),Data!C203)</f>
        <v>7730.1071391076102</v>
      </c>
      <c r="E213">
        <f>IF(ISBLANK(Data!B203), NA(), Data!B203-1-$C$3)</f>
        <v>3.0845357363021488</v>
      </c>
      <c r="F213">
        <f>IF(ISBLANK(Data!B203),NA(),B213/(D213/$C$7)-1)</f>
        <v>0.37144482878208396</v>
      </c>
      <c r="H213" s="2"/>
      <c r="I213" s="2"/>
    </row>
    <row r="214" spans="2:9" x14ac:dyDescent="0.2">
      <c r="B214">
        <f>IF(ISBLANK(Data!B204),NA(),Data!B204-$C$3)</f>
        <v>3.7400246691614942</v>
      </c>
      <c r="C214" s="2">
        <f t="shared" ca="1" si="7"/>
        <v>7305.503485300691</v>
      </c>
      <c r="D214">
        <f>IF(ISBLANK(Data!B204),NA(),Data!C204)</f>
        <v>7325.7044094488101</v>
      </c>
      <c r="E214">
        <f>IF(ISBLANK(Data!B204), NA(), Data!B204-1-$C$3)</f>
        <v>2.7400246691614942</v>
      </c>
      <c r="F214">
        <f>IF(ISBLANK(Data!B204),NA(),B214/(D214/$C$7)-1)</f>
        <v>0.32509260475470447</v>
      </c>
      <c r="H214" s="2"/>
      <c r="I214" s="2"/>
    </row>
    <row r="215" spans="2:9" x14ac:dyDescent="0.2">
      <c r="B215">
        <f>IF(ISBLANK(Data!B205),NA(),Data!B205-$C$3)</f>
        <v>3.7374574445703383</v>
      </c>
      <c r="C215" s="2">
        <f t="shared" ca="1" si="7"/>
        <v>7302.2299760819678</v>
      </c>
      <c r="D215">
        <f>IF(ISBLANK(Data!B205),NA(),Data!C205)</f>
        <v>7364.8401574803102</v>
      </c>
      <c r="E215">
        <f>IF(ISBLANK(Data!B205), NA(), Data!B205-1-$C$3)</f>
        <v>2.7374574445703383</v>
      </c>
      <c r="F215">
        <f>IF(ISBLANK(Data!B205),NA(),B215/(D215/$C$7)-1)</f>
        <v>0.31714650920715326</v>
      </c>
      <c r="H215" s="2"/>
      <c r="I215" s="2"/>
    </row>
    <row r="216" spans="2:9" x14ac:dyDescent="0.2">
      <c r="B216">
        <f>IF(ISBLANK(Data!B206),NA(),Data!B206-$C$3)</f>
        <v>8.5280113988945345</v>
      </c>
      <c r="C216" s="2">
        <f t="shared" ca="1" si="7"/>
        <v>11360.440771100119</v>
      </c>
      <c r="D216">
        <f>IF(ISBLANK(Data!B206),NA(),Data!C206)</f>
        <v>10834.8764829396</v>
      </c>
      <c r="E216">
        <f>IF(ISBLANK(Data!B206), NA(), Data!B206-1-$C$3)</f>
        <v>7.5280113988945345</v>
      </c>
      <c r="F216">
        <f>IF(ISBLANK(Data!B206),NA(),B216/(D216/$C$7)-1)</f>
        <v>1.0428899025501437</v>
      </c>
      <c r="H216" s="2"/>
      <c r="I216" s="2"/>
    </row>
    <row r="217" spans="2:9" x14ac:dyDescent="0.2">
      <c r="B217">
        <f>IF(ISBLANK(Data!B207),NA(),Data!B207-$C$3)</f>
        <v>4.6513628218724374</v>
      </c>
      <c r="C217" s="2">
        <f t="shared" ca="1" si="7"/>
        <v>8370.5664887316398</v>
      </c>
      <c r="D217">
        <f>IF(ISBLANK(Data!B207),NA(),Data!C207)</f>
        <v>7834.4691338582597</v>
      </c>
      <c r="E217">
        <f>IF(ISBLANK(Data!B207), NA(), Data!B207-1-$C$3)</f>
        <v>3.6513628218724374</v>
      </c>
      <c r="F217">
        <f>IF(ISBLANK(Data!B207),NA(),B217/(D217/$C$7)-1)</f>
        <v>0.5409615337965048</v>
      </c>
      <c r="H217" s="2"/>
      <c r="I217" s="2"/>
    </row>
    <row r="218" spans="2:9" x14ac:dyDescent="0.2">
      <c r="B218">
        <f>IF(ISBLANK(Data!B208),NA(),Data!B208-$C$3)</f>
        <v>3.9170962764942665</v>
      </c>
      <c r="C218" s="2">
        <f t="shared" ca="1" si="7"/>
        <v>7527.3621051402688</v>
      </c>
      <c r="D218">
        <f>IF(ISBLANK(Data!B208),NA(),Data!C208)</f>
        <v>7286.5686614173201</v>
      </c>
      <c r="E218">
        <f>IF(ISBLANK(Data!B208), NA(), Data!B208-1-$C$3)</f>
        <v>2.9170962764942665</v>
      </c>
      <c r="F218">
        <f>IF(ISBLANK(Data!B208),NA(),B218/(D218/$C$7)-1)</f>
        <v>0.3952831154247376</v>
      </c>
      <c r="H218" s="2"/>
      <c r="I218" s="2"/>
    </row>
    <row r="219" spans="2:9" x14ac:dyDescent="0.2">
      <c r="B219">
        <f>IF(ISBLANK(Data!B209),NA(),Data!B209-$C$3)</f>
        <v>4.0384600842879976</v>
      </c>
      <c r="C219" s="2">
        <f t="shared" ca="1" si="7"/>
        <v>7675.0592898053583</v>
      </c>
      <c r="D219">
        <f>IF(ISBLANK(Data!B209),NA(),Data!C209)</f>
        <v>7847.5143832020904</v>
      </c>
      <c r="E219">
        <f>IF(ISBLANK(Data!B209), NA(), Data!B209-1-$C$3)</f>
        <v>3.0384600842879976</v>
      </c>
      <c r="F219">
        <f>IF(ISBLANK(Data!B209),NA(),B219/(D219/$C$7)-1)</f>
        <v>0.33568739881810528</v>
      </c>
      <c r="H219" s="2"/>
      <c r="I219" s="2"/>
    </row>
    <row r="220" spans="2:9" x14ac:dyDescent="0.2">
      <c r="B220">
        <f>IF(ISBLANK(Data!B210),NA(),Data!B210-$C$3)</f>
        <v>3.540402299209362</v>
      </c>
      <c r="C220" s="2">
        <f t="shared" ca="1" si="7"/>
        <v>7045.9489702032815</v>
      </c>
      <c r="D220">
        <f>IF(ISBLANK(Data!B210),NA(),Data!C210)</f>
        <v>7645.3130183726998</v>
      </c>
      <c r="E220">
        <f>IF(ISBLANK(Data!B210), NA(), Data!B210-1-$C$3)</f>
        <v>2.540402299209362</v>
      </c>
      <c r="F220">
        <f>IF(ISBLANK(Data!B210),NA(),B220/(D220/$C$7)-1)</f>
        <v>0.20192812376766356</v>
      </c>
      <c r="H220" s="2"/>
      <c r="I220" s="2"/>
    </row>
    <row r="221" spans="2:9" x14ac:dyDescent="0.2">
      <c r="B221">
        <f>IF(ISBLANK(Data!B211),NA(),Data!B211-$C$3)</f>
        <v>3.1387583029147335</v>
      </c>
      <c r="C221" s="2">
        <f t="shared" ca="1" si="7"/>
        <v>6491.3324806013361</v>
      </c>
      <c r="D221">
        <f>IF(ISBLANK(Data!B211),NA(),Data!C211)</f>
        <v>7397.4532808398899</v>
      </c>
      <c r="E221">
        <f>IF(ISBLANK(Data!B211), NA(), Data!B211-1-$C$3)</f>
        <v>2.1387583029147335</v>
      </c>
      <c r="F221">
        <f>IF(ISBLANK(Data!B211),NA(),B221/(D221/$C$7)-1)</f>
        <v>0.10127758016535049</v>
      </c>
      <c r="H221" s="2"/>
      <c r="I221" s="2"/>
    </row>
    <row r="222" spans="2:9" x14ac:dyDescent="0.2">
      <c r="B222">
        <f>IF(ISBLANK(Data!B212),NA(),Data!B212-$C$3)</f>
        <v>3.1369280960175567</v>
      </c>
      <c r="C222" s="2">
        <f t="shared" ca="1" si="7"/>
        <v>6488.7009502204146</v>
      </c>
      <c r="D222">
        <f>IF(ISBLANK(Data!B212),NA(),Data!C212)</f>
        <v>6751.7134383202101</v>
      </c>
      <c r="E222">
        <f>IF(ISBLANK(Data!B212), NA(), Data!B212-1-$C$3)</f>
        <v>2.1369280960175567</v>
      </c>
      <c r="F222">
        <f>IF(ISBLANK(Data!B212),NA(),B222/(D222/$C$7)-1)</f>
        <v>0.20590117154143761</v>
      </c>
      <c r="H222" s="2"/>
      <c r="I222" s="2"/>
    </row>
    <row r="223" spans="2:9" x14ac:dyDescent="0.2">
      <c r="B223">
        <f>IF(ISBLANK(Data!B213),NA(),Data!B213-$C$3)</f>
        <v>3.4204867235623744</v>
      </c>
      <c r="C223" s="2">
        <f t="shared" ca="1" si="7"/>
        <v>6885.0161431251081</v>
      </c>
      <c r="D223">
        <f>IF(ISBLANK(Data!B213),NA(),Data!C213)</f>
        <v>7643.7301312335903</v>
      </c>
      <c r="E223">
        <f>IF(ISBLANK(Data!B213), NA(), Data!B213-1-$C$3)</f>
        <v>2.4204867235623744</v>
      </c>
      <c r="F223">
        <f>IF(ISBLANK(Data!B213),NA(),B223/(D223/$C$7)-1)</f>
        <v>0.16145855700349721</v>
      </c>
      <c r="H223" s="2"/>
      <c r="I223" s="2"/>
    </row>
    <row r="224" spans="2:9" x14ac:dyDescent="0.2">
      <c r="B224">
        <f>IF(ISBLANK(Data!B214),NA(),Data!B214-$C$3)</f>
        <v>2.8633145298957965</v>
      </c>
      <c r="C224" s="2">
        <f t="shared" ca="1" si="7"/>
        <v>6084.0050550946007</v>
      </c>
      <c r="D224">
        <f>IF(ISBLANK(Data!B214),NA(),Data!C214)</f>
        <v>7031.9569028871401</v>
      </c>
      <c r="E224">
        <f>IF(ISBLANK(Data!B214), NA(), Data!B214-1-$C$3)</f>
        <v>1.8633145298957965</v>
      </c>
      <c r="F224">
        <f>IF(ISBLANK(Data!B214),NA(),B224/(D224/$C$7)-1)</f>
        <v>5.6851604578695758E-2</v>
      </c>
      <c r="H224" s="2"/>
      <c r="I224" s="2"/>
    </row>
    <row r="225" spans="2:9" x14ac:dyDescent="0.2">
      <c r="B225">
        <f>IF(ISBLANK(Data!B215),NA(),Data!B215-$C$3)</f>
        <v>2.9332072222675527</v>
      </c>
      <c r="C225" s="2">
        <f t="shared" ca="1" si="7"/>
        <v>6189.5529089125603</v>
      </c>
      <c r="D225">
        <f>IF(ISBLANK(Data!B215),NA(),Data!C215)</f>
        <v>7613.1414698162698</v>
      </c>
      <c r="E225">
        <f>IF(ISBLANK(Data!B215), NA(), Data!B215-1-$C$3)</f>
        <v>1.9332072222675527</v>
      </c>
      <c r="F225">
        <f>IF(ISBLANK(Data!B215),NA(),B225/(D225/$C$7)-1)</f>
        <v>0</v>
      </c>
      <c r="H225" s="2"/>
      <c r="I225" s="2"/>
    </row>
    <row r="226" spans="2:9" x14ac:dyDescent="0.2">
      <c r="B226">
        <f>IF(ISBLANK(Data!B216),NA(),Data!B216-$C$3)</f>
        <v>3.8251792106996918</v>
      </c>
      <c r="C226" s="2">
        <f t="shared" ca="1" si="7"/>
        <v>7413.1558988201496</v>
      </c>
      <c r="D226">
        <f>IF(ISBLANK(Data!B216),NA(),Data!C216)</f>
        <v>7636.08296587926</v>
      </c>
      <c r="E226">
        <f>IF(ISBLANK(Data!B216), NA(), Data!B216-1-$C$3)</f>
        <v>2.8251792106996918</v>
      </c>
      <c r="F226">
        <f>IF(ISBLANK(Data!B216),NA(),B226/(D226/$C$7)-1)</f>
        <v>0.30017647217551491</v>
      </c>
      <c r="H226" s="2"/>
      <c r="I226" s="2"/>
    </row>
    <row r="227" spans="2:9" x14ac:dyDescent="0.2">
      <c r="B227">
        <f>IF(ISBLANK(Data!B217),NA(),Data!B217-$C$3)</f>
        <v>7.763152918543553</v>
      </c>
      <c r="C227" s="2">
        <f t="shared" ca="1" si="7"/>
        <v>10917.792671468495</v>
      </c>
      <c r="D227">
        <f>IF(ISBLANK(Data!B217),NA(),Data!C217)</f>
        <v>12010.2615485564</v>
      </c>
      <c r="E227">
        <f>IF(ISBLANK(Data!B217), NA(), Data!B217-1-$C$3)</f>
        <v>6.763152918543553</v>
      </c>
      <c r="F227">
        <f>IF(ISBLANK(Data!B217),NA(),B227/(D227/$C$7)-1)</f>
        <v>0.67767112657805684</v>
      </c>
      <c r="H227" s="2"/>
      <c r="I227" s="2"/>
    </row>
    <row r="228" spans="2:9" x14ac:dyDescent="0.2">
      <c r="B228">
        <f>IF(ISBLANK(Data!B218),NA(),Data!B218-$C$3)</f>
        <v>12.910381556418653</v>
      </c>
      <c r="C228" s="2">
        <f t="shared" ca="1" si="7"/>
        <v>13059.579250014656</v>
      </c>
      <c r="D228">
        <f>IF(ISBLANK(Data!B218),NA(),Data!C218)</f>
        <v>13891.4642257217</v>
      </c>
      <c r="E228">
        <f>IF(ISBLANK(Data!B218), NA(), Data!B218-1-$C$3)</f>
        <v>11.910381556418653</v>
      </c>
      <c r="F228">
        <f>IF(ISBLANK(Data!B218),NA(),B228/(D228/$C$7)-1)</f>
        <v>1.412193857734811</v>
      </c>
      <c r="H228" s="2"/>
      <c r="I228" s="2"/>
    </row>
    <row r="229" spans="2:9" x14ac:dyDescent="0.2">
      <c r="B229">
        <f>IF(ISBLANK(Data!B219),NA(),Data!B219-$C$3)</f>
        <v>17.259789195412402</v>
      </c>
      <c r="C229" s="2">
        <f t="shared" ca="1" si="7"/>
        <v>13885.445063416924</v>
      </c>
      <c r="D229">
        <f>IF(ISBLANK(Data!B219),NA(),Data!C219)</f>
        <v>14747.9467454068</v>
      </c>
      <c r="E229">
        <f>IF(ISBLANK(Data!B219), NA(), Data!B219-1-$C$3)</f>
        <v>16.259789195412402</v>
      </c>
      <c r="F229">
        <f>IF(ISBLANK(Data!B219),NA(),B229/(D229/$C$7)-1)</f>
        <v>2.037561508100449</v>
      </c>
      <c r="H229" s="2"/>
      <c r="I229" s="2"/>
    </row>
    <row r="230" spans="2:9" x14ac:dyDescent="0.2">
      <c r="B230">
        <f>IF(ISBLANK(Data!B220),NA(),Data!B220-$C$3)</f>
        <v>15.813707363652181</v>
      </c>
      <c r="C230" s="2">
        <f t="shared" ca="1" si="7"/>
        <v>13675.038667664816</v>
      </c>
      <c r="D230">
        <f>IF(ISBLANK(Data!B220),NA(),Data!C220)</f>
        <v>14350.2941469816</v>
      </c>
      <c r="E230">
        <f>IF(ISBLANK(Data!B220), NA(), Data!B220-1-$C$3)</f>
        <v>14.813707363652181</v>
      </c>
      <c r="F230">
        <f>IF(ISBLANK(Data!B220),NA(),B230/(D230/$C$7)-1)</f>
        <v>1.8601845018149201</v>
      </c>
      <c r="H230" s="2"/>
      <c r="I230" s="2"/>
    </row>
    <row r="231" spans="2:9" x14ac:dyDescent="0.2">
      <c r="B231">
        <f>IF(ISBLANK(Data!B221),NA(),Data!B221-$C$3)</f>
        <v>11.651627490144055</v>
      </c>
      <c r="C231" s="2">
        <f t="shared" ca="1" si="7"/>
        <v>12687.622720998648</v>
      </c>
      <c r="D231">
        <f>IF(ISBLANK(Data!B221),NA(),Data!C221)</f>
        <v>13914.4057217847</v>
      </c>
      <c r="E231">
        <f>IF(ISBLANK(Data!B221), NA(), Data!B221-1-$C$3)</f>
        <v>10.651627490144055</v>
      </c>
      <c r="F231">
        <f>IF(ISBLANK(Data!B221),NA(),B231/(D231/$C$7)-1)</f>
        <v>1.173417118504287</v>
      </c>
      <c r="H231" s="2"/>
      <c r="I231" s="2"/>
    </row>
    <row r="232" spans="2:9" x14ac:dyDescent="0.2">
      <c r="B232">
        <f>IF(ISBLANK(Data!B222),NA(),Data!B222-$C$3)</f>
        <v>13.785165578443939</v>
      </c>
      <c r="C232" s="2">
        <f t="shared" ca="1" si="7"/>
        <v>13276.885535845822</v>
      </c>
      <c r="D232">
        <f>IF(ISBLANK(Data!B222),NA(),Data!C222)</f>
        <v>13853.228398950099</v>
      </c>
      <c r="E232">
        <f>IF(ISBLANK(Data!B222), NA(), Data!B222-1-$C$3)</f>
        <v>12.785165578443939</v>
      </c>
      <c r="F232">
        <f>IF(ISBLANK(Data!B222),NA(),B232/(D232/$C$7)-1)</f>
        <v>1.5827486714708976</v>
      </c>
      <c r="H232" s="2"/>
      <c r="I232" s="2"/>
    </row>
    <row r="233" spans="2:9" x14ac:dyDescent="0.2">
      <c r="B233">
        <f>IF(ISBLANK(Data!B223),NA(),Data!B223-$C$3)</f>
        <v>14.379413946147174</v>
      </c>
      <c r="C233" s="2">
        <f t="shared" ca="1" si="7"/>
        <v>13407.740707661857</v>
      </c>
      <c r="D233">
        <f>IF(ISBLANK(Data!B223),NA(),Data!C223)</f>
        <v>14212.6451706036</v>
      </c>
      <c r="E233">
        <f>IF(ISBLANK(Data!B223), NA(), Data!B223-1-$C$3)</f>
        <v>13.379413946147174</v>
      </c>
      <c r="F233">
        <f>IF(ISBLANK(Data!B223),NA(),B233/(D233/$C$7)-1)</f>
        <v>1.6259558909507064</v>
      </c>
      <c r="H233" s="2"/>
      <c r="I233" s="2"/>
    </row>
    <row r="234" spans="2:9" x14ac:dyDescent="0.2">
      <c r="B234">
        <f>IF(ISBLANK(Data!B224),NA(),Data!B224-$C$3)</f>
        <v>12.114387991891318</v>
      </c>
      <c r="C234" s="2">
        <f t="shared" ca="1" si="7"/>
        <v>12833.214666275358</v>
      </c>
      <c r="D234">
        <f>IF(ISBLANK(Data!B224),NA(),Data!C224)</f>
        <v>13034.9817060367</v>
      </c>
      <c r="E234">
        <f>IF(ISBLANK(Data!B224), NA(), Data!B224-1-$C$3)</f>
        <v>11.114387991891318</v>
      </c>
      <c r="F234">
        <f>IF(ISBLANK(Data!B224),NA(),B234/(D234/$C$7)-1)</f>
        <v>1.4121938577348119</v>
      </c>
      <c r="H234" s="2"/>
      <c r="I234" s="2"/>
    </row>
    <row r="235" spans="2:9" x14ac:dyDescent="0.2">
      <c r="B235">
        <f>IF(ISBLANK(Data!B225),NA(),Data!B225-$C$3)</f>
        <v>10.811982465319744</v>
      </c>
      <c r="C235" s="2">
        <f t="shared" ca="1" si="7"/>
        <v>12394.088266330635</v>
      </c>
      <c r="D235">
        <f>IF(ISBLANK(Data!B225),NA(),Data!C225)</f>
        <v>11374.250511811</v>
      </c>
      <c r="E235">
        <f>IF(ISBLANK(Data!B225), NA(), Data!B225-1-$C$3)</f>
        <v>9.8119824653197441</v>
      </c>
      <c r="F235">
        <f>IF(ISBLANK(Data!B225),NA(),B235/(D235/$C$7)-1)</f>
        <v>1.467196259687034</v>
      </c>
      <c r="H235" s="2"/>
      <c r="I235" s="2"/>
    </row>
    <row r="236" spans="2:9" x14ac:dyDescent="0.2">
      <c r="B236">
        <f>IF(ISBLANK(Data!B226),NA(),Data!B226-$C$3)</f>
        <v>4.1459035583559096</v>
      </c>
      <c r="C236" s="2">
        <f t="shared" ca="1" si="7"/>
        <v>7802.9510722715522</v>
      </c>
      <c r="D236">
        <f>IF(ISBLANK(Data!B226),NA(),Data!C226)</f>
        <v>8594.9713779527501</v>
      </c>
      <c r="E236">
        <f>IF(ISBLANK(Data!B226), NA(), Data!B226-1-$C$3)</f>
        <v>3.1459035583559096</v>
      </c>
      <c r="F236">
        <f>IF(ISBLANK(Data!B226),NA(),B236/(D236/$C$7)-1)</f>
        <v>0.25197574433468839</v>
      </c>
      <c r="H236" s="2"/>
      <c r="I236" s="2"/>
    </row>
    <row r="237" spans="2:9" x14ac:dyDescent="0.2">
      <c r="B237">
        <f>IF(ISBLANK(Data!B227),NA(),Data!B227-$C$3)</f>
        <v>4.1746445647493422</v>
      </c>
      <c r="C237" s="2">
        <f t="shared" ca="1" si="7"/>
        <v>7836.7153500520362</v>
      </c>
      <c r="D237">
        <f>IF(ISBLANK(Data!B227),NA(),Data!C227)</f>
        <v>8050.0146850393703</v>
      </c>
      <c r="E237">
        <f>IF(ISBLANK(Data!B227), NA(), Data!B227-1-$C$3)</f>
        <v>3.1746445647493422</v>
      </c>
      <c r="F237">
        <f>IF(ISBLANK(Data!B227),NA(),B237/(D237/$C$7)-1)</f>
        <v>0.34599667395575917</v>
      </c>
      <c r="H237" s="2"/>
      <c r="I237" s="2"/>
    </row>
    <row r="238" spans="2:9" x14ac:dyDescent="0.2">
      <c r="B238">
        <f>IF(ISBLANK(Data!B228),NA(),Data!B228-$C$3)</f>
        <v>2.8796987866219665</v>
      </c>
      <c r="C238" s="2">
        <f t="shared" ca="1" si="7"/>
        <v>6108.8843468420091</v>
      </c>
      <c r="D238">
        <f>IF(ISBLANK(Data!B228),NA(),Data!C228)</f>
        <v>7559.5536614173197</v>
      </c>
      <c r="E238">
        <f>IF(ISBLANK(Data!B228), NA(), Data!B228-1-$C$3)</f>
        <v>1.8796987866219665</v>
      </c>
      <c r="F238">
        <f>IF(ISBLANK(Data!B228),NA(),B238/(D238/$C$7)-1)</f>
        <v>-1.1282858604312329E-2</v>
      </c>
      <c r="H238" s="2"/>
      <c r="I238" s="2"/>
    </row>
    <row r="239" spans="2:9" x14ac:dyDescent="0.2">
      <c r="B239">
        <f>IF(ISBLANK(Data!B229),NA(),Data!B229-$C$3)</f>
        <v>3.7336620752329299</v>
      </c>
      <c r="C239" s="2">
        <f t="shared" ca="1" si="7"/>
        <v>7297.387412024942</v>
      </c>
      <c r="D239">
        <f>IF(ISBLANK(Data!B229),NA(),Data!C229)</f>
        <v>7597.7006299212599</v>
      </c>
      <c r="E239">
        <f>IF(ISBLANK(Data!B229), NA(), Data!B229-1-$C$3)</f>
        <v>2.7336620752329299</v>
      </c>
      <c r="F239">
        <f>IF(ISBLANK(Data!B229),NA(),B239/(D239/$C$7)-1)</f>
        <v>0.27548097673995664</v>
      </c>
      <c r="H239" s="2"/>
      <c r="I239" s="2"/>
    </row>
    <row r="240" spans="2:9" x14ac:dyDescent="0.2">
      <c r="B240">
        <f>IF(ISBLANK(Data!B230),NA(),Data!B230-$C$3)</f>
        <v>9.2973840398561656</v>
      </c>
      <c r="C240" s="2">
        <f t="shared" ca="1" si="7"/>
        <v>11752.468822228066</v>
      </c>
      <c r="D240">
        <f>IF(ISBLANK(Data!B230),NA(),Data!C230)</f>
        <v>13134.460629921199</v>
      </c>
      <c r="E240">
        <f>IF(ISBLANK(Data!B230), NA(), Data!B230-1-$C$3)</f>
        <v>8.2973840398561656</v>
      </c>
      <c r="F240">
        <f>IF(ISBLANK(Data!B230),NA(),B240/(D240/$C$7)-1)</f>
        <v>0.83725603122585857</v>
      </c>
      <c r="H240" s="2"/>
      <c r="I240" s="2"/>
    </row>
    <row r="241" spans="2:9" x14ac:dyDescent="0.2">
      <c r="B241">
        <f>IF(ISBLANK(Data!B231),NA(),Data!B231-$C$3)</f>
        <v>8.5230885485230203</v>
      </c>
      <c r="C241" s="2">
        <f t="shared" ca="1" si="7"/>
        <v>11357.768538787272</v>
      </c>
      <c r="D241">
        <f>IF(ISBLANK(Data!B231),NA(),Data!C231)</f>
        <v>11385.1496456692</v>
      </c>
      <c r="E241">
        <f>IF(ISBLANK(Data!B231), NA(), Data!B231-1-$C$3)</f>
        <v>7.5230885485230203</v>
      </c>
      <c r="F241">
        <f>IF(ISBLANK(Data!B231),NA(),B241/(D241/$C$7)-1)</f>
        <v>0.94302957704956292</v>
      </c>
      <c r="H241" s="2"/>
      <c r="I241" s="2"/>
    </row>
    <row r="242" spans="2:9" x14ac:dyDescent="0.2">
      <c r="B242">
        <f>IF(ISBLANK(Data!B232),NA(),Data!B232-$C$3)</f>
        <v>5.4007520885653033</v>
      </c>
      <c r="C242" s="2">
        <f t="shared" ca="1" si="7"/>
        <v>9119.1319703872541</v>
      </c>
      <c r="D242">
        <f>IF(ISBLANK(Data!B232),NA(),Data!C232)</f>
        <v>9750.2795669291299</v>
      </c>
      <c r="E242">
        <f>IF(ISBLANK(Data!B232), NA(), Data!B232-1-$C$3)</f>
        <v>4.4007520885653033</v>
      </c>
      <c r="F242">
        <f>IF(ISBLANK(Data!B232),NA(),B242/(D242/$C$7)-1)</f>
        <v>0.43766708033630475</v>
      </c>
      <c r="H242" s="2"/>
      <c r="I242" s="2"/>
    </row>
    <row r="243" spans="2:9" x14ac:dyDescent="0.2">
      <c r="B243">
        <f>IF(ISBLANK(Data!B233),NA(),Data!B233-$C$3)</f>
        <v>4.5004512252512665</v>
      </c>
      <c r="C243" s="2">
        <f t="shared" ca="1" si="7"/>
        <v>8206.7630223393098</v>
      </c>
      <c r="D243">
        <f>IF(ISBLANK(Data!B233),NA(),Data!C233)</f>
        <v>8442.3835039370006</v>
      </c>
      <c r="E243">
        <f>IF(ISBLANK(Data!B233), NA(), Data!B233-1-$C$3)</f>
        <v>3.5004512252512665</v>
      </c>
      <c r="F243">
        <f>IF(ISBLANK(Data!B233),NA(),B243/(D243/$C$7)-1)</f>
        <v>0.38360504580418908</v>
      </c>
      <c r="H243" s="2"/>
      <c r="I243" s="2"/>
    </row>
    <row r="244" spans="2:9" x14ac:dyDescent="0.2">
      <c r="B244">
        <f>IF(ISBLANK(Data!B234),NA(),Data!B234-$C$3)</f>
        <v>3.2730072090587199</v>
      </c>
      <c r="C244" s="2">
        <f t="shared" ca="1" si="7"/>
        <v>6681.7209858499609</v>
      </c>
      <c r="D244">
        <f>IF(ISBLANK(Data!B234),NA(),Data!C234)</f>
        <v>7728.4902362204703</v>
      </c>
      <c r="E244">
        <f>IF(ISBLANK(Data!B234), NA(), Data!B234-1-$C$3)</f>
        <v>2.2730072090587199</v>
      </c>
      <c r="F244">
        <f>IF(ISBLANK(Data!B234),NA(),B244/(D244/$C$7)-1)</f>
        <v>9.9191733700447093E-2</v>
      </c>
      <c r="H244" s="2"/>
      <c r="I244" s="2"/>
    </row>
    <row r="245" spans="2:9" x14ac:dyDescent="0.2">
      <c r="B245">
        <f>IF(ISBLANK(Data!B235),NA(),Data!B235-$C$3)</f>
        <v>3.20607852470979</v>
      </c>
      <c r="C245" s="2">
        <f t="shared" ca="1" si="7"/>
        <v>6587.4513040707516</v>
      </c>
      <c r="D245">
        <f>IF(ISBLANK(Data!B235),NA(),Data!C235)</f>
        <v>7570.4527952755898</v>
      </c>
      <c r="E245">
        <f>IF(ISBLANK(Data!B235), NA(), Data!B235-1-$C$3)</f>
        <v>2.20607852470979</v>
      </c>
      <c r="F245">
        <f>IF(ISBLANK(Data!B235),NA(),B245/(D245/$C$7)-1)</f>
        <v>9.9191733700447093E-2</v>
      </c>
      <c r="H245" s="2"/>
      <c r="I245" s="2"/>
    </row>
    <row r="246" spans="2:9" x14ac:dyDescent="0.2">
      <c r="B246">
        <f>IF(ISBLANK(Data!B236),NA(),Data!B236-$C$3)</f>
        <v>3.2230879869521614</v>
      </c>
      <c r="C246" s="2">
        <f t="shared" ca="1" si="7"/>
        <v>6611.5303165383311</v>
      </c>
      <c r="D246">
        <f>IF(ISBLANK(Data!B236),NA(),Data!C236)</f>
        <v>7466.9110236220404</v>
      </c>
      <c r="E246">
        <f>IF(ISBLANK(Data!B236), NA(), Data!B236-1-$C$3)</f>
        <v>2.2230879869521614</v>
      </c>
      <c r="F246">
        <f>IF(ISBLANK(Data!B236),NA(),B246/(D246/$C$7)-1)</f>
        <v>0.12034644286518814</v>
      </c>
      <c r="H246" s="2"/>
      <c r="I246" s="2"/>
    </row>
    <row r="247" spans="2:9" x14ac:dyDescent="0.2">
      <c r="B247">
        <f>IF(ISBLANK(Data!B237),NA(),Data!B237-$C$3)</f>
        <v>4.7406728171263177</v>
      </c>
      <c r="C247" s="2">
        <f t="shared" ca="1" si="7"/>
        <v>8465.3385836253528</v>
      </c>
      <c r="D247">
        <f>IF(ISBLANK(Data!B237),NA(),Data!C237)</f>
        <v>8497.6412073490792</v>
      </c>
      <c r="E247">
        <f>IF(ISBLANK(Data!B237), NA(), Data!B237-1-$C$3)</f>
        <v>3.7406728171263177</v>
      </c>
      <c r="F247">
        <f>IF(ISBLANK(Data!B237),NA(),B247/(D247/$C$7)-1)</f>
        <v>0.44798061369264075</v>
      </c>
      <c r="H247" s="2"/>
      <c r="I247" s="2"/>
    </row>
    <row r="248" spans="2:9" x14ac:dyDescent="0.2">
      <c r="B248">
        <f>IF(ISBLANK(Data!B238),NA(),Data!B238-$C$3)</f>
        <v>5.865004715725326</v>
      </c>
      <c r="C248" s="2">
        <f t="shared" ca="1" si="7"/>
        <v>9533.9998947787462</v>
      </c>
      <c r="D248">
        <f>IF(ISBLANK(Data!B238),NA(),Data!C238)</f>
        <v>10073.4336482939</v>
      </c>
      <c r="E248">
        <f>IF(ISBLANK(Data!B238), NA(), Data!B238-1-$C$3)</f>
        <v>4.865004715725326</v>
      </c>
      <c r="F248">
        <f>IF(ISBLANK(Data!B238),NA(),B248/(D248/$C$7)-1)</f>
        <v>0.51116536019115388</v>
      </c>
      <c r="H248" s="2"/>
      <c r="I248" s="2"/>
    </row>
    <row r="249" spans="2:9" x14ac:dyDescent="0.2">
      <c r="B249">
        <f>IF(ISBLANK(Data!B239),NA(),Data!B239-$C$3)</f>
        <v>3.6559330217210868</v>
      </c>
      <c r="C249" s="2">
        <f t="shared" ca="1" si="7"/>
        <v>7197.4117110936486</v>
      </c>
      <c r="D249">
        <f>IF(ISBLANK(Data!B239),NA(),Data!C239)</f>
        <v>8058.23754593175</v>
      </c>
      <c r="E249">
        <f>IF(ISBLANK(Data!B239), NA(), Data!B239-1-$C$3)</f>
        <v>2.6559330217210868</v>
      </c>
      <c r="F249">
        <f>IF(ISBLANK(Data!B239),NA(),B249/(D249/$C$7)-1)</f>
        <v>0.17754989867900561</v>
      </c>
      <c r="H249" s="2"/>
      <c r="I249" s="2"/>
    </row>
    <row r="250" spans="2:9" x14ac:dyDescent="0.2">
      <c r="B250">
        <f>IF(ISBLANK(Data!B240),NA(),Data!B240-$C$3)</f>
        <v>3.93883777569879</v>
      </c>
      <c r="C250" s="2">
        <f t="shared" ca="1" si="7"/>
        <v>7554.0777268166084</v>
      </c>
      <c r="D250">
        <f>IF(ISBLANK(Data!B240),NA(),Data!C240)</f>
        <v>7901.66842519685</v>
      </c>
      <c r="E250">
        <f>IF(ISBLANK(Data!B240), NA(), Data!B240-1-$C$3)</f>
        <v>2.93883777569879</v>
      </c>
      <c r="F250">
        <f>IF(ISBLANK(Data!B240),NA(),B250/(D250/$C$7)-1)</f>
        <v>0.293809832236271</v>
      </c>
      <c r="H250" s="2"/>
      <c r="I250" s="2"/>
    </row>
    <row r="251" spans="2:9" x14ac:dyDescent="0.2">
      <c r="B251">
        <f>IF(ISBLANK(Data!B241),NA(),Data!B241-$C$3)</f>
        <v>3.9650191307451381</v>
      </c>
      <c r="C251" s="2">
        <f t="shared" ca="1" si="7"/>
        <v>7586.0993931152707</v>
      </c>
      <c r="D251">
        <f>IF(ISBLANK(Data!B241),NA(),Data!C241)</f>
        <v>8255.2116010498594</v>
      </c>
      <c r="E251">
        <f>IF(ISBLANK(Data!B241), NA(), Data!B241-1-$C$3)</f>
        <v>2.9650191307451381</v>
      </c>
      <c r="F251">
        <f>IF(ISBLANK(Data!B241),NA(),B251/(D251/$C$7)-1)</f>
        <v>0.24663188818404591</v>
      </c>
      <c r="H251" s="2"/>
      <c r="I251" s="2"/>
    </row>
    <row r="252" spans="2:9" x14ac:dyDescent="0.2">
      <c r="B252">
        <f>IF(ISBLANK(Data!B242),NA(),Data!B242-$C$3)</f>
        <v>4.7594127644767621</v>
      </c>
      <c r="C252" s="2">
        <f t="shared" ca="1" si="7"/>
        <v>8485.0241829850584</v>
      </c>
      <c r="D252">
        <f>IF(ISBLANK(Data!B242),NA(),Data!C242)</f>
        <v>9058.2596719160101</v>
      </c>
      <c r="E252">
        <f>IF(ISBLANK(Data!B242), NA(), Data!B242-1-$C$3)</f>
        <v>3.7594127644767621</v>
      </c>
      <c r="F252">
        <f>IF(ISBLANK(Data!B242),NA(),B252/(D252/$C$7)-1)</f>
        <v>0.36373428502795835</v>
      </c>
      <c r="H252" s="2"/>
      <c r="I252" s="2"/>
    </row>
    <row r="253" spans="2:9" x14ac:dyDescent="0.2">
      <c r="B253">
        <f>IF(ISBLANK(Data!B243),NA(),Data!B243-$C$3)</f>
        <v>5.794211819195441</v>
      </c>
      <c r="C253" s="2">
        <f t="shared" ca="1" si="7"/>
        <v>9472.9550510415502</v>
      </c>
      <c r="D253">
        <f>IF(ISBLANK(Data!B243),NA(),Data!C243)</f>
        <v>9007.7535039369996</v>
      </c>
      <c r="E253">
        <f>IF(ISBLANK(Data!B243), NA(), Data!B243-1-$C$3)</f>
        <v>4.794211819195441</v>
      </c>
      <c r="F253">
        <f>IF(ISBLANK(Data!B243),NA(),B253/(D253/$C$7)-1)</f>
        <v>0.66954845808075891</v>
      </c>
      <c r="H253" s="2"/>
      <c r="I253" s="2"/>
    </row>
    <row r="254" spans="2:9" x14ac:dyDescent="0.2">
      <c r="B254">
        <f>IF(ISBLANK(Data!B244),NA(),Data!B244-$C$3)</f>
        <v>4.7767030227844174</v>
      </c>
      <c r="C254" s="2">
        <f t="shared" ca="1" si="7"/>
        <v>8503.1258613189166</v>
      </c>
      <c r="D254">
        <f>IF(ISBLANK(Data!B244),NA(),Data!C244)</f>
        <v>8735.0201968503898</v>
      </c>
      <c r="E254">
        <f>IF(ISBLANK(Data!B244), NA(), Data!B244-1-$C$3)</f>
        <v>3.7767030227844174</v>
      </c>
      <c r="F254">
        <f>IF(ISBLANK(Data!B244),NA(),B254/(D254/$C$7)-1)</f>
        <v>0.41933686194664821</v>
      </c>
      <c r="H254" s="2"/>
      <c r="I254" s="2"/>
    </row>
    <row r="255" spans="2:9" x14ac:dyDescent="0.2">
      <c r="B255">
        <f>IF(ISBLANK(Data!B245),NA(),Data!B245-$C$3)</f>
        <v>3.872045542813745</v>
      </c>
      <c r="C255" s="2">
        <f t="shared" ca="1" si="7"/>
        <v>7471.6429668080209</v>
      </c>
      <c r="D255">
        <f>IF(ISBLANK(Data!B245),NA(),Data!C245)</f>
        <v>8083.4906299212598</v>
      </c>
      <c r="E255">
        <f>IF(ISBLANK(Data!B245), NA(), Data!B245-1-$C$3)</f>
        <v>2.872045542813745</v>
      </c>
      <c r="F255">
        <f>IF(ISBLANK(Data!B245),NA(),B255/(D255/$C$7)-1)</f>
        <v>0.24326203503745836</v>
      </c>
      <c r="H255" s="2"/>
      <c r="I255" s="2"/>
    </row>
    <row r="256" spans="2:9" x14ac:dyDescent="0.2">
      <c r="B256">
        <f>IF(ISBLANK(Data!B246),NA(),Data!B246-$C$3)</f>
        <v>3.3057036043061103</v>
      </c>
      <c r="C256" s="2">
        <f t="shared" ca="1" si="7"/>
        <v>6727.3131849141409</v>
      </c>
      <c r="D256">
        <f>IF(ISBLANK(Data!B246),NA(),Data!C246)</f>
        <v>8149.1486482939599</v>
      </c>
      <c r="E256">
        <f>IF(ISBLANK(Data!B246), NA(), Data!B246-1-$C$3)</f>
        <v>2.3057036043061103</v>
      </c>
      <c r="F256">
        <f>IF(ISBLANK(Data!B246),NA(),B256/(D256/$C$7)-1)</f>
        <v>5.2865332255273234E-2</v>
      </c>
      <c r="H256" s="2"/>
      <c r="I256" s="2"/>
    </row>
    <row r="257" spans="2:9" x14ac:dyDescent="0.2">
      <c r="B257">
        <f>IF(ISBLANK(Data!B247),NA(),Data!B247-$C$3)</f>
        <v>3.7806793099996949</v>
      </c>
      <c r="C257" s="2">
        <f t="shared" ca="1" si="7"/>
        <v>7357.1234106888642</v>
      </c>
      <c r="D257">
        <f>IF(ISBLANK(Data!B247),NA(),Data!C247)</f>
        <v>7649.1375853018299</v>
      </c>
      <c r="E257">
        <f>IF(ISBLANK(Data!B247), NA(), Data!B247-1-$C$3)</f>
        <v>2.7806793099996949</v>
      </c>
      <c r="F257">
        <f>IF(ISBLANK(Data!B247),NA(),B257/(D257/$C$7)-1)</f>
        <v>0.28285780950986106</v>
      </c>
      <c r="H257" s="2"/>
      <c r="I257" s="2"/>
    </row>
    <row r="258" spans="2:9" x14ac:dyDescent="0.2">
      <c r="B258">
        <f>IF(ISBLANK(Data!B248),NA(),Data!B248-$C$3)</f>
        <v>4.1324424069435262</v>
      </c>
      <c r="C258" s="2">
        <f t="shared" ca="1" si="7"/>
        <v>7787.0728881814739</v>
      </c>
      <c r="D258">
        <f>IF(ISBLANK(Data!B248),NA(),Data!C248)</f>
        <v>8366.3251706036699</v>
      </c>
      <c r="E258">
        <f>IF(ISBLANK(Data!B248), NA(), Data!B248-1-$C$3)</f>
        <v>3.1324424069435262</v>
      </c>
      <c r="F258">
        <f>IF(ISBLANK(Data!B248),NA(),B258/(D258/$C$7)-1)</f>
        <v>0.28201534622321334</v>
      </c>
      <c r="H258" s="2"/>
      <c r="I258" s="2"/>
    </row>
    <row r="259" spans="2:9" x14ac:dyDescent="0.2">
      <c r="B259">
        <f>IF(ISBLANK(Data!B249),NA(),Data!B249-$C$3)</f>
        <v>5.1229463638852266</v>
      </c>
      <c r="C259" s="2">
        <f t="shared" ca="1" si="7"/>
        <v>8853.6324206592399</v>
      </c>
      <c r="D259">
        <f>IF(ISBLANK(Data!B249),NA(),Data!C249)</f>
        <v>8914.1174409448795</v>
      </c>
      <c r="E259">
        <f>IF(ISBLANK(Data!B249), NA(), Data!B249-1-$C$3)</f>
        <v>4.1229463638852266</v>
      </c>
      <c r="F259">
        <f>IF(ISBLANK(Data!B249),NA(),B259/(D259/$C$7)-1)</f>
        <v>0.4916351602866107</v>
      </c>
      <c r="H259" s="2"/>
      <c r="I259" s="2"/>
    </row>
    <row r="260" spans="2:9" x14ac:dyDescent="0.2">
      <c r="B260">
        <f>IF(ISBLANK(Data!B250),NA(),Data!B250-$C$3)</f>
        <v>5.7566177860850134</v>
      </c>
      <c r="C260" s="2">
        <f t="shared" ca="1" si="7"/>
        <v>9440.2216064351451</v>
      </c>
      <c r="D260">
        <f>IF(ISBLANK(Data!B250),NA(),Data!C250)</f>
        <v>9883.5277559055103</v>
      </c>
      <c r="E260">
        <f>IF(ISBLANK(Data!B250), NA(), Data!B250-1-$C$3)</f>
        <v>4.7566177860850134</v>
      </c>
      <c r="F260">
        <f>IF(ISBLANK(Data!B250),NA(),B260/(D260/$C$7)-1)</f>
        <v>0.51173811640037226</v>
      </c>
      <c r="H260" s="2"/>
      <c r="I260" s="2"/>
    </row>
    <row r="261" spans="2:9" x14ac:dyDescent="0.2">
      <c r="B261">
        <f>IF(ISBLANK(Data!B251),NA(),Data!B251-$C$3)</f>
        <v>5.0232347988516333</v>
      </c>
      <c r="C261" s="2">
        <f t="shared" ca="1" si="7"/>
        <v>8754.9870396654915</v>
      </c>
      <c r="D261">
        <f>IF(ISBLANK(Data!B251),NA(),Data!C251)</f>
        <v>8869.7169685039298</v>
      </c>
      <c r="E261">
        <f>IF(ISBLANK(Data!B251), NA(), Data!B251-1-$C$3)</f>
        <v>4.0232347988516333</v>
      </c>
      <c r="F261">
        <f>IF(ISBLANK(Data!B251),NA(),B261/(D261/$C$7)-1)</f>
        <v>0.46992396768374656</v>
      </c>
      <c r="H261" s="2"/>
      <c r="I261" s="2"/>
    </row>
    <row r="262" spans="2:9" x14ac:dyDescent="0.2">
      <c r="B262">
        <f>IF(ISBLANK(Data!B252),NA(),Data!B252-$C$3)</f>
        <v>5.3279405078527216</v>
      </c>
      <c r="C262" s="2">
        <f t="shared" ca="1" si="7"/>
        <v>9050.8443380278386</v>
      </c>
      <c r="D262">
        <f>IF(ISBLANK(Data!B252),NA(),Data!C252)</f>
        <v>9176.8202362204702</v>
      </c>
      <c r="E262">
        <f>IF(ISBLANK(Data!B252), NA(), Data!B252-1-$C$3)</f>
        <v>4.3279405078527216</v>
      </c>
      <c r="F262">
        <f>IF(ISBLANK(Data!B252),NA(),B262/(D262/$C$7)-1)</f>
        <v>0.50691340693306808</v>
      </c>
      <c r="H262" s="2"/>
      <c r="I262" s="2"/>
    </row>
    <row r="263" spans="2:9" x14ac:dyDescent="0.2">
      <c r="B263">
        <f>IF(ISBLANK(Data!B253),NA(),Data!B253-$C$3)</f>
        <v>5.0771154259121696</v>
      </c>
      <c r="C263" s="2">
        <f t="shared" ca="1" si="7"/>
        <v>8808.5167398921403</v>
      </c>
      <c r="D263">
        <f>IF(ISBLANK(Data!B253),NA(),Data!C253)</f>
        <v>8607.0141732283391</v>
      </c>
      <c r="E263">
        <f>IF(ISBLANK(Data!B253), NA(), Data!B253-1-$C$3)</f>
        <v>4.0771154259121696</v>
      </c>
      <c r="F263">
        <f>IF(ISBLANK(Data!B253),NA(),B263/(D263/$C$7)-1)</f>
        <v>0.53103695426958319</v>
      </c>
      <c r="H263" s="2"/>
      <c r="I263" s="2"/>
    </row>
    <row r="264" spans="2:9" x14ac:dyDescent="0.2">
      <c r="B264">
        <f>IF(ISBLANK(Data!B254),NA(),Data!B254-$C$3)</f>
        <v>6.1859507242219109</v>
      </c>
      <c r="C264" s="2">
        <f t="shared" ca="1" si="7"/>
        <v>9801.2947240588146</v>
      </c>
      <c r="D264">
        <f>IF(ISBLANK(Data!B254),NA(),Data!C254)</f>
        <v>9865.02755905511</v>
      </c>
      <c r="E264">
        <f>IF(ISBLANK(Data!B254), NA(), Data!B254-1-$C$3)</f>
        <v>5.1859507242219109</v>
      </c>
      <c r="F264">
        <f>IF(ISBLANK(Data!B254),NA(),B264/(D264/$C$7)-1)</f>
        <v>0.62753114361563833</v>
      </c>
      <c r="H264" s="2"/>
      <c r="I264" s="2"/>
    </row>
    <row r="265" spans="2:9" x14ac:dyDescent="0.2">
      <c r="B265">
        <f>IF(ISBLANK(Data!B255),NA(),Data!B255-$C$3)</f>
        <v>7.1021956843997058</v>
      </c>
      <c r="C265" s="2">
        <f t="shared" ca="1" si="7"/>
        <v>10486.485927856238</v>
      </c>
      <c r="D265">
        <f>IF(ISBLANK(Data!B255),NA(),Data!C255)</f>
        <v>9472.8233858267704</v>
      </c>
      <c r="E265">
        <f>IF(ISBLANK(Data!B255), NA(), Data!B255-1-$C$3)</f>
        <v>6.1021956843997058</v>
      </c>
      <c r="F265">
        <f>IF(ISBLANK(Data!B255),NA(),B265/(D265/$C$7)-1)</f>
        <v>0.94596196845762082</v>
      </c>
      <c r="H265" s="2"/>
      <c r="I265" s="2"/>
    </row>
    <row r="266" spans="2:9" x14ac:dyDescent="0.2">
      <c r="B266">
        <f>IF(ISBLANK(Data!B256),NA(),Data!B256-$C$3)</f>
        <v>6.4215927710855638</v>
      </c>
      <c r="C266" s="2">
        <f t="shared" ca="1" si="7"/>
        <v>9988.107987419402</v>
      </c>
      <c r="D266">
        <f>IF(ISBLANK(Data!B256),NA(),Data!C256)</f>
        <v>9047.3188582677103</v>
      </c>
      <c r="E266">
        <f>IF(ISBLANK(Data!B256), NA(), Data!B256-1-$C$3)</f>
        <v>5.4215927710855638</v>
      </c>
      <c r="F266">
        <f>IF(ISBLANK(Data!B256),NA(),B266/(D266/$C$7)-1)</f>
        <v>0.8422307149106103</v>
      </c>
      <c r="H266" s="2"/>
      <c r="I266" s="2"/>
    </row>
    <row r="267" spans="2:9" x14ac:dyDescent="0.2">
      <c r="B267">
        <f>IF(ISBLANK(Data!B257),NA(),Data!B257-$C$3)</f>
        <v>4.5847180082270063</v>
      </c>
      <c r="C267" s="2">
        <f t="shared" ca="1" si="7"/>
        <v>8298.8026963905559</v>
      </c>
      <c r="D267">
        <f>IF(ISBLANK(Data!B257),NA(),Data!C257)</f>
        <v>8225.9101181102305</v>
      </c>
      <c r="E267">
        <f>IF(ISBLANK(Data!B257), NA(), Data!B257-1-$C$3)</f>
        <v>3.5847180082270063</v>
      </c>
      <c r="F267">
        <f>IF(ISBLANK(Data!B257),NA(),B267/(D267/$C$7)-1)</f>
        <v>0.44660453859178451</v>
      </c>
      <c r="H267" s="2"/>
      <c r="I267" s="2"/>
    </row>
    <row r="268" spans="2:9" x14ac:dyDescent="0.2">
      <c r="B268">
        <f>IF(ISBLANK(Data!B258),NA(),Data!B258-$C$3)</f>
        <v>4.4535435399277921</v>
      </c>
      <c r="C268" s="2">
        <f t="shared" ca="1" si="7"/>
        <v>8154.8894728673085</v>
      </c>
      <c r="D268">
        <f>IF(ISBLANK(Data!B258),NA(),Data!C258)</f>
        <v>8618.1142913385793</v>
      </c>
      <c r="E268">
        <f>IF(ISBLANK(Data!B258), NA(), Data!B258-1-$C$3)</f>
        <v>3.4535435399277921</v>
      </c>
      <c r="F268">
        <f>IF(ISBLANK(Data!B258),NA(),B268/(D268/$C$7)-1)</f>
        <v>0.34126504855567386</v>
      </c>
      <c r="H268" s="2"/>
      <c r="I268" s="2"/>
    </row>
    <row r="269" spans="2:9" x14ac:dyDescent="0.2">
      <c r="B269">
        <f>IF(ISBLANK(Data!B259),NA(),Data!B259-$C$3)</f>
        <v>4.2556664958108517</v>
      </c>
      <c r="C269" s="2">
        <f t="shared" ca="1" si="7"/>
        <v>7930.9009307031347</v>
      </c>
      <c r="D269">
        <f>IF(ISBLANK(Data!B259),NA(),Data!C259)</f>
        <v>7778.2053543307002</v>
      </c>
      <c r="E269">
        <f>IF(ISBLANK(Data!B259), NA(), Data!B259-1-$C$3)</f>
        <v>3.2556664958108517</v>
      </c>
      <c r="F269">
        <f>IF(ISBLANK(Data!B259),NA(),B269/(D269/$C$7)-1)</f>
        <v>0.42006863652161841</v>
      </c>
      <c r="H269" s="2"/>
      <c r="I269" s="2"/>
    </row>
    <row r="270" spans="2:9" x14ac:dyDescent="0.2">
      <c r="B270">
        <f>IF(ISBLANK(Data!B260),NA(),Data!B260-$C$3)</f>
        <v>3.5472138883597832</v>
      </c>
      <c r="C270" s="2">
        <f t="shared" ca="1" si="7"/>
        <v>7054.9756452788915</v>
      </c>
      <c r="D270">
        <f>IF(ISBLANK(Data!B260),NA(),Data!C260)</f>
        <v>7552.5029527559</v>
      </c>
      <c r="E270">
        <f>IF(ISBLANK(Data!B260), NA(), Data!B260-1-$C$3)</f>
        <v>2.5472138883597832</v>
      </c>
      <c r="F270">
        <f>IF(ISBLANK(Data!B260),NA(),B270/(D270/$C$7)-1)</f>
        <v>0.21903907538400347</v>
      </c>
      <c r="H270" s="2"/>
      <c r="I270" s="2"/>
    </row>
    <row r="271" spans="2:9" x14ac:dyDescent="0.2">
      <c r="B271">
        <f>IF(ISBLANK(Data!B261),NA(),Data!B261-$C$3)</f>
        <v>3.9387536995684993</v>
      </c>
      <c r="C271" s="2">
        <f t="shared" ca="1" si="7"/>
        <v>7553.9746329040836</v>
      </c>
      <c r="D271">
        <f>IF(ISBLANK(Data!B261),NA(),Data!C261)</f>
        <v>7970.4245406824102</v>
      </c>
      <c r="E271">
        <f>IF(ISBLANK(Data!B261), NA(), Data!B261-1-$C$3)</f>
        <v>2.9387536995684993</v>
      </c>
      <c r="F271">
        <f>IF(ISBLANK(Data!B261),NA(),B271/(D271/$C$7)-1)</f>
        <v>0.28262152508356086</v>
      </c>
      <c r="H271" s="2"/>
      <c r="I271" s="2"/>
    </row>
    <row r="272" spans="2:9" x14ac:dyDescent="0.2">
      <c r="B272">
        <f>IF(ISBLANK(Data!B262),NA(),Data!B262-$C$3)</f>
        <v>3.470981897183492</v>
      </c>
      <c r="C272" s="2">
        <f t="shared" ca="1" si="7"/>
        <v>6953.2525594565532</v>
      </c>
      <c r="D272">
        <f>IF(ISBLANK(Data!B262),NA(),Data!C262)</f>
        <v>8157.3782152230897</v>
      </c>
      <c r="E272">
        <f>IF(ISBLANK(Data!B262), NA(), Data!B262-1-$C$3)</f>
        <v>2.470981897183492</v>
      </c>
      <c r="F272">
        <f>IF(ISBLANK(Data!B262),NA(),B272/(D272/$C$7)-1)</f>
        <v>0.10439111566998305</v>
      </c>
      <c r="H272" s="2"/>
      <c r="I272" s="2"/>
    </row>
    <row r="273" spans="2:9" x14ac:dyDescent="0.2">
      <c r="B273">
        <f>IF(ISBLANK(Data!B263),NA(),Data!B263-$C$3)</f>
        <v>3.6161010084643226</v>
      </c>
      <c r="C273" s="2">
        <f t="shared" ca="1" si="7"/>
        <v>7145.5821665316371</v>
      </c>
      <c r="D273">
        <f>IF(ISBLANK(Data!B263),NA(),Data!C263)</f>
        <v>7942.2051181102297</v>
      </c>
      <c r="E273">
        <f>IF(ISBLANK(Data!B263), NA(), Data!B263-1-$C$3)</f>
        <v>2.6161010084643226</v>
      </c>
      <c r="F273">
        <f>IF(ISBLANK(Data!B263),NA(),B273/(D273/$C$7)-1)</f>
        <v>0.18173638767964939</v>
      </c>
      <c r="H273" s="2"/>
      <c r="I273" s="2"/>
    </row>
    <row r="274" spans="2:9" x14ac:dyDescent="0.2">
      <c r="B274">
        <f>IF(ISBLANK(Data!B264),NA(),Data!B264-$C$3)</f>
        <v>4.2933819954429762</v>
      </c>
      <c r="C274" s="2">
        <f t="shared" ca="1" si="7"/>
        <v>7974.2478765613932</v>
      </c>
      <c r="D274">
        <f>IF(ISBLANK(Data!B264),NA(),Data!C264)</f>
        <v>8665.3278215223108</v>
      </c>
      <c r="E274">
        <f>IF(ISBLANK(Data!B264), NA(), Data!B264-1-$C$3)</f>
        <v>3.2933819954429762</v>
      </c>
      <c r="F274">
        <f>IF(ISBLANK(Data!B264),NA(),B274/(D274/$C$7)-1)</f>
        <v>0.28598436299702468</v>
      </c>
      <c r="H274" s="2"/>
      <c r="I274" s="2"/>
    </row>
    <row r="275" spans="2:9" x14ac:dyDescent="0.2">
      <c r="B275">
        <f>IF(ISBLANK(Data!B265),NA(),Data!B265-$C$3)</f>
        <v>4.4134736750269381</v>
      </c>
      <c r="C275" s="2">
        <f t="shared" ca="1" si="7"/>
        <v>8110.2107589107509</v>
      </c>
      <c r="D275">
        <f>IF(ISBLANK(Data!B265),NA(),Data!C265)</f>
        <v>8968.6866141732207</v>
      </c>
      <c r="E275">
        <f>IF(ISBLANK(Data!B265), NA(), Data!B265-1-$C$3)</f>
        <v>3.4134736750269381</v>
      </c>
      <c r="F275">
        <f>IF(ISBLANK(Data!B265),NA(),B275/(D275/$C$7)-1)</f>
        <v>0.27724098442202005</v>
      </c>
      <c r="H275" s="2"/>
      <c r="I275" s="2"/>
    </row>
    <row r="276" spans="2:9" x14ac:dyDescent="0.2">
      <c r="B276">
        <f>IF(ISBLANK(Data!B266),NA(),Data!B266-$C$3)</f>
        <v>4.2012693837947408</v>
      </c>
      <c r="C276" s="2">
        <f t="shared" ref="C276:C339" ca="1" si="8">(B276*$C$7)/(1+C$9*(B276-1)+C$8*B276*(B276-1))</f>
        <v>7867.8275747230082</v>
      </c>
      <c r="D276">
        <f>IF(ISBLANK(Data!B266),NA(),Data!C266)</f>
        <v>8806.4249343831998</v>
      </c>
      <c r="E276">
        <f>IF(ISBLANK(Data!B266), NA(), Data!B266-1-$C$3)</f>
        <v>3.2012693837947408</v>
      </c>
      <c r="F276">
        <f>IF(ISBLANK(Data!B266),NA(),B276/(D276/$C$7)-1)</f>
        <v>0.23823206462583935</v>
      </c>
      <c r="H276" s="2"/>
      <c r="I276" s="2"/>
    </row>
    <row r="277" spans="2:9" x14ac:dyDescent="0.2">
      <c r="B277">
        <f>IF(ISBLANK(Data!B267),NA(),Data!B267-$C$3)</f>
        <v>5.4627482298385885</v>
      </c>
      <c r="C277" s="2">
        <f t="shared" ca="1" si="8"/>
        <v>9176.5672414761229</v>
      </c>
      <c r="D277">
        <f>IF(ISBLANK(Data!B267),NA(),Data!C267)</f>
        <v>8531.2855643044604</v>
      </c>
      <c r="E277">
        <f>IF(ISBLANK(Data!B267), NA(), Data!B267-1-$C$3)</f>
        <v>4.4627482298385885</v>
      </c>
      <c r="F277">
        <f>IF(ISBLANK(Data!B267),NA(),B277/(D277/$C$7)-1)</f>
        <v>0.66194964172227477</v>
      </c>
      <c r="H277" s="2"/>
      <c r="I277" s="2"/>
    </row>
    <row r="278" spans="2:9" x14ac:dyDescent="0.2">
      <c r="B278">
        <f>IF(ISBLANK(Data!B268),NA(),Data!B268-$C$3)</f>
        <v>4.5916070999334853</v>
      </c>
      <c r="C278" s="2">
        <f t="shared" ca="1" si="8"/>
        <v>8306.2627329988227</v>
      </c>
      <c r="D278">
        <f>IF(ISBLANK(Data!B268),NA(),Data!C268)</f>
        <v>7868.1291338582596</v>
      </c>
      <c r="E278">
        <f>IF(ISBLANK(Data!B268), NA(), Data!B268-1-$C$3)</f>
        <v>3.5916070999334853</v>
      </c>
      <c r="F278">
        <f>IF(ISBLANK(Data!B268),NA(),B278/(D278/$C$7)-1)</f>
        <v>0.51465734111256212</v>
      </c>
      <c r="H278" s="2"/>
      <c r="I278" s="2"/>
    </row>
    <row r="279" spans="2:9" x14ac:dyDescent="0.2">
      <c r="B279">
        <f>IF(ISBLANK(Data!B269),NA(),Data!B269-$C$3)</f>
        <v>4.6462399376598809</v>
      </c>
      <c r="C279" s="2">
        <f t="shared" ca="1" si="8"/>
        <v>8365.0819784284176</v>
      </c>
      <c r="D279">
        <f>IF(ISBLANK(Data!B269),NA(),Data!C269)</f>
        <v>8390.1884514435696</v>
      </c>
      <c r="E279">
        <f>IF(ISBLANK(Data!B269), NA(), Data!B269-1-$C$3)</f>
        <v>3.6462399376598809</v>
      </c>
      <c r="F279">
        <f>IF(ISBLANK(Data!B269),NA(),B279/(D279/$C$7)-1)</f>
        <v>0.43731206910289577</v>
      </c>
      <c r="H279" s="2"/>
      <c r="I279" s="2"/>
    </row>
    <row r="280" spans="2:9" x14ac:dyDescent="0.2">
      <c r="B280">
        <f>IF(ISBLANK(Data!B270),NA(),Data!B270-$C$3)</f>
        <v>4.228042581460941</v>
      </c>
      <c r="C280" s="2">
        <f t="shared" ca="1" si="8"/>
        <v>7898.953251081316</v>
      </c>
      <c r="D280">
        <f>IF(ISBLANK(Data!B270),NA(),Data!C270)</f>
        <v>8227.9267716535396</v>
      </c>
      <c r="E280">
        <f>IF(ISBLANK(Data!B270), NA(), Data!B270-1-$C$3)</f>
        <v>3.228042581460941</v>
      </c>
      <c r="F280">
        <f>IF(ISBLANK(Data!B270),NA(),B280/(D280/$C$7)-1)</f>
        <v>0.33373666136821001</v>
      </c>
      <c r="H280" s="2"/>
      <c r="I280" s="2"/>
    </row>
    <row r="281" spans="2:9" x14ac:dyDescent="0.2">
      <c r="B281">
        <f>IF(ISBLANK(Data!B271),NA(),Data!B271-$C$3)</f>
        <v>3.741680652641584</v>
      </c>
      <c r="C281" s="2">
        <f t="shared" ca="1" si="8"/>
        <v>7307.61418008906</v>
      </c>
      <c r="D281">
        <f>IF(ISBLANK(Data!B271),NA(),Data!C271)</f>
        <v>7758.7788713910704</v>
      </c>
      <c r="E281">
        <f>IF(ISBLANK(Data!B271), NA(), Data!B271-1-$C$3)</f>
        <v>2.741680652641584</v>
      </c>
      <c r="F281">
        <f>IF(ISBLANK(Data!B271),NA(),B281/(D281/$C$7)-1)</f>
        <v>0.25168341627969526</v>
      </c>
      <c r="H281" s="2"/>
      <c r="I281" s="2"/>
    </row>
    <row r="282" spans="2:9" x14ac:dyDescent="0.2">
      <c r="B282">
        <f>IF(ISBLANK(Data!B272),NA(),Data!B272-$C$3)</f>
        <v>3.5457257029230278</v>
      </c>
      <c r="C282" s="2">
        <f t="shared" ca="1" si="8"/>
        <v>7053.0045539677458</v>
      </c>
      <c r="D282">
        <f>IF(ISBLANK(Data!B272),NA(),Data!C272)</f>
        <v>7247.30183727034</v>
      </c>
      <c r="E282">
        <f>IF(ISBLANK(Data!B272), NA(), Data!B272-1-$C$3)</f>
        <v>2.5457257029230278</v>
      </c>
      <c r="F282">
        <f>IF(ISBLANK(Data!B272),NA(),B282/(D282/$C$7)-1)</f>
        <v>0.26984274101239958</v>
      </c>
      <c r="H282" s="2"/>
      <c r="I282" s="2"/>
    </row>
    <row r="283" spans="2:9" x14ac:dyDescent="0.2">
      <c r="B283">
        <f>IF(ISBLANK(Data!B273),NA(),Data!B273-$C$3)</f>
        <v>3.2917858091883878</v>
      </c>
      <c r="C283" s="2">
        <f t="shared" ca="1" si="8"/>
        <v>6707.9427778783174</v>
      </c>
      <c r="D283">
        <f>IF(ISBLANK(Data!B273),NA(),Data!C273)</f>
        <v>7259.3465879265004</v>
      </c>
      <c r="E283">
        <f>IF(ISBLANK(Data!B273), NA(), Data!B273-1-$C$3)</f>
        <v>2.2917858091883878</v>
      </c>
      <c r="F283">
        <f>IF(ISBLANK(Data!B273),NA(),B283/(D283/$C$7)-1)</f>
        <v>0.1769423526471674</v>
      </c>
      <c r="H283" s="2"/>
      <c r="I283" s="2"/>
    </row>
    <row r="284" spans="2:9" x14ac:dyDescent="0.2">
      <c r="B284">
        <f>IF(ISBLANK(Data!B274),NA(),Data!B274-$C$3)</f>
        <v>3.2591611721533194</v>
      </c>
      <c r="C284" s="2">
        <f t="shared" ca="1" si="8"/>
        <v>6662.3231454686684</v>
      </c>
      <c r="D284">
        <f>IF(ISBLANK(Data!B274),NA(),Data!C274)</f>
        <v>7403.7976115485499</v>
      </c>
      <c r="E284">
        <f>IF(ISBLANK(Data!B274), NA(), Data!B274-1-$C$3)</f>
        <v>2.2591611721533194</v>
      </c>
      <c r="F284">
        <f>IF(ISBLANK(Data!B274),NA(),B284/(D284/$C$7)-1)</f>
        <v>0.14254273639615311</v>
      </c>
      <c r="H284" s="2"/>
      <c r="I284" s="2"/>
    </row>
    <row r="285" spans="2:9" x14ac:dyDescent="0.2">
      <c r="B285">
        <f>IF(ISBLANK(Data!B275),NA(),Data!B275-$C$3)</f>
        <v>3.2205184580088195</v>
      </c>
      <c r="C285" s="2">
        <f t="shared" ca="1" si="8"/>
        <v>6607.8981408725176</v>
      </c>
      <c r="D285">
        <f>IF(ISBLANK(Data!B275),NA(),Data!C275)</f>
        <v>6687.5612860892397</v>
      </c>
      <c r="E285">
        <f>IF(ISBLANK(Data!B275), NA(), Data!B275-1-$C$3)</f>
        <v>2.2205184580088195</v>
      </c>
      <c r="F285">
        <f>IF(ISBLANK(Data!B275),NA(),B285/(D285/$C$7)-1)</f>
        <v>0.24991123560386108</v>
      </c>
      <c r="H285" s="2"/>
      <c r="I285" s="2"/>
    </row>
    <row r="286" spans="2:9" x14ac:dyDescent="0.2">
      <c r="B286">
        <f>IF(ISBLANK(Data!B276),NA(),Data!B276-$C$3)</f>
        <v>2.6703232606329195</v>
      </c>
      <c r="C286" s="2">
        <f t="shared" ca="1" si="8"/>
        <v>5784.4969007572545</v>
      </c>
      <c r="D286">
        <f>IF(ISBLANK(Data!B276),NA(),Data!C276)</f>
        <v>6386.6216535433005</v>
      </c>
      <c r="E286">
        <f>IF(ISBLANK(Data!B276), NA(), Data!B276-1-$C$3)</f>
        <v>1.6703232606329195</v>
      </c>
      <c r="F286">
        <f>IF(ISBLANK(Data!B276),NA(),B286/(D286/$C$7)-1)</f>
        <v>8.5210042644465522E-2</v>
      </c>
      <c r="H286" s="2"/>
      <c r="I286" s="2"/>
    </row>
    <row r="287" spans="2:9" x14ac:dyDescent="0.2">
      <c r="B287">
        <f>IF(ISBLANK(Data!B277),NA(),Data!B277-$C$3)</f>
        <v>3.584494809590768</v>
      </c>
      <c r="C287" s="2">
        <f t="shared" ca="1" si="8"/>
        <v>7104.1644480311015</v>
      </c>
      <c r="D287">
        <f>IF(ISBLANK(Data!B277),NA(),Data!C277)</f>
        <v>6844.0498950131196</v>
      </c>
      <c r="E287">
        <f>IF(ISBLANK(Data!B277), NA(), Data!B277-1-$C$3)</f>
        <v>2.584494809590768</v>
      </c>
      <c r="F287">
        <f>IF(ISBLANK(Data!B277),NA(),B287/(D287/$C$7)-1)</f>
        <v>0.35936456003890394</v>
      </c>
      <c r="H287" s="2"/>
      <c r="I287" s="2"/>
    </row>
    <row r="288" spans="2:9" x14ac:dyDescent="0.2">
      <c r="B288">
        <f>IF(ISBLANK(Data!B278),NA(),Data!B278-$C$3)</f>
        <v>4.6846641738769774</v>
      </c>
      <c r="C288" s="2">
        <f t="shared" ca="1" si="8"/>
        <v>8406.0902404014723</v>
      </c>
      <c r="D288">
        <f>IF(ISBLANK(Data!B278),NA(),Data!C278)</f>
        <v>7849.1882677165304</v>
      </c>
      <c r="E288">
        <f>IF(ISBLANK(Data!B278), NA(), Data!B278-1-$C$3)</f>
        <v>3.6846641738769774</v>
      </c>
      <c r="F288">
        <f>IF(ISBLANK(Data!B278),NA(),B288/(D288/$C$7)-1)</f>
        <v>0.54908365572631213</v>
      </c>
      <c r="H288" s="2"/>
      <c r="I288" s="2"/>
    </row>
    <row r="289" spans="2:9" x14ac:dyDescent="0.2">
      <c r="B289">
        <f>IF(ISBLANK(Data!B279),NA(),Data!B279-$C$3)</f>
        <v>4.4696559169920826</v>
      </c>
      <c r="C289" s="2">
        <f t="shared" ca="1" si="8"/>
        <v>8172.7595800903655</v>
      </c>
      <c r="D289">
        <f>IF(ISBLANK(Data!B279),NA(),Data!C279)</f>
        <v>7259.3465879265004</v>
      </c>
      <c r="E289">
        <f>IF(ISBLANK(Data!B279), NA(), Data!B279-1-$C$3)</f>
        <v>3.4696559169920826</v>
      </c>
      <c r="F289">
        <f>IF(ISBLANK(Data!B279),NA(),B289/(D289/$C$7)-1)</f>
        <v>0.59807704856866506</v>
      </c>
      <c r="H289" s="2"/>
      <c r="I289" s="2"/>
    </row>
    <row r="290" spans="2:9" x14ac:dyDescent="0.2">
      <c r="B290">
        <f>IF(ISBLANK(Data!B280),NA(),Data!B280-$C$3)</f>
        <v>5.1022216121477619</v>
      </c>
      <c r="C290" s="2">
        <f t="shared" ca="1" si="8"/>
        <v>8833.2782767472563</v>
      </c>
      <c r="D290">
        <f>IF(ISBLANK(Data!B280),NA(),Data!C280)</f>
        <v>7539.2204461942201</v>
      </c>
      <c r="E290">
        <f>IF(ISBLANK(Data!B280), NA(), Data!B280-1-$C$3)</f>
        <v>4.1022216121477619</v>
      </c>
      <c r="F290">
        <f>IF(ISBLANK(Data!B280),NA(),B290/(D290/$C$7)-1)</f>
        <v>0.75652376584605885</v>
      </c>
      <c r="H290" s="2"/>
      <c r="I290" s="2"/>
    </row>
    <row r="291" spans="2:9" x14ac:dyDescent="0.2">
      <c r="B291">
        <f>IF(ISBLANK(Data!B281),NA(),Data!B281-$C$3)</f>
        <v>4.4636567647175323</v>
      </c>
      <c r="C291" s="2">
        <f t="shared" ca="1" si="8"/>
        <v>8166.112345453068</v>
      </c>
      <c r="D291">
        <f>IF(ISBLANK(Data!B281),NA(),Data!C281)</f>
        <v>7096.8391863516999</v>
      </c>
      <c r="E291">
        <f>IF(ISBLANK(Data!B281), NA(), Data!B281-1-$C$3)</f>
        <v>3.4636567647175323</v>
      </c>
      <c r="F291">
        <f>IF(ISBLANK(Data!B281),NA(),B291/(D291/$C$7)-1)</f>
        <v>0.63247666481967757</v>
      </c>
      <c r="H291" s="2"/>
      <c r="I291" s="2"/>
    </row>
    <row r="292" spans="2:9" x14ac:dyDescent="0.2">
      <c r="B292">
        <f>IF(ISBLANK(Data!B282),NA(),Data!B282-$C$3)</f>
        <v>4.9394090508943087</v>
      </c>
      <c r="C292" s="2">
        <f t="shared" ca="1" si="8"/>
        <v>8670.6397688892466</v>
      </c>
      <c r="D292">
        <f>IF(ISBLANK(Data!B282),NA(),Data!C282)</f>
        <v>7196.1492650918599</v>
      </c>
      <c r="E292">
        <f>IF(ISBLANK(Data!B282), NA(), Data!B282-1-$C$3)</f>
        <v>3.9394090508943087</v>
      </c>
      <c r="F292">
        <f>IF(ISBLANK(Data!B282),NA(),B292/(D292/$C$7)-1)</f>
        <v>0.78154166857406926</v>
      </c>
      <c r="H292" s="2"/>
      <c r="I292" s="2"/>
    </row>
    <row r="293" spans="2:9" x14ac:dyDescent="0.2">
      <c r="B293">
        <f>IF(ISBLANK(Data!B283),NA(),Data!B283-$C$3)</f>
        <v>5.5046511376558662</v>
      </c>
      <c r="C293" s="2">
        <f t="shared" ca="1" si="8"/>
        <v>9215.0229838236482</v>
      </c>
      <c r="D293">
        <f>IF(ISBLANK(Data!B283),NA(),Data!C283)</f>
        <v>7518.1546719160096</v>
      </c>
      <c r="E293">
        <f>IF(ISBLANK(Data!B283), NA(), Data!B283-1-$C$3)</f>
        <v>4.5046511376558662</v>
      </c>
      <c r="F293">
        <f>IF(ISBLANK(Data!B283),NA(),B293/(D293/$C$7)-1)</f>
        <v>0.90037670653211599</v>
      </c>
      <c r="H293" s="2"/>
      <c r="I293" s="2"/>
    </row>
    <row r="294" spans="2:9" x14ac:dyDescent="0.2">
      <c r="B294">
        <f>IF(ISBLANK(Data!B284),NA(),Data!B284-$C$3)</f>
        <v>6.0308203578572819</v>
      </c>
      <c r="C294" s="2">
        <f t="shared" ca="1" si="8"/>
        <v>9673.999255781604</v>
      </c>
      <c r="D294">
        <f>IF(ISBLANK(Data!B284),NA(),Data!C284)</f>
        <v>7680.6620734908101</v>
      </c>
      <c r="E294">
        <f>IF(ISBLANK(Data!B284), NA(), Data!B284-1-$C$3)</f>
        <v>5.0308203578572819</v>
      </c>
      <c r="F294">
        <f>IF(ISBLANK(Data!B284),NA(),B294/(D294/$C$7)-1)</f>
        <v>1.0379751715361691</v>
      </c>
      <c r="H294" s="2"/>
      <c r="I294" s="2"/>
    </row>
    <row r="295" spans="2:9" x14ac:dyDescent="0.2">
      <c r="B295">
        <f>IF(ISBLANK(Data!B285),NA(),Data!B285-$C$3)</f>
        <v>8.028445894885726</v>
      </c>
      <c r="C295" s="2">
        <f t="shared" ca="1" si="8"/>
        <v>11077.785511923305</v>
      </c>
      <c r="D295">
        <f>IF(ISBLANK(Data!B285),NA(),Data!C285)</f>
        <v>8713.5937007873999</v>
      </c>
      <c r="E295">
        <f>IF(ISBLANK(Data!B285), NA(), Data!B285-1-$C$3)</f>
        <v>7.028445894885726</v>
      </c>
      <c r="F295">
        <f>IF(ISBLANK(Data!B285),NA(),B295/(D295/$C$7)-1)</f>
        <v>1.3914171179474888</v>
      </c>
      <c r="H295" s="2"/>
      <c r="I295" s="2"/>
    </row>
    <row r="296" spans="2:9" x14ac:dyDescent="0.2">
      <c r="B296">
        <f>IF(ISBLANK(Data!B286),NA(),Data!B286-$C$3)</f>
        <v>6.0807996648615283</v>
      </c>
      <c r="C296" s="2">
        <f t="shared" ca="1" si="8"/>
        <v>9715.3935538096248</v>
      </c>
      <c r="D296">
        <f>IF(ISBLANK(Data!B286),NA(),Data!C286)</f>
        <v>7567.0535958005203</v>
      </c>
      <c r="E296">
        <f>IF(ISBLANK(Data!B286), NA(), Data!B286-1-$C$3)</f>
        <v>5.0807996648615283</v>
      </c>
      <c r="F296">
        <f>IF(ISBLANK(Data!B286),NA(),B296/(D296/$C$7)-1)</f>
        <v>1.0857153625845219</v>
      </c>
      <c r="H296" s="2"/>
      <c r="I296" s="2"/>
    </row>
    <row r="297" spans="2:9" x14ac:dyDescent="0.2">
      <c r="B297">
        <f>IF(ISBLANK(Data!B287),NA(),Data!B287-$C$3)</f>
        <v>4.8953064117123333</v>
      </c>
      <c r="C297" s="2">
        <f t="shared" ca="1" si="8"/>
        <v>8625.7337251137233</v>
      </c>
      <c r="D297">
        <f>IF(ISBLANK(Data!B287),NA(),Data!C287)</f>
        <v>7186.6594488188903</v>
      </c>
      <c r="E297">
        <f>IF(ISBLANK(Data!B287), NA(), Data!B287-1-$C$3)</f>
        <v>3.8953064117123333</v>
      </c>
      <c r="F297">
        <f>IF(ISBLANK(Data!B287),NA(),B297/(D297/$C$7)-1)</f>
        <v>0.76796624740429831</v>
      </c>
      <c r="H297" s="2"/>
      <c r="I297" s="2"/>
    </row>
    <row r="298" spans="2:9" x14ac:dyDescent="0.2">
      <c r="B298">
        <f>IF(ISBLANK(Data!B288),NA(),Data!B288-$C$3)</f>
        <v>4.82200319498605</v>
      </c>
      <c r="C298" s="2">
        <f t="shared" ca="1" si="8"/>
        <v>8550.2756926055154</v>
      </c>
      <c r="D298">
        <f>IF(ISBLANK(Data!B288),NA(),Data!C288)</f>
        <v>6549.0974278215199</v>
      </c>
      <c r="E298">
        <f>IF(ISBLANK(Data!B288), NA(), Data!B288-1-$C$3)</f>
        <v>3.82200319498605</v>
      </c>
      <c r="F298">
        <f>IF(ISBLANK(Data!B288),NA(),B298/(D298/$C$7)-1)</f>
        <v>0.91102864523425686</v>
      </c>
      <c r="H298" s="2"/>
      <c r="I298" s="2"/>
    </row>
    <row r="299" spans="2:9" x14ac:dyDescent="0.2">
      <c r="B299">
        <f>IF(ISBLANK(Data!B289),NA(),Data!B289-$C$3)</f>
        <v>4.5321034828930964</v>
      </c>
      <c r="C299" s="2">
        <f t="shared" ca="1" si="8"/>
        <v>8241.5068202656803</v>
      </c>
      <c r="D299">
        <f>IF(ISBLANK(Data!B289),NA(),Data!C289)</f>
        <v>6768.7616535432999</v>
      </c>
      <c r="E299">
        <f>IF(ISBLANK(Data!B289), NA(), Data!B289-1-$C$3)</f>
        <v>3.5321034828930964</v>
      </c>
      <c r="F299">
        <f>IF(ISBLANK(Data!B289),NA(),B299/(D299/$C$7)-1)</f>
        <v>0.73784784786114832</v>
      </c>
      <c r="H299" s="2"/>
      <c r="I299" s="2"/>
    </row>
    <row r="300" spans="2:9" x14ac:dyDescent="0.2">
      <c r="B300">
        <f>IF(ISBLANK(Data!B290),NA(),Data!B290-$C$3)</f>
        <v>6.45831376947495</v>
      </c>
      <c r="C300" s="2">
        <f t="shared" ca="1" si="8"/>
        <v>10016.52965658744</v>
      </c>
      <c r="D300">
        <f>IF(ISBLANK(Data!B290),NA(),Data!C290)</f>
        <v>7984.9513910761098</v>
      </c>
      <c r="E300">
        <f>IF(ISBLANK(Data!B290), NA(), Data!B290-1-$C$3)</f>
        <v>5.45831376947495</v>
      </c>
      <c r="F300">
        <f>IF(ISBLANK(Data!B290),NA(),B300/(D300/$C$7)-1)</f>
        <v>1.0992686423789402</v>
      </c>
      <c r="H300" s="2"/>
      <c r="I300" s="2"/>
    </row>
    <row r="301" spans="2:9" x14ac:dyDescent="0.2">
      <c r="B301">
        <f>IF(ISBLANK(Data!B291),NA(),Data!B291-$C$3)</f>
        <v>6.0029470292863074</v>
      </c>
      <c r="C301" s="2">
        <f t="shared" ca="1" si="8"/>
        <v>9650.7536680613503</v>
      </c>
      <c r="D301">
        <f>IF(ISBLANK(Data!B291),NA(),Data!C291)</f>
        <v>7508.1192913385803</v>
      </c>
      <c r="E301">
        <f>IF(ISBLANK(Data!B291), NA(), Data!B291-1-$C$3)</f>
        <v>5.0029470292863074</v>
      </c>
      <c r="F301">
        <f>IF(ISBLANK(Data!B291),NA(),B301/(D301/$C$7)-1)</f>
        <v>1.0751739227444186</v>
      </c>
      <c r="H301" s="2"/>
      <c r="I301" s="2"/>
    </row>
    <row r="302" spans="2:9" x14ac:dyDescent="0.2">
      <c r="B302">
        <f>IF(ISBLANK(Data!B292),NA(),Data!B292-$C$3)</f>
        <v>11.770193096741238</v>
      </c>
      <c r="C302" s="2">
        <f t="shared" ca="1" si="8"/>
        <v>12725.965515833737</v>
      </c>
      <c r="D302">
        <f>IF(ISBLANK(Data!B292),NA(),Data!C292)</f>
        <v>11263.8417847769</v>
      </c>
      <c r="E302">
        <f>IF(ISBLANK(Data!B292), NA(), Data!B292-1-$C$3)</f>
        <v>10.770193096741238</v>
      </c>
      <c r="F302">
        <f>IF(ISBLANK(Data!B292),NA(),B302/(D302/$C$7)-1)</f>
        <v>1.7121780730820095</v>
      </c>
      <c r="H302" s="2"/>
      <c r="I302" s="2"/>
    </row>
    <row r="303" spans="2:9" x14ac:dyDescent="0.2">
      <c r="B303">
        <f>IF(ISBLANK(Data!B293),NA(),Data!B293-$C$3)</f>
        <v>6.9130701413011817</v>
      </c>
      <c r="C303" s="2">
        <f t="shared" ca="1" si="8"/>
        <v>10353.836723982549</v>
      </c>
      <c r="D303">
        <f>IF(ISBLANK(Data!B293),NA(),Data!C293)</f>
        <v>9742.2651968503906</v>
      </c>
      <c r="E303">
        <f>IF(ISBLANK(Data!B293), NA(), Data!B293-1-$C$3)</f>
        <v>5.9130701413011817</v>
      </c>
      <c r="F303">
        <f>IF(ISBLANK(Data!B293),NA(),B303/(D303/$C$7)-1)</f>
        <v>0.84175632628501318</v>
      </c>
      <c r="H303" s="2"/>
      <c r="I303" s="2"/>
    </row>
    <row r="304" spans="2:9" x14ac:dyDescent="0.2">
      <c r="B304">
        <f>IF(ISBLANK(Data!B294),NA(),Data!B294-$C$3)</f>
        <v>4.2492572151516432</v>
      </c>
      <c r="C304" s="2">
        <f t="shared" ca="1" si="8"/>
        <v>7923.5035074394855</v>
      </c>
      <c r="D304">
        <f>IF(ISBLANK(Data!B294),NA(),Data!C294)</f>
        <v>7700.9951968503901</v>
      </c>
      <c r="E304">
        <f>IF(ISBLANK(Data!B294), NA(), Data!B294-1-$C$3)</f>
        <v>3.2492572151516432</v>
      </c>
      <c r="F304">
        <f>IF(ISBLANK(Data!B294),NA(),B304/(D304/$C$7)-1)</f>
        <v>0.43214609249818192</v>
      </c>
      <c r="H304" s="2"/>
      <c r="I304" s="2"/>
    </row>
    <row r="305" spans="2:9" x14ac:dyDescent="0.2">
      <c r="B305">
        <f>IF(ISBLANK(Data!B295),NA(),Data!B295-$C$3)</f>
        <v>3.8989382853946708</v>
      </c>
      <c r="C305" s="2">
        <f t="shared" ca="1" si="8"/>
        <v>7504.9630000962552</v>
      </c>
      <c r="D305">
        <f>IF(ISBLANK(Data!B295),NA(),Data!C295)</f>
        <v>6934.8492388451396</v>
      </c>
      <c r="E305">
        <f>IF(ISBLANK(Data!B295), NA(), Data!B295-1-$C$3)</f>
        <v>2.8989382853946708</v>
      </c>
      <c r="F305">
        <f>IF(ISBLANK(Data!B295),NA(),B305/(D305/$C$7)-1)</f>
        <v>0.45925265208701838</v>
      </c>
      <c r="H305" s="2"/>
      <c r="I305" s="2"/>
    </row>
    <row r="306" spans="2:9" x14ac:dyDescent="0.2">
      <c r="B306">
        <f>IF(ISBLANK(Data!B296),NA(),Data!B296-$C$3)</f>
        <v>3.2120525605491936</v>
      </c>
      <c r="C306" s="2">
        <f t="shared" ca="1" si="8"/>
        <v>6595.9177422885787</v>
      </c>
      <c r="D306">
        <f>IF(ISBLANK(Data!B296),NA(),Data!C296)</f>
        <v>6543.7397637795202</v>
      </c>
      <c r="E306">
        <f>IF(ISBLANK(Data!B296), NA(), Data!B296-1-$C$3)</f>
        <v>2.2120525605491936</v>
      </c>
      <c r="F306">
        <f>IF(ISBLANK(Data!B296),NA(),B306/(D306/$C$7)-1)</f>
        <v>0.27402449489665059</v>
      </c>
      <c r="H306" s="2"/>
      <c r="I306" s="2"/>
    </row>
    <row r="307" spans="2:9" x14ac:dyDescent="0.2">
      <c r="B307" t="e">
        <f>IF(ISBLANK(Data!B297),NA(),Data!B297-$C$3)</f>
        <v>#N/A</v>
      </c>
      <c r="C307" s="2" t="e">
        <f t="shared" ca="1" si="8"/>
        <v>#N/A</v>
      </c>
      <c r="D307" t="e">
        <f>IF(ISBLANK(Data!B297),NA(),Data!C297)</f>
        <v>#N/A</v>
      </c>
      <c r="E307" t="e">
        <f>IF(ISBLANK(Data!B297), NA(), Data!B297-1-$C$3)</f>
        <v>#N/A</v>
      </c>
      <c r="F307" t="e">
        <f>IF(ISBLANK(Data!B297),NA(),B307/(D307/$C$7)-1)</f>
        <v>#N/A</v>
      </c>
      <c r="H307" s="2"/>
      <c r="I307" s="2"/>
    </row>
    <row r="308" spans="2:9" x14ac:dyDescent="0.2">
      <c r="B308" t="e">
        <f>IF(ISBLANK(Data!B298),NA(),Data!B298-$C$3)</f>
        <v>#N/A</v>
      </c>
      <c r="C308" s="2" t="e">
        <f t="shared" ca="1" si="8"/>
        <v>#N/A</v>
      </c>
      <c r="D308" t="e">
        <f>IF(ISBLANK(Data!B298),NA(),Data!C298)</f>
        <v>#N/A</v>
      </c>
      <c r="E308" t="e">
        <f>IF(ISBLANK(Data!B298), NA(), Data!B298-1-$C$3)</f>
        <v>#N/A</v>
      </c>
      <c r="F308" t="e">
        <f>IF(ISBLANK(Data!B298),NA(),B308/(D308/$C$7)-1)</f>
        <v>#N/A</v>
      </c>
      <c r="H308" s="2"/>
      <c r="I308" s="2"/>
    </row>
    <row r="309" spans="2:9" x14ac:dyDescent="0.2">
      <c r="B309" t="e">
        <f>IF(ISBLANK(Data!B299),NA(),Data!B299-$C$3)</f>
        <v>#N/A</v>
      </c>
      <c r="C309" s="2" t="e">
        <f t="shared" ca="1" si="8"/>
        <v>#N/A</v>
      </c>
      <c r="D309" t="e">
        <f>IF(ISBLANK(Data!B299),NA(),Data!C299)</f>
        <v>#N/A</v>
      </c>
      <c r="E309" t="e">
        <f>IF(ISBLANK(Data!B299), NA(), Data!B299-1-$C$3)</f>
        <v>#N/A</v>
      </c>
      <c r="F309" t="e">
        <f>IF(ISBLANK(Data!B299),NA(),B309/(D309/$C$7)-1)</f>
        <v>#N/A</v>
      </c>
      <c r="H309" s="2"/>
      <c r="I309" s="2"/>
    </row>
    <row r="310" spans="2:9" x14ac:dyDescent="0.2">
      <c r="B310" t="e">
        <f>IF(ISBLANK(Data!B300),NA(),Data!B300-$C$3)</f>
        <v>#N/A</v>
      </c>
      <c r="C310" s="2" t="e">
        <f t="shared" ca="1" si="8"/>
        <v>#N/A</v>
      </c>
      <c r="D310" t="e">
        <f>IF(ISBLANK(Data!B300),NA(),Data!C300)</f>
        <v>#N/A</v>
      </c>
      <c r="E310" t="e">
        <f>IF(ISBLANK(Data!B300), NA(), Data!B300-1-$C$3)</f>
        <v>#N/A</v>
      </c>
      <c r="F310" t="e">
        <f>IF(ISBLANK(Data!B300),NA(),B310/(D310/$C$7)-1)</f>
        <v>#N/A</v>
      </c>
      <c r="H310" s="2"/>
      <c r="I310" s="2"/>
    </row>
    <row r="311" spans="2:9" x14ac:dyDescent="0.2">
      <c r="B311" t="e">
        <f>IF(ISBLANK(Data!B301),NA(),Data!B301-$C$3)</f>
        <v>#N/A</v>
      </c>
      <c r="C311" s="2" t="e">
        <f t="shared" ca="1" si="8"/>
        <v>#N/A</v>
      </c>
      <c r="D311" t="e">
        <f>IF(ISBLANK(Data!B301),NA(),Data!C301)</f>
        <v>#N/A</v>
      </c>
      <c r="E311" t="e">
        <f>IF(ISBLANK(Data!B301), NA(), Data!B301-1-$C$3)</f>
        <v>#N/A</v>
      </c>
      <c r="F311" t="e">
        <f>IF(ISBLANK(Data!B301),NA(),B311/(D311/$C$7)-1)</f>
        <v>#N/A</v>
      </c>
      <c r="H311" s="2"/>
      <c r="I311" s="2"/>
    </row>
    <row r="312" spans="2:9" x14ac:dyDescent="0.2">
      <c r="B312" t="e">
        <f>IF(ISBLANK(Data!B302),NA(),Data!B302-$C$3)</f>
        <v>#N/A</v>
      </c>
      <c r="C312" s="2" t="e">
        <f t="shared" ca="1" si="8"/>
        <v>#N/A</v>
      </c>
      <c r="D312" t="e">
        <f>IF(ISBLANK(Data!B302),NA(),Data!C302)</f>
        <v>#N/A</v>
      </c>
      <c r="E312" t="e">
        <f>IF(ISBLANK(Data!B302), NA(), Data!B302-1-$C$3)</f>
        <v>#N/A</v>
      </c>
      <c r="F312" t="e">
        <f>IF(ISBLANK(Data!B302),NA(),B312/(D312/$C$7)-1)</f>
        <v>#N/A</v>
      </c>
      <c r="H312" s="2"/>
      <c r="I312" s="2"/>
    </row>
    <row r="313" spans="2:9" x14ac:dyDescent="0.2">
      <c r="B313" t="e">
        <f>IF(ISBLANK(Data!B303),NA(),Data!B303-$C$3)</f>
        <v>#N/A</v>
      </c>
      <c r="C313" s="2" t="e">
        <f t="shared" ca="1" si="8"/>
        <v>#N/A</v>
      </c>
      <c r="D313" t="e">
        <f>IF(ISBLANK(Data!B303),NA(),Data!C303)</f>
        <v>#N/A</v>
      </c>
      <c r="E313" t="e">
        <f>IF(ISBLANK(Data!B303), NA(), Data!B303-1-$C$3)</f>
        <v>#N/A</v>
      </c>
      <c r="F313" t="e">
        <f>IF(ISBLANK(Data!B303),NA(),B313/(D313/$C$7)-1)</f>
        <v>#N/A</v>
      </c>
      <c r="H313" s="2"/>
      <c r="I313" s="2"/>
    </row>
    <row r="314" spans="2:9" x14ac:dyDescent="0.2">
      <c r="B314" t="e">
        <f>IF(ISBLANK(Data!B304),NA(),Data!B304-$C$3)</f>
        <v>#N/A</v>
      </c>
      <c r="C314" s="2" t="e">
        <f t="shared" ca="1" si="8"/>
        <v>#N/A</v>
      </c>
      <c r="D314" t="e">
        <f>IF(ISBLANK(Data!B304),NA(),Data!C304)</f>
        <v>#N/A</v>
      </c>
      <c r="E314" t="e">
        <f>IF(ISBLANK(Data!B304), NA(), Data!B304-1-$C$3)</f>
        <v>#N/A</v>
      </c>
      <c r="F314" t="e">
        <f>IF(ISBLANK(Data!B304),NA(),B314/(D314/$C$7)-1)</f>
        <v>#N/A</v>
      </c>
      <c r="H314" s="2"/>
      <c r="I314" s="2"/>
    </row>
    <row r="315" spans="2:9" x14ac:dyDescent="0.2">
      <c r="B315" t="e">
        <f>IF(ISBLANK(Data!B305),NA(),Data!B305-$C$3)</f>
        <v>#N/A</v>
      </c>
      <c r="C315" s="2" t="e">
        <f t="shared" ca="1" si="8"/>
        <v>#N/A</v>
      </c>
      <c r="D315" t="e">
        <f>IF(ISBLANK(Data!B305),NA(),Data!C305)</f>
        <v>#N/A</v>
      </c>
      <c r="E315" t="e">
        <f>IF(ISBLANK(Data!B305), NA(), Data!B305-1-$C$3)</f>
        <v>#N/A</v>
      </c>
      <c r="F315" t="e">
        <f>IF(ISBLANK(Data!B305),NA(),B315/(D315/$C$7)-1)</f>
        <v>#N/A</v>
      </c>
      <c r="H315" s="2"/>
      <c r="I315" s="2"/>
    </row>
    <row r="316" spans="2:9" x14ac:dyDescent="0.2">
      <c r="B316" t="e">
        <f>IF(ISBLANK(Data!B306),NA(),Data!B306-$C$3)</f>
        <v>#N/A</v>
      </c>
      <c r="C316" s="2" t="e">
        <f t="shared" ca="1" si="8"/>
        <v>#N/A</v>
      </c>
      <c r="D316" t="e">
        <f>IF(ISBLANK(Data!B306),NA(),Data!C306)</f>
        <v>#N/A</v>
      </c>
      <c r="E316" t="e">
        <f>IF(ISBLANK(Data!B306), NA(), Data!B306-1-$C$3)</f>
        <v>#N/A</v>
      </c>
      <c r="F316" t="e">
        <f>IF(ISBLANK(Data!B306),NA(),B316/(D316/$C$7)-1)</f>
        <v>#N/A</v>
      </c>
      <c r="H316" s="2"/>
      <c r="I316" s="2"/>
    </row>
    <row r="317" spans="2:9" x14ac:dyDescent="0.2">
      <c r="B317" t="e">
        <f>IF(ISBLANK(Data!B307),NA(),Data!B307-$C$3)</f>
        <v>#N/A</v>
      </c>
      <c r="C317" s="2" t="e">
        <f t="shared" ca="1" si="8"/>
        <v>#N/A</v>
      </c>
      <c r="D317" t="e">
        <f>IF(ISBLANK(Data!B307),NA(),Data!C307)</f>
        <v>#N/A</v>
      </c>
      <c r="E317" t="e">
        <f>IF(ISBLANK(Data!B307), NA(), Data!B307-1-$C$3)</f>
        <v>#N/A</v>
      </c>
      <c r="F317" t="e">
        <f>IF(ISBLANK(Data!B307),NA(),B317/(D317/$C$7)-1)</f>
        <v>#N/A</v>
      </c>
      <c r="H317" s="2"/>
      <c r="I317" s="2"/>
    </row>
    <row r="318" spans="2:9" x14ac:dyDescent="0.2">
      <c r="B318" t="e">
        <f>IF(ISBLANK(Data!B308),NA(),Data!B308-$C$3)</f>
        <v>#N/A</v>
      </c>
      <c r="C318" s="2" t="e">
        <f t="shared" ca="1" si="8"/>
        <v>#N/A</v>
      </c>
      <c r="D318" t="e">
        <f>IF(ISBLANK(Data!B308),NA(),Data!C308)</f>
        <v>#N/A</v>
      </c>
      <c r="E318" t="e">
        <f>IF(ISBLANK(Data!B308), NA(), Data!B308-1-$C$3)</f>
        <v>#N/A</v>
      </c>
      <c r="F318" t="e">
        <f>IF(ISBLANK(Data!B308),NA(),B318/(D318/$C$7)-1)</f>
        <v>#N/A</v>
      </c>
      <c r="H318" s="2"/>
      <c r="I318" s="2"/>
    </row>
    <row r="319" spans="2:9" x14ac:dyDescent="0.2">
      <c r="B319" t="e">
        <f>IF(ISBLANK(Data!B309),NA(),Data!B309-$C$3)</f>
        <v>#N/A</v>
      </c>
      <c r="C319" s="2" t="e">
        <f t="shared" ca="1" si="8"/>
        <v>#N/A</v>
      </c>
      <c r="D319" t="e">
        <f>IF(ISBLANK(Data!B309),NA(),Data!C309)</f>
        <v>#N/A</v>
      </c>
      <c r="E319" t="e">
        <f>IF(ISBLANK(Data!B309), NA(), Data!B309-1-$C$3)</f>
        <v>#N/A</v>
      </c>
      <c r="F319" t="e">
        <f>IF(ISBLANK(Data!B309),NA(),B319/(D319/$C$7)-1)</f>
        <v>#N/A</v>
      </c>
      <c r="H319" s="2"/>
      <c r="I319" s="2"/>
    </row>
    <row r="320" spans="2:9" x14ac:dyDescent="0.2">
      <c r="B320" t="e">
        <f>IF(ISBLANK(Data!B310),NA(),Data!B310-$C$3)</f>
        <v>#N/A</v>
      </c>
      <c r="C320" s="2" t="e">
        <f t="shared" ca="1" si="8"/>
        <v>#N/A</v>
      </c>
      <c r="D320" t="e">
        <f>IF(ISBLANK(Data!B310),NA(),Data!C310)</f>
        <v>#N/A</v>
      </c>
      <c r="E320" t="e">
        <f>IF(ISBLANK(Data!B310), NA(), Data!B310-1-$C$3)</f>
        <v>#N/A</v>
      </c>
      <c r="F320" t="e">
        <f>IF(ISBLANK(Data!B310),NA(),B320/(D320/$C$7)-1)</f>
        <v>#N/A</v>
      </c>
      <c r="H320" s="2"/>
      <c r="I320" s="2"/>
    </row>
    <row r="321" spans="2:9" x14ac:dyDescent="0.2">
      <c r="B321" t="e">
        <f>IF(ISBLANK(Data!B311),NA(),Data!B311-$C$3)</f>
        <v>#N/A</v>
      </c>
      <c r="C321" s="2" t="e">
        <f t="shared" ca="1" si="8"/>
        <v>#N/A</v>
      </c>
      <c r="D321" t="e">
        <f>IF(ISBLANK(Data!B311),NA(),Data!C311)</f>
        <v>#N/A</v>
      </c>
      <c r="E321" t="e">
        <f>IF(ISBLANK(Data!B311), NA(), Data!B311-1-$C$3)</f>
        <v>#N/A</v>
      </c>
      <c r="F321" t="e">
        <f>IF(ISBLANK(Data!B311),NA(),B321/(D321/$C$7)-1)</f>
        <v>#N/A</v>
      </c>
      <c r="H321" s="2"/>
      <c r="I321" s="2"/>
    </row>
    <row r="322" spans="2:9" x14ac:dyDescent="0.2">
      <c r="B322" t="e">
        <f>IF(ISBLANK(Data!B312),NA(),Data!B312-$C$3)</f>
        <v>#N/A</v>
      </c>
      <c r="C322" s="2" t="e">
        <f t="shared" ca="1" si="8"/>
        <v>#N/A</v>
      </c>
      <c r="D322" t="e">
        <f>IF(ISBLANK(Data!B312),NA(),Data!C312)</f>
        <v>#N/A</v>
      </c>
      <c r="E322" t="e">
        <f>IF(ISBLANK(Data!B312), NA(), Data!B312-1-$C$3)</f>
        <v>#N/A</v>
      </c>
      <c r="F322" t="e">
        <f>IF(ISBLANK(Data!B312),NA(),B322/(D322/$C$7)-1)</f>
        <v>#N/A</v>
      </c>
      <c r="H322" s="2"/>
      <c r="I322" s="2"/>
    </row>
    <row r="323" spans="2:9" x14ac:dyDescent="0.2">
      <c r="B323" t="e">
        <f>IF(ISBLANK(Data!B313),NA(),Data!B313-$C$3)</f>
        <v>#N/A</v>
      </c>
      <c r="C323" s="2" t="e">
        <f t="shared" ca="1" si="8"/>
        <v>#N/A</v>
      </c>
      <c r="D323" t="e">
        <f>IF(ISBLANK(Data!B313),NA(),Data!C313)</f>
        <v>#N/A</v>
      </c>
      <c r="E323" t="e">
        <f>IF(ISBLANK(Data!B313), NA(), Data!B313-1-$C$3)</f>
        <v>#N/A</v>
      </c>
      <c r="F323" t="e">
        <f>IF(ISBLANK(Data!B313),NA(),B323/(D323/$C$7)-1)</f>
        <v>#N/A</v>
      </c>
      <c r="H323" s="2"/>
      <c r="I323" s="2"/>
    </row>
    <row r="324" spans="2:9" x14ac:dyDescent="0.2">
      <c r="B324" t="e">
        <f>IF(ISBLANK(Data!B314),NA(),Data!B314-$C$3)</f>
        <v>#N/A</v>
      </c>
      <c r="C324" s="2" t="e">
        <f t="shared" ca="1" si="8"/>
        <v>#N/A</v>
      </c>
      <c r="D324" t="e">
        <f>IF(ISBLANK(Data!B314),NA(),Data!C314)</f>
        <v>#N/A</v>
      </c>
      <c r="E324" t="e">
        <f>IF(ISBLANK(Data!B314), NA(), Data!B314-1-$C$3)</f>
        <v>#N/A</v>
      </c>
      <c r="F324" t="e">
        <f>IF(ISBLANK(Data!B314),NA(),B324/(D324/$C$7)-1)</f>
        <v>#N/A</v>
      </c>
      <c r="H324" s="2"/>
      <c r="I324" s="2"/>
    </row>
    <row r="325" spans="2:9" x14ac:dyDescent="0.2">
      <c r="B325" t="e">
        <f>IF(ISBLANK(Data!B315),NA(),Data!B315-$C$3)</f>
        <v>#N/A</v>
      </c>
      <c r="C325" s="2" t="e">
        <f t="shared" ca="1" si="8"/>
        <v>#N/A</v>
      </c>
      <c r="D325" t="e">
        <f>IF(ISBLANK(Data!B315),NA(),Data!C315)</f>
        <v>#N/A</v>
      </c>
      <c r="E325" t="e">
        <f>IF(ISBLANK(Data!B315), NA(), Data!B315-1-$C$3)</f>
        <v>#N/A</v>
      </c>
      <c r="F325" t="e">
        <f>IF(ISBLANK(Data!B315),NA(),B325/(D325/$C$7)-1)</f>
        <v>#N/A</v>
      </c>
      <c r="H325" s="2"/>
      <c r="I325" s="2"/>
    </row>
    <row r="326" spans="2:9" x14ac:dyDescent="0.2">
      <c r="B326" t="e">
        <f>IF(ISBLANK(Data!B316),NA(),Data!B316-$C$3)</f>
        <v>#N/A</v>
      </c>
      <c r="C326" s="2" t="e">
        <f t="shared" ca="1" si="8"/>
        <v>#N/A</v>
      </c>
      <c r="D326" t="e">
        <f>IF(ISBLANK(Data!B316),NA(),Data!C316)</f>
        <v>#N/A</v>
      </c>
      <c r="E326" t="e">
        <f>IF(ISBLANK(Data!B316), NA(), Data!B316-1-$C$3)</f>
        <v>#N/A</v>
      </c>
      <c r="F326" t="e">
        <f>IF(ISBLANK(Data!B316),NA(),B326/(D326/$C$7)-1)</f>
        <v>#N/A</v>
      </c>
      <c r="H326" s="2"/>
      <c r="I326" s="2"/>
    </row>
    <row r="327" spans="2:9" x14ac:dyDescent="0.2">
      <c r="B327" t="e">
        <f>IF(ISBLANK(Data!B317),NA(),Data!B317-$C$3)</f>
        <v>#N/A</v>
      </c>
      <c r="C327" s="2" t="e">
        <f t="shared" ca="1" si="8"/>
        <v>#N/A</v>
      </c>
      <c r="D327" t="e">
        <f>IF(ISBLANK(Data!B317),NA(),Data!C317)</f>
        <v>#N/A</v>
      </c>
      <c r="E327" t="e">
        <f>IF(ISBLANK(Data!B317), NA(), Data!B317-1-$C$3)</f>
        <v>#N/A</v>
      </c>
      <c r="F327" t="e">
        <f>IF(ISBLANK(Data!B317),NA(),B327/(D327/$C$7)-1)</f>
        <v>#N/A</v>
      </c>
      <c r="H327" s="2"/>
      <c r="I327" s="2"/>
    </row>
    <row r="328" spans="2:9" x14ac:dyDescent="0.2">
      <c r="B328" t="e">
        <f>IF(ISBLANK(Data!B318),NA(),Data!B318-$C$3)</f>
        <v>#N/A</v>
      </c>
      <c r="C328" s="2" t="e">
        <f t="shared" ca="1" si="8"/>
        <v>#N/A</v>
      </c>
      <c r="D328" t="e">
        <f>IF(ISBLANK(Data!B318),NA(),Data!C318)</f>
        <v>#N/A</v>
      </c>
      <c r="E328" t="e">
        <f>IF(ISBLANK(Data!B318), NA(), Data!B318-1-$C$3)</f>
        <v>#N/A</v>
      </c>
      <c r="F328" t="e">
        <f>IF(ISBLANK(Data!B318),NA(),B328/(D328/$C$7)-1)</f>
        <v>#N/A</v>
      </c>
      <c r="H328" s="2"/>
      <c r="I328" s="2"/>
    </row>
    <row r="329" spans="2:9" x14ac:dyDescent="0.2">
      <c r="B329" t="e">
        <f>IF(ISBLANK(Data!B319),NA(),Data!B319-$C$3)</f>
        <v>#N/A</v>
      </c>
      <c r="C329" s="2" t="e">
        <f t="shared" ca="1" si="8"/>
        <v>#N/A</v>
      </c>
      <c r="D329" t="e">
        <f>IF(ISBLANK(Data!B319),NA(),Data!C319)</f>
        <v>#N/A</v>
      </c>
      <c r="E329" t="e">
        <f>IF(ISBLANK(Data!B319), NA(), Data!B319-1-$C$3)</f>
        <v>#N/A</v>
      </c>
      <c r="F329" t="e">
        <f>IF(ISBLANK(Data!B319),NA(),B329/(D329/$C$7)-1)</f>
        <v>#N/A</v>
      </c>
      <c r="H329" s="2"/>
      <c r="I329" s="2"/>
    </row>
    <row r="330" spans="2:9" x14ac:dyDescent="0.2">
      <c r="B330" t="e">
        <f>IF(ISBLANK(Data!B320),NA(),Data!B320-$C$3)</f>
        <v>#N/A</v>
      </c>
      <c r="C330" s="2" t="e">
        <f t="shared" ca="1" si="8"/>
        <v>#N/A</v>
      </c>
      <c r="D330" t="e">
        <f>IF(ISBLANK(Data!B320),NA(),Data!C320)</f>
        <v>#N/A</v>
      </c>
      <c r="E330" t="e">
        <f>IF(ISBLANK(Data!B320), NA(), Data!B320-1-$C$3)</f>
        <v>#N/A</v>
      </c>
      <c r="F330" t="e">
        <f>IF(ISBLANK(Data!B320),NA(),B330/(D330/$C$7)-1)</f>
        <v>#N/A</v>
      </c>
      <c r="H330" s="2"/>
      <c r="I330" s="2"/>
    </row>
    <row r="331" spans="2:9" x14ac:dyDescent="0.2">
      <c r="B331" t="e">
        <f>IF(ISBLANK(Data!B321),NA(),Data!B321-$C$3)</f>
        <v>#N/A</v>
      </c>
      <c r="C331" s="2" t="e">
        <f t="shared" ca="1" si="8"/>
        <v>#N/A</v>
      </c>
      <c r="D331" t="e">
        <f>IF(ISBLANK(Data!B321),NA(),Data!C321)</f>
        <v>#N/A</v>
      </c>
      <c r="E331" t="e">
        <f>IF(ISBLANK(Data!B321), NA(), Data!B321-1-$C$3)</f>
        <v>#N/A</v>
      </c>
      <c r="F331" t="e">
        <f>IF(ISBLANK(Data!B321),NA(),B331/(D331/$C$7)-1)</f>
        <v>#N/A</v>
      </c>
      <c r="H331" s="2"/>
      <c r="I331" s="2"/>
    </row>
    <row r="332" spans="2:9" x14ac:dyDescent="0.2">
      <c r="B332" t="e">
        <f>IF(ISBLANK(Data!B322),NA(),Data!B322-$C$3)</f>
        <v>#N/A</v>
      </c>
      <c r="C332" s="2" t="e">
        <f t="shared" ca="1" si="8"/>
        <v>#N/A</v>
      </c>
      <c r="D332" t="e">
        <f>IF(ISBLANK(Data!B322),NA(),Data!C322)</f>
        <v>#N/A</v>
      </c>
      <c r="E332" t="e">
        <f>IF(ISBLANK(Data!B322), NA(), Data!B322-1-$C$3)</f>
        <v>#N/A</v>
      </c>
      <c r="F332" t="e">
        <f>IF(ISBLANK(Data!B322),NA(),B332/(D332/$C$7)-1)</f>
        <v>#N/A</v>
      </c>
      <c r="H332" s="2"/>
      <c r="I332" s="2"/>
    </row>
    <row r="333" spans="2:9" x14ac:dyDescent="0.2">
      <c r="B333" t="e">
        <f>IF(ISBLANK(Data!B323),NA(),Data!B323-$C$3)</f>
        <v>#N/A</v>
      </c>
      <c r="C333" s="2" t="e">
        <f t="shared" ca="1" si="8"/>
        <v>#N/A</v>
      </c>
      <c r="D333" t="e">
        <f>IF(ISBLANK(Data!B323),NA(),Data!C323)</f>
        <v>#N/A</v>
      </c>
      <c r="E333" t="e">
        <f>IF(ISBLANK(Data!B323), NA(), Data!B323-1-$C$3)</f>
        <v>#N/A</v>
      </c>
      <c r="F333" t="e">
        <f>IF(ISBLANK(Data!B323),NA(),B333/(D333/$C$7)-1)</f>
        <v>#N/A</v>
      </c>
      <c r="H333" s="2"/>
      <c r="I333" s="2"/>
    </row>
    <row r="334" spans="2:9" x14ac:dyDescent="0.2">
      <c r="B334" t="e">
        <f>IF(ISBLANK(Data!B324),NA(),Data!B324-$C$3)</f>
        <v>#N/A</v>
      </c>
      <c r="C334" s="2" t="e">
        <f t="shared" ca="1" si="8"/>
        <v>#N/A</v>
      </c>
      <c r="D334" t="e">
        <f>IF(ISBLANK(Data!B324),NA(),Data!C324)</f>
        <v>#N/A</v>
      </c>
      <c r="E334" t="e">
        <f>IF(ISBLANK(Data!B324), NA(), Data!B324-1-$C$3)</f>
        <v>#N/A</v>
      </c>
      <c r="F334" t="e">
        <f>IF(ISBLANK(Data!B324),NA(),B334/(D334/$C$7)-1)</f>
        <v>#N/A</v>
      </c>
      <c r="H334" s="2"/>
      <c r="I334" s="2"/>
    </row>
    <row r="335" spans="2:9" x14ac:dyDescent="0.2">
      <c r="B335" t="e">
        <f>IF(ISBLANK(Data!B325),NA(),Data!B325-$C$3)</f>
        <v>#N/A</v>
      </c>
      <c r="C335" s="2" t="e">
        <f t="shared" ca="1" si="8"/>
        <v>#N/A</v>
      </c>
      <c r="D335" t="e">
        <f>IF(ISBLANK(Data!B325),NA(),Data!C325)</f>
        <v>#N/A</v>
      </c>
      <c r="E335" t="e">
        <f>IF(ISBLANK(Data!B325), NA(), Data!B325-1-$C$3)</f>
        <v>#N/A</v>
      </c>
      <c r="F335" t="e">
        <f>IF(ISBLANK(Data!B325),NA(),B335/(D335/$C$7)-1)</f>
        <v>#N/A</v>
      </c>
      <c r="H335" s="2"/>
      <c r="I335" s="2"/>
    </row>
    <row r="336" spans="2:9" x14ac:dyDescent="0.2">
      <c r="B336" t="e">
        <f>IF(ISBLANK(Data!B326),NA(),Data!B326-$C$3)</f>
        <v>#N/A</v>
      </c>
      <c r="C336" s="2" t="e">
        <f t="shared" ca="1" si="8"/>
        <v>#N/A</v>
      </c>
      <c r="D336" t="e">
        <f>IF(ISBLANK(Data!B326),NA(),Data!C326)</f>
        <v>#N/A</v>
      </c>
      <c r="E336" t="e">
        <f>IF(ISBLANK(Data!B326), NA(), Data!B326-1-$C$3)</f>
        <v>#N/A</v>
      </c>
      <c r="F336" t="e">
        <f>IF(ISBLANK(Data!B326),NA(),B336/(D336/$C$7)-1)</f>
        <v>#N/A</v>
      </c>
      <c r="H336" s="2"/>
      <c r="I336" s="2"/>
    </row>
    <row r="337" spans="2:9" x14ac:dyDescent="0.2">
      <c r="B337" t="e">
        <f>IF(ISBLANK(Data!B327),NA(),Data!B327-$C$3)</f>
        <v>#N/A</v>
      </c>
      <c r="C337" s="2" t="e">
        <f t="shared" ca="1" si="8"/>
        <v>#N/A</v>
      </c>
      <c r="D337" t="e">
        <f>IF(ISBLANK(Data!B327),NA(),Data!C327)</f>
        <v>#N/A</v>
      </c>
      <c r="E337" t="e">
        <f>IF(ISBLANK(Data!B327), NA(), Data!B327-1-$C$3)</f>
        <v>#N/A</v>
      </c>
      <c r="F337" t="e">
        <f>IF(ISBLANK(Data!B327),NA(),B337/(D337/$C$7)-1)</f>
        <v>#N/A</v>
      </c>
      <c r="H337" s="2"/>
      <c r="I337" s="2"/>
    </row>
    <row r="338" spans="2:9" x14ac:dyDescent="0.2">
      <c r="B338" t="e">
        <f>IF(ISBLANK(Data!B328),NA(),Data!B328-$C$3)</f>
        <v>#N/A</v>
      </c>
      <c r="C338" s="2" t="e">
        <f t="shared" ca="1" si="8"/>
        <v>#N/A</v>
      </c>
      <c r="D338" t="e">
        <f>IF(ISBLANK(Data!B328),NA(),Data!C328)</f>
        <v>#N/A</v>
      </c>
      <c r="E338" t="e">
        <f>IF(ISBLANK(Data!B328), NA(), Data!B328-1-$C$3)</f>
        <v>#N/A</v>
      </c>
      <c r="F338" t="e">
        <f>IF(ISBLANK(Data!B328),NA(),B338/(D338/$C$7)-1)</f>
        <v>#N/A</v>
      </c>
      <c r="H338" s="2"/>
      <c r="I338" s="2"/>
    </row>
    <row r="339" spans="2:9" x14ac:dyDescent="0.2">
      <c r="B339" t="e">
        <f>IF(ISBLANK(Data!B329),NA(),Data!B329-$C$3)</f>
        <v>#N/A</v>
      </c>
      <c r="C339" s="2" t="e">
        <f t="shared" ca="1" si="8"/>
        <v>#N/A</v>
      </c>
      <c r="D339" t="e">
        <f>IF(ISBLANK(Data!B329),NA(),Data!C329)</f>
        <v>#N/A</v>
      </c>
      <c r="E339" t="e">
        <f>IF(ISBLANK(Data!B329), NA(), Data!B329-1-$C$3)</f>
        <v>#N/A</v>
      </c>
      <c r="F339" t="e">
        <f>IF(ISBLANK(Data!B329),NA(),B339/(D339/$C$7)-1)</f>
        <v>#N/A</v>
      </c>
      <c r="H339" s="2"/>
      <c r="I339" s="2"/>
    </row>
    <row r="340" spans="2:9" x14ac:dyDescent="0.2">
      <c r="B340" t="e">
        <f>IF(ISBLANK(Data!B330),NA(),Data!B330-$C$3)</f>
        <v>#N/A</v>
      </c>
      <c r="C340" s="2" t="e">
        <f t="shared" ref="C340:C403" ca="1" si="9">(B340*$C$7)/(1+C$9*(B340-1)+C$8*B340*(B340-1))</f>
        <v>#N/A</v>
      </c>
      <c r="D340" t="e">
        <f>IF(ISBLANK(Data!B330),NA(),Data!C330)</f>
        <v>#N/A</v>
      </c>
      <c r="E340" t="e">
        <f>IF(ISBLANK(Data!B330), NA(), Data!B330-1-$C$3)</f>
        <v>#N/A</v>
      </c>
      <c r="F340" t="e">
        <f>IF(ISBLANK(Data!B330),NA(),B340/(D340/$C$7)-1)</f>
        <v>#N/A</v>
      </c>
      <c r="H340" s="2"/>
      <c r="I340" s="2"/>
    </row>
    <row r="341" spans="2:9" x14ac:dyDescent="0.2">
      <c r="B341" t="e">
        <f>IF(ISBLANK(Data!B331),NA(),Data!B331-$C$3)</f>
        <v>#N/A</v>
      </c>
      <c r="C341" s="2" t="e">
        <f t="shared" ca="1" si="9"/>
        <v>#N/A</v>
      </c>
      <c r="D341" t="e">
        <f>IF(ISBLANK(Data!B331),NA(),Data!C331)</f>
        <v>#N/A</v>
      </c>
      <c r="E341" t="e">
        <f>IF(ISBLANK(Data!B331), NA(), Data!B331-1-$C$3)</f>
        <v>#N/A</v>
      </c>
      <c r="F341" t="e">
        <f>IF(ISBLANK(Data!B331),NA(),B341/(D341/$C$7)-1)</f>
        <v>#N/A</v>
      </c>
      <c r="H341" s="2"/>
      <c r="I341" s="2"/>
    </row>
    <row r="342" spans="2:9" x14ac:dyDescent="0.2">
      <c r="B342" t="e">
        <f>IF(ISBLANK(Data!B332),NA(),Data!B332-$C$3)</f>
        <v>#N/A</v>
      </c>
      <c r="C342" s="2" t="e">
        <f t="shared" ca="1" si="9"/>
        <v>#N/A</v>
      </c>
      <c r="D342" t="e">
        <f>IF(ISBLANK(Data!B332),NA(),Data!C332)</f>
        <v>#N/A</v>
      </c>
      <c r="E342" t="e">
        <f>IF(ISBLANK(Data!B332), NA(), Data!B332-1-$C$3)</f>
        <v>#N/A</v>
      </c>
      <c r="F342" t="e">
        <f>IF(ISBLANK(Data!B332),NA(),B342/(D342/$C$7)-1)</f>
        <v>#N/A</v>
      </c>
      <c r="H342" s="2"/>
      <c r="I342" s="2"/>
    </row>
    <row r="343" spans="2:9" x14ac:dyDescent="0.2">
      <c r="B343" t="e">
        <f>IF(ISBLANK(Data!B333),NA(),Data!B333-$C$3)</f>
        <v>#N/A</v>
      </c>
      <c r="C343" s="2" t="e">
        <f t="shared" ca="1" si="9"/>
        <v>#N/A</v>
      </c>
      <c r="D343" t="e">
        <f>IF(ISBLANK(Data!B333),NA(),Data!C333)</f>
        <v>#N/A</v>
      </c>
      <c r="E343" t="e">
        <f>IF(ISBLANK(Data!B333), NA(), Data!B333-1-$C$3)</f>
        <v>#N/A</v>
      </c>
      <c r="F343" t="e">
        <f>IF(ISBLANK(Data!B333),NA(),B343/(D343/$C$7)-1)</f>
        <v>#N/A</v>
      </c>
      <c r="H343" s="2"/>
      <c r="I343" s="2"/>
    </row>
    <row r="344" spans="2:9" x14ac:dyDescent="0.2">
      <c r="B344" t="e">
        <f>IF(ISBLANK(Data!B334),NA(),Data!B334-$C$3)</f>
        <v>#N/A</v>
      </c>
      <c r="C344" s="2" t="e">
        <f t="shared" ca="1" si="9"/>
        <v>#N/A</v>
      </c>
      <c r="D344" t="e">
        <f>IF(ISBLANK(Data!B334),NA(),Data!C334)</f>
        <v>#N/A</v>
      </c>
      <c r="E344" t="e">
        <f>IF(ISBLANK(Data!B334), NA(), Data!B334-1-$C$3)</f>
        <v>#N/A</v>
      </c>
      <c r="F344" t="e">
        <f>IF(ISBLANK(Data!B334),NA(),B344/(D344/$C$7)-1)</f>
        <v>#N/A</v>
      </c>
      <c r="H344" s="2"/>
      <c r="I344" s="2"/>
    </row>
    <row r="345" spans="2:9" x14ac:dyDescent="0.2">
      <c r="B345" t="e">
        <f>IF(ISBLANK(Data!B335),NA(),Data!B335-$C$3)</f>
        <v>#N/A</v>
      </c>
      <c r="C345" s="2" t="e">
        <f t="shared" ca="1" si="9"/>
        <v>#N/A</v>
      </c>
      <c r="D345" t="e">
        <f>IF(ISBLANK(Data!B335),NA(),Data!C335)</f>
        <v>#N/A</v>
      </c>
      <c r="E345" t="e">
        <f>IF(ISBLANK(Data!B335), NA(), Data!B335-1-$C$3)</f>
        <v>#N/A</v>
      </c>
      <c r="F345" t="e">
        <f>IF(ISBLANK(Data!B335),NA(),B345/(D345/$C$7)-1)</f>
        <v>#N/A</v>
      </c>
      <c r="H345" s="2"/>
      <c r="I345" s="2"/>
    </row>
    <row r="346" spans="2:9" x14ac:dyDescent="0.2">
      <c r="B346" t="e">
        <f>IF(ISBLANK(Data!B336),NA(),Data!B336-$C$3)</f>
        <v>#N/A</v>
      </c>
      <c r="C346" s="2" t="e">
        <f t="shared" ca="1" si="9"/>
        <v>#N/A</v>
      </c>
      <c r="D346" t="e">
        <f>IF(ISBLANK(Data!B336),NA(),Data!C336)</f>
        <v>#N/A</v>
      </c>
      <c r="E346" t="e">
        <f>IF(ISBLANK(Data!B336), NA(), Data!B336-1-$C$3)</f>
        <v>#N/A</v>
      </c>
      <c r="F346" t="e">
        <f>IF(ISBLANK(Data!B336),NA(),B346/(D346/$C$7)-1)</f>
        <v>#N/A</v>
      </c>
      <c r="H346" s="2"/>
      <c r="I346" s="2"/>
    </row>
    <row r="347" spans="2:9" x14ac:dyDescent="0.2">
      <c r="B347" t="e">
        <f>IF(ISBLANK(Data!B337),NA(),Data!B337-$C$3)</f>
        <v>#N/A</v>
      </c>
      <c r="C347" s="2" t="e">
        <f t="shared" ca="1" si="9"/>
        <v>#N/A</v>
      </c>
      <c r="D347" t="e">
        <f>IF(ISBLANK(Data!B337),NA(),Data!C337)</f>
        <v>#N/A</v>
      </c>
      <c r="E347" t="e">
        <f>IF(ISBLANK(Data!B337), NA(), Data!B337-1-$C$3)</f>
        <v>#N/A</v>
      </c>
      <c r="F347" t="e">
        <f>IF(ISBLANK(Data!B337),NA(),B347/(D347/$C$7)-1)</f>
        <v>#N/A</v>
      </c>
      <c r="H347" s="2"/>
      <c r="I347" s="2"/>
    </row>
    <row r="348" spans="2:9" x14ac:dyDescent="0.2">
      <c r="B348" t="e">
        <f>IF(ISBLANK(Data!B338),NA(),Data!B338-$C$3)</f>
        <v>#N/A</v>
      </c>
      <c r="C348" s="2" t="e">
        <f t="shared" ca="1" si="9"/>
        <v>#N/A</v>
      </c>
      <c r="D348" t="e">
        <f>IF(ISBLANK(Data!B338),NA(),Data!C338)</f>
        <v>#N/A</v>
      </c>
      <c r="E348" t="e">
        <f>IF(ISBLANK(Data!B338), NA(), Data!B338-1-$C$3)</f>
        <v>#N/A</v>
      </c>
      <c r="F348" t="e">
        <f>IF(ISBLANK(Data!B338),NA(),B348/(D348/$C$7)-1)</f>
        <v>#N/A</v>
      </c>
      <c r="H348" s="2"/>
      <c r="I348" s="2"/>
    </row>
    <row r="349" spans="2:9" x14ac:dyDescent="0.2">
      <c r="B349" t="e">
        <f>IF(ISBLANK(Data!B339),NA(),Data!B339-$C$3)</f>
        <v>#N/A</v>
      </c>
      <c r="C349" s="2" t="e">
        <f t="shared" ca="1" si="9"/>
        <v>#N/A</v>
      </c>
      <c r="D349" t="e">
        <f>IF(ISBLANK(Data!B339),NA(),Data!C339)</f>
        <v>#N/A</v>
      </c>
      <c r="E349" t="e">
        <f>IF(ISBLANK(Data!B339), NA(), Data!B339-1-$C$3)</f>
        <v>#N/A</v>
      </c>
      <c r="F349" t="e">
        <f>IF(ISBLANK(Data!B339),NA(),B349/(D349/$C$7)-1)</f>
        <v>#N/A</v>
      </c>
      <c r="H349" s="2"/>
      <c r="I349" s="2"/>
    </row>
    <row r="350" spans="2:9" x14ac:dyDescent="0.2">
      <c r="B350" t="e">
        <f>IF(ISBLANK(Data!B340),NA(),Data!B340-$C$3)</f>
        <v>#N/A</v>
      </c>
      <c r="C350" s="2" t="e">
        <f t="shared" ca="1" si="9"/>
        <v>#N/A</v>
      </c>
      <c r="D350" t="e">
        <f>IF(ISBLANK(Data!B340),NA(),Data!C340)</f>
        <v>#N/A</v>
      </c>
      <c r="E350" t="e">
        <f>IF(ISBLANK(Data!B340), NA(), Data!B340-1-$C$3)</f>
        <v>#N/A</v>
      </c>
      <c r="F350" t="e">
        <f>IF(ISBLANK(Data!B340),NA(),B350/(D350/$C$7)-1)</f>
        <v>#N/A</v>
      </c>
      <c r="H350" s="2"/>
      <c r="I350" s="2"/>
    </row>
    <row r="351" spans="2:9" x14ac:dyDescent="0.2">
      <c r="B351" t="e">
        <f>IF(ISBLANK(Data!B341),NA(),Data!B341-$C$3)</f>
        <v>#N/A</v>
      </c>
      <c r="C351" s="2" t="e">
        <f t="shared" ca="1" si="9"/>
        <v>#N/A</v>
      </c>
      <c r="D351" t="e">
        <f>IF(ISBLANK(Data!B341),NA(),Data!C341)</f>
        <v>#N/A</v>
      </c>
      <c r="E351" t="e">
        <f>IF(ISBLANK(Data!B341), NA(), Data!B341-1-$C$3)</f>
        <v>#N/A</v>
      </c>
      <c r="F351" t="e">
        <f>IF(ISBLANK(Data!B341),NA(),B351/(D351/$C$7)-1)</f>
        <v>#N/A</v>
      </c>
      <c r="H351" s="2"/>
      <c r="I351" s="2"/>
    </row>
    <row r="352" spans="2:9" x14ac:dyDescent="0.2">
      <c r="B352" t="e">
        <f>IF(ISBLANK(Data!B342),NA(),Data!B342-$C$3)</f>
        <v>#N/A</v>
      </c>
      <c r="C352" s="2" t="e">
        <f t="shared" ca="1" si="9"/>
        <v>#N/A</v>
      </c>
      <c r="D352" t="e">
        <f>IF(ISBLANK(Data!B342),NA(),Data!C342)</f>
        <v>#N/A</v>
      </c>
      <c r="E352" t="e">
        <f>IF(ISBLANK(Data!B342), NA(), Data!B342-1-$C$3)</f>
        <v>#N/A</v>
      </c>
      <c r="F352" t="e">
        <f>IF(ISBLANK(Data!B342),NA(),B352/(D352/$C$7)-1)</f>
        <v>#N/A</v>
      </c>
      <c r="H352" s="2"/>
      <c r="I352" s="2"/>
    </row>
    <row r="353" spans="2:9" x14ac:dyDescent="0.2">
      <c r="B353" t="e">
        <f>IF(ISBLANK(Data!B343),NA(),Data!B343-$C$3)</f>
        <v>#N/A</v>
      </c>
      <c r="C353" s="2" t="e">
        <f t="shared" ca="1" si="9"/>
        <v>#N/A</v>
      </c>
      <c r="D353" t="e">
        <f>IF(ISBLANK(Data!B343),NA(),Data!C343)</f>
        <v>#N/A</v>
      </c>
      <c r="E353" t="e">
        <f>IF(ISBLANK(Data!B343), NA(), Data!B343-1-$C$3)</f>
        <v>#N/A</v>
      </c>
      <c r="F353" t="e">
        <f>IF(ISBLANK(Data!B343),NA(),B353/(D353/$C$7)-1)</f>
        <v>#N/A</v>
      </c>
      <c r="H353" s="2"/>
      <c r="I353" s="2"/>
    </row>
    <row r="354" spans="2:9" x14ac:dyDescent="0.2">
      <c r="B354" t="e">
        <f>IF(ISBLANK(Data!B344),NA(),Data!B344-$C$3)</f>
        <v>#N/A</v>
      </c>
      <c r="C354" s="2" t="e">
        <f t="shared" ca="1" si="9"/>
        <v>#N/A</v>
      </c>
      <c r="D354" t="e">
        <f>IF(ISBLANK(Data!B344),NA(),Data!C344)</f>
        <v>#N/A</v>
      </c>
      <c r="E354" t="e">
        <f>IF(ISBLANK(Data!B344), NA(), Data!B344-1-$C$3)</f>
        <v>#N/A</v>
      </c>
      <c r="F354" t="e">
        <f>IF(ISBLANK(Data!B344),NA(),B354/(D354/$C$7)-1)</f>
        <v>#N/A</v>
      </c>
      <c r="H354" s="2"/>
      <c r="I354" s="2"/>
    </row>
    <row r="355" spans="2:9" x14ac:dyDescent="0.2">
      <c r="B355" t="e">
        <f>IF(ISBLANK(Data!B345),NA(),Data!B345-$C$3)</f>
        <v>#N/A</v>
      </c>
      <c r="C355" s="2" t="e">
        <f t="shared" ca="1" si="9"/>
        <v>#N/A</v>
      </c>
      <c r="D355" t="e">
        <f>IF(ISBLANK(Data!B345),NA(),Data!C345)</f>
        <v>#N/A</v>
      </c>
      <c r="E355" t="e">
        <f>IF(ISBLANK(Data!B345), NA(), Data!B345-1-$C$3)</f>
        <v>#N/A</v>
      </c>
      <c r="F355" t="e">
        <f>IF(ISBLANK(Data!B345),NA(),B355/(D355/$C$7)-1)</f>
        <v>#N/A</v>
      </c>
      <c r="H355" s="2"/>
      <c r="I355" s="2"/>
    </row>
    <row r="356" spans="2:9" x14ac:dyDescent="0.2">
      <c r="B356" t="e">
        <f>IF(ISBLANK(Data!B346),NA(),Data!B346-$C$3)</f>
        <v>#N/A</v>
      </c>
      <c r="C356" s="2" t="e">
        <f t="shared" ca="1" si="9"/>
        <v>#N/A</v>
      </c>
      <c r="D356" t="e">
        <f>IF(ISBLANK(Data!B346),NA(),Data!C346)</f>
        <v>#N/A</v>
      </c>
      <c r="E356" t="e">
        <f>IF(ISBLANK(Data!B346), NA(), Data!B346-1-$C$3)</f>
        <v>#N/A</v>
      </c>
      <c r="F356" t="e">
        <f>IF(ISBLANK(Data!B346),NA(),B356/(D356/$C$7)-1)</f>
        <v>#N/A</v>
      </c>
      <c r="H356" s="2"/>
      <c r="I356" s="2"/>
    </row>
    <row r="357" spans="2:9" x14ac:dyDescent="0.2">
      <c r="B357" t="e">
        <f>IF(ISBLANK(Data!B347),NA(),Data!B347-$C$3)</f>
        <v>#N/A</v>
      </c>
      <c r="C357" s="2" t="e">
        <f t="shared" ca="1" si="9"/>
        <v>#N/A</v>
      </c>
      <c r="D357" t="e">
        <f>IF(ISBLANK(Data!B347),NA(),Data!C347)</f>
        <v>#N/A</v>
      </c>
      <c r="E357" t="e">
        <f>IF(ISBLANK(Data!B347), NA(), Data!B347-1-$C$3)</f>
        <v>#N/A</v>
      </c>
      <c r="F357" t="e">
        <f>IF(ISBLANK(Data!B347),NA(),B357/(D357/$C$7)-1)</f>
        <v>#N/A</v>
      </c>
      <c r="H357" s="2"/>
      <c r="I357" s="2"/>
    </row>
    <row r="358" spans="2:9" x14ac:dyDescent="0.2">
      <c r="B358" t="e">
        <f>IF(ISBLANK(Data!B348),NA(),Data!B348-$C$3)</f>
        <v>#N/A</v>
      </c>
      <c r="C358" s="2" t="e">
        <f t="shared" ca="1" si="9"/>
        <v>#N/A</v>
      </c>
      <c r="D358" t="e">
        <f>IF(ISBLANK(Data!B348),NA(),Data!C348)</f>
        <v>#N/A</v>
      </c>
      <c r="E358" t="e">
        <f>IF(ISBLANK(Data!B348), NA(), Data!B348-1-$C$3)</f>
        <v>#N/A</v>
      </c>
      <c r="F358" t="e">
        <f>IF(ISBLANK(Data!B348),NA(),B358/(D358/$C$7)-1)</f>
        <v>#N/A</v>
      </c>
      <c r="H358" s="2"/>
      <c r="I358" s="2"/>
    </row>
    <row r="359" spans="2:9" x14ac:dyDescent="0.2">
      <c r="B359" t="e">
        <f>IF(ISBLANK(Data!B349),NA(),Data!B349-$C$3)</f>
        <v>#N/A</v>
      </c>
      <c r="C359" s="2" t="e">
        <f t="shared" ca="1" si="9"/>
        <v>#N/A</v>
      </c>
      <c r="D359" t="e">
        <f>IF(ISBLANK(Data!B349),NA(),Data!C349)</f>
        <v>#N/A</v>
      </c>
      <c r="E359" t="e">
        <f>IF(ISBLANK(Data!B349), NA(), Data!B349-1-$C$3)</f>
        <v>#N/A</v>
      </c>
      <c r="F359" t="e">
        <f>IF(ISBLANK(Data!B349),NA(),B359/(D359/$C$7)-1)</f>
        <v>#N/A</v>
      </c>
      <c r="H359" s="2"/>
      <c r="I359" s="2"/>
    </row>
    <row r="360" spans="2:9" x14ac:dyDescent="0.2">
      <c r="B360" t="e">
        <f>IF(ISBLANK(Data!B350),NA(),Data!B350-$C$3)</f>
        <v>#N/A</v>
      </c>
      <c r="C360" s="2" t="e">
        <f t="shared" ca="1" si="9"/>
        <v>#N/A</v>
      </c>
      <c r="D360" t="e">
        <f>IF(ISBLANK(Data!B350),NA(),Data!C350)</f>
        <v>#N/A</v>
      </c>
      <c r="E360" t="e">
        <f>IF(ISBLANK(Data!B350), NA(), Data!B350-1-$C$3)</f>
        <v>#N/A</v>
      </c>
      <c r="F360" t="e">
        <f>IF(ISBLANK(Data!B350),NA(),B360/(D360/$C$7)-1)</f>
        <v>#N/A</v>
      </c>
      <c r="H360" s="2"/>
      <c r="I360" s="2"/>
    </row>
    <row r="361" spans="2:9" x14ac:dyDescent="0.2">
      <c r="B361" t="e">
        <f>IF(ISBLANK(Data!B351),NA(),Data!B351-$C$3)</f>
        <v>#N/A</v>
      </c>
      <c r="C361" s="2" t="e">
        <f t="shared" ca="1" si="9"/>
        <v>#N/A</v>
      </c>
      <c r="D361" t="e">
        <f>IF(ISBLANK(Data!B351),NA(),Data!C351)</f>
        <v>#N/A</v>
      </c>
      <c r="E361" t="e">
        <f>IF(ISBLANK(Data!B351), NA(), Data!B351-1-$C$3)</f>
        <v>#N/A</v>
      </c>
      <c r="F361" t="e">
        <f>IF(ISBLANK(Data!B351),NA(),B361/(D361/$C$7)-1)</f>
        <v>#N/A</v>
      </c>
      <c r="H361" s="2"/>
      <c r="I361" s="2"/>
    </row>
    <row r="362" spans="2:9" x14ac:dyDescent="0.2">
      <c r="B362" t="e">
        <f>IF(ISBLANK(Data!B352),NA(),Data!B352-$C$3)</f>
        <v>#N/A</v>
      </c>
      <c r="C362" s="2" t="e">
        <f t="shared" ca="1" si="9"/>
        <v>#N/A</v>
      </c>
      <c r="D362" t="e">
        <f>IF(ISBLANK(Data!B352),NA(),Data!C352)</f>
        <v>#N/A</v>
      </c>
      <c r="E362" t="e">
        <f>IF(ISBLANK(Data!B352), NA(), Data!B352-1-$C$3)</f>
        <v>#N/A</v>
      </c>
      <c r="F362" t="e">
        <f>IF(ISBLANK(Data!B352),NA(),B362/(D362/$C$7)-1)</f>
        <v>#N/A</v>
      </c>
      <c r="H362" s="2"/>
      <c r="I362" s="2"/>
    </row>
    <row r="363" spans="2:9" x14ac:dyDescent="0.2">
      <c r="B363" t="e">
        <f>IF(ISBLANK(Data!B353),NA(),Data!B353-$C$3)</f>
        <v>#N/A</v>
      </c>
      <c r="C363" s="2" t="e">
        <f t="shared" ca="1" si="9"/>
        <v>#N/A</v>
      </c>
      <c r="D363" t="e">
        <f>IF(ISBLANK(Data!B353),NA(),Data!C353)</f>
        <v>#N/A</v>
      </c>
      <c r="E363" t="e">
        <f>IF(ISBLANK(Data!B353), NA(), Data!B353-1-$C$3)</f>
        <v>#N/A</v>
      </c>
      <c r="F363" t="e">
        <f>IF(ISBLANK(Data!B353),NA(),B363/(D363/$C$7)-1)</f>
        <v>#N/A</v>
      </c>
      <c r="H363" s="2"/>
      <c r="I363" s="2"/>
    </row>
    <row r="364" spans="2:9" x14ac:dyDescent="0.2">
      <c r="B364" t="e">
        <f>IF(ISBLANK(Data!B354),NA(),Data!B354-$C$3)</f>
        <v>#N/A</v>
      </c>
      <c r="C364" s="2" t="e">
        <f t="shared" ca="1" si="9"/>
        <v>#N/A</v>
      </c>
      <c r="D364" t="e">
        <f>IF(ISBLANK(Data!B354),NA(),Data!C354)</f>
        <v>#N/A</v>
      </c>
      <c r="E364" t="e">
        <f>IF(ISBLANK(Data!B354), NA(), Data!B354-1-$C$3)</f>
        <v>#N/A</v>
      </c>
      <c r="F364" t="e">
        <f>IF(ISBLANK(Data!B354),NA(),B364/(D364/$C$7)-1)</f>
        <v>#N/A</v>
      </c>
      <c r="H364" s="2"/>
      <c r="I364" s="2"/>
    </row>
    <row r="365" spans="2:9" x14ac:dyDescent="0.2">
      <c r="B365" t="e">
        <f>IF(ISBLANK(Data!B355),NA(),Data!B355-$C$3)</f>
        <v>#N/A</v>
      </c>
      <c r="C365" s="2" t="e">
        <f t="shared" ca="1" si="9"/>
        <v>#N/A</v>
      </c>
      <c r="D365" t="e">
        <f>IF(ISBLANK(Data!B355),NA(),Data!C355)</f>
        <v>#N/A</v>
      </c>
      <c r="E365" t="e">
        <f>IF(ISBLANK(Data!B355), NA(), Data!B355-1-$C$3)</f>
        <v>#N/A</v>
      </c>
      <c r="F365" t="e">
        <f>IF(ISBLANK(Data!B355),NA(),B365/(D365/$C$7)-1)</f>
        <v>#N/A</v>
      </c>
      <c r="H365" s="2"/>
      <c r="I365" s="2"/>
    </row>
    <row r="366" spans="2:9" x14ac:dyDescent="0.2">
      <c r="B366" t="e">
        <f>IF(ISBLANK(Data!B356),NA(),Data!B356-$C$3)</f>
        <v>#N/A</v>
      </c>
      <c r="C366" s="2" t="e">
        <f t="shared" ca="1" si="9"/>
        <v>#N/A</v>
      </c>
      <c r="D366" t="e">
        <f>IF(ISBLANK(Data!B356),NA(),Data!C356)</f>
        <v>#N/A</v>
      </c>
      <c r="E366" t="e">
        <f>IF(ISBLANK(Data!B356), NA(), Data!B356-1-$C$3)</f>
        <v>#N/A</v>
      </c>
      <c r="F366" t="e">
        <f>IF(ISBLANK(Data!B356),NA(),B366/(D366/$C$7)-1)</f>
        <v>#N/A</v>
      </c>
      <c r="H366" s="2"/>
      <c r="I366" s="2"/>
    </row>
    <row r="367" spans="2:9" x14ac:dyDescent="0.2">
      <c r="B367" t="e">
        <f>IF(ISBLANK(Data!B357),NA(),Data!B357-$C$3)</f>
        <v>#N/A</v>
      </c>
      <c r="C367" s="2" t="e">
        <f t="shared" ca="1" si="9"/>
        <v>#N/A</v>
      </c>
      <c r="D367" t="e">
        <f>IF(ISBLANK(Data!B357),NA(),Data!C357)</f>
        <v>#N/A</v>
      </c>
      <c r="E367" t="e">
        <f>IF(ISBLANK(Data!B357), NA(), Data!B357-1-$C$3)</f>
        <v>#N/A</v>
      </c>
      <c r="F367" t="e">
        <f>IF(ISBLANK(Data!B357),NA(),B367/(D367/$C$7)-1)</f>
        <v>#N/A</v>
      </c>
      <c r="H367" s="2"/>
      <c r="I367" s="2"/>
    </row>
    <row r="368" spans="2:9" x14ac:dyDescent="0.2">
      <c r="B368" t="e">
        <f>IF(ISBLANK(Data!B358),NA(),Data!B358-$C$3)</f>
        <v>#N/A</v>
      </c>
      <c r="C368" s="2" t="e">
        <f t="shared" ca="1" si="9"/>
        <v>#N/A</v>
      </c>
      <c r="D368" t="e">
        <f>IF(ISBLANK(Data!B358),NA(),Data!C358)</f>
        <v>#N/A</v>
      </c>
      <c r="E368" t="e">
        <f>IF(ISBLANK(Data!B358), NA(), Data!B358-1-$C$3)</f>
        <v>#N/A</v>
      </c>
      <c r="F368" t="e">
        <f>IF(ISBLANK(Data!B358),NA(),B368/(D368/$C$7)-1)</f>
        <v>#N/A</v>
      </c>
      <c r="H368" s="2"/>
      <c r="I368" s="2"/>
    </row>
    <row r="369" spans="2:9" x14ac:dyDescent="0.2">
      <c r="B369" t="e">
        <f>IF(ISBLANK(Data!B359),NA(),Data!B359-$C$3)</f>
        <v>#N/A</v>
      </c>
      <c r="C369" s="2" t="e">
        <f t="shared" ca="1" si="9"/>
        <v>#N/A</v>
      </c>
      <c r="D369" t="e">
        <f>IF(ISBLANK(Data!B359),NA(),Data!C359)</f>
        <v>#N/A</v>
      </c>
      <c r="E369" t="e">
        <f>IF(ISBLANK(Data!B359), NA(), Data!B359-1-$C$3)</f>
        <v>#N/A</v>
      </c>
      <c r="F369" t="e">
        <f>IF(ISBLANK(Data!B359),NA(),B369/(D369/$C$7)-1)</f>
        <v>#N/A</v>
      </c>
      <c r="H369" s="2"/>
      <c r="I369" s="2"/>
    </row>
    <row r="370" spans="2:9" x14ac:dyDescent="0.2">
      <c r="B370" t="e">
        <f>IF(ISBLANK(Data!B360),NA(),Data!B360-$C$3)</f>
        <v>#N/A</v>
      </c>
      <c r="C370" s="2" t="e">
        <f t="shared" ca="1" si="9"/>
        <v>#N/A</v>
      </c>
      <c r="D370" t="e">
        <f>IF(ISBLANK(Data!B360),NA(),Data!C360)</f>
        <v>#N/A</v>
      </c>
      <c r="E370" t="e">
        <f>IF(ISBLANK(Data!B360), NA(), Data!B360-1-$C$3)</f>
        <v>#N/A</v>
      </c>
      <c r="F370" t="e">
        <f>IF(ISBLANK(Data!B360),NA(),B370/(D370/$C$7)-1)</f>
        <v>#N/A</v>
      </c>
      <c r="H370" s="2"/>
      <c r="I370" s="2"/>
    </row>
    <row r="371" spans="2:9" x14ac:dyDescent="0.2">
      <c r="B371" t="e">
        <f>IF(ISBLANK(Data!B361),NA(),Data!B361-$C$3)</f>
        <v>#N/A</v>
      </c>
      <c r="C371" s="2" t="e">
        <f t="shared" ca="1" si="9"/>
        <v>#N/A</v>
      </c>
      <c r="D371" t="e">
        <f>IF(ISBLANK(Data!B361),NA(),Data!C361)</f>
        <v>#N/A</v>
      </c>
      <c r="E371" t="e">
        <f>IF(ISBLANK(Data!B361), NA(), Data!B361-1-$C$3)</f>
        <v>#N/A</v>
      </c>
      <c r="F371" t="e">
        <f>IF(ISBLANK(Data!B361),NA(),B371/(D371/$C$7)-1)</f>
        <v>#N/A</v>
      </c>
      <c r="H371" s="2"/>
      <c r="I371" s="2"/>
    </row>
    <row r="372" spans="2:9" x14ac:dyDescent="0.2">
      <c r="B372" t="e">
        <f>IF(ISBLANK(Data!B362),NA(),Data!B362-$C$3)</f>
        <v>#N/A</v>
      </c>
      <c r="C372" s="2" t="e">
        <f t="shared" ca="1" si="9"/>
        <v>#N/A</v>
      </c>
      <c r="D372" t="e">
        <f>IF(ISBLANK(Data!B362),NA(),Data!C362)</f>
        <v>#N/A</v>
      </c>
      <c r="E372" t="e">
        <f>IF(ISBLANK(Data!B362), NA(), Data!B362-1-$C$3)</f>
        <v>#N/A</v>
      </c>
      <c r="F372" t="e">
        <f>IF(ISBLANK(Data!B362),NA(),B372/(D372/$C$7)-1)</f>
        <v>#N/A</v>
      </c>
      <c r="H372" s="2"/>
      <c r="I372" s="2"/>
    </row>
    <row r="373" spans="2:9" x14ac:dyDescent="0.2">
      <c r="B373" t="e">
        <f>IF(ISBLANK(Data!B363),NA(),Data!B363-$C$3)</f>
        <v>#N/A</v>
      </c>
      <c r="C373" s="2" t="e">
        <f t="shared" ca="1" si="9"/>
        <v>#N/A</v>
      </c>
      <c r="D373" t="e">
        <f>IF(ISBLANK(Data!B363),NA(),Data!C363)</f>
        <v>#N/A</v>
      </c>
      <c r="E373" t="e">
        <f>IF(ISBLANK(Data!B363), NA(), Data!B363-1-$C$3)</f>
        <v>#N/A</v>
      </c>
      <c r="F373" t="e">
        <f>IF(ISBLANK(Data!B363),NA(),B373/(D373/$C$7)-1)</f>
        <v>#N/A</v>
      </c>
      <c r="H373" s="2"/>
      <c r="I373" s="2"/>
    </row>
    <row r="374" spans="2:9" x14ac:dyDescent="0.2">
      <c r="B374" t="e">
        <f>IF(ISBLANK(Data!B364),NA(),Data!B364-$C$3)</f>
        <v>#N/A</v>
      </c>
      <c r="C374" s="2" t="e">
        <f t="shared" ca="1" si="9"/>
        <v>#N/A</v>
      </c>
      <c r="D374" t="e">
        <f>IF(ISBLANK(Data!B364),NA(),Data!C364)</f>
        <v>#N/A</v>
      </c>
      <c r="E374" t="e">
        <f>IF(ISBLANK(Data!B364), NA(), Data!B364-1-$C$3)</f>
        <v>#N/A</v>
      </c>
      <c r="F374" t="e">
        <f>IF(ISBLANK(Data!B364),NA(),B374/(D374/$C$7)-1)</f>
        <v>#N/A</v>
      </c>
      <c r="H374" s="2"/>
      <c r="I374" s="2"/>
    </row>
    <row r="375" spans="2:9" x14ac:dyDescent="0.2">
      <c r="B375" t="e">
        <f>IF(ISBLANK(Data!B365),NA(),Data!B365-$C$3)</f>
        <v>#N/A</v>
      </c>
      <c r="C375" s="2" t="e">
        <f t="shared" ca="1" si="9"/>
        <v>#N/A</v>
      </c>
      <c r="D375" t="e">
        <f>IF(ISBLANK(Data!B365),NA(),Data!C365)</f>
        <v>#N/A</v>
      </c>
      <c r="E375" t="e">
        <f>IF(ISBLANK(Data!B365), NA(), Data!B365-1-$C$3)</f>
        <v>#N/A</v>
      </c>
      <c r="F375" t="e">
        <f>IF(ISBLANK(Data!B365),NA(),B375/(D375/$C$7)-1)</f>
        <v>#N/A</v>
      </c>
      <c r="H375" s="2"/>
      <c r="I375" s="2"/>
    </row>
    <row r="376" spans="2:9" x14ac:dyDescent="0.2">
      <c r="B376" t="e">
        <f>IF(ISBLANK(Data!B366),NA(),Data!B366-$C$3)</f>
        <v>#N/A</v>
      </c>
      <c r="C376" s="2" t="e">
        <f t="shared" ca="1" si="9"/>
        <v>#N/A</v>
      </c>
      <c r="D376" t="e">
        <f>IF(ISBLANK(Data!B366),NA(),Data!C366)</f>
        <v>#N/A</v>
      </c>
      <c r="E376" t="e">
        <f>IF(ISBLANK(Data!B366), NA(), Data!B366-1-$C$3)</f>
        <v>#N/A</v>
      </c>
      <c r="F376" t="e">
        <f>IF(ISBLANK(Data!B366),NA(),B376/(D376/$C$7)-1)</f>
        <v>#N/A</v>
      </c>
      <c r="H376" s="2"/>
      <c r="I376" s="2"/>
    </row>
    <row r="377" spans="2:9" x14ac:dyDescent="0.2">
      <c r="B377" t="e">
        <f>IF(ISBLANK(Data!B367),NA(),Data!B367-$C$3)</f>
        <v>#N/A</v>
      </c>
      <c r="C377" s="2" t="e">
        <f t="shared" ca="1" si="9"/>
        <v>#N/A</v>
      </c>
      <c r="D377" t="e">
        <f>IF(ISBLANK(Data!B367),NA(),Data!C367)</f>
        <v>#N/A</v>
      </c>
      <c r="E377" t="e">
        <f>IF(ISBLANK(Data!B367), NA(), Data!B367-1-$C$3)</f>
        <v>#N/A</v>
      </c>
      <c r="F377" t="e">
        <f>IF(ISBLANK(Data!B367),NA(),B377/(D377/$C$7)-1)</f>
        <v>#N/A</v>
      </c>
      <c r="H377" s="2"/>
      <c r="I377" s="2"/>
    </row>
    <row r="378" spans="2:9" x14ac:dyDescent="0.2">
      <c r="B378" t="e">
        <f>IF(ISBLANK(Data!B368),NA(),Data!B368-$C$3)</f>
        <v>#N/A</v>
      </c>
      <c r="C378" s="2" t="e">
        <f t="shared" ca="1" si="9"/>
        <v>#N/A</v>
      </c>
      <c r="D378" t="e">
        <f>IF(ISBLANK(Data!B368),NA(),Data!C368)</f>
        <v>#N/A</v>
      </c>
      <c r="E378" t="e">
        <f>IF(ISBLANK(Data!B368), NA(), Data!B368-1-$C$3)</f>
        <v>#N/A</v>
      </c>
      <c r="F378" t="e">
        <f>IF(ISBLANK(Data!B368),NA(),B378/(D378/$C$7)-1)</f>
        <v>#N/A</v>
      </c>
      <c r="H378" s="2"/>
      <c r="I378" s="2"/>
    </row>
    <row r="379" spans="2:9" x14ac:dyDescent="0.2">
      <c r="B379" t="e">
        <f>IF(ISBLANK(Data!B369),NA(),Data!B369-$C$3)</f>
        <v>#N/A</v>
      </c>
      <c r="C379" s="2" t="e">
        <f t="shared" ca="1" si="9"/>
        <v>#N/A</v>
      </c>
      <c r="D379" t="e">
        <f>IF(ISBLANK(Data!B369),NA(),Data!C369)</f>
        <v>#N/A</v>
      </c>
      <c r="E379" t="e">
        <f>IF(ISBLANK(Data!B369), NA(), Data!B369-1-$C$3)</f>
        <v>#N/A</v>
      </c>
      <c r="F379" t="e">
        <f>IF(ISBLANK(Data!B369),NA(),B379/(D379/$C$7)-1)</f>
        <v>#N/A</v>
      </c>
      <c r="H379" s="2"/>
      <c r="I379" s="2"/>
    </row>
    <row r="380" spans="2:9" x14ac:dyDescent="0.2">
      <c r="B380" t="e">
        <f>IF(ISBLANK(Data!B370),NA(),Data!B370-$C$3)</f>
        <v>#N/A</v>
      </c>
      <c r="C380" s="2" t="e">
        <f t="shared" ca="1" si="9"/>
        <v>#N/A</v>
      </c>
      <c r="D380" t="e">
        <f>IF(ISBLANK(Data!B370),NA(),Data!C370)</f>
        <v>#N/A</v>
      </c>
      <c r="E380" t="e">
        <f>IF(ISBLANK(Data!B370), NA(), Data!B370-1-$C$3)</f>
        <v>#N/A</v>
      </c>
      <c r="F380" t="e">
        <f>IF(ISBLANK(Data!B370),NA(),B380/(D380/$C$7)-1)</f>
        <v>#N/A</v>
      </c>
      <c r="H380" s="2"/>
      <c r="I380" s="2"/>
    </row>
    <row r="381" spans="2:9" x14ac:dyDescent="0.2">
      <c r="B381" t="e">
        <f>IF(ISBLANK(Data!B371),NA(),Data!B371-$C$3)</f>
        <v>#N/A</v>
      </c>
      <c r="C381" s="2" t="e">
        <f t="shared" ca="1" si="9"/>
        <v>#N/A</v>
      </c>
      <c r="D381" t="e">
        <f>IF(ISBLANK(Data!B371),NA(),Data!C371)</f>
        <v>#N/A</v>
      </c>
      <c r="E381" t="e">
        <f>IF(ISBLANK(Data!B371), NA(), Data!B371-1-$C$3)</f>
        <v>#N/A</v>
      </c>
      <c r="F381" t="e">
        <f>IF(ISBLANK(Data!B371),NA(),B381/(D381/$C$7)-1)</f>
        <v>#N/A</v>
      </c>
      <c r="H381" s="2"/>
      <c r="I381" s="2"/>
    </row>
    <row r="382" spans="2:9" x14ac:dyDescent="0.2">
      <c r="B382" t="e">
        <f>IF(ISBLANK(Data!B372),NA(),Data!B372-$C$3)</f>
        <v>#N/A</v>
      </c>
      <c r="C382" s="2" t="e">
        <f t="shared" ca="1" si="9"/>
        <v>#N/A</v>
      </c>
      <c r="D382" t="e">
        <f>IF(ISBLANK(Data!B372),NA(),Data!C372)</f>
        <v>#N/A</v>
      </c>
      <c r="E382" t="e">
        <f>IF(ISBLANK(Data!B372), NA(), Data!B372-1-$C$3)</f>
        <v>#N/A</v>
      </c>
      <c r="F382" t="e">
        <f>IF(ISBLANK(Data!B372),NA(),B382/(D382/$C$7)-1)</f>
        <v>#N/A</v>
      </c>
      <c r="H382" s="2"/>
      <c r="I382" s="2"/>
    </row>
    <row r="383" spans="2:9" x14ac:dyDescent="0.2">
      <c r="B383" t="e">
        <f>IF(ISBLANK(Data!B373),NA(),Data!B373-$C$3)</f>
        <v>#N/A</v>
      </c>
      <c r="C383" s="2" t="e">
        <f t="shared" ca="1" si="9"/>
        <v>#N/A</v>
      </c>
      <c r="D383" t="e">
        <f>IF(ISBLANK(Data!B373),NA(),Data!C373)</f>
        <v>#N/A</v>
      </c>
      <c r="E383" t="e">
        <f>IF(ISBLANK(Data!B373), NA(), Data!B373-1-$C$3)</f>
        <v>#N/A</v>
      </c>
      <c r="F383" t="e">
        <f>IF(ISBLANK(Data!B373),NA(),B383/(D383/$C$7)-1)</f>
        <v>#N/A</v>
      </c>
      <c r="H383" s="2"/>
      <c r="I383" s="2"/>
    </row>
    <row r="384" spans="2:9" x14ac:dyDescent="0.2">
      <c r="B384" t="e">
        <f>IF(ISBLANK(Data!B374),NA(),Data!B374-$C$3)</f>
        <v>#N/A</v>
      </c>
      <c r="C384" s="2" t="e">
        <f t="shared" ca="1" si="9"/>
        <v>#N/A</v>
      </c>
      <c r="D384" t="e">
        <f>IF(ISBLANK(Data!B374),NA(),Data!C374)</f>
        <v>#N/A</v>
      </c>
      <c r="E384" t="e">
        <f>IF(ISBLANK(Data!B374), NA(), Data!B374-1-$C$3)</f>
        <v>#N/A</v>
      </c>
      <c r="F384" t="e">
        <f>IF(ISBLANK(Data!B374),NA(),B384/(D384/$C$7)-1)</f>
        <v>#N/A</v>
      </c>
      <c r="H384" s="2"/>
      <c r="I384" s="2"/>
    </row>
    <row r="385" spans="2:9" x14ac:dyDescent="0.2">
      <c r="B385" t="e">
        <f>IF(ISBLANK(Data!B375),NA(),Data!B375-$C$3)</f>
        <v>#N/A</v>
      </c>
      <c r="C385" s="2" t="e">
        <f t="shared" ca="1" si="9"/>
        <v>#N/A</v>
      </c>
      <c r="D385" t="e">
        <f>IF(ISBLANK(Data!B375),NA(),Data!C375)</f>
        <v>#N/A</v>
      </c>
      <c r="E385" t="e">
        <f>IF(ISBLANK(Data!B375), NA(), Data!B375-1-$C$3)</f>
        <v>#N/A</v>
      </c>
      <c r="F385" t="e">
        <f>IF(ISBLANK(Data!B375),NA(),B385/(D385/$C$7)-1)</f>
        <v>#N/A</v>
      </c>
      <c r="H385" s="2"/>
      <c r="I385" s="2"/>
    </row>
    <row r="386" spans="2:9" x14ac:dyDescent="0.2">
      <c r="B386" t="e">
        <f>IF(ISBLANK(Data!B376),NA(),Data!B376-$C$3)</f>
        <v>#N/A</v>
      </c>
      <c r="C386" s="2" t="e">
        <f t="shared" ca="1" si="9"/>
        <v>#N/A</v>
      </c>
      <c r="D386" t="e">
        <f>IF(ISBLANK(Data!B376),NA(),Data!C376)</f>
        <v>#N/A</v>
      </c>
      <c r="E386" t="e">
        <f>IF(ISBLANK(Data!B376), NA(), Data!B376-1-$C$3)</f>
        <v>#N/A</v>
      </c>
      <c r="F386" t="e">
        <f>IF(ISBLANK(Data!B376),NA(),B386/(D386/$C$7)-1)</f>
        <v>#N/A</v>
      </c>
      <c r="H386" s="2"/>
      <c r="I386" s="2"/>
    </row>
    <row r="387" spans="2:9" x14ac:dyDescent="0.2">
      <c r="B387" t="e">
        <f>IF(ISBLANK(Data!B377),NA(),Data!B377-$C$3)</f>
        <v>#N/A</v>
      </c>
      <c r="C387" s="2" t="e">
        <f t="shared" ca="1" si="9"/>
        <v>#N/A</v>
      </c>
      <c r="D387" t="e">
        <f>IF(ISBLANK(Data!B377),NA(),Data!C377)</f>
        <v>#N/A</v>
      </c>
      <c r="E387" t="e">
        <f>IF(ISBLANK(Data!B377), NA(), Data!B377-1-$C$3)</f>
        <v>#N/A</v>
      </c>
      <c r="F387" t="e">
        <f>IF(ISBLANK(Data!B377),NA(),B387/(D387/$C$7)-1)</f>
        <v>#N/A</v>
      </c>
      <c r="H387" s="2"/>
      <c r="I387" s="2"/>
    </row>
    <row r="388" spans="2:9" x14ac:dyDescent="0.2">
      <c r="B388" t="e">
        <f>IF(ISBLANK(Data!B378),NA(),Data!B378-$C$3)</f>
        <v>#N/A</v>
      </c>
      <c r="C388" s="2" t="e">
        <f t="shared" ca="1" si="9"/>
        <v>#N/A</v>
      </c>
      <c r="D388" t="e">
        <f>IF(ISBLANK(Data!B378),NA(),Data!C378)</f>
        <v>#N/A</v>
      </c>
      <c r="E388" t="e">
        <f>IF(ISBLANK(Data!B378), NA(), Data!B378-1-$C$3)</f>
        <v>#N/A</v>
      </c>
      <c r="F388" t="e">
        <f>IF(ISBLANK(Data!B378),NA(),B388/(D388/$C$7)-1)</f>
        <v>#N/A</v>
      </c>
      <c r="H388" s="2"/>
      <c r="I388" s="2"/>
    </row>
    <row r="389" spans="2:9" x14ac:dyDescent="0.2">
      <c r="B389" t="e">
        <f>IF(ISBLANK(Data!B379),NA(),Data!B379-$C$3)</f>
        <v>#N/A</v>
      </c>
      <c r="C389" s="2" t="e">
        <f t="shared" ca="1" si="9"/>
        <v>#N/A</v>
      </c>
      <c r="D389" t="e">
        <f>IF(ISBLANK(Data!B379),NA(),Data!C379)</f>
        <v>#N/A</v>
      </c>
      <c r="E389" t="e">
        <f>IF(ISBLANK(Data!B379), NA(), Data!B379-1-$C$3)</f>
        <v>#N/A</v>
      </c>
      <c r="F389" t="e">
        <f>IF(ISBLANK(Data!B379),NA(),B389/(D389/$C$7)-1)</f>
        <v>#N/A</v>
      </c>
      <c r="H389" s="2"/>
      <c r="I389" s="2"/>
    </row>
    <row r="390" spans="2:9" x14ac:dyDescent="0.2">
      <c r="B390" t="e">
        <f>IF(ISBLANK(Data!B380),NA(),Data!B380-$C$3)</f>
        <v>#N/A</v>
      </c>
      <c r="C390" s="2" t="e">
        <f t="shared" ca="1" si="9"/>
        <v>#N/A</v>
      </c>
      <c r="D390" t="e">
        <f>IF(ISBLANK(Data!B380),NA(),Data!C380)</f>
        <v>#N/A</v>
      </c>
      <c r="E390" t="e">
        <f>IF(ISBLANK(Data!B380), NA(), Data!B380-1-$C$3)</f>
        <v>#N/A</v>
      </c>
      <c r="F390" t="e">
        <f>IF(ISBLANK(Data!B380),NA(),B390/(D390/$C$7)-1)</f>
        <v>#N/A</v>
      </c>
      <c r="H390" s="2"/>
      <c r="I390" s="2"/>
    </row>
    <row r="391" spans="2:9" x14ac:dyDescent="0.2">
      <c r="B391" t="e">
        <f>IF(ISBLANK(Data!B381),NA(),Data!B381-$C$3)</f>
        <v>#N/A</v>
      </c>
      <c r="C391" s="2" t="e">
        <f t="shared" ca="1" si="9"/>
        <v>#N/A</v>
      </c>
      <c r="D391" t="e">
        <f>IF(ISBLANK(Data!B381),NA(),Data!C381)</f>
        <v>#N/A</v>
      </c>
      <c r="E391" t="e">
        <f>IF(ISBLANK(Data!B381), NA(), Data!B381-1-$C$3)</f>
        <v>#N/A</v>
      </c>
      <c r="F391" t="e">
        <f>IF(ISBLANK(Data!B381),NA(),B391/(D391/$C$7)-1)</f>
        <v>#N/A</v>
      </c>
      <c r="H391" s="2"/>
      <c r="I391" s="2"/>
    </row>
    <row r="392" spans="2:9" x14ac:dyDescent="0.2">
      <c r="B392" t="e">
        <f>IF(ISBLANK(Data!B382),NA(),Data!B382-$C$3)</f>
        <v>#N/A</v>
      </c>
      <c r="C392" s="2" t="e">
        <f t="shared" ca="1" si="9"/>
        <v>#N/A</v>
      </c>
      <c r="D392" t="e">
        <f>IF(ISBLANK(Data!B382),NA(),Data!C382)</f>
        <v>#N/A</v>
      </c>
      <c r="E392" t="e">
        <f>IF(ISBLANK(Data!B382), NA(), Data!B382-1-$C$3)</f>
        <v>#N/A</v>
      </c>
      <c r="F392" t="e">
        <f>IF(ISBLANK(Data!B382),NA(),B392/(D392/$C$7)-1)</f>
        <v>#N/A</v>
      </c>
      <c r="H392" s="2"/>
      <c r="I392" s="2"/>
    </row>
    <row r="393" spans="2:9" x14ac:dyDescent="0.2">
      <c r="B393" t="e">
        <f>IF(ISBLANK(Data!B383),NA(),Data!B383-$C$3)</f>
        <v>#N/A</v>
      </c>
      <c r="C393" s="2" t="e">
        <f t="shared" ca="1" si="9"/>
        <v>#N/A</v>
      </c>
      <c r="D393" t="e">
        <f>IF(ISBLANK(Data!B383),NA(),Data!C383)</f>
        <v>#N/A</v>
      </c>
      <c r="E393" t="e">
        <f>IF(ISBLANK(Data!B383), NA(), Data!B383-1-$C$3)</f>
        <v>#N/A</v>
      </c>
      <c r="F393" t="e">
        <f>IF(ISBLANK(Data!B383),NA(),B393/(D393/$C$7)-1)</f>
        <v>#N/A</v>
      </c>
      <c r="H393" s="2"/>
      <c r="I393" s="2"/>
    </row>
    <row r="394" spans="2:9" x14ac:dyDescent="0.2">
      <c r="B394" t="e">
        <f>IF(ISBLANK(Data!B384),NA(),Data!B384-$C$3)</f>
        <v>#N/A</v>
      </c>
      <c r="C394" s="2" t="e">
        <f t="shared" ca="1" si="9"/>
        <v>#N/A</v>
      </c>
      <c r="D394" t="e">
        <f>IF(ISBLANK(Data!B384),NA(),Data!C384)</f>
        <v>#N/A</v>
      </c>
      <c r="E394" t="e">
        <f>IF(ISBLANK(Data!B384), NA(), Data!B384-1-$C$3)</f>
        <v>#N/A</v>
      </c>
      <c r="F394" t="e">
        <f>IF(ISBLANK(Data!B384),NA(),B394/(D394/$C$7)-1)</f>
        <v>#N/A</v>
      </c>
      <c r="H394" s="2"/>
      <c r="I394" s="2"/>
    </row>
    <row r="395" spans="2:9" x14ac:dyDescent="0.2">
      <c r="B395" t="e">
        <f>IF(ISBLANK(Data!B385),NA(),Data!B385-$C$3)</f>
        <v>#N/A</v>
      </c>
      <c r="C395" s="2" t="e">
        <f t="shared" ca="1" si="9"/>
        <v>#N/A</v>
      </c>
      <c r="D395" t="e">
        <f>IF(ISBLANK(Data!B385),NA(),Data!C385)</f>
        <v>#N/A</v>
      </c>
      <c r="E395" t="e">
        <f>IF(ISBLANK(Data!B385), NA(), Data!B385-1-$C$3)</f>
        <v>#N/A</v>
      </c>
      <c r="F395" t="e">
        <f>IF(ISBLANK(Data!B385),NA(),B395/(D395/$C$7)-1)</f>
        <v>#N/A</v>
      </c>
      <c r="H395" s="2"/>
      <c r="I395" s="2"/>
    </row>
    <row r="396" spans="2:9" x14ac:dyDescent="0.2">
      <c r="B396" t="e">
        <f>IF(ISBLANK(Data!B386),NA(),Data!B386-$C$3)</f>
        <v>#N/A</v>
      </c>
      <c r="C396" s="2" t="e">
        <f t="shared" ca="1" si="9"/>
        <v>#N/A</v>
      </c>
      <c r="D396" t="e">
        <f>IF(ISBLANK(Data!B386),NA(),Data!C386)</f>
        <v>#N/A</v>
      </c>
      <c r="E396" t="e">
        <f>IF(ISBLANK(Data!B386), NA(), Data!B386-1-$C$3)</f>
        <v>#N/A</v>
      </c>
      <c r="F396" t="e">
        <f>IF(ISBLANK(Data!B386),NA(),B396/(D396/$C$7)-1)</f>
        <v>#N/A</v>
      </c>
      <c r="H396" s="2"/>
      <c r="I396" s="2"/>
    </row>
    <row r="397" spans="2:9" x14ac:dyDescent="0.2">
      <c r="B397" t="e">
        <f>IF(ISBLANK(Data!B387),NA(),Data!B387-$C$3)</f>
        <v>#N/A</v>
      </c>
      <c r="C397" s="2" t="e">
        <f t="shared" ca="1" si="9"/>
        <v>#N/A</v>
      </c>
      <c r="D397" t="e">
        <f>IF(ISBLANK(Data!B387),NA(),Data!C387)</f>
        <v>#N/A</v>
      </c>
      <c r="E397" t="e">
        <f>IF(ISBLANK(Data!B387), NA(), Data!B387-1-$C$3)</f>
        <v>#N/A</v>
      </c>
      <c r="F397" t="e">
        <f>IF(ISBLANK(Data!B387),NA(),B397/(D397/$C$7)-1)</f>
        <v>#N/A</v>
      </c>
      <c r="H397" s="2"/>
      <c r="I397" s="2"/>
    </row>
    <row r="398" spans="2:9" x14ac:dyDescent="0.2">
      <c r="B398" t="e">
        <f>IF(ISBLANK(Data!B388),NA(),Data!B388-$C$3)</f>
        <v>#N/A</v>
      </c>
      <c r="C398" s="2" t="e">
        <f t="shared" ca="1" si="9"/>
        <v>#N/A</v>
      </c>
      <c r="D398" t="e">
        <f>IF(ISBLANK(Data!B388),NA(),Data!C388)</f>
        <v>#N/A</v>
      </c>
      <c r="E398" t="e">
        <f>IF(ISBLANK(Data!B388), NA(), Data!B388-1-$C$3)</f>
        <v>#N/A</v>
      </c>
      <c r="F398" t="e">
        <f>IF(ISBLANK(Data!B388),NA(),B398/(D398/$C$7)-1)</f>
        <v>#N/A</v>
      </c>
      <c r="H398" s="2"/>
      <c r="I398" s="2"/>
    </row>
    <row r="399" spans="2:9" x14ac:dyDescent="0.2">
      <c r="B399" t="e">
        <f>IF(ISBLANK(Data!B389),NA(),Data!B389-$C$3)</f>
        <v>#N/A</v>
      </c>
      <c r="C399" s="2" t="e">
        <f t="shared" ca="1" si="9"/>
        <v>#N/A</v>
      </c>
      <c r="D399" t="e">
        <f>IF(ISBLANK(Data!B389),NA(),Data!C389)</f>
        <v>#N/A</v>
      </c>
      <c r="E399" t="e">
        <f>IF(ISBLANK(Data!B389), NA(), Data!B389-1-$C$3)</f>
        <v>#N/A</v>
      </c>
      <c r="F399" t="e">
        <f>IF(ISBLANK(Data!B389),NA(),B399/(D399/$C$7)-1)</f>
        <v>#N/A</v>
      </c>
      <c r="H399" s="2"/>
      <c r="I399" s="2"/>
    </row>
    <row r="400" spans="2:9" x14ac:dyDescent="0.2">
      <c r="B400" t="e">
        <f>IF(ISBLANK(Data!B390),NA(),Data!B390-$C$3)</f>
        <v>#N/A</v>
      </c>
      <c r="C400" s="2" t="e">
        <f t="shared" ca="1" si="9"/>
        <v>#N/A</v>
      </c>
      <c r="D400" t="e">
        <f>IF(ISBLANK(Data!B390),NA(),Data!C390)</f>
        <v>#N/A</v>
      </c>
      <c r="E400" t="e">
        <f>IF(ISBLANK(Data!B390), NA(), Data!B390-1-$C$3)</f>
        <v>#N/A</v>
      </c>
      <c r="F400" t="e">
        <f>IF(ISBLANK(Data!B390),NA(),B400/(D400/$C$7)-1)</f>
        <v>#N/A</v>
      </c>
      <c r="H400" s="2"/>
      <c r="I400" s="2"/>
    </row>
    <row r="401" spans="2:9" x14ac:dyDescent="0.2">
      <c r="B401" t="e">
        <f>IF(ISBLANK(Data!B391),NA(),Data!B391-$C$3)</f>
        <v>#N/A</v>
      </c>
      <c r="C401" s="2" t="e">
        <f t="shared" ca="1" si="9"/>
        <v>#N/A</v>
      </c>
      <c r="D401" t="e">
        <f>IF(ISBLANK(Data!B391),NA(),Data!C391)</f>
        <v>#N/A</v>
      </c>
      <c r="E401" t="e">
        <f>IF(ISBLANK(Data!B391), NA(), Data!B391-1-$C$3)</f>
        <v>#N/A</v>
      </c>
      <c r="F401" t="e">
        <f>IF(ISBLANK(Data!B391),NA(),B401/(D401/$C$7)-1)</f>
        <v>#N/A</v>
      </c>
      <c r="H401" s="2"/>
      <c r="I401" s="2"/>
    </row>
    <row r="402" spans="2:9" x14ac:dyDescent="0.2">
      <c r="B402" t="e">
        <f>IF(ISBLANK(Data!B392),NA(),Data!B392-$C$3)</f>
        <v>#N/A</v>
      </c>
      <c r="C402" s="2" t="e">
        <f t="shared" ca="1" si="9"/>
        <v>#N/A</v>
      </c>
      <c r="D402" t="e">
        <f>IF(ISBLANK(Data!B392),NA(),Data!C392)</f>
        <v>#N/A</v>
      </c>
      <c r="E402" t="e">
        <f>IF(ISBLANK(Data!B392), NA(), Data!B392-1-$C$3)</f>
        <v>#N/A</v>
      </c>
      <c r="F402" t="e">
        <f>IF(ISBLANK(Data!B392),NA(),B402/(D402/$C$7)-1)</f>
        <v>#N/A</v>
      </c>
      <c r="H402" s="2"/>
      <c r="I402" s="2"/>
    </row>
    <row r="403" spans="2:9" x14ac:dyDescent="0.2">
      <c r="B403" t="e">
        <f>IF(ISBLANK(Data!B393),NA(),Data!B393-$C$3)</f>
        <v>#N/A</v>
      </c>
      <c r="C403" s="2" t="e">
        <f t="shared" ca="1" si="9"/>
        <v>#N/A</v>
      </c>
      <c r="D403" t="e">
        <f>IF(ISBLANK(Data!B393),NA(),Data!C393)</f>
        <v>#N/A</v>
      </c>
      <c r="E403" t="e">
        <f>IF(ISBLANK(Data!B393), NA(), Data!B393-1-$C$3)</f>
        <v>#N/A</v>
      </c>
      <c r="F403" t="e">
        <f>IF(ISBLANK(Data!B393),NA(),B403/(D403/$C$7)-1)</f>
        <v>#N/A</v>
      </c>
      <c r="H403" s="2"/>
      <c r="I403" s="2"/>
    </row>
    <row r="404" spans="2:9" x14ac:dyDescent="0.2">
      <c r="B404" t="e">
        <f>IF(ISBLANK(Data!B394),NA(),Data!B394-$C$3)</f>
        <v>#N/A</v>
      </c>
      <c r="C404" s="2" t="e">
        <f t="shared" ref="C404:C467" ca="1" si="10">(B404*$C$7)/(1+C$9*(B404-1)+C$8*B404*(B404-1))</f>
        <v>#N/A</v>
      </c>
      <c r="D404" t="e">
        <f>IF(ISBLANK(Data!B394),NA(),Data!C394)</f>
        <v>#N/A</v>
      </c>
      <c r="E404" t="e">
        <f>IF(ISBLANK(Data!B394), NA(), Data!B394-1-$C$3)</f>
        <v>#N/A</v>
      </c>
      <c r="F404" t="e">
        <f>IF(ISBLANK(Data!B394),NA(),B404/(D404/$C$7)-1)</f>
        <v>#N/A</v>
      </c>
      <c r="H404" s="2"/>
      <c r="I404" s="2"/>
    </row>
    <row r="405" spans="2:9" x14ac:dyDescent="0.2">
      <c r="B405" t="e">
        <f>IF(ISBLANK(Data!B395),NA(),Data!B395-$C$3)</f>
        <v>#N/A</v>
      </c>
      <c r="C405" s="2" t="e">
        <f t="shared" ca="1" si="10"/>
        <v>#N/A</v>
      </c>
      <c r="D405" t="e">
        <f>IF(ISBLANK(Data!B395),NA(),Data!C395)</f>
        <v>#N/A</v>
      </c>
      <c r="E405" t="e">
        <f>IF(ISBLANK(Data!B395), NA(), Data!B395-1-$C$3)</f>
        <v>#N/A</v>
      </c>
      <c r="F405" t="e">
        <f>IF(ISBLANK(Data!B395),NA(),B405/(D405/$C$7)-1)</f>
        <v>#N/A</v>
      </c>
      <c r="H405" s="2"/>
      <c r="I405" s="2"/>
    </row>
    <row r="406" spans="2:9" x14ac:dyDescent="0.2">
      <c r="B406" t="e">
        <f>IF(ISBLANK(Data!B396),NA(),Data!B396-$C$3)</f>
        <v>#N/A</v>
      </c>
      <c r="C406" s="2" t="e">
        <f t="shared" ca="1" si="10"/>
        <v>#N/A</v>
      </c>
      <c r="D406" t="e">
        <f>IF(ISBLANK(Data!B396),NA(),Data!C396)</f>
        <v>#N/A</v>
      </c>
      <c r="E406" t="e">
        <f>IF(ISBLANK(Data!B396), NA(), Data!B396-1-$C$3)</f>
        <v>#N/A</v>
      </c>
      <c r="F406" t="e">
        <f>IF(ISBLANK(Data!B396),NA(),B406/(D406/$C$7)-1)</f>
        <v>#N/A</v>
      </c>
      <c r="H406" s="2"/>
      <c r="I406" s="2"/>
    </row>
    <row r="407" spans="2:9" x14ac:dyDescent="0.2">
      <c r="B407" t="e">
        <f>IF(ISBLANK(Data!B397),NA(),Data!B397-$C$3)</f>
        <v>#N/A</v>
      </c>
      <c r="C407" s="2" t="e">
        <f t="shared" ca="1" si="10"/>
        <v>#N/A</v>
      </c>
      <c r="D407" t="e">
        <f>IF(ISBLANK(Data!B397),NA(),Data!C397)</f>
        <v>#N/A</v>
      </c>
      <c r="E407" t="e">
        <f>IF(ISBLANK(Data!B397), NA(), Data!B397-1-$C$3)</f>
        <v>#N/A</v>
      </c>
      <c r="F407" t="e">
        <f>IF(ISBLANK(Data!B397),NA(),B407/(D407/$C$7)-1)</f>
        <v>#N/A</v>
      </c>
      <c r="H407" s="2"/>
      <c r="I407" s="2"/>
    </row>
    <row r="408" spans="2:9" x14ac:dyDescent="0.2">
      <c r="B408" t="e">
        <f>IF(ISBLANK(Data!B398),NA(),Data!B398-$C$3)</f>
        <v>#N/A</v>
      </c>
      <c r="C408" s="2" t="e">
        <f t="shared" ca="1" si="10"/>
        <v>#N/A</v>
      </c>
      <c r="D408" t="e">
        <f>IF(ISBLANK(Data!B398),NA(),Data!C398)</f>
        <v>#N/A</v>
      </c>
      <c r="E408" t="e">
        <f>IF(ISBLANK(Data!B398), NA(), Data!B398-1-$C$3)</f>
        <v>#N/A</v>
      </c>
      <c r="F408" t="e">
        <f>IF(ISBLANK(Data!B398),NA(),B408/(D408/$C$7)-1)</f>
        <v>#N/A</v>
      </c>
      <c r="H408" s="2"/>
      <c r="I408" s="2"/>
    </row>
    <row r="409" spans="2:9" x14ac:dyDescent="0.2">
      <c r="B409" t="e">
        <f>IF(ISBLANK(Data!B399),NA(),Data!B399-$C$3)</f>
        <v>#N/A</v>
      </c>
      <c r="C409" s="2" t="e">
        <f t="shared" ca="1" si="10"/>
        <v>#N/A</v>
      </c>
      <c r="D409" t="e">
        <f>IF(ISBLANK(Data!B399),NA(),Data!C399)</f>
        <v>#N/A</v>
      </c>
      <c r="E409" t="e">
        <f>IF(ISBLANK(Data!B399), NA(), Data!B399-1-$C$3)</f>
        <v>#N/A</v>
      </c>
      <c r="F409" t="e">
        <f>IF(ISBLANK(Data!B399),NA(),B409/(D409/$C$7)-1)</f>
        <v>#N/A</v>
      </c>
      <c r="H409" s="2"/>
      <c r="I409" s="2"/>
    </row>
    <row r="410" spans="2:9" x14ac:dyDescent="0.2">
      <c r="B410" t="e">
        <f>IF(ISBLANK(Data!B400),NA(),Data!B400-$C$3)</f>
        <v>#N/A</v>
      </c>
      <c r="C410" s="2" t="e">
        <f t="shared" ca="1" si="10"/>
        <v>#N/A</v>
      </c>
      <c r="D410" t="e">
        <f>IF(ISBLANK(Data!B400),NA(),Data!C400)</f>
        <v>#N/A</v>
      </c>
      <c r="E410" t="e">
        <f>IF(ISBLANK(Data!B400), NA(), Data!B400-1-$C$3)</f>
        <v>#N/A</v>
      </c>
      <c r="F410" t="e">
        <f>IF(ISBLANK(Data!B400),NA(),B410/(D410/$C$7)-1)</f>
        <v>#N/A</v>
      </c>
      <c r="H410" s="2"/>
      <c r="I410" s="2"/>
    </row>
    <row r="411" spans="2:9" x14ac:dyDescent="0.2">
      <c r="B411" t="e">
        <f>IF(ISBLANK(Data!B401),NA(),Data!B401-$C$3)</f>
        <v>#N/A</v>
      </c>
      <c r="C411" s="2" t="e">
        <f t="shared" ca="1" si="10"/>
        <v>#N/A</v>
      </c>
      <c r="D411" t="e">
        <f>IF(ISBLANK(Data!B401),NA(),Data!C401)</f>
        <v>#N/A</v>
      </c>
      <c r="E411" t="e">
        <f>IF(ISBLANK(Data!B401), NA(), Data!B401-1-$C$3)</f>
        <v>#N/A</v>
      </c>
      <c r="F411" t="e">
        <f>IF(ISBLANK(Data!B401),NA(),B411/(D411/$C$7)-1)</f>
        <v>#N/A</v>
      </c>
      <c r="H411" s="2"/>
      <c r="I411" s="2"/>
    </row>
    <row r="412" spans="2:9" x14ac:dyDescent="0.2">
      <c r="B412" t="e">
        <f>IF(ISBLANK(Data!B402),NA(),Data!B402-$C$3)</f>
        <v>#N/A</v>
      </c>
      <c r="C412" s="2" t="e">
        <f t="shared" ca="1" si="10"/>
        <v>#N/A</v>
      </c>
      <c r="D412" t="e">
        <f>IF(ISBLANK(Data!B402),NA(),Data!C402)</f>
        <v>#N/A</v>
      </c>
      <c r="E412" t="e">
        <f>IF(ISBLANK(Data!B402), NA(), Data!B402-1-$C$3)</f>
        <v>#N/A</v>
      </c>
      <c r="F412" t="e">
        <f>IF(ISBLANK(Data!B402),NA(),B412/(D412/$C$7)-1)</f>
        <v>#N/A</v>
      </c>
      <c r="H412" s="2"/>
      <c r="I412" s="2"/>
    </row>
    <row r="413" spans="2:9" x14ac:dyDescent="0.2">
      <c r="B413" t="e">
        <f>IF(ISBLANK(Data!B403),NA(),Data!B403-$C$3)</f>
        <v>#N/A</v>
      </c>
      <c r="C413" s="2" t="e">
        <f t="shared" ca="1" si="10"/>
        <v>#N/A</v>
      </c>
      <c r="D413" t="e">
        <f>IF(ISBLANK(Data!B403),NA(),Data!C403)</f>
        <v>#N/A</v>
      </c>
      <c r="E413" t="e">
        <f>IF(ISBLANK(Data!B403), NA(), Data!B403-1-$C$3)</f>
        <v>#N/A</v>
      </c>
      <c r="F413" t="e">
        <f>IF(ISBLANK(Data!B403),NA(),B413/(D413/$C$7)-1)</f>
        <v>#N/A</v>
      </c>
      <c r="H413" s="2"/>
      <c r="I413" s="2"/>
    </row>
    <row r="414" spans="2:9" x14ac:dyDescent="0.2">
      <c r="B414" t="e">
        <f>IF(ISBLANK(Data!B404),NA(),Data!B404-$C$3)</f>
        <v>#N/A</v>
      </c>
      <c r="C414" s="2" t="e">
        <f t="shared" ca="1" si="10"/>
        <v>#N/A</v>
      </c>
      <c r="D414" t="e">
        <f>IF(ISBLANK(Data!B404),NA(),Data!C404)</f>
        <v>#N/A</v>
      </c>
      <c r="E414" t="e">
        <f>IF(ISBLANK(Data!B404), NA(), Data!B404-1-$C$3)</f>
        <v>#N/A</v>
      </c>
      <c r="F414" t="e">
        <f>IF(ISBLANK(Data!B404),NA(),B414/(D414/$C$7)-1)</f>
        <v>#N/A</v>
      </c>
      <c r="H414" s="2"/>
      <c r="I414" s="2"/>
    </row>
    <row r="415" spans="2:9" x14ac:dyDescent="0.2">
      <c r="B415" t="e">
        <f>IF(ISBLANK(Data!B405),NA(),Data!B405-$C$3)</f>
        <v>#N/A</v>
      </c>
      <c r="C415" s="2" t="e">
        <f t="shared" ca="1" si="10"/>
        <v>#N/A</v>
      </c>
      <c r="D415" t="e">
        <f>IF(ISBLANK(Data!B405),NA(),Data!C405)</f>
        <v>#N/A</v>
      </c>
      <c r="E415" t="e">
        <f>IF(ISBLANK(Data!B405), NA(), Data!B405-1-$C$3)</f>
        <v>#N/A</v>
      </c>
      <c r="F415" t="e">
        <f>IF(ISBLANK(Data!B405),NA(),B415/(D415/$C$7)-1)</f>
        <v>#N/A</v>
      </c>
      <c r="H415" s="2"/>
      <c r="I415" s="2"/>
    </row>
    <row r="416" spans="2:9" x14ac:dyDescent="0.2">
      <c r="B416" t="e">
        <f>IF(ISBLANK(Data!B406),NA(),Data!B406-$C$3)</f>
        <v>#N/A</v>
      </c>
      <c r="C416" s="2" t="e">
        <f t="shared" ca="1" si="10"/>
        <v>#N/A</v>
      </c>
      <c r="D416" t="e">
        <f>IF(ISBLANK(Data!B406),NA(),Data!C406)</f>
        <v>#N/A</v>
      </c>
      <c r="E416" t="e">
        <f>IF(ISBLANK(Data!B406), NA(), Data!B406-1-$C$3)</f>
        <v>#N/A</v>
      </c>
      <c r="F416" t="e">
        <f>IF(ISBLANK(Data!B406),NA(),B416/(D416/$C$7)-1)</f>
        <v>#N/A</v>
      </c>
      <c r="H416" s="2"/>
      <c r="I416" s="2"/>
    </row>
    <row r="417" spans="2:9" x14ac:dyDescent="0.2">
      <c r="B417" t="e">
        <f>IF(ISBLANK(Data!B407),NA(),Data!B407-$C$3)</f>
        <v>#N/A</v>
      </c>
      <c r="C417" s="2" t="e">
        <f t="shared" ca="1" si="10"/>
        <v>#N/A</v>
      </c>
      <c r="D417" t="e">
        <f>IF(ISBLANK(Data!B407),NA(),Data!C407)</f>
        <v>#N/A</v>
      </c>
      <c r="E417" t="e">
        <f>IF(ISBLANK(Data!B407), NA(), Data!B407-1-$C$3)</f>
        <v>#N/A</v>
      </c>
      <c r="F417" t="e">
        <f>IF(ISBLANK(Data!B407),NA(),B417/(D417/$C$7)-1)</f>
        <v>#N/A</v>
      </c>
      <c r="H417" s="2"/>
      <c r="I417" s="2"/>
    </row>
    <row r="418" spans="2:9" x14ac:dyDescent="0.2">
      <c r="B418" t="e">
        <f>IF(ISBLANK(Data!B408),NA(),Data!B408-$C$3)</f>
        <v>#N/A</v>
      </c>
      <c r="C418" s="2" t="e">
        <f t="shared" ca="1" si="10"/>
        <v>#N/A</v>
      </c>
      <c r="D418" t="e">
        <f>IF(ISBLANK(Data!B408),NA(),Data!C408)</f>
        <v>#N/A</v>
      </c>
      <c r="E418" t="e">
        <f>IF(ISBLANK(Data!B408), NA(), Data!B408-1-$C$3)</f>
        <v>#N/A</v>
      </c>
      <c r="F418" t="e">
        <f>IF(ISBLANK(Data!B408),NA(),B418/(D418/$C$7)-1)</f>
        <v>#N/A</v>
      </c>
      <c r="H418" s="2"/>
      <c r="I418" s="2"/>
    </row>
    <row r="419" spans="2:9" x14ac:dyDescent="0.2">
      <c r="B419" t="e">
        <f>IF(ISBLANK(Data!B409),NA(),Data!B409-$C$3)</f>
        <v>#N/A</v>
      </c>
      <c r="C419" s="2" t="e">
        <f t="shared" ca="1" si="10"/>
        <v>#N/A</v>
      </c>
      <c r="D419" t="e">
        <f>IF(ISBLANK(Data!B409),NA(),Data!C409)</f>
        <v>#N/A</v>
      </c>
      <c r="E419" t="e">
        <f>IF(ISBLANK(Data!B409), NA(), Data!B409-1-$C$3)</f>
        <v>#N/A</v>
      </c>
      <c r="F419" t="e">
        <f>IF(ISBLANK(Data!B409),NA(),B419/(D419/$C$7)-1)</f>
        <v>#N/A</v>
      </c>
      <c r="H419" s="2"/>
      <c r="I419" s="2"/>
    </row>
    <row r="420" spans="2:9" x14ac:dyDescent="0.2">
      <c r="B420" t="e">
        <f>IF(ISBLANK(Data!B410),NA(),Data!B410-$C$3)</f>
        <v>#N/A</v>
      </c>
      <c r="C420" s="2" t="e">
        <f t="shared" ca="1" si="10"/>
        <v>#N/A</v>
      </c>
      <c r="D420" t="e">
        <f>IF(ISBLANK(Data!B410),NA(),Data!C410)</f>
        <v>#N/A</v>
      </c>
      <c r="E420" t="e">
        <f>IF(ISBLANK(Data!B410), NA(), Data!B410-1-$C$3)</f>
        <v>#N/A</v>
      </c>
      <c r="F420" t="e">
        <f>IF(ISBLANK(Data!B410),NA(),B420/(D420/$C$7)-1)</f>
        <v>#N/A</v>
      </c>
      <c r="H420" s="2"/>
      <c r="I420" s="2"/>
    </row>
    <row r="421" spans="2:9" x14ac:dyDescent="0.2">
      <c r="B421" t="e">
        <f>IF(ISBLANK(Data!B411),NA(),Data!B411-$C$3)</f>
        <v>#N/A</v>
      </c>
      <c r="C421" s="2" t="e">
        <f t="shared" ca="1" si="10"/>
        <v>#N/A</v>
      </c>
      <c r="D421" t="e">
        <f>IF(ISBLANK(Data!B411),NA(),Data!C411)</f>
        <v>#N/A</v>
      </c>
      <c r="E421" t="e">
        <f>IF(ISBLANK(Data!B411), NA(), Data!B411-1-$C$3)</f>
        <v>#N/A</v>
      </c>
      <c r="F421" t="e">
        <f>IF(ISBLANK(Data!B411),NA(),B421/(D421/$C$7)-1)</f>
        <v>#N/A</v>
      </c>
      <c r="H421" s="2"/>
      <c r="I421" s="2"/>
    </row>
    <row r="422" spans="2:9" x14ac:dyDescent="0.2">
      <c r="B422" t="e">
        <f>IF(ISBLANK(Data!B412),NA(),Data!B412-$C$3)</f>
        <v>#N/A</v>
      </c>
      <c r="C422" s="2" t="e">
        <f t="shared" ca="1" si="10"/>
        <v>#N/A</v>
      </c>
      <c r="D422" t="e">
        <f>IF(ISBLANK(Data!B412),NA(),Data!C412)</f>
        <v>#N/A</v>
      </c>
      <c r="E422" t="e">
        <f>IF(ISBLANK(Data!B412), NA(), Data!B412-1-$C$3)</f>
        <v>#N/A</v>
      </c>
      <c r="F422" t="e">
        <f>IF(ISBLANK(Data!B412),NA(),B422/(D422/$C$7)-1)</f>
        <v>#N/A</v>
      </c>
      <c r="H422" s="2"/>
      <c r="I422" s="2"/>
    </row>
    <row r="423" spans="2:9" x14ac:dyDescent="0.2">
      <c r="B423" t="e">
        <f>IF(ISBLANK(Data!B413),NA(),Data!B413-$C$3)</f>
        <v>#N/A</v>
      </c>
      <c r="C423" s="2" t="e">
        <f t="shared" ca="1" si="10"/>
        <v>#N/A</v>
      </c>
      <c r="D423" t="e">
        <f>IF(ISBLANK(Data!B413),NA(),Data!C413)</f>
        <v>#N/A</v>
      </c>
      <c r="E423" t="e">
        <f>IF(ISBLANK(Data!B413), NA(), Data!B413-1-$C$3)</f>
        <v>#N/A</v>
      </c>
      <c r="F423" t="e">
        <f>IF(ISBLANK(Data!B413),NA(),B423/(D423/$C$7)-1)</f>
        <v>#N/A</v>
      </c>
      <c r="H423" s="2"/>
      <c r="I423" s="2"/>
    </row>
    <row r="424" spans="2:9" x14ac:dyDescent="0.2">
      <c r="B424" t="e">
        <f>IF(ISBLANK(Data!B414),NA(),Data!B414-$C$3)</f>
        <v>#N/A</v>
      </c>
      <c r="C424" s="2" t="e">
        <f t="shared" ca="1" si="10"/>
        <v>#N/A</v>
      </c>
      <c r="D424" t="e">
        <f>IF(ISBLANK(Data!B414),NA(),Data!C414)</f>
        <v>#N/A</v>
      </c>
      <c r="E424" t="e">
        <f>IF(ISBLANK(Data!B414), NA(), Data!B414-1-$C$3)</f>
        <v>#N/A</v>
      </c>
      <c r="F424" t="e">
        <f>IF(ISBLANK(Data!B414),NA(),B424/(D424/$C$7)-1)</f>
        <v>#N/A</v>
      </c>
      <c r="H424" s="2"/>
      <c r="I424" s="2"/>
    </row>
    <row r="425" spans="2:9" x14ac:dyDescent="0.2">
      <c r="B425" t="e">
        <f>IF(ISBLANK(Data!B415),NA(),Data!B415-$C$3)</f>
        <v>#N/A</v>
      </c>
      <c r="C425" s="2" t="e">
        <f t="shared" ca="1" si="10"/>
        <v>#N/A</v>
      </c>
      <c r="D425" t="e">
        <f>IF(ISBLANK(Data!B415),NA(),Data!C415)</f>
        <v>#N/A</v>
      </c>
      <c r="E425" t="e">
        <f>IF(ISBLANK(Data!B415), NA(), Data!B415-1-$C$3)</f>
        <v>#N/A</v>
      </c>
      <c r="F425" t="e">
        <f>IF(ISBLANK(Data!B415),NA(),B425/(D425/$C$7)-1)</f>
        <v>#N/A</v>
      </c>
      <c r="H425" s="2"/>
      <c r="I425" s="2"/>
    </row>
    <row r="426" spans="2:9" x14ac:dyDescent="0.2">
      <c r="B426" t="e">
        <f>IF(ISBLANK(Data!B416),NA(),Data!B416-$C$3)</f>
        <v>#N/A</v>
      </c>
      <c r="C426" s="2" t="e">
        <f t="shared" ca="1" si="10"/>
        <v>#N/A</v>
      </c>
      <c r="D426" t="e">
        <f>IF(ISBLANK(Data!B416),NA(),Data!C416)</f>
        <v>#N/A</v>
      </c>
      <c r="E426" t="e">
        <f>IF(ISBLANK(Data!B416), NA(), Data!B416-1-$C$3)</f>
        <v>#N/A</v>
      </c>
      <c r="F426" t="e">
        <f>IF(ISBLANK(Data!B416),NA(),B426/(D426/$C$7)-1)</f>
        <v>#N/A</v>
      </c>
      <c r="H426" s="2"/>
      <c r="I426" s="2"/>
    </row>
    <row r="427" spans="2:9" x14ac:dyDescent="0.2">
      <c r="B427" t="e">
        <f>IF(ISBLANK(Data!B417),NA(),Data!B417-$C$3)</f>
        <v>#N/A</v>
      </c>
      <c r="C427" s="2" t="e">
        <f t="shared" ca="1" si="10"/>
        <v>#N/A</v>
      </c>
      <c r="D427" t="e">
        <f>IF(ISBLANK(Data!B417),NA(),Data!C417)</f>
        <v>#N/A</v>
      </c>
      <c r="E427" t="e">
        <f>IF(ISBLANK(Data!B417), NA(), Data!B417-1-$C$3)</f>
        <v>#N/A</v>
      </c>
      <c r="F427" t="e">
        <f>IF(ISBLANK(Data!B417),NA(),B427/(D427/$C$7)-1)</f>
        <v>#N/A</v>
      </c>
      <c r="H427" s="2"/>
      <c r="I427" s="2"/>
    </row>
    <row r="428" spans="2:9" x14ac:dyDescent="0.2">
      <c r="B428" t="e">
        <f>IF(ISBLANK(Data!B418),NA(),Data!B418-$C$3)</f>
        <v>#N/A</v>
      </c>
      <c r="C428" s="2" t="e">
        <f t="shared" ca="1" si="10"/>
        <v>#N/A</v>
      </c>
      <c r="D428" t="e">
        <f>IF(ISBLANK(Data!B418),NA(),Data!C418)</f>
        <v>#N/A</v>
      </c>
      <c r="E428" t="e">
        <f>IF(ISBLANK(Data!B418), NA(), Data!B418-1-$C$3)</f>
        <v>#N/A</v>
      </c>
      <c r="F428" t="e">
        <f>IF(ISBLANK(Data!B418),NA(),B428/(D428/$C$7)-1)</f>
        <v>#N/A</v>
      </c>
      <c r="H428" s="2"/>
      <c r="I428" s="2"/>
    </row>
    <row r="429" spans="2:9" x14ac:dyDescent="0.2">
      <c r="B429" t="e">
        <f>IF(ISBLANK(Data!B419),NA(),Data!B419-$C$3)</f>
        <v>#N/A</v>
      </c>
      <c r="C429" s="2" t="e">
        <f t="shared" ca="1" si="10"/>
        <v>#N/A</v>
      </c>
      <c r="D429" t="e">
        <f>IF(ISBLANK(Data!B419),NA(),Data!C419)</f>
        <v>#N/A</v>
      </c>
      <c r="E429" t="e">
        <f>IF(ISBLANK(Data!B419), NA(), Data!B419-1-$C$3)</f>
        <v>#N/A</v>
      </c>
      <c r="F429" t="e">
        <f>IF(ISBLANK(Data!B419),NA(),B429/(D429/$C$7)-1)</f>
        <v>#N/A</v>
      </c>
      <c r="H429" s="2"/>
      <c r="I429" s="2"/>
    </row>
    <row r="430" spans="2:9" x14ac:dyDescent="0.2">
      <c r="B430" t="e">
        <f>IF(ISBLANK(Data!B420),NA(),Data!B420-$C$3)</f>
        <v>#N/A</v>
      </c>
      <c r="C430" s="2" t="e">
        <f t="shared" ca="1" si="10"/>
        <v>#N/A</v>
      </c>
      <c r="D430" t="e">
        <f>IF(ISBLANK(Data!B420),NA(),Data!C420)</f>
        <v>#N/A</v>
      </c>
      <c r="E430" t="e">
        <f>IF(ISBLANK(Data!B420), NA(), Data!B420-1-$C$3)</f>
        <v>#N/A</v>
      </c>
      <c r="F430" t="e">
        <f>IF(ISBLANK(Data!B420),NA(),B430/(D430/$C$7)-1)</f>
        <v>#N/A</v>
      </c>
      <c r="H430" s="2"/>
      <c r="I430" s="2"/>
    </row>
    <row r="431" spans="2:9" x14ac:dyDescent="0.2">
      <c r="B431" t="e">
        <f>IF(ISBLANK(Data!B421),NA(),Data!B421-$C$3)</f>
        <v>#N/A</v>
      </c>
      <c r="C431" s="2" t="e">
        <f t="shared" ca="1" si="10"/>
        <v>#N/A</v>
      </c>
      <c r="D431" t="e">
        <f>IF(ISBLANK(Data!B421),NA(),Data!C421)</f>
        <v>#N/A</v>
      </c>
      <c r="E431" t="e">
        <f>IF(ISBLANK(Data!B421), NA(), Data!B421-1-$C$3)</f>
        <v>#N/A</v>
      </c>
      <c r="F431" t="e">
        <f>IF(ISBLANK(Data!B421),NA(),B431/(D431/$C$7)-1)</f>
        <v>#N/A</v>
      </c>
      <c r="H431" s="2"/>
      <c r="I431" s="2"/>
    </row>
    <row r="432" spans="2:9" x14ac:dyDescent="0.2">
      <c r="B432" t="e">
        <f>IF(ISBLANK(Data!B422),NA(),Data!B422-$C$3)</f>
        <v>#N/A</v>
      </c>
      <c r="C432" s="2" t="e">
        <f t="shared" ca="1" si="10"/>
        <v>#N/A</v>
      </c>
      <c r="D432" t="e">
        <f>IF(ISBLANK(Data!B422),NA(),Data!C422)</f>
        <v>#N/A</v>
      </c>
      <c r="E432" t="e">
        <f>IF(ISBLANK(Data!B422), NA(), Data!B422-1-$C$3)</f>
        <v>#N/A</v>
      </c>
      <c r="F432" t="e">
        <f>IF(ISBLANK(Data!B422),NA(),B432/(D432/$C$7)-1)</f>
        <v>#N/A</v>
      </c>
      <c r="H432" s="2"/>
      <c r="I432" s="2"/>
    </row>
    <row r="433" spans="2:9" x14ac:dyDescent="0.2">
      <c r="B433" t="e">
        <f>IF(ISBLANK(Data!B423),NA(),Data!B423-$C$3)</f>
        <v>#N/A</v>
      </c>
      <c r="C433" s="2" t="e">
        <f t="shared" ca="1" si="10"/>
        <v>#N/A</v>
      </c>
      <c r="D433" t="e">
        <f>IF(ISBLANK(Data!B423),NA(),Data!C423)</f>
        <v>#N/A</v>
      </c>
      <c r="E433" t="e">
        <f>IF(ISBLANK(Data!B423), NA(), Data!B423-1-$C$3)</f>
        <v>#N/A</v>
      </c>
      <c r="F433" t="e">
        <f>IF(ISBLANK(Data!B423),NA(),B433/(D433/$C$7)-1)</f>
        <v>#N/A</v>
      </c>
      <c r="H433" s="2"/>
      <c r="I433" s="2"/>
    </row>
    <row r="434" spans="2:9" x14ac:dyDescent="0.2">
      <c r="B434" t="e">
        <f>IF(ISBLANK(Data!B424),NA(),Data!B424-$C$3)</f>
        <v>#N/A</v>
      </c>
      <c r="C434" s="2" t="e">
        <f t="shared" ca="1" si="10"/>
        <v>#N/A</v>
      </c>
      <c r="D434" t="e">
        <f>IF(ISBLANK(Data!B424),NA(),Data!C424)</f>
        <v>#N/A</v>
      </c>
      <c r="E434" t="e">
        <f>IF(ISBLANK(Data!B424), NA(), Data!B424-1-$C$3)</f>
        <v>#N/A</v>
      </c>
      <c r="F434" t="e">
        <f>IF(ISBLANK(Data!B424),NA(),B434/(D434/$C$7)-1)</f>
        <v>#N/A</v>
      </c>
      <c r="H434" s="2"/>
      <c r="I434" s="2"/>
    </row>
    <row r="435" spans="2:9" x14ac:dyDescent="0.2">
      <c r="B435" t="e">
        <f>IF(ISBLANK(Data!B425),NA(),Data!B425-$C$3)</f>
        <v>#N/A</v>
      </c>
      <c r="C435" s="2" t="e">
        <f t="shared" ca="1" si="10"/>
        <v>#N/A</v>
      </c>
      <c r="D435" t="e">
        <f>IF(ISBLANK(Data!B425),NA(),Data!C425)</f>
        <v>#N/A</v>
      </c>
      <c r="E435" t="e">
        <f>IF(ISBLANK(Data!B425), NA(), Data!B425-1-$C$3)</f>
        <v>#N/A</v>
      </c>
      <c r="F435" t="e">
        <f>IF(ISBLANK(Data!B425),NA(),B435/(D435/$C$7)-1)</f>
        <v>#N/A</v>
      </c>
      <c r="H435" s="2"/>
      <c r="I435" s="2"/>
    </row>
    <row r="436" spans="2:9" x14ac:dyDescent="0.2">
      <c r="B436" t="e">
        <f>IF(ISBLANK(Data!B426),NA(),Data!B426-$C$3)</f>
        <v>#N/A</v>
      </c>
      <c r="C436" s="2" t="e">
        <f t="shared" ca="1" si="10"/>
        <v>#N/A</v>
      </c>
      <c r="D436" t="e">
        <f>IF(ISBLANK(Data!B426),NA(),Data!C426)</f>
        <v>#N/A</v>
      </c>
      <c r="E436" t="e">
        <f>IF(ISBLANK(Data!B426), NA(), Data!B426-1-$C$3)</f>
        <v>#N/A</v>
      </c>
      <c r="F436" t="e">
        <f>IF(ISBLANK(Data!B426),NA(),B436/(D436/$C$7)-1)</f>
        <v>#N/A</v>
      </c>
      <c r="H436" s="2"/>
      <c r="I436" s="2"/>
    </row>
    <row r="437" spans="2:9" x14ac:dyDescent="0.2">
      <c r="B437" t="e">
        <f>IF(ISBLANK(Data!B427),NA(),Data!B427-$C$3)</f>
        <v>#N/A</v>
      </c>
      <c r="C437" s="2" t="e">
        <f t="shared" ca="1" si="10"/>
        <v>#N/A</v>
      </c>
      <c r="D437" t="e">
        <f>IF(ISBLANK(Data!B427),NA(),Data!C427)</f>
        <v>#N/A</v>
      </c>
      <c r="E437" t="e">
        <f>IF(ISBLANK(Data!B427), NA(), Data!B427-1-$C$3)</f>
        <v>#N/A</v>
      </c>
      <c r="F437" t="e">
        <f>IF(ISBLANK(Data!B427),NA(),B437/(D437/$C$7)-1)</f>
        <v>#N/A</v>
      </c>
      <c r="H437" s="2"/>
      <c r="I437" s="2"/>
    </row>
    <row r="438" spans="2:9" x14ac:dyDescent="0.2">
      <c r="B438" t="e">
        <f>IF(ISBLANK(Data!B428),NA(),Data!B428-$C$3)</f>
        <v>#N/A</v>
      </c>
      <c r="C438" s="2" t="e">
        <f t="shared" ca="1" si="10"/>
        <v>#N/A</v>
      </c>
      <c r="D438" t="e">
        <f>IF(ISBLANK(Data!B428),NA(),Data!C428)</f>
        <v>#N/A</v>
      </c>
      <c r="E438" t="e">
        <f>IF(ISBLANK(Data!B428), NA(), Data!B428-1-$C$3)</f>
        <v>#N/A</v>
      </c>
      <c r="F438" t="e">
        <f>IF(ISBLANK(Data!B428),NA(),B438/(D438/$C$7)-1)</f>
        <v>#N/A</v>
      </c>
      <c r="H438" s="2"/>
      <c r="I438" s="2"/>
    </row>
    <row r="439" spans="2:9" x14ac:dyDescent="0.2">
      <c r="B439" t="e">
        <f>IF(ISBLANK(Data!B429),NA(),Data!B429-$C$3)</f>
        <v>#N/A</v>
      </c>
      <c r="C439" s="2" t="e">
        <f t="shared" ca="1" si="10"/>
        <v>#N/A</v>
      </c>
      <c r="D439" t="e">
        <f>IF(ISBLANK(Data!B429),NA(),Data!C429)</f>
        <v>#N/A</v>
      </c>
      <c r="E439" t="e">
        <f>IF(ISBLANK(Data!B429), NA(), Data!B429-1-$C$3)</f>
        <v>#N/A</v>
      </c>
      <c r="F439" t="e">
        <f>IF(ISBLANK(Data!B429),NA(),B439/(D439/$C$7)-1)</f>
        <v>#N/A</v>
      </c>
      <c r="H439" s="2"/>
      <c r="I439" s="2"/>
    </row>
    <row r="440" spans="2:9" x14ac:dyDescent="0.2">
      <c r="B440" t="e">
        <f>IF(ISBLANK(Data!B430),NA(),Data!B430-$C$3)</f>
        <v>#N/A</v>
      </c>
      <c r="C440" s="2" t="e">
        <f t="shared" ca="1" si="10"/>
        <v>#N/A</v>
      </c>
      <c r="D440" t="e">
        <f>IF(ISBLANK(Data!B430),NA(),Data!C430)</f>
        <v>#N/A</v>
      </c>
      <c r="E440" t="e">
        <f>IF(ISBLANK(Data!B430), NA(), Data!B430-1-$C$3)</f>
        <v>#N/A</v>
      </c>
      <c r="F440" t="e">
        <f>IF(ISBLANK(Data!B430),NA(),B440/(D440/$C$7)-1)</f>
        <v>#N/A</v>
      </c>
      <c r="H440" s="2"/>
      <c r="I440" s="2"/>
    </row>
    <row r="441" spans="2:9" x14ac:dyDescent="0.2">
      <c r="B441" t="e">
        <f>IF(ISBLANK(Data!B431),NA(),Data!B431-$C$3)</f>
        <v>#N/A</v>
      </c>
      <c r="C441" s="2" t="e">
        <f t="shared" ca="1" si="10"/>
        <v>#N/A</v>
      </c>
      <c r="D441" t="e">
        <f>IF(ISBLANK(Data!B431),NA(),Data!C431)</f>
        <v>#N/A</v>
      </c>
      <c r="E441" t="e">
        <f>IF(ISBLANK(Data!B431), NA(), Data!B431-1-$C$3)</f>
        <v>#N/A</v>
      </c>
      <c r="F441" t="e">
        <f>IF(ISBLANK(Data!B431),NA(),B441/(D441/$C$7)-1)</f>
        <v>#N/A</v>
      </c>
      <c r="H441" s="2"/>
      <c r="I441" s="2"/>
    </row>
    <row r="442" spans="2:9" x14ac:dyDescent="0.2">
      <c r="B442" t="e">
        <f>IF(ISBLANK(Data!B432),NA(),Data!B432-$C$3)</f>
        <v>#N/A</v>
      </c>
      <c r="C442" s="2" t="e">
        <f t="shared" ca="1" si="10"/>
        <v>#N/A</v>
      </c>
      <c r="D442" t="e">
        <f>IF(ISBLANK(Data!B432),NA(),Data!C432)</f>
        <v>#N/A</v>
      </c>
      <c r="E442" t="e">
        <f>IF(ISBLANK(Data!B432), NA(), Data!B432-1-$C$3)</f>
        <v>#N/A</v>
      </c>
      <c r="F442" t="e">
        <f>IF(ISBLANK(Data!B432),NA(),B442/(D442/$C$7)-1)</f>
        <v>#N/A</v>
      </c>
      <c r="H442" s="2"/>
      <c r="I442" s="2"/>
    </row>
    <row r="443" spans="2:9" x14ac:dyDescent="0.2">
      <c r="B443" t="e">
        <f>IF(ISBLANK(Data!B433),NA(),Data!B433-$C$3)</f>
        <v>#N/A</v>
      </c>
      <c r="C443" s="2" t="e">
        <f t="shared" ca="1" si="10"/>
        <v>#N/A</v>
      </c>
      <c r="D443" t="e">
        <f>IF(ISBLANK(Data!B433),NA(),Data!C433)</f>
        <v>#N/A</v>
      </c>
      <c r="E443" t="e">
        <f>IF(ISBLANK(Data!B433), NA(), Data!B433-1-$C$3)</f>
        <v>#N/A</v>
      </c>
      <c r="F443" t="e">
        <f>IF(ISBLANK(Data!B433),NA(),B443/(D443/$C$7)-1)</f>
        <v>#N/A</v>
      </c>
      <c r="H443" s="2"/>
      <c r="I443" s="2"/>
    </row>
    <row r="444" spans="2:9" x14ac:dyDescent="0.2">
      <c r="B444" t="e">
        <f>IF(ISBLANK(Data!B434),NA(),Data!B434-$C$3)</f>
        <v>#N/A</v>
      </c>
      <c r="C444" s="2" t="e">
        <f t="shared" ca="1" si="10"/>
        <v>#N/A</v>
      </c>
      <c r="D444" t="e">
        <f>IF(ISBLANK(Data!B434),NA(),Data!C434)</f>
        <v>#N/A</v>
      </c>
      <c r="E444" t="e">
        <f>IF(ISBLANK(Data!B434), NA(), Data!B434-1-$C$3)</f>
        <v>#N/A</v>
      </c>
      <c r="F444" t="e">
        <f>IF(ISBLANK(Data!B434),NA(),B444/(D444/$C$7)-1)</f>
        <v>#N/A</v>
      </c>
      <c r="H444" s="2"/>
      <c r="I444" s="2"/>
    </row>
    <row r="445" spans="2:9" x14ac:dyDescent="0.2">
      <c r="B445" t="e">
        <f>IF(ISBLANK(Data!B435),NA(),Data!B435-$C$3)</f>
        <v>#N/A</v>
      </c>
      <c r="C445" s="2" t="e">
        <f t="shared" ca="1" si="10"/>
        <v>#N/A</v>
      </c>
      <c r="D445" t="e">
        <f>IF(ISBLANK(Data!B435),NA(),Data!C435)</f>
        <v>#N/A</v>
      </c>
      <c r="E445" t="e">
        <f>IF(ISBLANK(Data!B435), NA(), Data!B435-1-$C$3)</f>
        <v>#N/A</v>
      </c>
      <c r="F445" t="e">
        <f>IF(ISBLANK(Data!B435),NA(),B445/(D445/$C$7)-1)</f>
        <v>#N/A</v>
      </c>
      <c r="H445" s="2"/>
      <c r="I445" s="2"/>
    </row>
    <row r="446" spans="2:9" x14ac:dyDescent="0.2">
      <c r="B446" t="e">
        <f>IF(ISBLANK(Data!B436),NA(),Data!B436-$C$3)</f>
        <v>#N/A</v>
      </c>
      <c r="C446" s="2" t="e">
        <f t="shared" ca="1" si="10"/>
        <v>#N/A</v>
      </c>
      <c r="D446" t="e">
        <f>IF(ISBLANK(Data!B436),NA(),Data!C436)</f>
        <v>#N/A</v>
      </c>
      <c r="E446" t="e">
        <f>IF(ISBLANK(Data!B436), NA(), Data!B436-1-$C$3)</f>
        <v>#N/A</v>
      </c>
      <c r="F446" t="e">
        <f>IF(ISBLANK(Data!B436),NA(),B446/(D446/$C$7)-1)</f>
        <v>#N/A</v>
      </c>
      <c r="H446" s="2"/>
      <c r="I446" s="2"/>
    </row>
    <row r="447" spans="2:9" x14ac:dyDescent="0.2">
      <c r="B447" t="e">
        <f>IF(ISBLANK(Data!B437),NA(),Data!B437-$C$3)</f>
        <v>#N/A</v>
      </c>
      <c r="C447" s="2" t="e">
        <f t="shared" ca="1" si="10"/>
        <v>#N/A</v>
      </c>
      <c r="D447" t="e">
        <f>IF(ISBLANK(Data!B437),NA(),Data!C437)</f>
        <v>#N/A</v>
      </c>
      <c r="E447" t="e">
        <f>IF(ISBLANK(Data!B437), NA(), Data!B437-1-$C$3)</f>
        <v>#N/A</v>
      </c>
      <c r="F447" t="e">
        <f>IF(ISBLANK(Data!B437),NA(),B447/(D447/$C$7)-1)</f>
        <v>#N/A</v>
      </c>
      <c r="H447" s="2"/>
      <c r="I447" s="2"/>
    </row>
    <row r="448" spans="2:9" x14ac:dyDescent="0.2">
      <c r="B448" t="e">
        <f>IF(ISBLANK(Data!B438),NA(),Data!B438-$C$3)</f>
        <v>#N/A</v>
      </c>
      <c r="C448" s="2" t="e">
        <f t="shared" ca="1" si="10"/>
        <v>#N/A</v>
      </c>
      <c r="D448" t="e">
        <f>IF(ISBLANK(Data!B438),NA(),Data!C438)</f>
        <v>#N/A</v>
      </c>
      <c r="E448" t="e">
        <f>IF(ISBLANK(Data!B438), NA(), Data!B438-1-$C$3)</f>
        <v>#N/A</v>
      </c>
      <c r="F448" t="e">
        <f>IF(ISBLANK(Data!B438),NA(),B448/(D448/$C$7)-1)</f>
        <v>#N/A</v>
      </c>
      <c r="H448" s="2"/>
      <c r="I448" s="2"/>
    </row>
    <row r="449" spans="2:9" x14ac:dyDescent="0.2">
      <c r="B449" t="e">
        <f>IF(ISBLANK(Data!B439),NA(),Data!B439-$C$3)</f>
        <v>#N/A</v>
      </c>
      <c r="C449" s="2" t="e">
        <f t="shared" ca="1" si="10"/>
        <v>#N/A</v>
      </c>
      <c r="D449" t="e">
        <f>IF(ISBLANK(Data!B439),NA(),Data!C439)</f>
        <v>#N/A</v>
      </c>
      <c r="E449" t="e">
        <f>IF(ISBLANK(Data!B439), NA(), Data!B439-1-$C$3)</f>
        <v>#N/A</v>
      </c>
      <c r="F449" t="e">
        <f>IF(ISBLANK(Data!B439),NA(),B449/(D449/$C$7)-1)</f>
        <v>#N/A</v>
      </c>
      <c r="H449" s="2"/>
      <c r="I449" s="2"/>
    </row>
    <row r="450" spans="2:9" x14ac:dyDescent="0.2">
      <c r="B450" t="e">
        <f>IF(ISBLANK(Data!B440),NA(),Data!B440-$C$3)</f>
        <v>#N/A</v>
      </c>
      <c r="C450" s="2" t="e">
        <f t="shared" ca="1" si="10"/>
        <v>#N/A</v>
      </c>
      <c r="D450" t="e">
        <f>IF(ISBLANK(Data!B440),NA(),Data!C440)</f>
        <v>#N/A</v>
      </c>
      <c r="E450" t="e">
        <f>IF(ISBLANK(Data!B440), NA(), Data!B440-1-$C$3)</f>
        <v>#N/A</v>
      </c>
      <c r="F450" t="e">
        <f>IF(ISBLANK(Data!B440),NA(),B450/(D450/$C$7)-1)</f>
        <v>#N/A</v>
      </c>
      <c r="H450" s="2"/>
      <c r="I450" s="2"/>
    </row>
    <row r="451" spans="2:9" x14ac:dyDescent="0.2">
      <c r="B451" t="e">
        <f>IF(ISBLANK(Data!B441),NA(),Data!B441-$C$3)</f>
        <v>#N/A</v>
      </c>
      <c r="C451" s="2" t="e">
        <f t="shared" ca="1" si="10"/>
        <v>#N/A</v>
      </c>
      <c r="D451" t="e">
        <f>IF(ISBLANK(Data!B441),NA(),Data!C441)</f>
        <v>#N/A</v>
      </c>
      <c r="E451" t="e">
        <f>IF(ISBLANK(Data!B441), NA(), Data!B441-1-$C$3)</f>
        <v>#N/A</v>
      </c>
      <c r="F451" t="e">
        <f>IF(ISBLANK(Data!B441),NA(),B451/(D451/$C$7)-1)</f>
        <v>#N/A</v>
      </c>
      <c r="H451" s="2"/>
      <c r="I451" s="2"/>
    </row>
    <row r="452" spans="2:9" x14ac:dyDescent="0.2">
      <c r="B452" t="e">
        <f>IF(ISBLANK(Data!B442),NA(),Data!B442-$C$3)</f>
        <v>#N/A</v>
      </c>
      <c r="C452" s="2" t="e">
        <f t="shared" ca="1" si="10"/>
        <v>#N/A</v>
      </c>
      <c r="D452" t="e">
        <f>IF(ISBLANK(Data!B442),NA(),Data!C442)</f>
        <v>#N/A</v>
      </c>
      <c r="E452" t="e">
        <f>IF(ISBLANK(Data!B442), NA(), Data!B442-1-$C$3)</f>
        <v>#N/A</v>
      </c>
      <c r="F452" t="e">
        <f>IF(ISBLANK(Data!B442),NA(),B452/(D452/$C$7)-1)</f>
        <v>#N/A</v>
      </c>
      <c r="H452" s="2"/>
      <c r="I452" s="2"/>
    </row>
    <row r="453" spans="2:9" x14ac:dyDescent="0.2">
      <c r="B453" t="e">
        <f>IF(ISBLANK(Data!B443),NA(),Data!B443-$C$3)</f>
        <v>#N/A</v>
      </c>
      <c r="C453" s="2" t="e">
        <f t="shared" ca="1" si="10"/>
        <v>#N/A</v>
      </c>
      <c r="D453" t="e">
        <f>IF(ISBLANK(Data!B443),NA(),Data!C443)</f>
        <v>#N/A</v>
      </c>
      <c r="E453" t="e">
        <f>IF(ISBLANK(Data!B443), NA(), Data!B443-1-$C$3)</f>
        <v>#N/A</v>
      </c>
      <c r="F453" t="e">
        <f>IF(ISBLANK(Data!B443),NA(),B453/(D453/$C$7)-1)</f>
        <v>#N/A</v>
      </c>
      <c r="H453" s="2"/>
      <c r="I453" s="2"/>
    </row>
    <row r="454" spans="2:9" x14ac:dyDescent="0.2">
      <c r="B454" t="e">
        <f>IF(ISBLANK(Data!B444),NA(),Data!B444-$C$3)</f>
        <v>#N/A</v>
      </c>
      <c r="C454" s="2" t="e">
        <f t="shared" ca="1" si="10"/>
        <v>#N/A</v>
      </c>
      <c r="D454" t="e">
        <f>IF(ISBLANK(Data!B444),NA(),Data!C444)</f>
        <v>#N/A</v>
      </c>
      <c r="E454" t="e">
        <f>IF(ISBLANK(Data!B444), NA(), Data!B444-1-$C$3)</f>
        <v>#N/A</v>
      </c>
      <c r="F454" t="e">
        <f>IF(ISBLANK(Data!B444),NA(),B454/(D454/$C$7)-1)</f>
        <v>#N/A</v>
      </c>
      <c r="H454" s="2"/>
      <c r="I454" s="2"/>
    </row>
    <row r="455" spans="2:9" x14ac:dyDescent="0.2">
      <c r="B455" t="e">
        <f>IF(ISBLANK(Data!B445),NA(),Data!B445-$C$3)</f>
        <v>#N/A</v>
      </c>
      <c r="C455" s="2" t="e">
        <f t="shared" ca="1" si="10"/>
        <v>#N/A</v>
      </c>
      <c r="D455" t="e">
        <f>IF(ISBLANK(Data!B445),NA(),Data!C445)</f>
        <v>#N/A</v>
      </c>
      <c r="E455" t="e">
        <f>IF(ISBLANK(Data!B445), NA(), Data!B445-1-$C$3)</f>
        <v>#N/A</v>
      </c>
      <c r="F455" t="e">
        <f>IF(ISBLANK(Data!B445),NA(),B455/(D455/$C$7)-1)</f>
        <v>#N/A</v>
      </c>
      <c r="H455" s="2"/>
      <c r="I455" s="2"/>
    </row>
    <row r="456" spans="2:9" x14ac:dyDescent="0.2">
      <c r="B456" t="e">
        <f>IF(ISBLANK(Data!B446),NA(),Data!B446-$C$3)</f>
        <v>#N/A</v>
      </c>
      <c r="C456" s="2" t="e">
        <f t="shared" ca="1" si="10"/>
        <v>#N/A</v>
      </c>
      <c r="D456" t="e">
        <f>IF(ISBLANK(Data!B446),NA(),Data!C446)</f>
        <v>#N/A</v>
      </c>
      <c r="E456" t="e">
        <f>IF(ISBLANK(Data!B446), NA(), Data!B446-1-$C$3)</f>
        <v>#N/A</v>
      </c>
      <c r="F456" t="e">
        <f>IF(ISBLANK(Data!B446),NA(),B456/(D456/$C$7)-1)</f>
        <v>#N/A</v>
      </c>
      <c r="H456" s="2"/>
      <c r="I456" s="2"/>
    </row>
    <row r="457" spans="2:9" x14ac:dyDescent="0.2">
      <c r="B457" t="e">
        <f>IF(ISBLANK(Data!B447),NA(),Data!B447-$C$3)</f>
        <v>#N/A</v>
      </c>
      <c r="C457" s="2" t="e">
        <f t="shared" ca="1" si="10"/>
        <v>#N/A</v>
      </c>
      <c r="D457" t="e">
        <f>IF(ISBLANK(Data!B447),NA(),Data!C447)</f>
        <v>#N/A</v>
      </c>
      <c r="E457" t="e">
        <f>IF(ISBLANK(Data!B447), NA(), Data!B447-1-$C$3)</f>
        <v>#N/A</v>
      </c>
      <c r="F457" t="e">
        <f>IF(ISBLANK(Data!B447),NA(),B457/(D457/$C$7)-1)</f>
        <v>#N/A</v>
      </c>
      <c r="H457" s="2"/>
      <c r="I457" s="2"/>
    </row>
    <row r="458" spans="2:9" x14ac:dyDescent="0.2">
      <c r="B458" t="e">
        <f>IF(ISBLANK(Data!B448),NA(),Data!B448-$C$3)</f>
        <v>#N/A</v>
      </c>
      <c r="C458" s="2" t="e">
        <f t="shared" ca="1" si="10"/>
        <v>#N/A</v>
      </c>
      <c r="D458" t="e">
        <f>IF(ISBLANK(Data!B448),NA(),Data!C448)</f>
        <v>#N/A</v>
      </c>
      <c r="E458" t="e">
        <f>IF(ISBLANK(Data!B448), NA(), Data!B448-1-$C$3)</f>
        <v>#N/A</v>
      </c>
      <c r="F458" t="e">
        <f>IF(ISBLANK(Data!B448),NA(),B458/(D458/$C$7)-1)</f>
        <v>#N/A</v>
      </c>
      <c r="H458" s="2"/>
      <c r="I458" s="2"/>
    </row>
    <row r="459" spans="2:9" x14ac:dyDescent="0.2">
      <c r="B459" t="e">
        <f>IF(ISBLANK(Data!B449),NA(),Data!B449-$C$3)</f>
        <v>#N/A</v>
      </c>
      <c r="C459" s="2" t="e">
        <f t="shared" ca="1" si="10"/>
        <v>#N/A</v>
      </c>
      <c r="D459" t="e">
        <f>IF(ISBLANK(Data!B449),NA(),Data!C449)</f>
        <v>#N/A</v>
      </c>
      <c r="E459" t="e">
        <f>IF(ISBLANK(Data!B449), NA(), Data!B449-1-$C$3)</f>
        <v>#N/A</v>
      </c>
      <c r="F459" t="e">
        <f>IF(ISBLANK(Data!B449),NA(),B459/(D459/$C$7)-1)</f>
        <v>#N/A</v>
      </c>
      <c r="H459" s="2"/>
      <c r="I459" s="2"/>
    </row>
    <row r="460" spans="2:9" x14ac:dyDescent="0.2">
      <c r="B460" t="e">
        <f>IF(ISBLANK(Data!B450),NA(),Data!B450-$C$3)</f>
        <v>#N/A</v>
      </c>
      <c r="C460" s="2" t="e">
        <f t="shared" ca="1" si="10"/>
        <v>#N/A</v>
      </c>
      <c r="D460" t="e">
        <f>IF(ISBLANK(Data!B450),NA(),Data!C450)</f>
        <v>#N/A</v>
      </c>
      <c r="E460" t="e">
        <f>IF(ISBLANK(Data!B450), NA(), Data!B450-1-$C$3)</f>
        <v>#N/A</v>
      </c>
      <c r="F460" t="e">
        <f>IF(ISBLANK(Data!B450),NA(),B460/(D460/$C$7)-1)</f>
        <v>#N/A</v>
      </c>
      <c r="H460" s="2"/>
      <c r="I460" s="2"/>
    </row>
    <row r="461" spans="2:9" x14ac:dyDescent="0.2">
      <c r="B461" t="e">
        <f>IF(ISBLANK(Data!B451),NA(),Data!B451-$C$3)</f>
        <v>#N/A</v>
      </c>
      <c r="C461" s="2" t="e">
        <f t="shared" ca="1" si="10"/>
        <v>#N/A</v>
      </c>
      <c r="D461" t="e">
        <f>IF(ISBLANK(Data!B451),NA(),Data!C451)</f>
        <v>#N/A</v>
      </c>
      <c r="E461" t="e">
        <f>IF(ISBLANK(Data!B451), NA(), Data!B451-1-$C$3)</f>
        <v>#N/A</v>
      </c>
      <c r="F461" t="e">
        <f>IF(ISBLANK(Data!B451),NA(),B461/(D461/$C$7)-1)</f>
        <v>#N/A</v>
      </c>
      <c r="H461" s="2"/>
      <c r="I461" s="2"/>
    </row>
    <row r="462" spans="2:9" x14ac:dyDescent="0.2">
      <c r="B462" t="e">
        <f>IF(ISBLANK(Data!B452),NA(),Data!B452-$C$3)</f>
        <v>#N/A</v>
      </c>
      <c r="C462" s="2" t="e">
        <f t="shared" ca="1" si="10"/>
        <v>#N/A</v>
      </c>
      <c r="D462" t="e">
        <f>IF(ISBLANK(Data!B452),NA(),Data!C452)</f>
        <v>#N/A</v>
      </c>
      <c r="E462" t="e">
        <f>IF(ISBLANK(Data!B452), NA(), Data!B452-1-$C$3)</f>
        <v>#N/A</v>
      </c>
      <c r="F462" t="e">
        <f>IF(ISBLANK(Data!B452),NA(),B462/(D462/$C$7)-1)</f>
        <v>#N/A</v>
      </c>
      <c r="H462" s="2"/>
      <c r="I462" s="2"/>
    </row>
    <row r="463" spans="2:9" x14ac:dyDescent="0.2">
      <c r="B463" t="e">
        <f>IF(ISBLANK(Data!B453),NA(),Data!B453-$C$3)</f>
        <v>#N/A</v>
      </c>
      <c r="C463" s="2" t="e">
        <f t="shared" ca="1" si="10"/>
        <v>#N/A</v>
      </c>
      <c r="D463" t="e">
        <f>IF(ISBLANK(Data!B453),NA(),Data!C453)</f>
        <v>#N/A</v>
      </c>
      <c r="E463" t="e">
        <f>IF(ISBLANK(Data!B453), NA(), Data!B453-1-$C$3)</f>
        <v>#N/A</v>
      </c>
      <c r="F463" t="e">
        <f>IF(ISBLANK(Data!B453),NA(),B463/(D463/$C$7)-1)</f>
        <v>#N/A</v>
      </c>
      <c r="H463" s="2"/>
      <c r="I463" s="2"/>
    </row>
    <row r="464" spans="2:9" x14ac:dyDescent="0.2">
      <c r="B464" t="e">
        <f>IF(ISBLANK(Data!B454),NA(),Data!B454-$C$3)</f>
        <v>#N/A</v>
      </c>
      <c r="C464" s="2" t="e">
        <f t="shared" ca="1" si="10"/>
        <v>#N/A</v>
      </c>
      <c r="D464" t="e">
        <f>IF(ISBLANK(Data!B454),NA(),Data!C454)</f>
        <v>#N/A</v>
      </c>
      <c r="E464" t="e">
        <f>IF(ISBLANK(Data!B454), NA(), Data!B454-1-$C$3)</f>
        <v>#N/A</v>
      </c>
      <c r="F464" t="e">
        <f>IF(ISBLANK(Data!B454),NA(),B464/(D464/$C$7)-1)</f>
        <v>#N/A</v>
      </c>
      <c r="H464" s="2"/>
      <c r="I464" s="2"/>
    </row>
    <row r="465" spans="2:9" x14ac:dyDescent="0.2">
      <c r="B465" t="e">
        <f>IF(ISBLANK(Data!B455),NA(),Data!B455-$C$3)</f>
        <v>#N/A</v>
      </c>
      <c r="C465" s="2" t="e">
        <f t="shared" ca="1" si="10"/>
        <v>#N/A</v>
      </c>
      <c r="D465" t="e">
        <f>IF(ISBLANK(Data!B455),NA(),Data!C455)</f>
        <v>#N/A</v>
      </c>
      <c r="E465" t="e">
        <f>IF(ISBLANK(Data!B455), NA(), Data!B455-1-$C$3)</f>
        <v>#N/A</v>
      </c>
      <c r="F465" t="e">
        <f>IF(ISBLANK(Data!B455),NA(),B465/(D465/$C$7)-1)</f>
        <v>#N/A</v>
      </c>
      <c r="H465" s="2"/>
      <c r="I465" s="2"/>
    </row>
    <row r="466" spans="2:9" x14ac:dyDescent="0.2">
      <c r="B466" t="e">
        <f>IF(ISBLANK(Data!B456),NA(),Data!B456-$C$3)</f>
        <v>#N/A</v>
      </c>
      <c r="C466" s="2" t="e">
        <f t="shared" ca="1" si="10"/>
        <v>#N/A</v>
      </c>
      <c r="D466" t="e">
        <f>IF(ISBLANK(Data!B456),NA(),Data!C456)</f>
        <v>#N/A</v>
      </c>
      <c r="E466" t="e">
        <f>IF(ISBLANK(Data!B456), NA(), Data!B456-1-$C$3)</f>
        <v>#N/A</v>
      </c>
      <c r="F466" t="e">
        <f>IF(ISBLANK(Data!B456),NA(),B466/(D466/$C$7)-1)</f>
        <v>#N/A</v>
      </c>
      <c r="H466" s="2"/>
      <c r="I466" s="2"/>
    </row>
    <row r="467" spans="2:9" x14ac:dyDescent="0.2">
      <c r="B467" t="e">
        <f>IF(ISBLANK(Data!B457),NA(),Data!B457-$C$3)</f>
        <v>#N/A</v>
      </c>
      <c r="C467" s="2" t="e">
        <f t="shared" ca="1" si="10"/>
        <v>#N/A</v>
      </c>
      <c r="D467" t="e">
        <f>IF(ISBLANK(Data!B457),NA(),Data!C457)</f>
        <v>#N/A</v>
      </c>
      <c r="E467" t="e">
        <f>IF(ISBLANK(Data!B457), NA(), Data!B457-1-$C$3)</f>
        <v>#N/A</v>
      </c>
      <c r="F467" t="e">
        <f>IF(ISBLANK(Data!B457),NA(),B467/(D467/$C$7)-1)</f>
        <v>#N/A</v>
      </c>
      <c r="H467" s="2"/>
      <c r="I467" s="2"/>
    </row>
    <row r="468" spans="2:9" x14ac:dyDescent="0.2">
      <c r="B468" t="e">
        <f>IF(ISBLANK(Data!B458),NA(),Data!B458-$C$3)</f>
        <v>#N/A</v>
      </c>
      <c r="C468" s="2" t="e">
        <f t="shared" ref="C468:C531" ca="1" si="11">(B468*$C$7)/(1+C$9*(B468-1)+C$8*B468*(B468-1))</f>
        <v>#N/A</v>
      </c>
      <c r="D468" t="e">
        <f>IF(ISBLANK(Data!B458),NA(),Data!C458)</f>
        <v>#N/A</v>
      </c>
      <c r="E468" t="e">
        <f>IF(ISBLANK(Data!B458), NA(), Data!B458-1-$C$3)</f>
        <v>#N/A</v>
      </c>
      <c r="F468" t="e">
        <f>IF(ISBLANK(Data!B458),NA(),B468/(D468/$C$7)-1)</f>
        <v>#N/A</v>
      </c>
      <c r="H468" s="2"/>
      <c r="I468" s="2"/>
    </row>
    <row r="469" spans="2:9" x14ac:dyDescent="0.2">
      <c r="B469" t="e">
        <f>IF(ISBLANK(Data!B459),NA(),Data!B459-$C$3)</f>
        <v>#N/A</v>
      </c>
      <c r="C469" s="2" t="e">
        <f t="shared" ca="1" si="11"/>
        <v>#N/A</v>
      </c>
      <c r="D469" t="e">
        <f>IF(ISBLANK(Data!B459),NA(),Data!C459)</f>
        <v>#N/A</v>
      </c>
      <c r="E469" t="e">
        <f>IF(ISBLANK(Data!B459), NA(), Data!B459-1-$C$3)</f>
        <v>#N/A</v>
      </c>
      <c r="F469" t="e">
        <f>IF(ISBLANK(Data!B459),NA(),B469/(D469/$C$7)-1)</f>
        <v>#N/A</v>
      </c>
      <c r="H469" s="2"/>
      <c r="I469" s="2"/>
    </row>
    <row r="470" spans="2:9" x14ac:dyDescent="0.2">
      <c r="B470" t="e">
        <f>IF(ISBLANK(Data!B460),NA(),Data!B460-$C$3)</f>
        <v>#N/A</v>
      </c>
      <c r="C470" s="2" t="e">
        <f t="shared" ca="1" si="11"/>
        <v>#N/A</v>
      </c>
      <c r="D470" t="e">
        <f>IF(ISBLANK(Data!B460),NA(),Data!C460)</f>
        <v>#N/A</v>
      </c>
      <c r="E470" t="e">
        <f>IF(ISBLANK(Data!B460), NA(), Data!B460-1-$C$3)</f>
        <v>#N/A</v>
      </c>
      <c r="F470" t="e">
        <f>IF(ISBLANK(Data!B460),NA(),B470/(D470/$C$7)-1)</f>
        <v>#N/A</v>
      </c>
      <c r="H470" s="2"/>
      <c r="I470" s="2"/>
    </row>
    <row r="471" spans="2:9" x14ac:dyDescent="0.2">
      <c r="B471" t="e">
        <f>IF(ISBLANK(Data!B461),NA(),Data!B461-$C$3)</f>
        <v>#N/A</v>
      </c>
      <c r="C471" s="2" t="e">
        <f t="shared" ca="1" si="11"/>
        <v>#N/A</v>
      </c>
      <c r="D471" t="e">
        <f>IF(ISBLANK(Data!B461),NA(),Data!C461)</f>
        <v>#N/A</v>
      </c>
      <c r="E471" t="e">
        <f>IF(ISBLANK(Data!B461), NA(), Data!B461-1-$C$3)</f>
        <v>#N/A</v>
      </c>
      <c r="F471" t="e">
        <f>IF(ISBLANK(Data!B461),NA(),B471/(D471/$C$7)-1)</f>
        <v>#N/A</v>
      </c>
      <c r="H471" s="2"/>
      <c r="I471" s="2"/>
    </row>
    <row r="472" spans="2:9" x14ac:dyDescent="0.2">
      <c r="B472" t="e">
        <f>IF(ISBLANK(Data!B462),NA(),Data!B462-$C$3)</f>
        <v>#N/A</v>
      </c>
      <c r="C472" s="2" t="e">
        <f t="shared" ca="1" si="11"/>
        <v>#N/A</v>
      </c>
      <c r="D472" t="e">
        <f>IF(ISBLANK(Data!B462),NA(),Data!C462)</f>
        <v>#N/A</v>
      </c>
      <c r="E472" t="e">
        <f>IF(ISBLANK(Data!B462), NA(), Data!B462-1-$C$3)</f>
        <v>#N/A</v>
      </c>
      <c r="F472" t="e">
        <f>IF(ISBLANK(Data!B462),NA(),B472/(D472/$C$7)-1)</f>
        <v>#N/A</v>
      </c>
      <c r="H472" s="2"/>
      <c r="I472" s="2"/>
    </row>
    <row r="473" spans="2:9" x14ac:dyDescent="0.2">
      <c r="B473" t="e">
        <f>IF(ISBLANK(Data!B463),NA(),Data!B463-$C$3)</f>
        <v>#N/A</v>
      </c>
      <c r="C473" s="2" t="e">
        <f t="shared" ca="1" si="11"/>
        <v>#N/A</v>
      </c>
      <c r="D473" t="e">
        <f>IF(ISBLANK(Data!B463),NA(),Data!C463)</f>
        <v>#N/A</v>
      </c>
      <c r="E473" t="e">
        <f>IF(ISBLANK(Data!B463), NA(), Data!B463-1-$C$3)</f>
        <v>#N/A</v>
      </c>
      <c r="F473" t="e">
        <f>IF(ISBLANK(Data!B463),NA(),B473/(D473/$C$7)-1)</f>
        <v>#N/A</v>
      </c>
      <c r="H473" s="2"/>
      <c r="I473" s="2"/>
    </row>
    <row r="474" spans="2:9" x14ac:dyDescent="0.2">
      <c r="B474" t="e">
        <f>IF(ISBLANK(Data!B464),NA(),Data!B464-$C$3)</f>
        <v>#N/A</v>
      </c>
      <c r="C474" s="2" t="e">
        <f t="shared" ca="1" si="11"/>
        <v>#N/A</v>
      </c>
      <c r="D474" t="e">
        <f>IF(ISBLANK(Data!B464),NA(),Data!C464)</f>
        <v>#N/A</v>
      </c>
      <c r="E474" t="e">
        <f>IF(ISBLANK(Data!B464), NA(), Data!B464-1-$C$3)</f>
        <v>#N/A</v>
      </c>
      <c r="F474" t="e">
        <f>IF(ISBLANK(Data!B464),NA(),B474/(D474/$C$7)-1)</f>
        <v>#N/A</v>
      </c>
      <c r="H474" s="2"/>
      <c r="I474" s="2"/>
    </row>
    <row r="475" spans="2:9" x14ac:dyDescent="0.2">
      <c r="B475" t="e">
        <f>IF(ISBLANK(Data!B465),NA(),Data!B465-$C$3)</f>
        <v>#N/A</v>
      </c>
      <c r="C475" s="2" t="e">
        <f t="shared" ca="1" si="11"/>
        <v>#N/A</v>
      </c>
      <c r="D475" t="e">
        <f>IF(ISBLANK(Data!B465),NA(),Data!C465)</f>
        <v>#N/A</v>
      </c>
      <c r="E475" t="e">
        <f>IF(ISBLANK(Data!B465), NA(), Data!B465-1-$C$3)</f>
        <v>#N/A</v>
      </c>
      <c r="F475" t="e">
        <f>IF(ISBLANK(Data!B465),NA(),B475/(D475/$C$7)-1)</f>
        <v>#N/A</v>
      </c>
      <c r="H475" s="2"/>
      <c r="I475" s="2"/>
    </row>
    <row r="476" spans="2:9" x14ac:dyDescent="0.2">
      <c r="B476" t="e">
        <f>IF(ISBLANK(Data!B466),NA(),Data!B466-$C$3)</f>
        <v>#N/A</v>
      </c>
      <c r="C476" s="2" t="e">
        <f t="shared" ca="1" si="11"/>
        <v>#N/A</v>
      </c>
      <c r="D476" t="e">
        <f>IF(ISBLANK(Data!B466),NA(),Data!C466)</f>
        <v>#N/A</v>
      </c>
      <c r="E476" t="e">
        <f>IF(ISBLANK(Data!B466), NA(), Data!B466-1-$C$3)</f>
        <v>#N/A</v>
      </c>
      <c r="F476" t="e">
        <f>IF(ISBLANK(Data!B466),NA(),B476/(D476/$C$7)-1)</f>
        <v>#N/A</v>
      </c>
      <c r="H476" s="2"/>
      <c r="I476" s="2"/>
    </row>
    <row r="477" spans="2:9" x14ac:dyDescent="0.2">
      <c r="B477" t="e">
        <f>IF(ISBLANK(Data!B467),NA(),Data!B467-$C$3)</f>
        <v>#N/A</v>
      </c>
      <c r="C477" s="2" t="e">
        <f t="shared" ca="1" si="11"/>
        <v>#N/A</v>
      </c>
      <c r="D477" t="e">
        <f>IF(ISBLANK(Data!B467),NA(),Data!C467)</f>
        <v>#N/A</v>
      </c>
      <c r="E477" t="e">
        <f>IF(ISBLANK(Data!B467), NA(), Data!B467-1-$C$3)</f>
        <v>#N/A</v>
      </c>
      <c r="F477" t="e">
        <f>IF(ISBLANK(Data!B467),NA(),B477/(D477/$C$7)-1)</f>
        <v>#N/A</v>
      </c>
      <c r="H477" s="2"/>
      <c r="I477" s="2"/>
    </row>
    <row r="478" spans="2:9" x14ac:dyDescent="0.2">
      <c r="B478" t="e">
        <f>IF(ISBLANK(Data!B468),NA(),Data!B468-$C$3)</f>
        <v>#N/A</v>
      </c>
      <c r="C478" s="2" t="e">
        <f t="shared" ca="1" si="11"/>
        <v>#N/A</v>
      </c>
      <c r="D478" t="e">
        <f>IF(ISBLANK(Data!B468),NA(),Data!C468)</f>
        <v>#N/A</v>
      </c>
      <c r="E478" t="e">
        <f>IF(ISBLANK(Data!B468), NA(), Data!B468-1-$C$3)</f>
        <v>#N/A</v>
      </c>
      <c r="F478" t="e">
        <f>IF(ISBLANK(Data!B468),NA(),B478/(D478/$C$7)-1)</f>
        <v>#N/A</v>
      </c>
      <c r="H478" s="2"/>
      <c r="I478" s="2"/>
    </row>
    <row r="479" spans="2:9" x14ac:dyDescent="0.2">
      <c r="B479" t="e">
        <f>IF(ISBLANK(Data!B469),NA(),Data!B469-$C$3)</f>
        <v>#N/A</v>
      </c>
      <c r="C479" s="2" t="e">
        <f t="shared" ca="1" si="11"/>
        <v>#N/A</v>
      </c>
      <c r="D479" t="e">
        <f>IF(ISBLANK(Data!B469),NA(),Data!C469)</f>
        <v>#N/A</v>
      </c>
      <c r="E479" t="e">
        <f>IF(ISBLANK(Data!B469), NA(), Data!B469-1-$C$3)</f>
        <v>#N/A</v>
      </c>
      <c r="F479" t="e">
        <f>IF(ISBLANK(Data!B469),NA(),B479/(D479/$C$7)-1)</f>
        <v>#N/A</v>
      </c>
      <c r="H479" s="2"/>
      <c r="I479" s="2"/>
    </row>
    <row r="480" spans="2:9" x14ac:dyDescent="0.2">
      <c r="B480" t="e">
        <f>IF(ISBLANK(Data!B470),NA(),Data!B470-$C$3)</f>
        <v>#N/A</v>
      </c>
      <c r="C480" s="2" t="e">
        <f t="shared" ca="1" si="11"/>
        <v>#N/A</v>
      </c>
      <c r="D480" t="e">
        <f>IF(ISBLANK(Data!B470),NA(),Data!C470)</f>
        <v>#N/A</v>
      </c>
      <c r="E480" t="e">
        <f>IF(ISBLANK(Data!B470), NA(), Data!B470-1-$C$3)</f>
        <v>#N/A</v>
      </c>
      <c r="F480" t="e">
        <f>IF(ISBLANK(Data!B470),NA(),B480/(D480/$C$7)-1)</f>
        <v>#N/A</v>
      </c>
      <c r="H480" s="2"/>
      <c r="I480" s="2"/>
    </row>
    <row r="481" spans="2:9" x14ac:dyDescent="0.2">
      <c r="B481" t="e">
        <f>IF(ISBLANK(Data!B471),NA(),Data!B471-$C$3)</f>
        <v>#N/A</v>
      </c>
      <c r="C481" s="2" t="e">
        <f t="shared" ca="1" si="11"/>
        <v>#N/A</v>
      </c>
      <c r="D481" t="e">
        <f>IF(ISBLANK(Data!B471),NA(),Data!C471)</f>
        <v>#N/A</v>
      </c>
      <c r="E481" t="e">
        <f>IF(ISBLANK(Data!B471), NA(), Data!B471-1-$C$3)</f>
        <v>#N/A</v>
      </c>
      <c r="F481" t="e">
        <f>IF(ISBLANK(Data!B471),NA(),B481/(D481/$C$7)-1)</f>
        <v>#N/A</v>
      </c>
      <c r="H481" s="2"/>
      <c r="I481" s="2"/>
    </row>
    <row r="482" spans="2:9" x14ac:dyDescent="0.2">
      <c r="B482" t="e">
        <f>IF(ISBLANK(Data!B472),NA(),Data!B472-$C$3)</f>
        <v>#N/A</v>
      </c>
      <c r="C482" s="2" t="e">
        <f t="shared" ca="1" si="11"/>
        <v>#N/A</v>
      </c>
      <c r="D482" t="e">
        <f>IF(ISBLANK(Data!B472),NA(),Data!C472)</f>
        <v>#N/A</v>
      </c>
      <c r="E482" t="e">
        <f>IF(ISBLANK(Data!B472), NA(), Data!B472-1-$C$3)</f>
        <v>#N/A</v>
      </c>
      <c r="F482" t="e">
        <f>IF(ISBLANK(Data!B472),NA(),B482/(D482/$C$7)-1)</f>
        <v>#N/A</v>
      </c>
      <c r="H482" s="2"/>
      <c r="I482" s="2"/>
    </row>
    <row r="483" spans="2:9" x14ac:dyDescent="0.2">
      <c r="B483" t="e">
        <f>IF(ISBLANK(Data!B473),NA(),Data!B473-$C$3)</f>
        <v>#N/A</v>
      </c>
      <c r="C483" s="2" t="e">
        <f t="shared" ca="1" si="11"/>
        <v>#N/A</v>
      </c>
      <c r="D483" t="e">
        <f>IF(ISBLANK(Data!B473),NA(),Data!C473)</f>
        <v>#N/A</v>
      </c>
      <c r="E483" t="e">
        <f>IF(ISBLANK(Data!B473), NA(), Data!B473-1-$C$3)</f>
        <v>#N/A</v>
      </c>
      <c r="F483" t="e">
        <f>IF(ISBLANK(Data!B473),NA(),B483/(D483/$C$7)-1)</f>
        <v>#N/A</v>
      </c>
      <c r="H483" s="2"/>
      <c r="I483" s="2"/>
    </row>
    <row r="484" spans="2:9" x14ac:dyDescent="0.2">
      <c r="B484" t="e">
        <f>IF(ISBLANK(Data!B474),NA(),Data!B474-$C$3)</f>
        <v>#N/A</v>
      </c>
      <c r="C484" s="2" t="e">
        <f t="shared" ca="1" si="11"/>
        <v>#N/A</v>
      </c>
      <c r="D484" t="e">
        <f>IF(ISBLANK(Data!B474),NA(),Data!C474)</f>
        <v>#N/A</v>
      </c>
      <c r="E484" t="e">
        <f>IF(ISBLANK(Data!B474), NA(), Data!B474-1-$C$3)</f>
        <v>#N/A</v>
      </c>
      <c r="F484" t="e">
        <f>IF(ISBLANK(Data!B474),NA(),B484/(D484/$C$7)-1)</f>
        <v>#N/A</v>
      </c>
      <c r="H484" s="2"/>
      <c r="I484" s="2"/>
    </row>
    <row r="485" spans="2:9" x14ac:dyDescent="0.2">
      <c r="B485" t="e">
        <f>IF(ISBLANK(Data!B475),NA(),Data!B475-$C$3)</f>
        <v>#N/A</v>
      </c>
      <c r="C485" s="2" t="e">
        <f t="shared" ca="1" si="11"/>
        <v>#N/A</v>
      </c>
      <c r="D485" t="e">
        <f>IF(ISBLANK(Data!B475),NA(),Data!C475)</f>
        <v>#N/A</v>
      </c>
      <c r="E485" t="e">
        <f>IF(ISBLANK(Data!B475), NA(), Data!B475-1-$C$3)</f>
        <v>#N/A</v>
      </c>
      <c r="F485" t="e">
        <f>IF(ISBLANK(Data!B475),NA(),B485/(D485/$C$7)-1)</f>
        <v>#N/A</v>
      </c>
      <c r="H485" s="2"/>
      <c r="I485" s="2"/>
    </row>
    <row r="486" spans="2:9" x14ac:dyDescent="0.2">
      <c r="B486" t="e">
        <f>IF(ISBLANK(Data!B476),NA(),Data!B476-$C$3)</f>
        <v>#N/A</v>
      </c>
      <c r="C486" s="2" t="e">
        <f t="shared" ca="1" si="11"/>
        <v>#N/A</v>
      </c>
      <c r="D486" t="e">
        <f>IF(ISBLANK(Data!B476),NA(),Data!C476)</f>
        <v>#N/A</v>
      </c>
      <c r="E486" t="e">
        <f>IF(ISBLANK(Data!B476), NA(), Data!B476-1-$C$3)</f>
        <v>#N/A</v>
      </c>
      <c r="F486" t="e">
        <f>IF(ISBLANK(Data!B476),NA(),B486/(D486/$C$7)-1)</f>
        <v>#N/A</v>
      </c>
      <c r="H486" s="2"/>
      <c r="I486" s="2"/>
    </row>
    <row r="487" spans="2:9" x14ac:dyDescent="0.2">
      <c r="B487" t="e">
        <f>IF(ISBLANK(Data!B477),NA(),Data!B477-$C$3)</f>
        <v>#N/A</v>
      </c>
      <c r="C487" s="2" t="e">
        <f t="shared" ca="1" si="11"/>
        <v>#N/A</v>
      </c>
      <c r="D487" t="e">
        <f>IF(ISBLANK(Data!B477),NA(),Data!C477)</f>
        <v>#N/A</v>
      </c>
      <c r="E487" t="e">
        <f>IF(ISBLANK(Data!B477), NA(), Data!B477-1-$C$3)</f>
        <v>#N/A</v>
      </c>
      <c r="F487" t="e">
        <f>IF(ISBLANK(Data!B477),NA(),B487/(D487/$C$7)-1)</f>
        <v>#N/A</v>
      </c>
      <c r="H487" s="2"/>
      <c r="I487" s="2"/>
    </row>
    <row r="488" spans="2:9" x14ac:dyDescent="0.2">
      <c r="B488" t="e">
        <f>IF(ISBLANK(Data!B478),NA(),Data!B478-$C$3)</f>
        <v>#N/A</v>
      </c>
      <c r="C488" s="2" t="e">
        <f t="shared" ca="1" si="11"/>
        <v>#N/A</v>
      </c>
      <c r="D488" t="e">
        <f>IF(ISBLANK(Data!B478),NA(),Data!C478)</f>
        <v>#N/A</v>
      </c>
      <c r="E488" t="e">
        <f>IF(ISBLANK(Data!B478), NA(), Data!B478-1-$C$3)</f>
        <v>#N/A</v>
      </c>
      <c r="F488" t="e">
        <f>IF(ISBLANK(Data!B478),NA(),B488/(D488/$C$7)-1)</f>
        <v>#N/A</v>
      </c>
      <c r="H488" s="2"/>
      <c r="I488" s="2"/>
    </row>
    <row r="489" spans="2:9" x14ac:dyDescent="0.2">
      <c r="B489" t="e">
        <f>IF(ISBLANK(Data!B479),NA(),Data!B479-$C$3)</f>
        <v>#N/A</v>
      </c>
      <c r="C489" s="2" t="e">
        <f t="shared" ca="1" si="11"/>
        <v>#N/A</v>
      </c>
      <c r="D489" t="e">
        <f>IF(ISBLANK(Data!B479),NA(),Data!C479)</f>
        <v>#N/A</v>
      </c>
      <c r="E489" t="e">
        <f>IF(ISBLANK(Data!B479), NA(), Data!B479-1-$C$3)</f>
        <v>#N/A</v>
      </c>
      <c r="F489" t="e">
        <f>IF(ISBLANK(Data!B479),NA(),B489/(D489/$C$7)-1)</f>
        <v>#N/A</v>
      </c>
      <c r="H489" s="2"/>
      <c r="I489" s="2"/>
    </row>
    <row r="490" spans="2:9" x14ac:dyDescent="0.2">
      <c r="B490" t="e">
        <f>IF(ISBLANK(Data!B480),NA(),Data!B480-$C$3)</f>
        <v>#N/A</v>
      </c>
      <c r="C490" s="2" t="e">
        <f t="shared" ca="1" si="11"/>
        <v>#N/A</v>
      </c>
      <c r="D490" t="e">
        <f>IF(ISBLANK(Data!B480),NA(),Data!C480)</f>
        <v>#N/A</v>
      </c>
      <c r="E490" t="e">
        <f>IF(ISBLANK(Data!B480), NA(), Data!B480-1-$C$3)</f>
        <v>#N/A</v>
      </c>
      <c r="F490" t="e">
        <f>IF(ISBLANK(Data!B480),NA(),B490/(D490/$C$7)-1)</f>
        <v>#N/A</v>
      </c>
      <c r="H490" s="2"/>
      <c r="I490" s="2"/>
    </row>
    <row r="491" spans="2:9" x14ac:dyDescent="0.2">
      <c r="B491" t="e">
        <f>IF(ISBLANK(Data!B481),NA(),Data!B481-$C$3)</f>
        <v>#N/A</v>
      </c>
      <c r="C491" s="2" t="e">
        <f t="shared" ca="1" si="11"/>
        <v>#N/A</v>
      </c>
      <c r="D491" t="e">
        <f>IF(ISBLANK(Data!B481),NA(),Data!C481)</f>
        <v>#N/A</v>
      </c>
      <c r="E491" t="e">
        <f>IF(ISBLANK(Data!B481), NA(), Data!B481-1-$C$3)</f>
        <v>#N/A</v>
      </c>
      <c r="F491" t="e">
        <f>IF(ISBLANK(Data!B481),NA(),B491/(D491/$C$7)-1)</f>
        <v>#N/A</v>
      </c>
      <c r="H491" s="2"/>
      <c r="I491" s="2"/>
    </row>
    <row r="492" spans="2:9" x14ac:dyDescent="0.2">
      <c r="B492" t="e">
        <f>IF(ISBLANK(Data!B482),NA(),Data!B482-$C$3)</f>
        <v>#N/A</v>
      </c>
      <c r="C492" s="2" t="e">
        <f t="shared" ca="1" si="11"/>
        <v>#N/A</v>
      </c>
      <c r="D492" t="e">
        <f>IF(ISBLANK(Data!B482),NA(),Data!C482)</f>
        <v>#N/A</v>
      </c>
      <c r="E492" t="e">
        <f>IF(ISBLANK(Data!B482), NA(), Data!B482-1-$C$3)</f>
        <v>#N/A</v>
      </c>
      <c r="F492" t="e">
        <f>IF(ISBLANK(Data!B482),NA(),B492/(D492/$C$7)-1)</f>
        <v>#N/A</v>
      </c>
      <c r="H492" s="2"/>
      <c r="I492" s="2"/>
    </row>
    <row r="493" spans="2:9" x14ac:dyDescent="0.2">
      <c r="B493" t="e">
        <f>IF(ISBLANK(Data!B483),NA(),Data!B483-$C$3)</f>
        <v>#N/A</v>
      </c>
      <c r="C493" s="2" t="e">
        <f t="shared" ca="1" si="11"/>
        <v>#N/A</v>
      </c>
      <c r="D493" t="e">
        <f>IF(ISBLANK(Data!B483),NA(),Data!C483)</f>
        <v>#N/A</v>
      </c>
      <c r="E493" t="e">
        <f>IF(ISBLANK(Data!B483), NA(), Data!B483-1-$C$3)</f>
        <v>#N/A</v>
      </c>
      <c r="F493" t="e">
        <f>IF(ISBLANK(Data!B483),NA(),B493/(D493/$C$7)-1)</f>
        <v>#N/A</v>
      </c>
      <c r="H493" s="2"/>
      <c r="I493" s="2"/>
    </row>
    <row r="494" spans="2:9" x14ac:dyDescent="0.2">
      <c r="B494" t="e">
        <f>IF(ISBLANK(Data!B484),NA(),Data!B484-$C$3)</f>
        <v>#N/A</v>
      </c>
      <c r="C494" s="2" t="e">
        <f t="shared" ca="1" si="11"/>
        <v>#N/A</v>
      </c>
      <c r="D494" t="e">
        <f>IF(ISBLANK(Data!B484),NA(),Data!C484)</f>
        <v>#N/A</v>
      </c>
      <c r="E494" t="e">
        <f>IF(ISBLANK(Data!B484), NA(), Data!B484-1-$C$3)</f>
        <v>#N/A</v>
      </c>
      <c r="F494" t="e">
        <f>IF(ISBLANK(Data!B484),NA(),B494/(D494/$C$7)-1)</f>
        <v>#N/A</v>
      </c>
      <c r="H494" s="2"/>
      <c r="I494" s="2"/>
    </row>
    <row r="495" spans="2:9" x14ac:dyDescent="0.2">
      <c r="B495" t="e">
        <f>IF(ISBLANK(Data!B485),NA(),Data!B485-$C$3)</f>
        <v>#N/A</v>
      </c>
      <c r="C495" s="2" t="e">
        <f t="shared" ca="1" si="11"/>
        <v>#N/A</v>
      </c>
      <c r="D495" t="e">
        <f>IF(ISBLANK(Data!B485),NA(),Data!C485)</f>
        <v>#N/A</v>
      </c>
      <c r="E495" t="e">
        <f>IF(ISBLANK(Data!B485), NA(), Data!B485-1-$C$3)</f>
        <v>#N/A</v>
      </c>
      <c r="F495" t="e">
        <f>IF(ISBLANK(Data!B485),NA(),B495/(D495/$C$7)-1)</f>
        <v>#N/A</v>
      </c>
      <c r="H495" s="2"/>
      <c r="I495" s="2"/>
    </row>
    <row r="496" spans="2:9" x14ac:dyDescent="0.2">
      <c r="B496" t="e">
        <f>IF(ISBLANK(Data!B486),NA(),Data!B486-$C$3)</f>
        <v>#N/A</v>
      </c>
      <c r="C496" s="2" t="e">
        <f t="shared" ca="1" si="11"/>
        <v>#N/A</v>
      </c>
      <c r="D496" t="e">
        <f>IF(ISBLANK(Data!B486),NA(),Data!C486)</f>
        <v>#N/A</v>
      </c>
      <c r="E496" t="e">
        <f>IF(ISBLANK(Data!B486), NA(), Data!B486-1-$C$3)</f>
        <v>#N/A</v>
      </c>
      <c r="F496" t="e">
        <f>IF(ISBLANK(Data!B486),NA(),B496/(D496/$C$7)-1)</f>
        <v>#N/A</v>
      </c>
      <c r="H496" s="2"/>
      <c r="I496" s="2"/>
    </row>
    <row r="497" spans="2:9" x14ac:dyDescent="0.2">
      <c r="B497" t="e">
        <f>IF(ISBLANK(Data!B487),NA(),Data!B487-$C$3)</f>
        <v>#N/A</v>
      </c>
      <c r="C497" s="2" t="e">
        <f t="shared" ca="1" si="11"/>
        <v>#N/A</v>
      </c>
      <c r="D497" t="e">
        <f>IF(ISBLANK(Data!B487),NA(),Data!C487)</f>
        <v>#N/A</v>
      </c>
      <c r="E497" t="e">
        <f>IF(ISBLANK(Data!B487), NA(), Data!B487-1-$C$3)</f>
        <v>#N/A</v>
      </c>
      <c r="F497" t="e">
        <f>IF(ISBLANK(Data!B487),NA(),B497/(D497/$C$7)-1)</f>
        <v>#N/A</v>
      </c>
      <c r="H497" s="2"/>
      <c r="I497" s="2"/>
    </row>
    <row r="498" spans="2:9" x14ac:dyDescent="0.2">
      <c r="B498" t="e">
        <f>IF(ISBLANK(Data!B488),NA(),Data!B488-$C$3)</f>
        <v>#N/A</v>
      </c>
      <c r="C498" s="2" t="e">
        <f t="shared" ca="1" si="11"/>
        <v>#N/A</v>
      </c>
      <c r="D498" t="e">
        <f>IF(ISBLANK(Data!B488),NA(),Data!C488)</f>
        <v>#N/A</v>
      </c>
      <c r="E498" t="e">
        <f>IF(ISBLANK(Data!B488), NA(), Data!B488-1-$C$3)</f>
        <v>#N/A</v>
      </c>
      <c r="F498" t="e">
        <f>IF(ISBLANK(Data!B488),NA(),B498/(D498/$C$7)-1)</f>
        <v>#N/A</v>
      </c>
      <c r="H498" s="2"/>
      <c r="I498" s="2"/>
    </row>
    <row r="499" spans="2:9" x14ac:dyDescent="0.2">
      <c r="B499" t="e">
        <f>IF(ISBLANK(Data!B489),NA(),Data!B489-$C$3)</f>
        <v>#N/A</v>
      </c>
      <c r="C499" s="2" t="e">
        <f t="shared" ca="1" si="11"/>
        <v>#N/A</v>
      </c>
      <c r="D499" t="e">
        <f>IF(ISBLANK(Data!B489),NA(),Data!C489)</f>
        <v>#N/A</v>
      </c>
      <c r="E499" t="e">
        <f>IF(ISBLANK(Data!B489), NA(), Data!B489-1-$C$3)</f>
        <v>#N/A</v>
      </c>
      <c r="F499" t="e">
        <f>IF(ISBLANK(Data!B489),NA(),B499/(D499/$C$7)-1)</f>
        <v>#N/A</v>
      </c>
      <c r="H499" s="2"/>
      <c r="I499" s="2"/>
    </row>
    <row r="500" spans="2:9" x14ac:dyDescent="0.2">
      <c r="B500" t="e">
        <f>IF(ISBLANK(Data!B490),NA(),Data!B490-$C$3)</f>
        <v>#N/A</v>
      </c>
      <c r="C500" s="2" t="e">
        <f t="shared" ca="1" si="11"/>
        <v>#N/A</v>
      </c>
      <c r="D500" t="e">
        <f>IF(ISBLANK(Data!B490),NA(),Data!C490)</f>
        <v>#N/A</v>
      </c>
      <c r="E500" t="e">
        <f>IF(ISBLANK(Data!B490), NA(), Data!B490-1-$C$3)</f>
        <v>#N/A</v>
      </c>
      <c r="F500" t="e">
        <f>IF(ISBLANK(Data!B490),NA(),B500/(D500/$C$7)-1)</f>
        <v>#N/A</v>
      </c>
      <c r="H500" s="2"/>
      <c r="I500" s="2"/>
    </row>
    <row r="501" spans="2:9" x14ac:dyDescent="0.2">
      <c r="B501" t="e">
        <f>IF(ISBLANK(Data!B491),NA(),Data!B491-$C$3)</f>
        <v>#N/A</v>
      </c>
      <c r="C501" s="2" t="e">
        <f t="shared" ca="1" si="11"/>
        <v>#N/A</v>
      </c>
      <c r="D501" t="e">
        <f>IF(ISBLANK(Data!B491),NA(),Data!C491)</f>
        <v>#N/A</v>
      </c>
      <c r="E501" t="e">
        <f>IF(ISBLANK(Data!B491), NA(), Data!B491-1-$C$3)</f>
        <v>#N/A</v>
      </c>
      <c r="F501" t="e">
        <f>IF(ISBLANK(Data!B491),NA(),B501/(D501/$C$7)-1)</f>
        <v>#N/A</v>
      </c>
      <c r="H501" s="2"/>
      <c r="I501" s="2"/>
    </row>
    <row r="502" spans="2:9" x14ac:dyDescent="0.2">
      <c r="B502" t="e">
        <f>IF(ISBLANK(Data!B492),NA(),Data!B492-$C$3)</f>
        <v>#N/A</v>
      </c>
      <c r="C502" s="2" t="e">
        <f t="shared" ca="1" si="11"/>
        <v>#N/A</v>
      </c>
      <c r="D502" t="e">
        <f>IF(ISBLANK(Data!B492),NA(),Data!C492)</f>
        <v>#N/A</v>
      </c>
      <c r="E502" t="e">
        <f>IF(ISBLANK(Data!B492), NA(), Data!B492-1-$C$3)</f>
        <v>#N/A</v>
      </c>
      <c r="F502" t="e">
        <f>IF(ISBLANK(Data!B492),NA(),B502/(D502/$C$7)-1)</f>
        <v>#N/A</v>
      </c>
      <c r="H502" s="2"/>
      <c r="I502" s="2"/>
    </row>
    <row r="503" spans="2:9" x14ac:dyDescent="0.2">
      <c r="B503" t="e">
        <f>IF(ISBLANK(Data!B493),NA(),Data!B493-$C$3)</f>
        <v>#N/A</v>
      </c>
      <c r="C503" s="2" t="e">
        <f t="shared" ca="1" si="11"/>
        <v>#N/A</v>
      </c>
      <c r="D503" t="e">
        <f>IF(ISBLANK(Data!B493),NA(),Data!C493)</f>
        <v>#N/A</v>
      </c>
      <c r="E503" t="e">
        <f>IF(ISBLANK(Data!B493), NA(), Data!B493-1-$C$3)</f>
        <v>#N/A</v>
      </c>
      <c r="F503" t="e">
        <f>IF(ISBLANK(Data!B493),NA(),B503/(D503/$C$7)-1)</f>
        <v>#N/A</v>
      </c>
      <c r="H503" s="2"/>
      <c r="I503" s="2"/>
    </row>
    <row r="504" spans="2:9" x14ac:dyDescent="0.2">
      <c r="B504" t="e">
        <f>IF(ISBLANK(Data!B494),NA(),Data!B494-$C$3)</f>
        <v>#N/A</v>
      </c>
      <c r="C504" s="2" t="e">
        <f t="shared" ca="1" si="11"/>
        <v>#N/A</v>
      </c>
      <c r="D504" t="e">
        <f>IF(ISBLANK(Data!B494),NA(),Data!C494)</f>
        <v>#N/A</v>
      </c>
      <c r="E504" t="e">
        <f>IF(ISBLANK(Data!B494), NA(), Data!B494-1-$C$3)</f>
        <v>#N/A</v>
      </c>
      <c r="F504" t="e">
        <f>IF(ISBLANK(Data!B494),NA(),B504/(D504/$C$7)-1)</f>
        <v>#N/A</v>
      </c>
      <c r="H504" s="2"/>
      <c r="I504" s="2"/>
    </row>
    <row r="505" spans="2:9" x14ac:dyDescent="0.2">
      <c r="B505" t="e">
        <f>IF(ISBLANK(Data!B495),NA(),Data!B495-$C$3)</f>
        <v>#N/A</v>
      </c>
      <c r="C505" s="2" t="e">
        <f t="shared" ca="1" si="11"/>
        <v>#N/A</v>
      </c>
      <c r="D505" t="e">
        <f>IF(ISBLANK(Data!B495),NA(),Data!C495)</f>
        <v>#N/A</v>
      </c>
      <c r="E505" t="e">
        <f>IF(ISBLANK(Data!B495), NA(), Data!B495-1-$C$3)</f>
        <v>#N/A</v>
      </c>
      <c r="F505" t="e">
        <f>IF(ISBLANK(Data!B495),NA(),B505/(D505/$C$7)-1)</f>
        <v>#N/A</v>
      </c>
      <c r="H505" s="2"/>
      <c r="I505" s="2"/>
    </row>
    <row r="506" spans="2:9" x14ac:dyDescent="0.2">
      <c r="B506" t="e">
        <f>IF(ISBLANK(Data!B496),NA(),Data!B496-$C$3)</f>
        <v>#N/A</v>
      </c>
      <c r="C506" s="2" t="e">
        <f t="shared" ca="1" si="11"/>
        <v>#N/A</v>
      </c>
      <c r="D506" t="e">
        <f>IF(ISBLANK(Data!B496),NA(),Data!C496)</f>
        <v>#N/A</v>
      </c>
      <c r="E506" t="e">
        <f>IF(ISBLANK(Data!B496), NA(), Data!B496-1-$C$3)</f>
        <v>#N/A</v>
      </c>
      <c r="F506" t="e">
        <f>IF(ISBLANK(Data!B496),NA(),B506/(D506/$C$7)-1)</f>
        <v>#N/A</v>
      </c>
      <c r="H506" s="2"/>
      <c r="I506" s="2"/>
    </row>
    <row r="507" spans="2:9" x14ac:dyDescent="0.2">
      <c r="B507" t="e">
        <f>IF(ISBLANK(Data!B497),NA(),Data!B497-$C$3)</f>
        <v>#N/A</v>
      </c>
      <c r="C507" s="2" t="e">
        <f t="shared" ca="1" si="11"/>
        <v>#N/A</v>
      </c>
      <c r="D507" t="e">
        <f>IF(ISBLANK(Data!B497),NA(),Data!C497)</f>
        <v>#N/A</v>
      </c>
      <c r="E507" t="e">
        <f>IF(ISBLANK(Data!B497), NA(), Data!B497-1-$C$3)</f>
        <v>#N/A</v>
      </c>
      <c r="F507" t="e">
        <f>IF(ISBLANK(Data!B497),NA(),B507/(D507/$C$7)-1)</f>
        <v>#N/A</v>
      </c>
      <c r="H507" s="2"/>
      <c r="I507" s="2"/>
    </row>
    <row r="508" spans="2:9" x14ac:dyDescent="0.2">
      <c r="B508" t="e">
        <f>IF(ISBLANK(Data!B498),NA(),Data!B498-$C$3)</f>
        <v>#N/A</v>
      </c>
      <c r="C508" s="2" t="e">
        <f t="shared" ca="1" si="11"/>
        <v>#N/A</v>
      </c>
      <c r="D508" t="e">
        <f>IF(ISBLANK(Data!B498),NA(),Data!C498)</f>
        <v>#N/A</v>
      </c>
      <c r="E508" t="e">
        <f>IF(ISBLANK(Data!B498), NA(), Data!B498-1-$C$3)</f>
        <v>#N/A</v>
      </c>
      <c r="F508" t="e">
        <f>IF(ISBLANK(Data!B498),NA(),B508/(D508/$C$7)-1)</f>
        <v>#N/A</v>
      </c>
      <c r="H508" s="2"/>
      <c r="I508" s="2"/>
    </row>
    <row r="509" spans="2:9" x14ac:dyDescent="0.2">
      <c r="B509" t="e">
        <f>IF(ISBLANK(Data!B499),NA(),Data!B499-$C$3)</f>
        <v>#N/A</v>
      </c>
      <c r="C509" s="2" t="e">
        <f t="shared" ca="1" si="11"/>
        <v>#N/A</v>
      </c>
      <c r="D509" t="e">
        <f>IF(ISBLANK(Data!B499),NA(),Data!C499)</f>
        <v>#N/A</v>
      </c>
      <c r="E509" t="e">
        <f>IF(ISBLANK(Data!B499), NA(), Data!B499-1-$C$3)</f>
        <v>#N/A</v>
      </c>
      <c r="F509" t="e">
        <f>IF(ISBLANK(Data!B499),NA(),B509/(D509/$C$7)-1)</f>
        <v>#N/A</v>
      </c>
      <c r="H509" s="2"/>
      <c r="I509" s="2"/>
    </row>
    <row r="510" spans="2:9" x14ac:dyDescent="0.2">
      <c r="B510" t="e">
        <f>IF(ISBLANK(Data!B500),NA(),Data!B500-$C$3)</f>
        <v>#N/A</v>
      </c>
      <c r="C510" s="2" t="e">
        <f t="shared" ca="1" si="11"/>
        <v>#N/A</v>
      </c>
      <c r="D510" t="e">
        <f>IF(ISBLANK(Data!B500),NA(),Data!C500)</f>
        <v>#N/A</v>
      </c>
      <c r="E510" t="e">
        <f>IF(ISBLANK(Data!B500), NA(), Data!B500-1-$C$3)</f>
        <v>#N/A</v>
      </c>
      <c r="F510" t="e">
        <f>IF(ISBLANK(Data!B500),NA(),B510/(D510/$C$7)-1)</f>
        <v>#N/A</v>
      </c>
      <c r="H510" s="2"/>
      <c r="I510" s="2"/>
    </row>
    <row r="511" spans="2:9" x14ac:dyDescent="0.2">
      <c r="B511" t="e">
        <f>IF(ISBLANK(Data!B501),NA(),Data!B501-$C$3)</f>
        <v>#N/A</v>
      </c>
      <c r="C511" s="2" t="e">
        <f t="shared" ca="1" si="11"/>
        <v>#N/A</v>
      </c>
      <c r="D511" t="e">
        <f>IF(ISBLANK(Data!B501),NA(),Data!C501)</f>
        <v>#N/A</v>
      </c>
      <c r="E511" t="e">
        <f>IF(ISBLANK(Data!B501), NA(), Data!B501-1-$C$3)</f>
        <v>#N/A</v>
      </c>
      <c r="F511" t="e">
        <f>IF(ISBLANK(Data!B501),NA(),B511/(D511/$C$7)-1)</f>
        <v>#N/A</v>
      </c>
      <c r="H511" s="2"/>
      <c r="I511" s="2"/>
    </row>
    <row r="512" spans="2:9" x14ac:dyDescent="0.2">
      <c r="B512" t="e">
        <f>IF(ISBLANK(Data!B502),NA(),Data!B502-$C$3)</f>
        <v>#N/A</v>
      </c>
      <c r="C512" s="2" t="e">
        <f t="shared" ca="1" si="11"/>
        <v>#N/A</v>
      </c>
      <c r="D512" t="e">
        <f>IF(ISBLANK(Data!B502),NA(),Data!C502)</f>
        <v>#N/A</v>
      </c>
      <c r="E512" t="e">
        <f>IF(ISBLANK(Data!B502), NA(), Data!B502-1-$C$3)</f>
        <v>#N/A</v>
      </c>
      <c r="F512" t="e">
        <f>IF(ISBLANK(Data!B502),NA(),B512/(D512/$C$7)-1)</f>
        <v>#N/A</v>
      </c>
      <c r="H512" s="2"/>
      <c r="I512" s="2"/>
    </row>
    <row r="513" spans="2:9" x14ac:dyDescent="0.2">
      <c r="B513" t="e">
        <f>IF(ISBLANK(Data!B503),NA(),Data!B503-$C$3)</f>
        <v>#N/A</v>
      </c>
      <c r="C513" s="2" t="e">
        <f t="shared" ca="1" si="11"/>
        <v>#N/A</v>
      </c>
      <c r="D513" t="e">
        <f>IF(ISBLANK(Data!B503),NA(),Data!C503)</f>
        <v>#N/A</v>
      </c>
      <c r="E513" t="e">
        <f>IF(ISBLANK(Data!B503), NA(), Data!B503-1-$C$3)</f>
        <v>#N/A</v>
      </c>
      <c r="F513" t="e">
        <f>IF(ISBLANK(Data!B503),NA(),B513/(D513/$C$7)-1)</f>
        <v>#N/A</v>
      </c>
      <c r="H513" s="2"/>
      <c r="I513" s="2"/>
    </row>
    <row r="514" spans="2:9" x14ac:dyDescent="0.2">
      <c r="B514" t="e">
        <f>IF(ISBLANK(Data!B504),NA(),Data!B504-$C$3)</f>
        <v>#N/A</v>
      </c>
      <c r="C514" s="2" t="e">
        <f t="shared" ca="1" si="11"/>
        <v>#N/A</v>
      </c>
      <c r="D514" t="e">
        <f>IF(ISBLANK(Data!B504),NA(),Data!C504)</f>
        <v>#N/A</v>
      </c>
      <c r="E514" t="e">
        <f>IF(ISBLANK(Data!B504), NA(), Data!B504-1-$C$3)</f>
        <v>#N/A</v>
      </c>
      <c r="F514" t="e">
        <f>IF(ISBLANK(Data!B504),NA(),B514/(D514/$C$7)-1)</f>
        <v>#N/A</v>
      </c>
      <c r="H514" s="2"/>
      <c r="I514" s="2"/>
    </row>
    <row r="515" spans="2:9" x14ac:dyDescent="0.2">
      <c r="B515" t="e">
        <f>IF(ISBLANK(Data!B505),NA(),Data!B505-$C$3)</f>
        <v>#N/A</v>
      </c>
      <c r="C515" s="2" t="e">
        <f t="shared" ca="1" si="11"/>
        <v>#N/A</v>
      </c>
      <c r="D515" t="e">
        <f>IF(ISBLANK(Data!B505),NA(),Data!C505)</f>
        <v>#N/A</v>
      </c>
      <c r="E515" t="e">
        <f>IF(ISBLANK(Data!B505), NA(), Data!B505-1-$C$3)</f>
        <v>#N/A</v>
      </c>
      <c r="F515" t="e">
        <f>IF(ISBLANK(Data!B505),NA(),B515/(D515/$C$7)-1)</f>
        <v>#N/A</v>
      </c>
      <c r="H515" s="2"/>
      <c r="I515" s="2"/>
    </row>
    <row r="516" spans="2:9" x14ac:dyDescent="0.2">
      <c r="B516" t="e">
        <f>IF(ISBLANK(Data!B506),NA(),Data!B506-$C$3)</f>
        <v>#N/A</v>
      </c>
      <c r="C516" s="2" t="e">
        <f t="shared" ca="1" si="11"/>
        <v>#N/A</v>
      </c>
      <c r="D516" t="e">
        <f>IF(ISBLANK(Data!B506),NA(),Data!C506)</f>
        <v>#N/A</v>
      </c>
      <c r="E516" t="e">
        <f>IF(ISBLANK(Data!B506), NA(), Data!B506-1-$C$3)</f>
        <v>#N/A</v>
      </c>
      <c r="F516" t="e">
        <f>IF(ISBLANK(Data!B506),NA(),B516/(D516/$C$7)-1)</f>
        <v>#N/A</v>
      </c>
      <c r="H516" s="2"/>
      <c r="I516" s="2"/>
    </row>
    <row r="517" spans="2:9" x14ac:dyDescent="0.2">
      <c r="B517" t="e">
        <f>IF(ISBLANK(Data!B507),NA(),Data!B507-$C$3)</f>
        <v>#N/A</v>
      </c>
      <c r="C517" s="2" t="e">
        <f t="shared" ca="1" si="11"/>
        <v>#N/A</v>
      </c>
      <c r="D517" t="e">
        <f>IF(ISBLANK(Data!B507),NA(),Data!C507)</f>
        <v>#N/A</v>
      </c>
      <c r="E517" t="e">
        <f>IF(ISBLANK(Data!B507), NA(), Data!B507-1-$C$3)</f>
        <v>#N/A</v>
      </c>
      <c r="F517" t="e">
        <f>IF(ISBLANK(Data!B507),NA(),B517/(D517/$C$7)-1)</f>
        <v>#N/A</v>
      </c>
      <c r="H517" s="2"/>
      <c r="I517" s="2"/>
    </row>
    <row r="518" spans="2:9" x14ac:dyDescent="0.2">
      <c r="B518" t="e">
        <f>IF(ISBLANK(Data!B508),NA(),Data!B508-$C$3)</f>
        <v>#N/A</v>
      </c>
      <c r="C518" s="2" t="e">
        <f t="shared" ca="1" si="11"/>
        <v>#N/A</v>
      </c>
      <c r="D518" t="e">
        <f>IF(ISBLANK(Data!B508),NA(),Data!C508)</f>
        <v>#N/A</v>
      </c>
      <c r="E518" t="e">
        <f>IF(ISBLANK(Data!B508), NA(), Data!B508-1-$C$3)</f>
        <v>#N/A</v>
      </c>
      <c r="F518" t="e">
        <f>IF(ISBLANK(Data!B508),NA(),B518/(D518/$C$7)-1)</f>
        <v>#N/A</v>
      </c>
      <c r="H518" s="2"/>
      <c r="I518" s="2"/>
    </row>
    <row r="519" spans="2:9" x14ac:dyDescent="0.2">
      <c r="B519" t="e">
        <f>IF(ISBLANK(Data!B509),NA(),Data!B509-$C$3)</f>
        <v>#N/A</v>
      </c>
      <c r="C519" s="2" t="e">
        <f t="shared" ca="1" si="11"/>
        <v>#N/A</v>
      </c>
      <c r="D519" t="e">
        <f>IF(ISBLANK(Data!B509),NA(),Data!C509)</f>
        <v>#N/A</v>
      </c>
      <c r="E519" t="e">
        <f>IF(ISBLANK(Data!B509), NA(), Data!B509-1-$C$3)</f>
        <v>#N/A</v>
      </c>
      <c r="F519" t="e">
        <f>IF(ISBLANK(Data!B509),NA(),B519/(D519/$C$7)-1)</f>
        <v>#N/A</v>
      </c>
      <c r="H519" s="2"/>
      <c r="I519" s="2"/>
    </row>
    <row r="520" spans="2:9" x14ac:dyDescent="0.2">
      <c r="B520" t="e">
        <f>IF(ISBLANK(Data!B510),NA(),Data!B510-$C$3)</f>
        <v>#N/A</v>
      </c>
      <c r="C520" s="2" t="e">
        <f t="shared" ca="1" si="11"/>
        <v>#N/A</v>
      </c>
      <c r="D520" t="e">
        <f>IF(ISBLANK(Data!B510),NA(),Data!C510)</f>
        <v>#N/A</v>
      </c>
      <c r="E520" t="e">
        <f>IF(ISBLANK(Data!B510), NA(), Data!B510-1-$C$3)</f>
        <v>#N/A</v>
      </c>
      <c r="F520" t="e">
        <f>IF(ISBLANK(Data!B510),NA(),B520/(D520/$C$7)-1)</f>
        <v>#N/A</v>
      </c>
      <c r="H520" s="2"/>
      <c r="I520" s="2"/>
    </row>
    <row r="521" spans="2:9" x14ac:dyDescent="0.2">
      <c r="B521" t="e">
        <f>IF(ISBLANK(Data!B511),NA(),Data!B511-$C$3)</f>
        <v>#N/A</v>
      </c>
      <c r="C521" s="2" t="e">
        <f t="shared" ca="1" si="11"/>
        <v>#N/A</v>
      </c>
      <c r="D521" t="e">
        <f>IF(ISBLANK(Data!B511),NA(),Data!C511)</f>
        <v>#N/A</v>
      </c>
      <c r="E521" t="e">
        <f>IF(ISBLANK(Data!B511), NA(), Data!B511-1-$C$3)</f>
        <v>#N/A</v>
      </c>
      <c r="F521" t="e">
        <f>IF(ISBLANK(Data!B511),NA(),B521/(D521/$C$7)-1)</f>
        <v>#N/A</v>
      </c>
      <c r="H521" s="2"/>
      <c r="I521" s="2"/>
    </row>
    <row r="522" spans="2:9" x14ac:dyDescent="0.2">
      <c r="B522" t="e">
        <f>IF(ISBLANK(Data!B512),NA(),Data!B512-$C$3)</f>
        <v>#N/A</v>
      </c>
      <c r="C522" s="2" t="e">
        <f t="shared" ca="1" si="11"/>
        <v>#N/A</v>
      </c>
      <c r="D522" t="e">
        <f>IF(ISBLANK(Data!B512),NA(),Data!C512)</f>
        <v>#N/A</v>
      </c>
      <c r="E522" t="e">
        <f>IF(ISBLANK(Data!B512), NA(), Data!B512-1-$C$3)</f>
        <v>#N/A</v>
      </c>
      <c r="F522" t="e">
        <f>IF(ISBLANK(Data!B512),NA(),B522/(D522/$C$7)-1)</f>
        <v>#N/A</v>
      </c>
      <c r="H522" s="2"/>
      <c r="I522" s="2"/>
    </row>
    <row r="523" spans="2:9" x14ac:dyDescent="0.2">
      <c r="B523" t="e">
        <f>IF(ISBLANK(Data!B513),NA(),Data!B513-$C$3)</f>
        <v>#N/A</v>
      </c>
      <c r="C523" s="2" t="e">
        <f t="shared" ca="1" si="11"/>
        <v>#N/A</v>
      </c>
      <c r="D523" t="e">
        <f>IF(ISBLANK(Data!B513),NA(),Data!C513)</f>
        <v>#N/A</v>
      </c>
      <c r="E523" t="e">
        <f>IF(ISBLANK(Data!B513), NA(), Data!B513-1-$C$3)</f>
        <v>#N/A</v>
      </c>
      <c r="F523" t="e">
        <f>IF(ISBLANK(Data!B513),NA(),B523/(D523/$C$7)-1)</f>
        <v>#N/A</v>
      </c>
      <c r="H523" s="2"/>
      <c r="I523" s="2"/>
    </row>
    <row r="524" spans="2:9" x14ac:dyDescent="0.2">
      <c r="B524" t="e">
        <f>IF(ISBLANK(Data!B514),NA(),Data!B514-$C$3)</f>
        <v>#N/A</v>
      </c>
      <c r="C524" s="2" t="e">
        <f t="shared" ca="1" si="11"/>
        <v>#N/A</v>
      </c>
      <c r="D524" t="e">
        <f>IF(ISBLANK(Data!B514),NA(),Data!C514)</f>
        <v>#N/A</v>
      </c>
      <c r="E524" t="e">
        <f>IF(ISBLANK(Data!B514), NA(), Data!B514-1-$C$3)</f>
        <v>#N/A</v>
      </c>
      <c r="F524" t="e">
        <f>IF(ISBLANK(Data!B514),NA(),B524/(D524/$C$7)-1)</f>
        <v>#N/A</v>
      </c>
      <c r="H524" s="2"/>
      <c r="I524" s="2"/>
    </row>
    <row r="525" spans="2:9" x14ac:dyDescent="0.2">
      <c r="B525" t="e">
        <f>IF(ISBLANK(Data!B515),NA(),Data!B515-$C$3)</f>
        <v>#N/A</v>
      </c>
      <c r="C525" s="2" t="e">
        <f t="shared" ca="1" si="11"/>
        <v>#N/A</v>
      </c>
      <c r="D525" t="e">
        <f>IF(ISBLANK(Data!B515),NA(),Data!C515)</f>
        <v>#N/A</v>
      </c>
      <c r="E525" t="e">
        <f>IF(ISBLANK(Data!B515), NA(), Data!B515-1-$C$3)</f>
        <v>#N/A</v>
      </c>
      <c r="F525" t="e">
        <f>IF(ISBLANK(Data!B515),NA(),B525/(D525/$C$7)-1)</f>
        <v>#N/A</v>
      </c>
      <c r="H525" s="2"/>
      <c r="I525" s="2"/>
    </row>
    <row r="526" spans="2:9" x14ac:dyDescent="0.2">
      <c r="B526" t="e">
        <f>IF(ISBLANK(Data!B516),NA(),Data!B516-$C$3)</f>
        <v>#N/A</v>
      </c>
      <c r="C526" s="2" t="e">
        <f t="shared" ca="1" si="11"/>
        <v>#N/A</v>
      </c>
      <c r="D526" t="e">
        <f>IF(ISBLANK(Data!B516),NA(),Data!C516)</f>
        <v>#N/A</v>
      </c>
      <c r="E526" t="e">
        <f>IF(ISBLANK(Data!B516), NA(), Data!B516-1-$C$3)</f>
        <v>#N/A</v>
      </c>
      <c r="F526" t="e">
        <f>IF(ISBLANK(Data!B516),NA(),B526/(D526/$C$7)-1)</f>
        <v>#N/A</v>
      </c>
      <c r="H526" s="2"/>
      <c r="I526" s="2"/>
    </row>
    <row r="527" spans="2:9" x14ac:dyDescent="0.2">
      <c r="B527" t="e">
        <f>IF(ISBLANK(Data!B517),NA(),Data!B517-$C$3)</f>
        <v>#N/A</v>
      </c>
      <c r="C527" s="2" t="e">
        <f t="shared" ca="1" si="11"/>
        <v>#N/A</v>
      </c>
      <c r="D527" t="e">
        <f>IF(ISBLANK(Data!B517),NA(),Data!C517)</f>
        <v>#N/A</v>
      </c>
      <c r="E527" t="e">
        <f>IF(ISBLANK(Data!B517), NA(), Data!B517-1-$C$3)</f>
        <v>#N/A</v>
      </c>
      <c r="F527" t="e">
        <f>IF(ISBLANK(Data!B517),NA(),B527/(D527/$C$7)-1)</f>
        <v>#N/A</v>
      </c>
      <c r="H527" s="2"/>
      <c r="I527" s="2"/>
    </row>
    <row r="528" spans="2:9" x14ac:dyDescent="0.2">
      <c r="B528" t="e">
        <f>IF(ISBLANK(Data!B518),NA(),Data!B518-$C$3)</f>
        <v>#N/A</v>
      </c>
      <c r="C528" s="2" t="e">
        <f t="shared" ca="1" si="11"/>
        <v>#N/A</v>
      </c>
      <c r="D528" t="e">
        <f>IF(ISBLANK(Data!B518),NA(),Data!C518)</f>
        <v>#N/A</v>
      </c>
      <c r="E528" t="e">
        <f>IF(ISBLANK(Data!B518), NA(), Data!B518-1-$C$3)</f>
        <v>#N/A</v>
      </c>
      <c r="F528" t="e">
        <f>IF(ISBLANK(Data!B518),NA(),B528/(D528/$C$7)-1)</f>
        <v>#N/A</v>
      </c>
      <c r="H528" s="2"/>
      <c r="I528" s="2"/>
    </row>
    <row r="529" spans="2:9" x14ac:dyDescent="0.2">
      <c r="B529" t="e">
        <f>IF(ISBLANK(Data!B519),NA(),Data!B519-$C$3)</f>
        <v>#N/A</v>
      </c>
      <c r="C529" s="2" t="e">
        <f t="shared" ca="1" si="11"/>
        <v>#N/A</v>
      </c>
      <c r="D529" t="e">
        <f>IF(ISBLANK(Data!B519),NA(),Data!C519)</f>
        <v>#N/A</v>
      </c>
      <c r="E529" t="e">
        <f>IF(ISBLANK(Data!B519), NA(), Data!B519-1-$C$3)</f>
        <v>#N/A</v>
      </c>
      <c r="F529" t="e">
        <f>IF(ISBLANK(Data!B519),NA(),B529/(D529/$C$7)-1)</f>
        <v>#N/A</v>
      </c>
      <c r="H529" s="2"/>
      <c r="I529" s="2"/>
    </row>
    <row r="530" spans="2:9" x14ac:dyDescent="0.2">
      <c r="B530" t="e">
        <f>IF(ISBLANK(Data!B520),NA(),Data!B520-$C$3)</f>
        <v>#N/A</v>
      </c>
      <c r="C530" s="2" t="e">
        <f t="shared" ca="1" si="11"/>
        <v>#N/A</v>
      </c>
      <c r="D530" t="e">
        <f>IF(ISBLANK(Data!B520),NA(),Data!C520)</f>
        <v>#N/A</v>
      </c>
      <c r="E530" t="e">
        <f>IF(ISBLANK(Data!B520), NA(), Data!B520-1-$C$3)</f>
        <v>#N/A</v>
      </c>
      <c r="F530" t="e">
        <f>IF(ISBLANK(Data!B520),NA(),B530/(D530/$C$7)-1)</f>
        <v>#N/A</v>
      </c>
      <c r="H530" s="2"/>
      <c r="I530" s="2"/>
    </row>
    <row r="531" spans="2:9" x14ac:dyDescent="0.2">
      <c r="B531" t="e">
        <f>IF(ISBLANK(Data!B521),NA(),Data!B521-$C$3)</f>
        <v>#N/A</v>
      </c>
      <c r="C531" s="2" t="e">
        <f t="shared" ca="1" si="11"/>
        <v>#N/A</v>
      </c>
      <c r="D531" t="e">
        <f>IF(ISBLANK(Data!B521),NA(),Data!C521)</f>
        <v>#N/A</v>
      </c>
      <c r="E531" t="e">
        <f>IF(ISBLANK(Data!B521), NA(), Data!B521-1-$C$3)</f>
        <v>#N/A</v>
      </c>
      <c r="F531" t="e">
        <f>IF(ISBLANK(Data!B521),NA(),B531/(D531/$C$7)-1)</f>
        <v>#N/A</v>
      </c>
      <c r="H531" s="2"/>
      <c r="I531" s="2"/>
    </row>
    <row r="532" spans="2:9" x14ac:dyDescent="0.2">
      <c r="B532" t="e">
        <f>IF(ISBLANK(Data!B522),NA(),Data!B522-$C$3)</f>
        <v>#N/A</v>
      </c>
      <c r="C532" s="2" t="e">
        <f t="shared" ref="C532:C595" ca="1" si="12">(B532*$C$7)/(1+C$9*(B532-1)+C$8*B532*(B532-1))</f>
        <v>#N/A</v>
      </c>
      <c r="D532" t="e">
        <f>IF(ISBLANK(Data!B522),NA(),Data!C522)</f>
        <v>#N/A</v>
      </c>
      <c r="E532" t="e">
        <f>IF(ISBLANK(Data!B522), NA(), Data!B522-1-$C$3)</f>
        <v>#N/A</v>
      </c>
      <c r="F532" t="e">
        <f>IF(ISBLANK(Data!B522),NA(),B532/(D532/$C$7)-1)</f>
        <v>#N/A</v>
      </c>
      <c r="H532" s="2"/>
      <c r="I532" s="2"/>
    </row>
    <row r="533" spans="2:9" x14ac:dyDescent="0.2">
      <c r="B533" t="e">
        <f>IF(ISBLANK(Data!B523),NA(),Data!B523-$C$3)</f>
        <v>#N/A</v>
      </c>
      <c r="C533" s="2" t="e">
        <f t="shared" ca="1" si="12"/>
        <v>#N/A</v>
      </c>
      <c r="D533" t="e">
        <f>IF(ISBLANK(Data!B523),NA(),Data!C523)</f>
        <v>#N/A</v>
      </c>
      <c r="E533" t="e">
        <f>IF(ISBLANK(Data!B523), NA(), Data!B523-1-$C$3)</f>
        <v>#N/A</v>
      </c>
      <c r="F533" t="e">
        <f>IF(ISBLANK(Data!B523),NA(),B533/(D533/$C$7)-1)</f>
        <v>#N/A</v>
      </c>
      <c r="H533" s="2"/>
      <c r="I533" s="2"/>
    </row>
    <row r="534" spans="2:9" x14ac:dyDescent="0.2">
      <c r="B534" t="e">
        <f>IF(ISBLANK(Data!B524),NA(),Data!B524-$C$3)</f>
        <v>#N/A</v>
      </c>
      <c r="C534" s="2" t="e">
        <f t="shared" ca="1" si="12"/>
        <v>#N/A</v>
      </c>
      <c r="D534" t="e">
        <f>IF(ISBLANK(Data!B524),NA(),Data!C524)</f>
        <v>#N/A</v>
      </c>
      <c r="E534" t="e">
        <f>IF(ISBLANK(Data!B524), NA(), Data!B524-1-$C$3)</f>
        <v>#N/A</v>
      </c>
      <c r="F534" t="e">
        <f>IF(ISBLANK(Data!B524),NA(),B534/(D534/$C$7)-1)</f>
        <v>#N/A</v>
      </c>
      <c r="H534" s="2"/>
      <c r="I534" s="2"/>
    </row>
    <row r="535" spans="2:9" x14ac:dyDescent="0.2">
      <c r="B535" t="e">
        <f>IF(ISBLANK(Data!B525),NA(),Data!B525-$C$3)</f>
        <v>#N/A</v>
      </c>
      <c r="C535" s="2" t="e">
        <f t="shared" ca="1" si="12"/>
        <v>#N/A</v>
      </c>
      <c r="D535" t="e">
        <f>IF(ISBLANK(Data!B525),NA(),Data!C525)</f>
        <v>#N/A</v>
      </c>
      <c r="E535" t="e">
        <f>IF(ISBLANK(Data!B525), NA(), Data!B525-1-$C$3)</f>
        <v>#N/A</v>
      </c>
      <c r="F535" t="e">
        <f>IF(ISBLANK(Data!B525),NA(),B535/(D535/$C$7)-1)</f>
        <v>#N/A</v>
      </c>
      <c r="H535" s="2"/>
      <c r="I535" s="2"/>
    </row>
    <row r="536" spans="2:9" x14ac:dyDescent="0.2">
      <c r="B536" t="e">
        <f>IF(ISBLANK(Data!B526),NA(),Data!B526-$C$3)</f>
        <v>#N/A</v>
      </c>
      <c r="C536" s="2" t="e">
        <f t="shared" ca="1" si="12"/>
        <v>#N/A</v>
      </c>
      <c r="D536" t="e">
        <f>IF(ISBLANK(Data!B526),NA(),Data!C526)</f>
        <v>#N/A</v>
      </c>
      <c r="E536" t="e">
        <f>IF(ISBLANK(Data!B526), NA(), Data!B526-1-$C$3)</f>
        <v>#N/A</v>
      </c>
      <c r="F536" t="e">
        <f>IF(ISBLANK(Data!B526),NA(),B536/(D536/$C$7)-1)</f>
        <v>#N/A</v>
      </c>
      <c r="H536" s="2"/>
      <c r="I536" s="2"/>
    </row>
    <row r="537" spans="2:9" x14ac:dyDescent="0.2">
      <c r="B537" t="e">
        <f>IF(ISBLANK(Data!B527),NA(),Data!B527-$C$3)</f>
        <v>#N/A</v>
      </c>
      <c r="C537" s="2" t="e">
        <f t="shared" ca="1" si="12"/>
        <v>#N/A</v>
      </c>
      <c r="D537" t="e">
        <f>IF(ISBLANK(Data!B527),NA(),Data!C527)</f>
        <v>#N/A</v>
      </c>
      <c r="E537" t="e">
        <f>IF(ISBLANK(Data!B527), NA(), Data!B527-1-$C$3)</f>
        <v>#N/A</v>
      </c>
      <c r="F537" t="e">
        <f>IF(ISBLANK(Data!B527),NA(),B537/(D537/$C$7)-1)</f>
        <v>#N/A</v>
      </c>
      <c r="H537" s="2"/>
      <c r="I537" s="2"/>
    </row>
    <row r="538" spans="2:9" x14ac:dyDescent="0.2">
      <c r="B538" t="e">
        <f>IF(ISBLANK(Data!B528),NA(),Data!B528-$C$3)</f>
        <v>#N/A</v>
      </c>
      <c r="C538" s="2" t="e">
        <f t="shared" ca="1" si="12"/>
        <v>#N/A</v>
      </c>
      <c r="D538" t="e">
        <f>IF(ISBLANK(Data!B528),NA(),Data!C528)</f>
        <v>#N/A</v>
      </c>
      <c r="E538" t="e">
        <f>IF(ISBLANK(Data!B528), NA(), Data!B528-1-$C$3)</f>
        <v>#N/A</v>
      </c>
      <c r="F538" t="e">
        <f>IF(ISBLANK(Data!B528),NA(),B538/(D538/$C$7)-1)</f>
        <v>#N/A</v>
      </c>
      <c r="H538" s="2"/>
      <c r="I538" s="2"/>
    </row>
    <row r="539" spans="2:9" x14ac:dyDescent="0.2">
      <c r="B539" t="e">
        <f>IF(ISBLANK(Data!B529),NA(),Data!B529-$C$3)</f>
        <v>#N/A</v>
      </c>
      <c r="C539" s="2" t="e">
        <f t="shared" ca="1" si="12"/>
        <v>#N/A</v>
      </c>
      <c r="D539" t="e">
        <f>IF(ISBLANK(Data!B529),NA(),Data!C529)</f>
        <v>#N/A</v>
      </c>
      <c r="E539" t="e">
        <f>IF(ISBLANK(Data!B529), NA(), Data!B529-1-$C$3)</f>
        <v>#N/A</v>
      </c>
      <c r="F539" t="e">
        <f>IF(ISBLANK(Data!B529),NA(),B539/(D539/$C$7)-1)</f>
        <v>#N/A</v>
      </c>
      <c r="H539" s="2"/>
      <c r="I539" s="2"/>
    </row>
    <row r="540" spans="2:9" x14ac:dyDescent="0.2">
      <c r="B540" t="e">
        <f>IF(ISBLANK(Data!B530),NA(),Data!B530-$C$3)</f>
        <v>#N/A</v>
      </c>
      <c r="C540" s="2" t="e">
        <f t="shared" ca="1" si="12"/>
        <v>#N/A</v>
      </c>
      <c r="D540" t="e">
        <f>IF(ISBLANK(Data!B530),NA(),Data!C530)</f>
        <v>#N/A</v>
      </c>
      <c r="E540" t="e">
        <f>IF(ISBLANK(Data!B530), NA(), Data!B530-1-$C$3)</f>
        <v>#N/A</v>
      </c>
      <c r="F540" t="e">
        <f>IF(ISBLANK(Data!B530),NA(),B540/(D540/$C$7)-1)</f>
        <v>#N/A</v>
      </c>
      <c r="H540" s="2"/>
      <c r="I540" s="2"/>
    </row>
    <row r="541" spans="2:9" x14ac:dyDescent="0.2">
      <c r="B541" t="e">
        <f>IF(ISBLANK(Data!B531),NA(),Data!B531-$C$3)</f>
        <v>#N/A</v>
      </c>
      <c r="C541" s="2" t="e">
        <f t="shared" ca="1" si="12"/>
        <v>#N/A</v>
      </c>
      <c r="D541" t="e">
        <f>IF(ISBLANK(Data!B531),NA(),Data!C531)</f>
        <v>#N/A</v>
      </c>
      <c r="E541" t="e">
        <f>IF(ISBLANK(Data!B531), NA(), Data!B531-1-$C$3)</f>
        <v>#N/A</v>
      </c>
      <c r="F541" t="e">
        <f>IF(ISBLANK(Data!B531),NA(),B541/(D541/$C$7)-1)</f>
        <v>#N/A</v>
      </c>
      <c r="H541" s="2"/>
      <c r="I541" s="2"/>
    </row>
    <row r="542" spans="2:9" x14ac:dyDescent="0.2">
      <c r="B542" t="e">
        <f>IF(ISBLANK(Data!B532),NA(),Data!B532-$C$3)</f>
        <v>#N/A</v>
      </c>
      <c r="C542" s="2" t="e">
        <f t="shared" ca="1" si="12"/>
        <v>#N/A</v>
      </c>
      <c r="D542" t="e">
        <f>IF(ISBLANK(Data!B532),NA(),Data!C532)</f>
        <v>#N/A</v>
      </c>
      <c r="E542" t="e">
        <f>IF(ISBLANK(Data!B532), NA(), Data!B532-1-$C$3)</f>
        <v>#N/A</v>
      </c>
      <c r="F542" t="e">
        <f>IF(ISBLANK(Data!B532),NA(),B542/(D542/$C$7)-1)</f>
        <v>#N/A</v>
      </c>
      <c r="H542" s="2"/>
      <c r="I542" s="2"/>
    </row>
    <row r="543" spans="2:9" x14ac:dyDescent="0.2">
      <c r="B543" t="e">
        <f>IF(ISBLANK(Data!B533),NA(),Data!B533-$C$3)</f>
        <v>#N/A</v>
      </c>
      <c r="C543" s="2" t="e">
        <f t="shared" ca="1" si="12"/>
        <v>#N/A</v>
      </c>
      <c r="D543" t="e">
        <f>IF(ISBLANK(Data!B533),NA(),Data!C533)</f>
        <v>#N/A</v>
      </c>
      <c r="E543" t="e">
        <f>IF(ISBLANK(Data!B533), NA(), Data!B533-1-$C$3)</f>
        <v>#N/A</v>
      </c>
      <c r="F543" t="e">
        <f>IF(ISBLANK(Data!B533),NA(),B543/(D543/$C$7)-1)</f>
        <v>#N/A</v>
      </c>
      <c r="H543" s="2"/>
      <c r="I543" s="2"/>
    </row>
    <row r="544" spans="2:9" x14ac:dyDescent="0.2">
      <c r="B544" t="e">
        <f>IF(ISBLANK(Data!B534),NA(),Data!B534-$C$3)</f>
        <v>#N/A</v>
      </c>
      <c r="C544" s="2" t="e">
        <f t="shared" ca="1" si="12"/>
        <v>#N/A</v>
      </c>
      <c r="D544" t="e">
        <f>IF(ISBLANK(Data!B534),NA(),Data!C534)</f>
        <v>#N/A</v>
      </c>
      <c r="E544" t="e">
        <f>IF(ISBLANK(Data!B534), NA(), Data!B534-1-$C$3)</f>
        <v>#N/A</v>
      </c>
      <c r="F544" t="e">
        <f>IF(ISBLANK(Data!B534),NA(),B544/(D544/$C$7)-1)</f>
        <v>#N/A</v>
      </c>
      <c r="H544" s="2"/>
      <c r="I544" s="2"/>
    </row>
    <row r="545" spans="2:9" x14ac:dyDescent="0.2">
      <c r="B545" t="e">
        <f>IF(ISBLANK(Data!B535),NA(),Data!B535-$C$3)</f>
        <v>#N/A</v>
      </c>
      <c r="C545" s="2" t="e">
        <f t="shared" ca="1" si="12"/>
        <v>#N/A</v>
      </c>
      <c r="D545" t="e">
        <f>IF(ISBLANK(Data!B535),NA(),Data!C535)</f>
        <v>#N/A</v>
      </c>
      <c r="E545" t="e">
        <f>IF(ISBLANK(Data!B535), NA(), Data!B535-1-$C$3)</f>
        <v>#N/A</v>
      </c>
      <c r="F545" t="e">
        <f>IF(ISBLANK(Data!B535),NA(),B545/(D545/$C$7)-1)</f>
        <v>#N/A</v>
      </c>
      <c r="H545" s="2"/>
      <c r="I545" s="2"/>
    </row>
    <row r="546" spans="2:9" x14ac:dyDescent="0.2">
      <c r="B546" t="e">
        <f>IF(ISBLANK(Data!B536),NA(),Data!B536-$C$3)</f>
        <v>#N/A</v>
      </c>
      <c r="C546" s="2" t="e">
        <f t="shared" ca="1" si="12"/>
        <v>#N/A</v>
      </c>
      <c r="D546" t="e">
        <f>IF(ISBLANK(Data!B536),NA(),Data!C536)</f>
        <v>#N/A</v>
      </c>
      <c r="E546" t="e">
        <f>IF(ISBLANK(Data!B536), NA(), Data!B536-1-$C$3)</f>
        <v>#N/A</v>
      </c>
      <c r="F546" t="e">
        <f>IF(ISBLANK(Data!B536),NA(),B546/(D546/$C$7)-1)</f>
        <v>#N/A</v>
      </c>
      <c r="H546" s="2"/>
      <c r="I546" s="2"/>
    </row>
    <row r="547" spans="2:9" x14ac:dyDescent="0.2">
      <c r="B547" t="e">
        <f>IF(ISBLANK(Data!B537),NA(),Data!B537-$C$3)</f>
        <v>#N/A</v>
      </c>
      <c r="C547" s="2" t="e">
        <f t="shared" ca="1" si="12"/>
        <v>#N/A</v>
      </c>
      <c r="D547" t="e">
        <f>IF(ISBLANK(Data!B537),NA(),Data!C537)</f>
        <v>#N/A</v>
      </c>
      <c r="E547" t="e">
        <f>IF(ISBLANK(Data!B537), NA(), Data!B537-1-$C$3)</f>
        <v>#N/A</v>
      </c>
      <c r="F547" t="e">
        <f>IF(ISBLANK(Data!B537),NA(),B547/(D547/$C$7)-1)</f>
        <v>#N/A</v>
      </c>
      <c r="H547" s="2"/>
      <c r="I547" s="2"/>
    </row>
    <row r="548" spans="2:9" x14ac:dyDescent="0.2">
      <c r="B548" t="e">
        <f>IF(ISBLANK(Data!B538),NA(),Data!B538-$C$3)</f>
        <v>#N/A</v>
      </c>
      <c r="C548" s="2" t="e">
        <f t="shared" ca="1" si="12"/>
        <v>#N/A</v>
      </c>
      <c r="D548" t="e">
        <f>IF(ISBLANK(Data!B538),NA(),Data!C538)</f>
        <v>#N/A</v>
      </c>
      <c r="E548" t="e">
        <f>IF(ISBLANK(Data!B538), NA(), Data!B538-1-$C$3)</f>
        <v>#N/A</v>
      </c>
      <c r="F548" t="e">
        <f>IF(ISBLANK(Data!B538),NA(),B548/(D548/$C$7)-1)</f>
        <v>#N/A</v>
      </c>
      <c r="H548" s="2"/>
      <c r="I548" s="2"/>
    </row>
    <row r="549" spans="2:9" x14ac:dyDescent="0.2">
      <c r="B549" t="e">
        <f>IF(ISBLANK(Data!B539),NA(),Data!B539-$C$3)</f>
        <v>#N/A</v>
      </c>
      <c r="C549" s="2" t="e">
        <f t="shared" ca="1" si="12"/>
        <v>#N/A</v>
      </c>
      <c r="D549" t="e">
        <f>IF(ISBLANK(Data!B539),NA(),Data!C539)</f>
        <v>#N/A</v>
      </c>
      <c r="E549" t="e">
        <f>IF(ISBLANK(Data!B539), NA(), Data!B539-1-$C$3)</f>
        <v>#N/A</v>
      </c>
      <c r="F549" t="e">
        <f>IF(ISBLANK(Data!B539),NA(),B549/(D549/$C$7)-1)</f>
        <v>#N/A</v>
      </c>
      <c r="H549" s="2"/>
      <c r="I549" s="2"/>
    </row>
    <row r="550" spans="2:9" x14ac:dyDescent="0.2">
      <c r="B550" t="e">
        <f>IF(ISBLANK(Data!B540),NA(),Data!B540-$C$3)</f>
        <v>#N/A</v>
      </c>
      <c r="C550" s="2" t="e">
        <f t="shared" ca="1" si="12"/>
        <v>#N/A</v>
      </c>
      <c r="D550" t="e">
        <f>IF(ISBLANK(Data!B540),NA(),Data!C540)</f>
        <v>#N/A</v>
      </c>
      <c r="E550" t="e">
        <f>IF(ISBLANK(Data!B540), NA(), Data!B540-1-$C$3)</f>
        <v>#N/A</v>
      </c>
      <c r="F550" t="e">
        <f>IF(ISBLANK(Data!B540),NA(),B550/(D550/$C$7)-1)</f>
        <v>#N/A</v>
      </c>
      <c r="H550" s="2"/>
      <c r="I550" s="2"/>
    </row>
    <row r="551" spans="2:9" x14ac:dyDescent="0.2">
      <c r="B551" t="e">
        <f>IF(ISBLANK(Data!B541),NA(),Data!B541-$C$3)</f>
        <v>#N/A</v>
      </c>
      <c r="C551" s="2" t="e">
        <f t="shared" ca="1" si="12"/>
        <v>#N/A</v>
      </c>
      <c r="D551" t="e">
        <f>IF(ISBLANK(Data!B541),NA(),Data!C541)</f>
        <v>#N/A</v>
      </c>
      <c r="E551" t="e">
        <f>IF(ISBLANK(Data!B541), NA(), Data!B541-1-$C$3)</f>
        <v>#N/A</v>
      </c>
      <c r="F551" t="e">
        <f>IF(ISBLANK(Data!B541),NA(),B551/(D551/$C$7)-1)</f>
        <v>#N/A</v>
      </c>
      <c r="H551" s="2"/>
      <c r="I551" s="2"/>
    </row>
    <row r="552" spans="2:9" x14ac:dyDescent="0.2">
      <c r="B552" t="e">
        <f>IF(ISBLANK(Data!B542),NA(),Data!B542-$C$3)</f>
        <v>#N/A</v>
      </c>
      <c r="C552" s="2" t="e">
        <f t="shared" ca="1" si="12"/>
        <v>#N/A</v>
      </c>
      <c r="D552" t="e">
        <f>IF(ISBLANK(Data!B542),NA(),Data!C542)</f>
        <v>#N/A</v>
      </c>
      <c r="E552" t="e">
        <f>IF(ISBLANK(Data!B542), NA(), Data!B542-1-$C$3)</f>
        <v>#N/A</v>
      </c>
      <c r="F552" t="e">
        <f>IF(ISBLANK(Data!B542),NA(),B552/(D552/$C$7)-1)</f>
        <v>#N/A</v>
      </c>
      <c r="H552" s="2"/>
      <c r="I552" s="2"/>
    </row>
    <row r="553" spans="2:9" x14ac:dyDescent="0.2">
      <c r="B553" t="e">
        <f>IF(ISBLANK(Data!B543),NA(),Data!B543-$C$3)</f>
        <v>#N/A</v>
      </c>
      <c r="C553" s="2" t="e">
        <f t="shared" ca="1" si="12"/>
        <v>#N/A</v>
      </c>
      <c r="D553" t="e">
        <f>IF(ISBLANK(Data!B543),NA(),Data!C543)</f>
        <v>#N/A</v>
      </c>
      <c r="E553" t="e">
        <f>IF(ISBLANK(Data!B543), NA(), Data!B543-1-$C$3)</f>
        <v>#N/A</v>
      </c>
      <c r="F553" t="e">
        <f>IF(ISBLANK(Data!B543),NA(),B553/(D553/$C$7)-1)</f>
        <v>#N/A</v>
      </c>
      <c r="H553" s="2"/>
      <c r="I553" s="2"/>
    </row>
    <row r="554" spans="2:9" x14ac:dyDescent="0.2">
      <c r="B554" t="e">
        <f>IF(ISBLANK(Data!B544),NA(),Data!B544-$C$3)</f>
        <v>#N/A</v>
      </c>
      <c r="C554" s="2" t="e">
        <f t="shared" ca="1" si="12"/>
        <v>#N/A</v>
      </c>
      <c r="D554" t="e">
        <f>IF(ISBLANK(Data!B544),NA(),Data!C544)</f>
        <v>#N/A</v>
      </c>
      <c r="E554" t="e">
        <f>IF(ISBLANK(Data!B544), NA(), Data!B544-1-$C$3)</f>
        <v>#N/A</v>
      </c>
      <c r="F554" t="e">
        <f>IF(ISBLANK(Data!B544),NA(),B554/(D554/$C$7)-1)</f>
        <v>#N/A</v>
      </c>
      <c r="H554" s="2"/>
      <c r="I554" s="2"/>
    </row>
    <row r="555" spans="2:9" x14ac:dyDescent="0.2">
      <c r="B555" t="e">
        <f>IF(ISBLANK(Data!B545),NA(),Data!B545-$C$3)</f>
        <v>#N/A</v>
      </c>
      <c r="C555" s="2" t="e">
        <f t="shared" ca="1" si="12"/>
        <v>#N/A</v>
      </c>
      <c r="D555" t="e">
        <f>IF(ISBLANK(Data!B545),NA(),Data!C545)</f>
        <v>#N/A</v>
      </c>
      <c r="E555" t="e">
        <f>IF(ISBLANK(Data!B545), NA(), Data!B545-1-$C$3)</f>
        <v>#N/A</v>
      </c>
      <c r="F555" t="e">
        <f>IF(ISBLANK(Data!B545),NA(),B555/(D555/$C$7)-1)</f>
        <v>#N/A</v>
      </c>
      <c r="H555" s="2"/>
      <c r="I555" s="2"/>
    </row>
    <row r="556" spans="2:9" x14ac:dyDescent="0.2">
      <c r="B556" t="e">
        <f>IF(ISBLANK(Data!B546),NA(),Data!B546-$C$3)</f>
        <v>#N/A</v>
      </c>
      <c r="C556" s="2" t="e">
        <f t="shared" ca="1" si="12"/>
        <v>#N/A</v>
      </c>
      <c r="D556" t="e">
        <f>IF(ISBLANK(Data!B546),NA(),Data!C546)</f>
        <v>#N/A</v>
      </c>
      <c r="E556" t="e">
        <f>IF(ISBLANK(Data!B546), NA(), Data!B546-1-$C$3)</f>
        <v>#N/A</v>
      </c>
      <c r="F556" t="e">
        <f>IF(ISBLANK(Data!B546),NA(),B556/(D556/$C$7)-1)</f>
        <v>#N/A</v>
      </c>
      <c r="H556" s="2"/>
      <c r="I556" s="2"/>
    </row>
    <row r="557" spans="2:9" x14ac:dyDescent="0.2">
      <c r="B557" t="e">
        <f>IF(ISBLANK(Data!B547),NA(),Data!B547-$C$3)</f>
        <v>#N/A</v>
      </c>
      <c r="C557" s="2" t="e">
        <f t="shared" ca="1" si="12"/>
        <v>#N/A</v>
      </c>
      <c r="D557" t="e">
        <f>IF(ISBLANK(Data!B547),NA(),Data!C547)</f>
        <v>#N/A</v>
      </c>
      <c r="E557" t="e">
        <f>IF(ISBLANK(Data!B547), NA(), Data!B547-1-$C$3)</f>
        <v>#N/A</v>
      </c>
      <c r="F557" t="e">
        <f>IF(ISBLANK(Data!B547),NA(),B557/(D557/$C$7)-1)</f>
        <v>#N/A</v>
      </c>
      <c r="H557" s="2"/>
      <c r="I557" s="2"/>
    </row>
    <row r="558" spans="2:9" x14ac:dyDescent="0.2">
      <c r="B558" t="e">
        <f>IF(ISBLANK(Data!B548),NA(),Data!B548-$C$3)</f>
        <v>#N/A</v>
      </c>
      <c r="C558" s="2" t="e">
        <f t="shared" ca="1" si="12"/>
        <v>#N/A</v>
      </c>
      <c r="D558" t="e">
        <f>IF(ISBLANK(Data!B548),NA(),Data!C548)</f>
        <v>#N/A</v>
      </c>
      <c r="E558" t="e">
        <f>IF(ISBLANK(Data!B548), NA(), Data!B548-1-$C$3)</f>
        <v>#N/A</v>
      </c>
      <c r="F558" t="e">
        <f>IF(ISBLANK(Data!B548),NA(),B558/(D558/$C$7)-1)</f>
        <v>#N/A</v>
      </c>
      <c r="H558" s="2"/>
      <c r="I558" s="2"/>
    </row>
    <row r="559" spans="2:9" x14ac:dyDescent="0.2">
      <c r="B559" t="e">
        <f>IF(ISBLANK(Data!B549),NA(),Data!B549-$C$3)</f>
        <v>#N/A</v>
      </c>
      <c r="C559" s="2" t="e">
        <f t="shared" ca="1" si="12"/>
        <v>#N/A</v>
      </c>
      <c r="D559" t="e">
        <f>IF(ISBLANK(Data!B549),NA(),Data!C549)</f>
        <v>#N/A</v>
      </c>
      <c r="E559" t="e">
        <f>IF(ISBLANK(Data!B549), NA(), Data!B549-1-$C$3)</f>
        <v>#N/A</v>
      </c>
      <c r="F559" t="e">
        <f>IF(ISBLANK(Data!B549),NA(),B559/(D559/$C$7)-1)</f>
        <v>#N/A</v>
      </c>
      <c r="H559" s="2"/>
      <c r="I559" s="2"/>
    </row>
    <row r="560" spans="2:9" x14ac:dyDescent="0.2">
      <c r="B560" t="e">
        <f>IF(ISBLANK(Data!B550),NA(),Data!B550-$C$3)</f>
        <v>#N/A</v>
      </c>
      <c r="C560" s="2" t="e">
        <f t="shared" ca="1" si="12"/>
        <v>#N/A</v>
      </c>
      <c r="D560" t="e">
        <f>IF(ISBLANK(Data!B550),NA(),Data!C550)</f>
        <v>#N/A</v>
      </c>
      <c r="E560" t="e">
        <f>IF(ISBLANK(Data!B550), NA(), Data!B550-1-$C$3)</f>
        <v>#N/A</v>
      </c>
      <c r="F560" t="e">
        <f>IF(ISBLANK(Data!B550),NA(),B560/(D560/$C$7)-1)</f>
        <v>#N/A</v>
      </c>
      <c r="H560" s="2"/>
      <c r="I560" s="2"/>
    </row>
    <row r="561" spans="2:9" x14ac:dyDescent="0.2">
      <c r="B561" t="e">
        <f>IF(ISBLANK(Data!B551),NA(),Data!B551-$C$3)</f>
        <v>#N/A</v>
      </c>
      <c r="C561" s="2" t="e">
        <f t="shared" ca="1" si="12"/>
        <v>#N/A</v>
      </c>
      <c r="D561" t="e">
        <f>IF(ISBLANK(Data!B551),NA(),Data!C551)</f>
        <v>#N/A</v>
      </c>
      <c r="E561" t="e">
        <f>IF(ISBLANK(Data!B551), NA(), Data!B551-1-$C$3)</f>
        <v>#N/A</v>
      </c>
      <c r="F561" t="e">
        <f>IF(ISBLANK(Data!B551),NA(),B561/(D561/$C$7)-1)</f>
        <v>#N/A</v>
      </c>
      <c r="H561" s="2"/>
      <c r="I561" s="2"/>
    </row>
    <row r="562" spans="2:9" x14ac:dyDescent="0.2">
      <c r="B562" t="e">
        <f>IF(ISBLANK(Data!B552),NA(),Data!B552-$C$3)</f>
        <v>#N/A</v>
      </c>
      <c r="C562" s="2" t="e">
        <f t="shared" ca="1" si="12"/>
        <v>#N/A</v>
      </c>
      <c r="D562" t="e">
        <f>IF(ISBLANK(Data!B552),NA(),Data!C552)</f>
        <v>#N/A</v>
      </c>
      <c r="E562" t="e">
        <f>IF(ISBLANK(Data!B552), NA(), Data!B552-1-$C$3)</f>
        <v>#N/A</v>
      </c>
      <c r="F562" t="e">
        <f>IF(ISBLANK(Data!B552),NA(),B562/(D562/$C$7)-1)</f>
        <v>#N/A</v>
      </c>
      <c r="H562" s="2"/>
      <c r="I562" s="2"/>
    </row>
    <row r="563" spans="2:9" x14ac:dyDescent="0.2">
      <c r="B563" t="e">
        <f>IF(ISBLANK(Data!B553),NA(),Data!B553-$C$3)</f>
        <v>#N/A</v>
      </c>
      <c r="C563" s="2" t="e">
        <f t="shared" ca="1" si="12"/>
        <v>#N/A</v>
      </c>
      <c r="D563" t="e">
        <f>IF(ISBLANK(Data!B553),NA(),Data!C553)</f>
        <v>#N/A</v>
      </c>
      <c r="E563" t="e">
        <f>IF(ISBLANK(Data!B553), NA(), Data!B553-1-$C$3)</f>
        <v>#N/A</v>
      </c>
      <c r="F563" t="e">
        <f>IF(ISBLANK(Data!B553),NA(),B563/(D563/$C$7)-1)</f>
        <v>#N/A</v>
      </c>
      <c r="H563" s="2"/>
      <c r="I563" s="2"/>
    </row>
    <row r="564" spans="2:9" x14ac:dyDescent="0.2">
      <c r="B564" t="e">
        <f>IF(ISBLANK(Data!B554),NA(),Data!B554-$C$3)</f>
        <v>#N/A</v>
      </c>
      <c r="C564" s="2" t="e">
        <f t="shared" ca="1" si="12"/>
        <v>#N/A</v>
      </c>
      <c r="D564" t="e">
        <f>IF(ISBLANK(Data!B554),NA(),Data!C554)</f>
        <v>#N/A</v>
      </c>
      <c r="E564" t="e">
        <f>IF(ISBLANK(Data!B554), NA(), Data!B554-1-$C$3)</f>
        <v>#N/A</v>
      </c>
      <c r="F564" t="e">
        <f>IF(ISBLANK(Data!B554),NA(),B564/(D564/$C$7)-1)</f>
        <v>#N/A</v>
      </c>
      <c r="H564" s="2"/>
      <c r="I564" s="2"/>
    </row>
    <row r="565" spans="2:9" x14ac:dyDescent="0.2">
      <c r="B565" t="e">
        <f>IF(ISBLANK(Data!B555),NA(),Data!B555-$C$3)</f>
        <v>#N/A</v>
      </c>
      <c r="C565" s="2" t="e">
        <f t="shared" ca="1" si="12"/>
        <v>#N/A</v>
      </c>
      <c r="D565" t="e">
        <f>IF(ISBLANK(Data!B555),NA(),Data!C555)</f>
        <v>#N/A</v>
      </c>
      <c r="E565" t="e">
        <f>IF(ISBLANK(Data!B555), NA(), Data!B555-1-$C$3)</f>
        <v>#N/A</v>
      </c>
      <c r="F565" t="e">
        <f>IF(ISBLANK(Data!B555),NA(),B565/(D565/$C$7)-1)</f>
        <v>#N/A</v>
      </c>
      <c r="H565" s="2"/>
      <c r="I565" s="2"/>
    </row>
    <row r="566" spans="2:9" x14ac:dyDescent="0.2">
      <c r="B566" t="e">
        <f>IF(ISBLANK(Data!B556),NA(),Data!B556-$C$3)</f>
        <v>#N/A</v>
      </c>
      <c r="C566" s="2" t="e">
        <f t="shared" ca="1" si="12"/>
        <v>#N/A</v>
      </c>
      <c r="D566" t="e">
        <f>IF(ISBLANK(Data!B556),NA(),Data!C556)</f>
        <v>#N/A</v>
      </c>
      <c r="E566" t="e">
        <f>IF(ISBLANK(Data!B556), NA(), Data!B556-1-$C$3)</f>
        <v>#N/A</v>
      </c>
      <c r="F566" t="e">
        <f>IF(ISBLANK(Data!B556),NA(),B566/(D566/$C$7)-1)</f>
        <v>#N/A</v>
      </c>
      <c r="H566" s="2"/>
      <c r="I566" s="2"/>
    </row>
    <row r="567" spans="2:9" x14ac:dyDescent="0.2">
      <c r="B567" t="e">
        <f>IF(ISBLANK(Data!B557),NA(),Data!B557-$C$3)</f>
        <v>#N/A</v>
      </c>
      <c r="C567" s="2" t="e">
        <f t="shared" ca="1" si="12"/>
        <v>#N/A</v>
      </c>
      <c r="D567" t="e">
        <f>IF(ISBLANK(Data!B557),NA(),Data!C557)</f>
        <v>#N/A</v>
      </c>
      <c r="E567" t="e">
        <f>IF(ISBLANK(Data!B557), NA(), Data!B557-1-$C$3)</f>
        <v>#N/A</v>
      </c>
      <c r="F567" t="e">
        <f>IF(ISBLANK(Data!B557),NA(),B567/(D567/$C$7)-1)</f>
        <v>#N/A</v>
      </c>
      <c r="H567" s="2"/>
      <c r="I567" s="2"/>
    </row>
    <row r="568" spans="2:9" x14ac:dyDescent="0.2">
      <c r="B568" t="e">
        <f>IF(ISBLANK(Data!B558),NA(),Data!B558-$C$3)</f>
        <v>#N/A</v>
      </c>
      <c r="C568" s="2" t="e">
        <f t="shared" ca="1" si="12"/>
        <v>#N/A</v>
      </c>
      <c r="D568" t="e">
        <f>IF(ISBLANK(Data!B558),NA(),Data!C558)</f>
        <v>#N/A</v>
      </c>
      <c r="E568" t="e">
        <f>IF(ISBLANK(Data!B558), NA(), Data!B558-1-$C$3)</f>
        <v>#N/A</v>
      </c>
      <c r="F568" t="e">
        <f>IF(ISBLANK(Data!B558),NA(),B568/(D568/$C$7)-1)</f>
        <v>#N/A</v>
      </c>
      <c r="H568" s="2"/>
      <c r="I568" s="2"/>
    </row>
    <row r="569" spans="2:9" x14ac:dyDescent="0.2">
      <c r="B569" t="e">
        <f>IF(ISBLANK(Data!B559),NA(),Data!B559-$C$3)</f>
        <v>#N/A</v>
      </c>
      <c r="C569" s="2" t="e">
        <f t="shared" ca="1" si="12"/>
        <v>#N/A</v>
      </c>
      <c r="D569" t="e">
        <f>IF(ISBLANK(Data!B559),NA(),Data!C559)</f>
        <v>#N/A</v>
      </c>
      <c r="E569" t="e">
        <f>IF(ISBLANK(Data!B559), NA(), Data!B559-1-$C$3)</f>
        <v>#N/A</v>
      </c>
      <c r="F569" t="e">
        <f>IF(ISBLANK(Data!B559),NA(),B569/(D569/$C$7)-1)</f>
        <v>#N/A</v>
      </c>
      <c r="H569" s="2"/>
      <c r="I569" s="2"/>
    </row>
    <row r="570" spans="2:9" x14ac:dyDescent="0.2">
      <c r="B570" t="e">
        <f>IF(ISBLANK(Data!B560),NA(),Data!B560-$C$3)</f>
        <v>#N/A</v>
      </c>
      <c r="C570" s="2" t="e">
        <f t="shared" ca="1" si="12"/>
        <v>#N/A</v>
      </c>
      <c r="D570" t="e">
        <f>IF(ISBLANK(Data!B560),NA(),Data!C560)</f>
        <v>#N/A</v>
      </c>
      <c r="E570" t="e">
        <f>IF(ISBLANK(Data!B560), NA(), Data!B560-1-$C$3)</f>
        <v>#N/A</v>
      </c>
      <c r="F570" t="e">
        <f>IF(ISBLANK(Data!B560),NA(),B570/(D570/$C$7)-1)</f>
        <v>#N/A</v>
      </c>
      <c r="H570" s="2"/>
      <c r="I570" s="2"/>
    </row>
    <row r="571" spans="2:9" x14ac:dyDescent="0.2">
      <c r="B571" t="e">
        <f>IF(ISBLANK(Data!B561),NA(),Data!B561-$C$3)</f>
        <v>#N/A</v>
      </c>
      <c r="C571" s="2" t="e">
        <f t="shared" ca="1" si="12"/>
        <v>#N/A</v>
      </c>
      <c r="D571" t="e">
        <f>IF(ISBLANK(Data!B561),NA(),Data!C561)</f>
        <v>#N/A</v>
      </c>
      <c r="E571" t="e">
        <f>IF(ISBLANK(Data!B561), NA(), Data!B561-1-$C$3)</f>
        <v>#N/A</v>
      </c>
      <c r="F571" t="e">
        <f>IF(ISBLANK(Data!B561),NA(),B571/(D571/$C$7)-1)</f>
        <v>#N/A</v>
      </c>
      <c r="H571" s="2"/>
      <c r="I571" s="2"/>
    </row>
    <row r="572" spans="2:9" x14ac:dyDescent="0.2">
      <c r="B572" t="e">
        <f>IF(ISBLANK(Data!B562),NA(),Data!B562-$C$3)</f>
        <v>#N/A</v>
      </c>
      <c r="C572" s="2" t="e">
        <f t="shared" ca="1" si="12"/>
        <v>#N/A</v>
      </c>
      <c r="D572" t="e">
        <f>IF(ISBLANK(Data!B562),NA(),Data!C562)</f>
        <v>#N/A</v>
      </c>
      <c r="E572" t="e">
        <f>IF(ISBLANK(Data!B562), NA(), Data!B562-1-$C$3)</f>
        <v>#N/A</v>
      </c>
      <c r="F572" t="e">
        <f>IF(ISBLANK(Data!B562),NA(),B572/(D572/$C$7)-1)</f>
        <v>#N/A</v>
      </c>
      <c r="H572" s="2"/>
      <c r="I572" s="2"/>
    </row>
    <row r="573" spans="2:9" x14ac:dyDescent="0.2">
      <c r="B573" t="e">
        <f>IF(ISBLANK(Data!B563),NA(),Data!B563-$C$3)</f>
        <v>#N/A</v>
      </c>
      <c r="C573" s="2" t="e">
        <f t="shared" ca="1" si="12"/>
        <v>#N/A</v>
      </c>
      <c r="D573" t="e">
        <f>IF(ISBLANK(Data!B563),NA(),Data!C563)</f>
        <v>#N/A</v>
      </c>
      <c r="E573" t="e">
        <f>IF(ISBLANK(Data!B563), NA(), Data!B563-1-$C$3)</f>
        <v>#N/A</v>
      </c>
      <c r="F573" t="e">
        <f>IF(ISBLANK(Data!B563),NA(),B573/(D573/$C$7)-1)</f>
        <v>#N/A</v>
      </c>
      <c r="H573" s="2"/>
      <c r="I573" s="2"/>
    </row>
    <row r="574" spans="2:9" x14ac:dyDescent="0.2">
      <c r="B574" t="e">
        <f>IF(ISBLANK(Data!B564),NA(),Data!B564-$C$3)</f>
        <v>#N/A</v>
      </c>
      <c r="C574" s="2" t="e">
        <f t="shared" ca="1" si="12"/>
        <v>#N/A</v>
      </c>
      <c r="D574" t="e">
        <f>IF(ISBLANK(Data!B564),NA(),Data!C564)</f>
        <v>#N/A</v>
      </c>
      <c r="E574" t="e">
        <f>IF(ISBLANK(Data!B564), NA(), Data!B564-1-$C$3)</f>
        <v>#N/A</v>
      </c>
      <c r="F574" t="e">
        <f>IF(ISBLANK(Data!B564),NA(),B574/(D574/$C$7)-1)</f>
        <v>#N/A</v>
      </c>
      <c r="H574" s="2"/>
      <c r="I574" s="2"/>
    </row>
    <row r="575" spans="2:9" x14ac:dyDescent="0.2">
      <c r="B575" t="e">
        <f>IF(ISBLANK(Data!B565),NA(),Data!B565-$C$3)</f>
        <v>#N/A</v>
      </c>
      <c r="C575" s="2" t="e">
        <f t="shared" ca="1" si="12"/>
        <v>#N/A</v>
      </c>
      <c r="D575" t="e">
        <f>IF(ISBLANK(Data!B565),NA(),Data!C565)</f>
        <v>#N/A</v>
      </c>
      <c r="E575" t="e">
        <f>IF(ISBLANK(Data!B565), NA(), Data!B565-1-$C$3)</f>
        <v>#N/A</v>
      </c>
      <c r="F575" t="e">
        <f>IF(ISBLANK(Data!B565),NA(),B575/(D575/$C$7)-1)</f>
        <v>#N/A</v>
      </c>
      <c r="H575" s="2"/>
      <c r="I575" s="2"/>
    </row>
    <row r="576" spans="2:9" x14ac:dyDescent="0.2">
      <c r="B576" t="e">
        <f>IF(ISBLANK(Data!B566),NA(),Data!B566-$C$3)</f>
        <v>#N/A</v>
      </c>
      <c r="C576" s="2" t="e">
        <f t="shared" ca="1" si="12"/>
        <v>#N/A</v>
      </c>
      <c r="D576" t="e">
        <f>IF(ISBLANK(Data!B566),NA(),Data!C566)</f>
        <v>#N/A</v>
      </c>
      <c r="E576" t="e">
        <f>IF(ISBLANK(Data!B566), NA(), Data!B566-1-$C$3)</f>
        <v>#N/A</v>
      </c>
      <c r="F576" t="e">
        <f>IF(ISBLANK(Data!B566),NA(),B576/(D576/$C$7)-1)</f>
        <v>#N/A</v>
      </c>
      <c r="H576" s="2"/>
      <c r="I576" s="2"/>
    </row>
    <row r="577" spans="2:9" x14ac:dyDescent="0.2">
      <c r="B577" t="e">
        <f>IF(ISBLANK(Data!B567),NA(),Data!B567-$C$3)</f>
        <v>#N/A</v>
      </c>
      <c r="C577" s="2" t="e">
        <f t="shared" ca="1" si="12"/>
        <v>#N/A</v>
      </c>
      <c r="D577" t="e">
        <f>IF(ISBLANK(Data!B567),NA(),Data!C567)</f>
        <v>#N/A</v>
      </c>
      <c r="E577" t="e">
        <f>IF(ISBLANK(Data!B567), NA(), Data!B567-1-$C$3)</f>
        <v>#N/A</v>
      </c>
      <c r="F577" t="e">
        <f>IF(ISBLANK(Data!B567),NA(),B577/(D577/$C$7)-1)</f>
        <v>#N/A</v>
      </c>
      <c r="H577" s="2"/>
      <c r="I577" s="2"/>
    </row>
    <row r="578" spans="2:9" x14ac:dyDescent="0.2">
      <c r="B578" t="e">
        <f>IF(ISBLANK(Data!B568),NA(),Data!B568-$C$3)</f>
        <v>#N/A</v>
      </c>
      <c r="C578" s="2" t="e">
        <f t="shared" ca="1" si="12"/>
        <v>#N/A</v>
      </c>
      <c r="D578" t="e">
        <f>IF(ISBLANK(Data!B568),NA(),Data!C568)</f>
        <v>#N/A</v>
      </c>
      <c r="E578" t="e">
        <f>IF(ISBLANK(Data!B568), NA(), Data!B568-1-$C$3)</f>
        <v>#N/A</v>
      </c>
      <c r="F578" t="e">
        <f>IF(ISBLANK(Data!B568),NA(),B578/(D578/$C$7)-1)</f>
        <v>#N/A</v>
      </c>
      <c r="H578" s="2"/>
      <c r="I578" s="2"/>
    </row>
    <row r="579" spans="2:9" x14ac:dyDescent="0.2">
      <c r="B579" t="e">
        <f>IF(ISBLANK(Data!B569),NA(),Data!B569-$C$3)</f>
        <v>#N/A</v>
      </c>
      <c r="C579" s="2" t="e">
        <f t="shared" ca="1" si="12"/>
        <v>#N/A</v>
      </c>
      <c r="D579" t="e">
        <f>IF(ISBLANK(Data!B569),NA(),Data!C569)</f>
        <v>#N/A</v>
      </c>
      <c r="E579" t="e">
        <f>IF(ISBLANK(Data!B569), NA(), Data!B569-1-$C$3)</f>
        <v>#N/A</v>
      </c>
      <c r="F579" t="e">
        <f>IF(ISBLANK(Data!B569),NA(),B579/(D579/$C$7)-1)</f>
        <v>#N/A</v>
      </c>
      <c r="H579" s="2"/>
      <c r="I579" s="2"/>
    </row>
    <row r="580" spans="2:9" x14ac:dyDescent="0.2">
      <c r="B580" t="e">
        <f>IF(ISBLANK(Data!B570),NA(),Data!B570-$C$3)</f>
        <v>#N/A</v>
      </c>
      <c r="C580" s="2" t="e">
        <f t="shared" ca="1" si="12"/>
        <v>#N/A</v>
      </c>
      <c r="D580" t="e">
        <f>IF(ISBLANK(Data!B570),NA(),Data!C570)</f>
        <v>#N/A</v>
      </c>
      <c r="E580" t="e">
        <f>IF(ISBLANK(Data!B570), NA(), Data!B570-1-$C$3)</f>
        <v>#N/A</v>
      </c>
      <c r="F580" t="e">
        <f>IF(ISBLANK(Data!B570),NA(),B580/(D580/$C$7)-1)</f>
        <v>#N/A</v>
      </c>
      <c r="H580" s="2"/>
      <c r="I580" s="2"/>
    </row>
    <row r="581" spans="2:9" x14ac:dyDescent="0.2">
      <c r="B581" t="e">
        <f>IF(ISBLANK(Data!B571),NA(),Data!B571-$C$3)</f>
        <v>#N/A</v>
      </c>
      <c r="C581" s="2" t="e">
        <f t="shared" ca="1" si="12"/>
        <v>#N/A</v>
      </c>
      <c r="D581" t="e">
        <f>IF(ISBLANK(Data!B571),NA(),Data!C571)</f>
        <v>#N/A</v>
      </c>
      <c r="E581" t="e">
        <f>IF(ISBLANK(Data!B571), NA(), Data!B571-1-$C$3)</f>
        <v>#N/A</v>
      </c>
      <c r="F581" t="e">
        <f>IF(ISBLANK(Data!B571),NA(),B581/(D581/$C$7)-1)</f>
        <v>#N/A</v>
      </c>
      <c r="H581" s="2"/>
      <c r="I581" s="2"/>
    </row>
    <row r="582" spans="2:9" x14ac:dyDescent="0.2">
      <c r="B582" t="e">
        <f>IF(ISBLANK(Data!B572),NA(),Data!B572-$C$3)</f>
        <v>#N/A</v>
      </c>
      <c r="C582" s="2" t="e">
        <f t="shared" ca="1" si="12"/>
        <v>#N/A</v>
      </c>
      <c r="D582" t="e">
        <f>IF(ISBLANK(Data!B572),NA(),Data!C572)</f>
        <v>#N/A</v>
      </c>
      <c r="E582" t="e">
        <f>IF(ISBLANK(Data!B572), NA(), Data!B572-1-$C$3)</f>
        <v>#N/A</v>
      </c>
      <c r="F582" t="e">
        <f>IF(ISBLANK(Data!B572),NA(),B582/(D582/$C$7)-1)</f>
        <v>#N/A</v>
      </c>
      <c r="H582" s="2"/>
      <c r="I582" s="2"/>
    </row>
    <row r="583" spans="2:9" x14ac:dyDescent="0.2">
      <c r="B583" t="e">
        <f>IF(ISBLANK(Data!B573),NA(),Data!B573-$C$3)</f>
        <v>#N/A</v>
      </c>
      <c r="C583" s="2" t="e">
        <f t="shared" ca="1" si="12"/>
        <v>#N/A</v>
      </c>
      <c r="D583" t="e">
        <f>IF(ISBLANK(Data!B573),NA(),Data!C573)</f>
        <v>#N/A</v>
      </c>
      <c r="E583" t="e">
        <f>IF(ISBLANK(Data!B573), NA(), Data!B573-1-$C$3)</f>
        <v>#N/A</v>
      </c>
      <c r="F583" t="e">
        <f>IF(ISBLANK(Data!B573),NA(),B583/(D583/$C$7)-1)</f>
        <v>#N/A</v>
      </c>
      <c r="H583" s="2"/>
      <c r="I583" s="2"/>
    </row>
    <row r="584" spans="2:9" x14ac:dyDescent="0.2">
      <c r="B584" t="e">
        <f>IF(ISBLANK(Data!B574),NA(),Data!B574-$C$3)</f>
        <v>#N/A</v>
      </c>
      <c r="C584" s="2" t="e">
        <f t="shared" ca="1" si="12"/>
        <v>#N/A</v>
      </c>
      <c r="D584" t="e">
        <f>IF(ISBLANK(Data!B574),NA(),Data!C574)</f>
        <v>#N/A</v>
      </c>
      <c r="E584" t="e">
        <f>IF(ISBLANK(Data!B574), NA(), Data!B574-1-$C$3)</f>
        <v>#N/A</v>
      </c>
      <c r="F584" t="e">
        <f>IF(ISBLANK(Data!B574),NA(),B584/(D584/$C$7)-1)</f>
        <v>#N/A</v>
      </c>
      <c r="H584" s="2"/>
      <c r="I584" s="2"/>
    </row>
    <row r="585" spans="2:9" x14ac:dyDescent="0.2">
      <c r="B585" t="e">
        <f>IF(ISBLANK(Data!B575),NA(),Data!B575-$C$3)</f>
        <v>#N/A</v>
      </c>
      <c r="C585" s="2" t="e">
        <f t="shared" ca="1" si="12"/>
        <v>#N/A</v>
      </c>
      <c r="D585" t="e">
        <f>IF(ISBLANK(Data!B575),NA(),Data!C575)</f>
        <v>#N/A</v>
      </c>
      <c r="E585" t="e">
        <f>IF(ISBLANK(Data!B575), NA(), Data!B575-1-$C$3)</f>
        <v>#N/A</v>
      </c>
      <c r="F585" t="e">
        <f>IF(ISBLANK(Data!B575),NA(),B585/(D585/$C$7)-1)</f>
        <v>#N/A</v>
      </c>
      <c r="H585" s="2"/>
      <c r="I585" s="2"/>
    </row>
    <row r="586" spans="2:9" x14ac:dyDescent="0.2">
      <c r="B586" t="e">
        <f>IF(ISBLANK(Data!B576),NA(),Data!B576-$C$3)</f>
        <v>#N/A</v>
      </c>
      <c r="C586" s="2" t="e">
        <f t="shared" ca="1" si="12"/>
        <v>#N/A</v>
      </c>
      <c r="D586" t="e">
        <f>IF(ISBLANK(Data!B576),NA(),Data!C576)</f>
        <v>#N/A</v>
      </c>
      <c r="E586" t="e">
        <f>IF(ISBLANK(Data!B576), NA(), Data!B576-1-$C$3)</f>
        <v>#N/A</v>
      </c>
      <c r="F586" t="e">
        <f>IF(ISBLANK(Data!B576),NA(),B586/(D586/$C$7)-1)</f>
        <v>#N/A</v>
      </c>
      <c r="H586" s="2"/>
      <c r="I586" s="2"/>
    </row>
    <row r="587" spans="2:9" x14ac:dyDescent="0.2">
      <c r="B587" t="e">
        <f>IF(ISBLANK(Data!B577),NA(),Data!B577-$C$3)</f>
        <v>#N/A</v>
      </c>
      <c r="C587" s="2" t="e">
        <f t="shared" ca="1" si="12"/>
        <v>#N/A</v>
      </c>
      <c r="D587" t="e">
        <f>IF(ISBLANK(Data!B577),NA(),Data!C577)</f>
        <v>#N/A</v>
      </c>
      <c r="E587" t="e">
        <f>IF(ISBLANK(Data!B577), NA(), Data!B577-1-$C$3)</f>
        <v>#N/A</v>
      </c>
      <c r="F587" t="e">
        <f>IF(ISBLANK(Data!B577),NA(),B587/(D587/$C$7)-1)</f>
        <v>#N/A</v>
      </c>
      <c r="H587" s="2"/>
      <c r="I587" s="2"/>
    </row>
    <row r="588" spans="2:9" x14ac:dyDescent="0.2">
      <c r="B588" t="e">
        <f>IF(ISBLANK(Data!B578),NA(),Data!B578-$C$3)</f>
        <v>#N/A</v>
      </c>
      <c r="C588" s="2" t="e">
        <f t="shared" ca="1" si="12"/>
        <v>#N/A</v>
      </c>
      <c r="D588" t="e">
        <f>IF(ISBLANK(Data!B578),NA(),Data!C578)</f>
        <v>#N/A</v>
      </c>
      <c r="E588" t="e">
        <f>IF(ISBLANK(Data!B578), NA(), Data!B578-1-$C$3)</f>
        <v>#N/A</v>
      </c>
      <c r="F588" t="e">
        <f>IF(ISBLANK(Data!B578),NA(),B588/(D588/$C$7)-1)</f>
        <v>#N/A</v>
      </c>
      <c r="H588" s="2"/>
      <c r="I588" s="2"/>
    </row>
    <row r="589" spans="2:9" x14ac:dyDescent="0.2">
      <c r="B589" t="e">
        <f>IF(ISBLANK(Data!B579),NA(),Data!B579-$C$3)</f>
        <v>#N/A</v>
      </c>
      <c r="C589" s="2" t="e">
        <f t="shared" ca="1" si="12"/>
        <v>#N/A</v>
      </c>
      <c r="D589" t="e">
        <f>IF(ISBLANK(Data!B579),NA(),Data!C579)</f>
        <v>#N/A</v>
      </c>
      <c r="E589" t="e">
        <f>IF(ISBLANK(Data!B579), NA(), Data!B579-1-$C$3)</f>
        <v>#N/A</v>
      </c>
      <c r="F589" t="e">
        <f>IF(ISBLANK(Data!B579),NA(),B589/(D589/$C$7)-1)</f>
        <v>#N/A</v>
      </c>
      <c r="H589" s="2"/>
      <c r="I589" s="2"/>
    </row>
    <row r="590" spans="2:9" x14ac:dyDescent="0.2">
      <c r="B590" t="e">
        <f>IF(ISBLANK(Data!B580),NA(),Data!B580-$C$3)</f>
        <v>#N/A</v>
      </c>
      <c r="C590" s="2" t="e">
        <f t="shared" ca="1" si="12"/>
        <v>#N/A</v>
      </c>
      <c r="D590" t="e">
        <f>IF(ISBLANK(Data!B580),NA(),Data!C580)</f>
        <v>#N/A</v>
      </c>
      <c r="E590" t="e">
        <f>IF(ISBLANK(Data!B580), NA(), Data!B580-1-$C$3)</f>
        <v>#N/A</v>
      </c>
      <c r="F590" t="e">
        <f>IF(ISBLANK(Data!B580),NA(),B590/(D590/$C$7)-1)</f>
        <v>#N/A</v>
      </c>
      <c r="H590" s="2"/>
      <c r="I590" s="2"/>
    </row>
    <row r="591" spans="2:9" x14ac:dyDescent="0.2">
      <c r="B591" t="e">
        <f>IF(ISBLANK(Data!B581),NA(),Data!B581-$C$3)</f>
        <v>#N/A</v>
      </c>
      <c r="C591" s="2" t="e">
        <f t="shared" ca="1" si="12"/>
        <v>#N/A</v>
      </c>
      <c r="D591" t="e">
        <f>IF(ISBLANK(Data!B581),NA(),Data!C581)</f>
        <v>#N/A</v>
      </c>
      <c r="E591" t="e">
        <f>IF(ISBLANK(Data!B581), NA(), Data!B581-1-$C$3)</f>
        <v>#N/A</v>
      </c>
      <c r="F591" t="e">
        <f>IF(ISBLANK(Data!B581),NA(),B591/(D591/$C$7)-1)</f>
        <v>#N/A</v>
      </c>
      <c r="H591" s="2"/>
      <c r="I591" s="2"/>
    </row>
    <row r="592" spans="2:9" x14ac:dyDescent="0.2">
      <c r="B592" t="e">
        <f>IF(ISBLANK(Data!B582),NA(),Data!B582-$C$3)</f>
        <v>#N/A</v>
      </c>
      <c r="C592" s="2" t="e">
        <f t="shared" ca="1" si="12"/>
        <v>#N/A</v>
      </c>
      <c r="D592" t="e">
        <f>IF(ISBLANK(Data!B582),NA(),Data!C582)</f>
        <v>#N/A</v>
      </c>
      <c r="E592" t="e">
        <f>IF(ISBLANK(Data!B582), NA(), Data!B582-1-$C$3)</f>
        <v>#N/A</v>
      </c>
      <c r="F592" t="e">
        <f>IF(ISBLANK(Data!B582),NA(),B592/(D592/$C$7)-1)</f>
        <v>#N/A</v>
      </c>
      <c r="H592" s="2"/>
      <c r="I592" s="2"/>
    </row>
    <row r="593" spans="2:9" x14ac:dyDescent="0.2">
      <c r="B593" t="e">
        <f>IF(ISBLANK(Data!B583),NA(),Data!B583-$C$3)</f>
        <v>#N/A</v>
      </c>
      <c r="C593" s="2" t="e">
        <f t="shared" ca="1" si="12"/>
        <v>#N/A</v>
      </c>
      <c r="D593" t="e">
        <f>IF(ISBLANK(Data!B583),NA(),Data!C583)</f>
        <v>#N/A</v>
      </c>
      <c r="E593" t="e">
        <f>IF(ISBLANK(Data!B583), NA(), Data!B583-1-$C$3)</f>
        <v>#N/A</v>
      </c>
      <c r="F593" t="e">
        <f>IF(ISBLANK(Data!B583),NA(),B593/(D593/$C$7)-1)</f>
        <v>#N/A</v>
      </c>
      <c r="H593" s="2"/>
      <c r="I593" s="2"/>
    </row>
    <row r="594" spans="2:9" x14ac:dyDescent="0.2">
      <c r="B594" t="e">
        <f>IF(ISBLANK(Data!B584),NA(),Data!B584-$C$3)</f>
        <v>#N/A</v>
      </c>
      <c r="C594" s="2" t="e">
        <f t="shared" ca="1" si="12"/>
        <v>#N/A</v>
      </c>
      <c r="D594" t="e">
        <f>IF(ISBLANK(Data!B584),NA(),Data!C584)</f>
        <v>#N/A</v>
      </c>
      <c r="E594" t="e">
        <f>IF(ISBLANK(Data!B584), NA(), Data!B584-1-$C$3)</f>
        <v>#N/A</v>
      </c>
      <c r="F594" t="e">
        <f>IF(ISBLANK(Data!B584),NA(),B594/(D594/$C$7)-1)</f>
        <v>#N/A</v>
      </c>
      <c r="H594" s="2"/>
      <c r="I594" s="2"/>
    </row>
    <row r="595" spans="2:9" x14ac:dyDescent="0.2">
      <c r="B595" t="e">
        <f>IF(ISBLANK(Data!B585),NA(),Data!B585-$C$3)</f>
        <v>#N/A</v>
      </c>
      <c r="C595" s="2" t="e">
        <f t="shared" ca="1" si="12"/>
        <v>#N/A</v>
      </c>
      <c r="D595" t="e">
        <f>IF(ISBLANK(Data!B585),NA(),Data!C585)</f>
        <v>#N/A</v>
      </c>
      <c r="E595" t="e">
        <f>IF(ISBLANK(Data!B585), NA(), Data!B585-1-$C$3)</f>
        <v>#N/A</v>
      </c>
      <c r="F595" t="e">
        <f>IF(ISBLANK(Data!B585),NA(),B595/(D595/$C$7)-1)</f>
        <v>#N/A</v>
      </c>
      <c r="H595" s="2"/>
      <c r="I595" s="2"/>
    </row>
    <row r="596" spans="2:9" x14ac:dyDescent="0.2">
      <c r="B596" t="e">
        <f>IF(ISBLANK(Data!B586),NA(),Data!B586-$C$3)</f>
        <v>#N/A</v>
      </c>
      <c r="C596" s="2" t="e">
        <f t="shared" ref="C596:C659" ca="1" si="13">(B596*$C$7)/(1+C$9*(B596-1)+C$8*B596*(B596-1))</f>
        <v>#N/A</v>
      </c>
      <c r="D596" t="e">
        <f>IF(ISBLANK(Data!B586),NA(),Data!C586)</f>
        <v>#N/A</v>
      </c>
      <c r="E596" t="e">
        <f>IF(ISBLANK(Data!B586), NA(), Data!B586-1-$C$3)</f>
        <v>#N/A</v>
      </c>
      <c r="F596" t="e">
        <f>IF(ISBLANK(Data!B586),NA(),B596/(D596/$C$7)-1)</f>
        <v>#N/A</v>
      </c>
      <c r="H596" s="2"/>
      <c r="I596" s="2"/>
    </row>
    <row r="597" spans="2:9" x14ac:dyDescent="0.2">
      <c r="B597" t="e">
        <f>IF(ISBLANK(Data!B587),NA(),Data!B587-$C$3)</f>
        <v>#N/A</v>
      </c>
      <c r="C597" s="2" t="e">
        <f t="shared" ca="1" si="13"/>
        <v>#N/A</v>
      </c>
      <c r="D597" t="e">
        <f>IF(ISBLANK(Data!B587),NA(),Data!C587)</f>
        <v>#N/A</v>
      </c>
      <c r="E597" t="e">
        <f>IF(ISBLANK(Data!B587), NA(), Data!B587-1-$C$3)</f>
        <v>#N/A</v>
      </c>
      <c r="F597" t="e">
        <f>IF(ISBLANK(Data!B587),NA(),B597/(D597/$C$7)-1)</f>
        <v>#N/A</v>
      </c>
      <c r="H597" s="2"/>
      <c r="I597" s="2"/>
    </row>
    <row r="598" spans="2:9" x14ac:dyDescent="0.2">
      <c r="B598" t="e">
        <f>IF(ISBLANK(Data!B588),NA(),Data!B588-$C$3)</f>
        <v>#N/A</v>
      </c>
      <c r="C598" s="2" t="e">
        <f t="shared" ca="1" si="13"/>
        <v>#N/A</v>
      </c>
      <c r="D598" t="e">
        <f>IF(ISBLANK(Data!B588),NA(),Data!C588)</f>
        <v>#N/A</v>
      </c>
      <c r="E598" t="e">
        <f>IF(ISBLANK(Data!B588), NA(), Data!B588-1-$C$3)</f>
        <v>#N/A</v>
      </c>
      <c r="F598" t="e">
        <f>IF(ISBLANK(Data!B588),NA(),B598/(D598/$C$7)-1)</f>
        <v>#N/A</v>
      </c>
      <c r="H598" s="2"/>
      <c r="I598" s="2"/>
    </row>
    <row r="599" spans="2:9" x14ac:dyDescent="0.2">
      <c r="B599" t="e">
        <f>IF(ISBLANK(Data!B589),NA(),Data!B589-$C$3)</f>
        <v>#N/A</v>
      </c>
      <c r="C599" s="2" t="e">
        <f t="shared" ca="1" si="13"/>
        <v>#N/A</v>
      </c>
      <c r="D599" t="e">
        <f>IF(ISBLANK(Data!B589),NA(),Data!C589)</f>
        <v>#N/A</v>
      </c>
      <c r="E599" t="e">
        <f>IF(ISBLANK(Data!B589), NA(), Data!B589-1-$C$3)</f>
        <v>#N/A</v>
      </c>
      <c r="F599" t="e">
        <f>IF(ISBLANK(Data!B589),NA(),B599/(D599/$C$7)-1)</f>
        <v>#N/A</v>
      </c>
      <c r="H599" s="2"/>
      <c r="I599" s="2"/>
    </row>
    <row r="600" spans="2:9" x14ac:dyDescent="0.2">
      <c r="B600" t="e">
        <f>IF(ISBLANK(Data!B590),NA(),Data!B590-$C$3)</f>
        <v>#N/A</v>
      </c>
      <c r="C600" s="2" t="e">
        <f t="shared" ca="1" si="13"/>
        <v>#N/A</v>
      </c>
      <c r="D600" t="e">
        <f>IF(ISBLANK(Data!B590),NA(),Data!C590)</f>
        <v>#N/A</v>
      </c>
      <c r="E600" t="e">
        <f>IF(ISBLANK(Data!B590), NA(), Data!B590-1-$C$3)</f>
        <v>#N/A</v>
      </c>
      <c r="F600" t="e">
        <f>IF(ISBLANK(Data!B590),NA(),B600/(D600/$C$7)-1)</f>
        <v>#N/A</v>
      </c>
      <c r="H600" s="2"/>
      <c r="I600" s="2"/>
    </row>
    <row r="601" spans="2:9" x14ac:dyDescent="0.2">
      <c r="B601" t="e">
        <f>IF(ISBLANK(Data!B591),NA(),Data!B591-$C$3)</f>
        <v>#N/A</v>
      </c>
      <c r="C601" s="2" t="e">
        <f t="shared" ca="1" si="13"/>
        <v>#N/A</v>
      </c>
      <c r="D601" t="e">
        <f>IF(ISBLANK(Data!B591),NA(),Data!C591)</f>
        <v>#N/A</v>
      </c>
      <c r="E601" t="e">
        <f>IF(ISBLANK(Data!B591), NA(), Data!B591-1-$C$3)</f>
        <v>#N/A</v>
      </c>
      <c r="F601" t="e">
        <f>IF(ISBLANK(Data!B591),NA(),B601/(D601/$C$7)-1)</f>
        <v>#N/A</v>
      </c>
      <c r="H601" s="2"/>
      <c r="I601" s="2"/>
    </row>
    <row r="602" spans="2:9" x14ac:dyDescent="0.2">
      <c r="B602" t="e">
        <f>IF(ISBLANK(Data!B592),NA(),Data!B592-$C$3)</f>
        <v>#N/A</v>
      </c>
      <c r="C602" s="2" t="e">
        <f t="shared" ca="1" si="13"/>
        <v>#N/A</v>
      </c>
      <c r="D602" t="e">
        <f>IF(ISBLANK(Data!B592),NA(),Data!C592)</f>
        <v>#N/A</v>
      </c>
      <c r="E602" t="e">
        <f>IF(ISBLANK(Data!B592), NA(), Data!B592-1-$C$3)</f>
        <v>#N/A</v>
      </c>
      <c r="F602" t="e">
        <f>IF(ISBLANK(Data!B592),NA(),B602/(D602/$C$7)-1)</f>
        <v>#N/A</v>
      </c>
      <c r="H602" s="2"/>
      <c r="I602" s="2"/>
    </row>
    <row r="603" spans="2:9" x14ac:dyDescent="0.2">
      <c r="B603" t="e">
        <f>IF(ISBLANK(Data!B593),NA(),Data!B593-$C$3)</f>
        <v>#N/A</v>
      </c>
      <c r="C603" s="2" t="e">
        <f t="shared" ca="1" si="13"/>
        <v>#N/A</v>
      </c>
      <c r="D603" t="e">
        <f>IF(ISBLANK(Data!B593),NA(),Data!C593)</f>
        <v>#N/A</v>
      </c>
      <c r="E603" t="e">
        <f>IF(ISBLANK(Data!B593), NA(), Data!B593-1-$C$3)</f>
        <v>#N/A</v>
      </c>
      <c r="F603" t="e">
        <f>IF(ISBLANK(Data!B593),NA(),B603/(D603/$C$7)-1)</f>
        <v>#N/A</v>
      </c>
      <c r="H603" s="2"/>
      <c r="I603" s="2"/>
    </row>
    <row r="604" spans="2:9" x14ac:dyDescent="0.2">
      <c r="B604" t="e">
        <f>IF(ISBLANK(Data!B594),NA(),Data!B594-$C$3)</f>
        <v>#N/A</v>
      </c>
      <c r="C604" s="2" t="e">
        <f t="shared" ca="1" si="13"/>
        <v>#N/A</v>
      </c>
      <c r="D604" t="e">
        <f>IF(ISBLANK(Data!B594),NA(),Data!C594)</f>
        <v>#N/A</v>
      </c>
      <c r="E604" t="e">
        <f>IF(ISBLANK(Data!B594), NA(), Data!B594-1-$C$3)</f>
        <v>#N/A</v>
      </c>
      <c r="F604" t="e">
        <f>IF(ISBLANK(Data!B594),NA(),B604/(D604/$C$7)-1)</f>
        <v>#N/A</v>
      </c>
      <c r="H604" s="2"/>
      <c r="I604" s="2"/>
    </row>
    <row r="605" spans="2:9" x14ac:dyDescent="0.2">
      <c r="B605" t="e">
        <f>IF(ISBLANK(Data!B595),NA(),Data!B595-$C$3)</f>
        <v>#N/A</v>
      </c>
      <c r="C605" s="2" t="e">
        <f t="shared" ca="1" si="13"/>
        <v>#N/A</v>
      </c>
      <c r="D605" t="e">
        <f>IF(ISBLANK(Data!B595),NA(),Data!C595)</f>
        <v>#N/A</v>
      </c>
      <c r="E605" t="e">
        <f>IF(ISBLANK(Data!B595), NA(), Data!B595-1-$C$3)</f>
        <v>#N/A</v>
      </c>
      <c r="F605" t="e">
        <f>IF(ISBLANK(Data!B595),NA(),B605/(D605/$C$7)-1)</f>
        <v>#N/A</v>
      </c>
      <c r="H605" s="2"/>
      <c r="I605" s="2"/>
    </row>
    <row r="606" spans="2:9" x14ac:dyDescent="0.2">
      <c r="B606" t="e">
        <f>IF(ISBLANK(Data!B596),NA(),Data!B596-$C$3)</f>
        <v>#N/A</v>
      </c>
      <c r="C606" s="2" t="e">
        <f t="shared" ca="1" si="13"/>
        <v>#N/A</v>
      </c>
      <c r="D606" t="e">
        <f>IF(ISBLANK(Data!B596),NA(),Data!C596)</f>
        <v>#N/A</v>
      </c>
      <c r="E606" t="e">
        <f>IF(ISBLANK(Data!B596), NA(), Data!B596-1-$C$3)</f>
        <v>#N/A</v>
      </c>
      <c r="F606" t="e">
        <f>IF(ISBLANK(Data!B596),NA(),B606/(D606/$C$7)-1)</f>
        <v>#N/A</v>
      </c>
      <c r="H606" s="2"/>
      <c r="I606" s="2"/>
    </row>
    <row r="607" spans="2:9" x14ac:dyDescent="0.2">
      <c r="B607" t="e">
        <f>IF(ISBLANK(Data!B597),NA(),Data!B597-$C$3)</f>
        <v>#N/A</v>
      </c>
      <c r="C607" s="2" t="e">
        <f t="shared" ca="1" si="13"/>
        <v>#N/A</v>
      </c>
      <c r="D607" t="e">
        <f>IF(ISBLANK(Data!B597),NA(),Data!C597)</f>
        <v>#N/A</v>
      </c>
      <c r="E607" t="e">
        <f>IF(ISBLANK(Data!B597), NA(), Data!B597-1-$C$3)</f>
        <v>#N/A</v>
      </c>
      <c r="F607" t="e">
        <f>IF(ISBLANK(Data!B597),NA(),B607/(D607/$C$7)-1)</f>
        <v>#N/A</v>
      </c>
      <c r="H607" s="2"/>
      <c r="I607" s="2"/>
    </row>
    <row r="608" spans="2:9" x14ac:dyDescent="0.2">
      <c r="B608" t="e">
        <f>IF(ISBLANK(Data!B598),NA(),Data!B598-$C$3)</f>
        <v>#N/A</v>
      </c>
      <c r="C608" s="2" t="e">
        <f t="shared" ca="1" si="13"/>
        <v>#N/A</v>
      </c>
      <c r="D608" t="e">
        <f>IF(ISBLANK(Data!B598),NA(),Data!C598)</f>
        <v>#N/A</v>
      </c>
      <c r="E608" t="e">
        <f>IF(ISBLANK(Data!B598), NA(), Data!B598-1-$C$3)</f>
        <v>#N/A</v>
      </c>
      <c r="F608" t="e">
        <f>IF(ISBLANK(Data!B598),NA(),B608/(D608/$C$7)-1)</f>
        <v>#N/A</v>
      </c>
      <c r="H608" s="2"/>
      <c r="I608" s="2"/>
    </row>
    <row r="609" spans="2:9" x14ac:dyDescent="0.2">
      <c r="B609" t="e">
        <f>IF(ISBLANK(Data!B599),NA(),Data!B599-$C$3)</f>
        <v>#N/A</v>
      </c>
      <c r="C609" s="2" t="e">
        <f t="shared" ca="1" si="13"/>
        <v>#N/A</v>
      </c>
      <c r="D609" t="e">
        <f>IF(ISBLANK(Data!B599),NA(),Data!C599)</f>
        <v>#N/A</v>
      </c>
      <c r="E609" t="e">
        <f>IF(ISBLANK(Data!B599), NA(), Data!B599-1-$C$3)</f>
        <v>#N/A</v>
      </c>
      <c r="F609" t="e">
        <f>IF(ISBLANK(Data!B599),NA(),B609/(D609/$C$7)-1)</f>
        <v>#N/A</v>
      </c>
      <c r="H609" s="2"/>
      <c r="I609" s="2"/>
    </row>
    <row r="610" spans="2:9" x14ac:dyDescent="0.2">
      <c r="B610" t="e">
        <f>IF(ISBLANK(Data!B600),NA(),Data!B600-$C$3)</f>
        <v>#N/A</v>
      </c>
      <c r="C610" s="2" t="e">
        <f t="shared" ca="1" si="13"/>
        <v>#N/A</v>
      </c>
      <c r="D610" t="e">
        <f>IF(ISBLANK(Data!B600),NA(),Data!C600)</f>
        <v>#N/A</v>
      </c>
      <c r="E610" t="e">
        <f>IF(ISBLANK(Data!B600), NA(), Data!B600-1-$C$3)</f>
        <v>#N/A</v>
      </c>
      <c r="F610" t="e">
        <f>IF(ISBLANK(Data!B600),NA(),B610/(D610/$C$7)-1)</f>
        <v>#N/A</v>
      </c>
      <c r="H610" s="2"/>
      <c r="I610" s="2"/>
    </row>
    <row r="611" spans="2:9" x14ac:dyDescent="0.2">
      <c r="B611" t="e">
        <f>IF(ISBLANK(Data!B601),NA(),Data!B601-$C$3)</f>
        <v>#N/A</v>
      </c>
      <c r="C611" s="2" t="e">
        <f t="shared" ca="1" si="13"/>
        <v>#N/A</v>
      </c>
      <c r="D611" t="e">
        <f>IF(ISBLANK(Data!B601),NA(),Data!C601)</f>
        <v>#N/A</v>
      </c>
      <c r="E611" t="e">
        <f>IF(ISBLANK(Data!B601), NA(), Data!B601-1-$C$3)</f>
        <v>#N/A</v>
      </c>
      <c r="F611" t="e">
        <f>IF(ISBLANK(Data!B601),NA(),B611/(D611/$C$7)-1)</f>
        <v>#N/A</v>
      </c>
      <c r="H611" s="2"/>
      <c r="I611" s="2"/>
    </row>
    <row r="612" spans="2:9" x14ac:dyDescent="0.2">
      <c r="B612" t="e">
        <f>IF(ISBLANK(Data!B602),NA(),Data!B602-$C$3)</f>
        <v>#N/A</v>
      </c>
      <c r="C612" s="2" t="e">
        <f t="shared" ca="1" si="13"/>
        <v>#N/A</v>
      </c>
      <c r="D612" t="e">
        <f>IF(ISBLANK(Data!B602),NA(),Data!C602)</f>
        <v>#N/A</v>
      </c>
      <c r="E612" t="e">
        <f>IF(ISBLANK(Data!B602), NA(), Data!B602-1-$C$3)</f>
        <v>#N/A</v>
      </c>
      <c r="F612" t="e">
        <f>IF(ISBLANK(Data!B602),NA(),B612/(D612/$C$7)-1)</f>
        <v>#N/A</v>
      </c>
      <c r="H612" s="2"/>
      <c r="I612" s="2"/>
    </row>
    <row r="613" spans="2:9" x14ac:dyDescent="0.2">
      <c r="B613" t="e">
        <f>IF(ISBLANK(Data!B603),NA(),Data!B603-$C$3)</f>
        <v>#N/A</v>
      </c>
      <c r="C613" s="2" t="e">
        <f t="shared" ca="1" si="13"/>
        <v>#N/A</v>
      </c>
      <c r="D613" t="e">
        <f>IF(ISBLANK(Data!B603),NA(),Data!C603)</f>
        <v>#N/A</v>
      </c>
      <c r="E613" t="e">
        <f>IF(ISBLANK(Data!B603), NA(), Data!B603-1-$C$3)</f>
        <v>#N/A</v>
      </c>
      <c r="F613" t="e">
        <f>IF(ISBLANK(Data!B603),NA(),B613/(D613/$C$7)-1)</f>
        <v>#N/A</v>
      </c>
      <c r="H613" s="2"/>
      <c r="I613" s="2"/>
    </row>
    <row r="614" spans="2:9" x14ac:dyDescent="0.2">
      <c r="B614" t="e">
        <f>IF(ISBLANK(Data!B604),NA(),Data!B604-$C$3)</f>
        <v>#N/A</v>
      </c>
      <c r="C614" s="2" t="e">
        <f t="shared" ca="1" si="13"/>
        <v>#N/A</v>
      </c>
      <c r="D614" t="e">
        <f>IF(ISBLANK(Data!B604),NA(),Data!C604)</f>
        <v>#N/A</v>
      </c>
      <c r="E614" t="e">
        <f>IF(ISBLANK(Data!B604), NA(), Data!B604-1-$C$3)</f>
        <v>#N/A</v>
      </c>
      <c r="F614" t="e">
        <f>IF(ISBLANK(Data!B604),NA(),B614/(D614/$C$7)-1)</f>
        <v>#N/A</v>
      </c>
      <c r="H614" s="2"/>
      <c r="I614" s="2"/>
    </row>
    <row r="615" spans="2:9" x14ac:dyDescent="0.2">
      <c r="B615" t="e">
        <f>IF(ISBLANK(Data!B605),NA(),Data!B605-$C$3)</f>
        <v>#N/A</v>
      </c>
      <c r="C615" s="2" t="e">
        <f t="shared" ca="1" si="13"/>
        <v>#N/A</v>
      </c>
      <c r="D615" t="e">
        <f>IF(ISBLANK(Data!B605),NA(),Data!C605)</f>
        <v>#N/A</v>
      </c>
      <c r="E615" t="e">
        <f>IF(ISBLANK(Data!B605), NA(), Data!B605-1-$C$3)</f>
        <v>#N/A</v>
      </c>
      <c r="F615" t="e">
        <f>IF(ISBLANK(Data!B605),NA(),B615/(D615/$C$7)-1)</f>
        <v>#N/A</v>
      </c>
      <c r="H615" s="2"/>
      <c r="I615" s="2"/>
    </row>
    <row r="616" spans="2:9" x14ac:dyDescent="0.2">
      <c r="B616" t="e">
        <f>IF(ISBLANK(Data!B606),NA(),Data!B606-$C$3)</f>
        <v>#N/A</v>
      </c>
      <c r="C616" s="2" t="e">
        <f t="shared" ca="1" si="13"/>
        <v>#N/A</v>
      </c>
      <c r="D616" t="e">
        <f>IF(ISBLANK(Data!B606),NA(),Data!C606)</f>
        <v>#N/A</v>
      </c>
      <c r="E616" t="e">
        <f>IF(ISBLANK(Data!B606), NA(), Data!B606-1-$C$3)</f>
        <v>#N/A</v>
      </c>
      <c r="F616" t="e">
        <f>IF(ISBLANK(Data!B606),NA(),B616/(D616/$C$7)-1)</f>
        <v>#N/A</v>
      </c>
      <c r="H616" s="2"/>
      <c r="I616" s="2"/>
    </row>
    <row r="617" spans="2:9" x14ac:dyDescent="0.2">
      <c r="B617" t="e">
        <f>IF(ISBLANK(Data!B607),NA(),Data!B607-$C$3)</f>
        <v>#N/A</v>
      </c>
      <c r="C617" s="2" t="e">
        <f t="shared" ca="1" si="13"/>
        <v>#N/A</v>
      </c>
      <c r="D617" t="e">
        <f>IF(ISBLANK(Data!B607),NA(),Data!C607)</f>
        <v>#N/A</v>
      </c>
      <c r="E617" t="e">
        <f>IF(ISBLANK(Data!B607), NA(), Data!B607-1-$C$3)</f>
        <v>#N/A</v>
      </c>
      <c r="F617" t="e">
        <f>IF(ISBLANK(Data!B607),NA(),B617/(D617/$C$7)-1)</f>
        <v>#N/A</v>
      </c>
      <c r="H617" s="2"/>
      <c r="I617" s="2"/>
    </row>
    <row r="618" spans="2:9" x14ac:dyDescent="0.2">
      <c r="B618" t="e">
        <f>IF(ISBLANK(Data!B608),NA(),Data!B608-$C$3)</f>
        <v>#N/A</v>
      </c>
      <c r="C618" s="2" t="e">
        <f t="shared" ca="1" si="13"/>
        <v>#N/A</v>
      </c>
      <c r="D618" t="e">
        <f>IF(ISBLANK(Data!B608),NA(),Data!C608)</f>
        <v>#N/A</v>
      </c>
      <c r="E618" t="e">
        <f>IF(ISBLANK(Data!B608), NA(), Data!B608-1-$C$3)</f>
        <v>#N/A</v>
      </c>
      <c r="F618" t="e">
        <f>IF(ISBLANK(Data!B608),NA(),B618/(D618/$C$7)-1)</f>
        <v>#N/A</v>
      </c>
      <c r="H618" s="2"/>
      <c r="I618" s="2"/>
    </row>
    <row r="619" spans="2:9" x14ac:dyDescent="0.2">
      <c r="B619" t="e">
        <f>IF(ISBLANK(Data!B609),NA(),Data!B609-$C$3)</f>
        <v>#N/A</v>
      </c>
      <c r="C619" s="2" t="e">
        <f t="shared" ca="1" si="13"/>
        <v>#N/A</v>
      </c>
      <c r="D619" t="e">
        <f>IF(ISBLANK(Data!B609),NA(),Data!C609)</f>
        <v>#N/A</v>
      </c>
      <c r="E619" t="e">
        <f>IF(ISBLANK(Data!B609), NA(), Data!B609-1-$C$3)</f>
        <v>#N/A</v>
      </c>
      <c r="F619" t="e">
        <f>IF(ISBLANK(Data!B609),NA(),B619/(D619/$C$7)-1)</f>
        <v>#N/A</v>
      </c>
      <c r="H619" s="2"/>
      <c r="I619" s="2"/>
    </row>
    <row r="620" spans="2:9" x14ac:dyDescent="0.2">
      <c r="B620" t="e">
        <f>IF(ISBLANK(Data!B610),NA(),Data!B610-$C$3)</f>
        <v>#N/A</v>
      </c>
      <c r="C620" s="2" t="e">
        <f t="shared" ca="1" si="13"/>
        <v>#N/A</v>
      </c>
      <c r="D620" t="e">
        <f>IF(ISBLANK(Data!B610),NA(),Data!C610)</f>
        <v>#N/A</v>
      </c>
      <c r="E620" t="e">
        <f>IF(ISBLANK(Data!B610), NA(), Data!B610-1-$C$3)</f>
        <v>#N/A</v>
      </c>
      <c r="F620" t="e">
        <f>IF(ISBLANK(Data!B610),NA(),B620/(D620/$C$7)-1)</f>
        <v>#N/A</v>
      </c>
      <c r="H620" s="2"/>
      <c r="I620" s="2"/>
    </row>
    <row r="621" spans="2:9" x14ac:dyDescent="0.2">
      <c r="B621" t="e">
        <f>IF(ISBLANK(Data!B611),NA(),Data!B611-$C$3)</f>
        <v>#N/A</v>
      </c>
      <c r="C621" s="2" t="e">
        <f t="shared" ca="1" si="13"/>
        <v>#N/A</v>
      </c>
      <c r="D621" t="e">
        <f>IF(ISBLANK(Data!B611),NA(),Data!C611)</f>
        <v>#N/A</v>
      </c>
      <c r="E621" t="e">
        <f>IF(ISBLANK(Data!B611), NA(), Data!B611-1-$C$3)</f>
        <v>#N/A</v>
      </c>
      <c r="F621" t="e">
        <f>IF(ISBLANK(Data!B611),NA(),B621/(D621/$C$7)-1)</f>
        <v>#N/A</v>
      </c>
      <c r="H621" s="2"/>
      <c r="I621" s="2"/>
    </row>
    <row r="622" spans="2:9" x14ac:dyDescent="0.2">
      <c r="B622" t="e">
        <f>IF(ISBLANK(Data!B612),NA(),Data!B612-$C$3)</f>
        <v>#N/A</v>
      </c>
      <c r="C622" s="2" t="e">
        <f t="shared" ca="1" si="13"/>
        <v>#N/A</v>
      </c>
      <c r="D622" t="e">
        <f>IF(ISBLANK(Data!B612),NA(),Data!C612)</f>
        <v>#N/A</v>
      </c>
      <c r="E622" t="e">
        <f>IF(ISBLANK(Data!B612), NA(), Data!B612-1-$C$3)</f>
        <v>#N/A</v>
      </c>
      <c r="F622" t="e">
        <f>IF(ISBLANK(Data!B612),NA(),B622/(D622/$C$7)-1)</f>
        <v>#N/A</v>
      </c>
      <c r="H622" s="2"/>
      <c r="I622" s="2"/>
    </row>
    <row r="623" spans="2:9" x14ac:dyDescent="0.2">
      <c r="B623" t="e">
        <f>IF(ISBLANK(Data!B613),NA(),Data!B613-$C$3)</f>
        <v>#N/A</v>
      </c>
      <c r="C623" s="2" t="e">
        <f t="shared" ca="1" si="13"/>
        <v>#N/A</v>
      </c>
      <c r="D623" t="e">
        <f>IF(ISBLANK(Data!B613),NA(),Data!C613)</f>
        <v>#N/A</v>
      </c>
      <c r="E623" t="e">
        <f>IF(ISBLANK(Data!B613), NA(), Data!B613-1-$C$3)</f>
        <v>#N/A</v>
      </c>
      <c r="F623" t="e">
        <f>IF(ISBLANK(Data!B613),NA(),B623/(D623/$C$7)-1)</f>
        <v>#N/A</v>
      </c>
      <c r="H623" s="2"/>
      <c r="I623" s="2"/>
    </row>
    <row r="624" spans="2:9" x14ac:dyDescent="0.2">
      <c r="B624" t="e">
        <f>IF(ISBLANK(Data!B614),NA(),Data!B614-$C$3)</f>
        <v>#N/A</v>
      </c>
      <c r="C624" s="2" t="e">
        <f t="shared" ca="1" si="13"/>
        <v>#N/A</v>
      </c>
      <c r="D624" t="e">
        <f>IF(ISBLANK(Data!B614),NA(),Data!C614)</f>
        <v>#N/A</v>
      </c>
      <c r="E624" t="e">
        <f>IF(ISBLANK(Data!B614), NA(), Data!B614-1-$C$3)</f>
        <v>#N/A</v>
      </c>
      <c r="F624" t="e">
        <f>IF(ISBLANK(Data!B614),NA(),B624/(D624/$C$7)-1)</f>
        <v>#N/A</v>
      </c>
      <c r="H624" s="2"/>
      <c r="I624" s="2"/>
    </row>
    <row r="625" spans="2:9" x14ac:dyDescent="0.2">
      <c r="B625" t="e">
        <f>IF(ISBLANK(Data!B615),NA(),Data!B615-$C$3)</f>
        <v>#N/A</v>
      </c>
      <c r="C625" s="2" t="e">
        <f t="shared" ca="1" si="13"/>
        <v>#N/A</v>
      </c>
      <c r="D625" t="e">
        <f>IF(ISBLANK(Data!B615),NA(),Data!C615)</f>
        <v>#N/A</v>
      </c>
      <c r="E625" t="e">
        <f>IF(ISBLANK(Data!B615), NA(), Data!B615-1-$C$3)</f>
        <v>#N/A</v>
      </c>
      <c r="F625" t="e">
        <f>IF(ISBLANK(Data!B615),NA(),B625/(D625/$C$7)-1)</f>
        <v>#N/A</v>
      </c>
      <c r="H625" s="2"/>
      <c r="I625" s="2"/>
    </row>
    <row r="626" spans="2:9" x14ac:dyDescent="0.2">
      <c r="B626" t="e">
        <f>IF(ISBLANK(Data!B616),NA(),Data!B616-$C$3)</f>
        <v>#N/A</v>
      </c>
      <c r="C626" s="2" t="e">
        <f t="shared" ca="1" si="13"/>
        <v>#N/A</v>
      </c>
      <c r="D626" t="e">
        <f>IF(ISBLANK(Data!B616),NA(),Data!C616)</f>
        <v>#N/A</v>
      </c>
      <c r="E626" t="e">
        <f>IF(ISBLANK(Data!B616), NA(), Data!B616-1-$C$3)</f>
        <v>#N/A</v>
      </c>
      <c r="F626" t="e">
        <f>IF(ISBLANK(Data!B616),NA(),B626/(D626/$C$7)-1)</f>
        <v>#N/A</v>
      </c>
      <c r="H626" s="2"/>
      <c r="I626" s="2"/>
    </row>
    <row r="627" spans="2:9" x14ac:dyDescent="0.2">
      <c r="B627" t="e">
        <f>IF(ISBLANK(Data!B617),NA(),Data!B617-$C$3)</f>
        <v>#N/A</v>
      </c>
      <c r="C627" s="2" t="e">
        <f t="shared" ca="1" si="13"/>
        <v>#N/A</v>
      </c>
      <c r="D627" t="e">
        <f>IF(ISBLANK(Data!B617),NA(),Data!C617)</f>
        <v>#N/A</v>
      </c>
      <c r="E627" t="e">
        <f>IF(ISBLANK(Data!B617), NA(), Data!B617-1-$C$3)</f>
        <v>#N/A</v>
      </c>
      <c r="F627" t="e">
        <f>IF(ISBLANK(Data!B617),NA(),B627/(D627/$C$7)-1)</f>
        <v>#N/A</v>
      </c>
      <c r="H627" s="2"/>
      <c r="I627" s="2"/>
    </row>
    <row r="628" spans="2:9" x14ac:dyDescent="0.2">
      <c r="B628" t="e">
        <f>IF(ISBLANK(Data!B618),NA(),Data!B618-$C$3)</f>
        <v>#N/A</v>
      </c>
      <c r="C628" s="2" t="e">
        <f t="shared" ca="1" si="13"/>
        <v>#N/A</v>
      </c>
      <c r="D628" t="e">
        <f>IF(ISBLANK(Data!B618),NA(),Data!C618)</f>
        <v>#N/A</v>
      </c>
      <c r="E628" t="e">
        <f>IF(ISBLANK(Data!B618), NA(), Data!B618-1-$C$3)</f>
        <v>#N/A</v>
      </c>
      <c r="F628" t="e">
        <f>IF(ISBLANK(Data!B618),NA(),B628/(D628/$C$7)-1)</f>
        <v>#N/A</v>
      </c>
      <c r="H628" s="2"/>
      <c r="I628" s="2"/>
    </row>
    <row r="629" spans="2:9" x14ac:dyDescent="0.2">
      <c r="B629" t="e">
        <f>IF(ISBLANK(Data!B619),NA(),Data!B619-$C$3)</f>
        <v>#N/A</v>
      </c>
      <c r="C629" s="2" t="e">
        <f t="shared" ca="1" si="13"/>
        <v>#N/A</v>
      </c>
      <c r="D629" t="e">
        <f>IF(ISBLANK(Data!B619),NA(),Data!C619)</f>
        <v>#N/A</v>
      </c>
      <c r="E629" t="e">
        <f>IF(ISBLANK(Data!B619), NA(), Data!B619-1-$C$3)</f>
        <v>#N/A</v>
      </c>
      <c r="F629" t="e">
        <f>IF(ISBLANK(Data!B619),NA(),B629/(D629/$C$7)-1)</f>
        <v>#N/A</v>
      </c>
      <c r="H629" s="2"/>
      <c r="I629" s="2"/>
    </row>
    <row r="630" spans="2:9" x14ac:dyDescent="0.2">
      <c r="B630" t="e">
        <f>IF(ISBLANK(Data!B620),NA(),Data!B620-$C$3)</f>
        <v>#N/A</v>
      </c>
      <c r="C630" s="2" t="e">
        <f t="shared" ca="1" si="13"/>
        <v>#N/A</v>
      </c>
      <c r="D630" t="e">
        <f>IF(ISBLANK(Data!B620),NA(),Data!C620)</f>
        <v>#N/A</v>
      </c>
      <c r="E630" t="e">
        <f>IF(ISBLANK(Data!B620), NA(), Data!B620-1-$C$3)</f>
        <v>#N/A</v>
      </c>
      <c r="F630" t="e">
        <f>IF(ISBLANK(Data!B620),NA(),B630/(D630/$C$7)-1)</f>
        <v>#N/A</v>
      </c>
      <c r="H630" s="2"/>
      <c r="I630" s="2"/>
    </row>
    <row r="631" spans="2:9" x14ac:dyDescent="0.2">
      <c r="B631" t="e">
        <f>IF(ISBLANK(Data!B621),NA(),Data!B621-$C$3)</f>
        <v>#N/A</v>
      </c>
      <c r="C631" s="2" t="e">
        <f t="shared" ca="1" si="13"/>
        <v>#N/A</v>
      </c>
      <c r="D631" t="e">
        <f>IF(ISBLANK(Data!B621),NA(),Data!C621)</f>
        <v>#N/A</v>
      </c>
      <c r="E631" t="e">
        <f>IF(ISBLANK(Data!B621), NA(), Data!B621-1-$C$3)</f>
        <v>#N/A</v>
      </c>
      <c r="F631" t="e">
        <f>IF(ISBLANK(Data!B621),NA(),B631/(D631/$C$7)-1)</f>
        <v>#N/A</v>
      </c>
      <c r="H631" s="2"/>
      <c r="I631" s="2"/>
    </row>
    <row r="632" spans="2:9" x14ac:dyDescent="0.2">
      <c r="B632" t="e">
        <f>IF(ISBLANK(Data!B622),NA(),Data!B622-$C$3)</f>
        <v>#N/A</v>
      </c>
      <c r="C632" s="2" t="e">
        <f t="shared" ca="1" si="13"/>
        <v>#N/A</v>
      </c>
      <c r="D632" t="e">
        <f>IF(ISBLANK(Data!B622),NA(),Data!C622)</f>
        <v>#N/A</v>
      </c>
      <c r="E632" t="e">
        <f>IF(ISBLANK(Data!B622), NA(), Data!B622-1-$C$3)</f>
        <v>#N/A</v>
      </c>
      <c r="F632" t="e">
        <f>IF(ISBLANK(Data!B622),NA(),B632/(D632/$C$7)-1)</f>
        <v>#N/A</v>
      </c>
      <c r="H632" s="2"/>
      <c r="I632" s="2"/>
    </row>
    <row r="633" spans="2:9" x14ac:dyDescent="0.2">
      <c r="B633" t="e">
        <f>IF(ISBLANK(Data!B623),NA(),Data!B623-$C$3)</f>
        <v>#N/A</v>
      </c>
      <c r="C633" s="2" t="e">
        <f t="shared" ca="1" si="13"/>
        <v>#N/A</v>
      </c>
      <c r="D633" t="e">
        <f>IF(ISBLANK(Data!B623),NA(),Data!C623)</f>
        <v>#N/A</v>
      </c>
      <c r="E633" t="e">
        <f>IF(ISBLANK(Data!B623), NA(), Data!B623-1-$C$3)</f>
        <v>#N/A</v>
      </c>
      <c r="F633" t="e">
        <f>IF(ISBLANK(Data!B623),NA(),B633/(D633/$C$7)-1)</f>
        <v>#N/A</v>
      </c>
      <c r="H633" s="2"/>
      <c r="I633" s="2"/>
    </row>
    <row r="634" spans="2:9" x14ac:dyDescent="0.2">
      <c r="B634" t="e">
        <f>IF(ISBLANK(Data!B624),NA(),Data!B624-$C$3)</f>
        <v>#N/A</v>
      </c>
      <c r="C634" s="2" t="e">
        <f t="shared" ca="1" si="13"/>
        <v>#N/A</v>
      </c>
      <c r="D634" t="e">
        <f>IF(ISBLANK(Data!B624),NA(),Data!C624)</f>
        <v>#N/A</v>
      </c>
      <c r="E634" t="e">
        <f>IF(ISBLANK(Data!B624), NA(), Data!B624-1-$C$3)</f>
        <v>#N/A</v>
      </c>
      <c r="F634" t="e">
        <f>IF(ISBLANK(Data!B624),NA(),B634/(D634/$C$7)-1)</f>
        <v>#N/A</v>
      </c>
      <c r="H634" s="2"/>
      <c r="I634" s="2"/>
    </row>
    <row r="635" spans="2:9" x14ac:dyDescent="0.2">
      <c r="B635" t="e">
        <f>IF(ISBLANK(Data!B625),NA(),Data!B625-$C$3)</f>
        <v>#N/A</v>
      </c>
      <c r="C635" s="2" t="e">
        <f t="shared" ca="1" si="13"/>
        <v>#N/A</v>
      </c>
      <c r="D635" t="e">
        <f>IF(ISBLANK(Data!B625),NA(),Data!C625)</f>
        <v>#N/A</v>
      </c>
      <c r="E635" t="e">
        <f>IF(ISBLANK(Data!B625), NA(), Data!B625-1-$C$3)</f>
        <v>#N/A</v>
      </c>
      <c r="F635" t="e">
        <f>IF(ISBLANK(Data!B625),NA(),B635/(D635/$C$7)-1)</f>
        <v>#N/A</v>
      </c>
      <c r="H635" s="2"/>
      <c r="I635" s="2"/>
    </row>
    <row r="636" spans="2:9" x14ac:dyDescent="0.2">
      <c r="B636" t="e">
        <f>IF(ISBLANK(Data!B626),NA(),Data!B626-$C$3)</f>
        <v>#N/A</v>
      </c>
      <c r="C636" s="2" t="e">
        <f t="shared" ca="1" si="13"/>
        <v>#N/A</v>
      </c>
      <c r="D636" t="e">
        <f>IF(ISBLANK(Data!B626),NA(),Data!C626)</f>
        <v>#N/A</v>
      </c>
      <c r="E636" t="e">
        <f>IF(ISBLANK(Data!B626), NA(), Data!B626-1-$C$3)</f>
        <v>#N/A</v>
      </c>
      <c r="F636" t="e">
        <f>IF(ISBLANK(Data!B626),NA(),B636/(D636/$C$7)-1)</f>
        <v>#N/A</v>
      </c>
      <c r="H636" s="2"/>
      <c r="I636" s="2"/>
    </row>
    <row r="637" spans="2:9" x14ac:dyDescent="0.2">
      <c r="B637" t="e">
        <f>IF(ISBLANK(Data!B627),NA(),Data!B627-$C$3)</f>
        <v>#N/A</v>
      </c>
      <c r="C637" s="2" t="e">
        <f t="shared" ca="1" si="13"/>
        <v>#N/A</v>
      </c>
      <c r="D637" t="e">
        <f>IF(ISBLANK(Data!B627),NA(),Data!C627)</f>
        <v>#N/A</v>
      </c>
      <c r="E637" t="e">
        <f>IF(ISBLANK(Data!B627), NA(), Data!B627-1-$C$3)</f>
        <v>#N/A</v>
      </c>
      <c r="F637" t="e">
        <f>IF(ISBLANK(Data!B627),NA(),B637/(D637/$C$7)-1)</f>
        <v>#N/A</v>
      </c>
      <c r="H637" s="2"/>
      <c r="I637" s="2"/>
    </row>
    <row r="638" spans="2:9" x14ac:dyDescent="0.2">
      <c r="B638" t="e">
        <f>IF(ISBLANK(Data!B628),NA(),Data!B628-$C$3)</f>
        <v>#N/A</v>
      </c>
      <c r="C638" s="2" t="e">
        <f t="shared" ca="1" si="13"/>
        <v>#N/A</v>
      </c>
      <c r="D638" t="e">
        <f>IF(ISBLANK(Data!B628),NA(),Data!C628)</f>
        <v>#N/A</v>
      </c>
      <c r="E638" t="e">
        <f>IF(ISBLANK(Data!B628), NA(), Data!B628-1-$C$3)</f>
        <v>#N/A</v>
      </c>
      <c r="F638" t="e">
        <f>IF(ISBLANK(Data!B628),NA(),B638/(D638/$C$7)-1)</f>
        <v>#N/A</v>
      </c>
      <c r="H638" s="2"/>
      <c r="I638" s="2"/>
    </row>
    <row r="639" spans="2:9" x14ac:dyDescent="0.2">
      <c r="B639" t="e">
        <f>IF(ISBLANK(Data!B629),NA(),Data!B629-$C$3)</f>
        <v>#N/A</v>
      </c>
      <c r="C639" s="2" t="e">
        <f t="shared" ca="1" si="13"/>
        <v>#N/A</v>
      </c>
      <c r="D639" t="e">
        <f>IF(ISBLANK(Data!B629),NA(),Data!C629)</f>
        <v>#N/A</v>
      </c>
      <c r="E639" t="e">
        <f>IF(ISBLANK(Data!B629), NA(), Data!B629-1-$C$3)</f>
        <v>#N/A</v>
      </c>
      <c r="F639" t="e">
        <f>IF(ISBLANK(Data!B629),NA(),B639/(D639/$C$7)-1)</f>
        <v>#N/A</v>
      </c>
      <c r="H639" s="2"/>
      <c r="I639" s="2"/>
    </row>
    <row r="640" spans="2:9" x14ac:dyDescent="0.2">
      <c r="B640" t="e">
        <f>IF(ISBLANK(Data!B630),NA(),Data!B630-$C$3)</f>
        <v>#N/A</v>
      </c>
      <c r="C640" s="2" t="e">
        <f t="shared" ca="1" si="13"/>
        <v>#N/A</v>
      </c>
      <c r="D640" t="e">
        <f>IF(ISBLANK(Data!B630),NA(),Data!C630)</f>
        <v>#N/A</v>
      </c>
      <c r="E640" t="e">
        <f>IF(ISBLANK(Data!B630), NA(), Data!B630-1-$C$3)</f>
        <v>#N/A</v>
      </c>
      <c r="F640" t="e">
        <f>IF(ISBLANK(Data!B630),NA(),B640/(D640/$C$7)-1)</f>
        <v>#N/A</v>
      </c>
      <c r="H640" s="2"/>
      <c r="I640" s="2"/>
    </row>
    <row r="641" spans="2:9" x14ac:dyDescent="0.2">
      <c r="B641" t="e">
        <f>IF(ISBLANK(Data!B631),NA(),Data!B631-$C$3)</f>
        <v>#N/A</v>
      </c>
      <c r="C641" s="2" t="e">
        <f t="shared" ca="1" si="13"/>
        <v>#N/A</v>
      </c>
      <c r="D641" t="e">
        <f>IF(ISBLANK(Data!B631),NA(),Data!C631)</f>
        <v>#N/A</v>
      </c>
      <c r="E641" t="e">
        <f>IF(ISBLANK(Data!B631), NA(), Data!B631-1-$C$3)</f>
        <v>#N/A</v>
      </c>
      <c r="F641" t="e">
        <f>IF(ISBLANK(Data!B631),NA(),B641/(D641/$C$7)-1)</f>
        <v>#N/A</v>
      </c>
      <c r="H641" s="2"/>
      <c r="I641" s="2"/>
    </row>
    <row r="642" spans="2:9" x14ac:dyDescent="0.2">
      <c r="B642" t="e">
        <f>IF(ISBLANK(Data!B632),NA(),Data!B632-$C$3)</f>
        <v>#N/A</v>
      </c>
      <c r="C642" s="2" t="e">
        <f t="shared" ca="1" si="13"/>
        <v>#N/A</v>
      </c>
      <c r="D642" t="e">
        <f>IF(ISBLANK(Data!B632),NA(),Data!C632)</f>
        <v>#N/A</v>
      </c>
      <c r="E642" t="e">
        <f>IF(ISBLANK(Data!B632), NA(), Data!B632-1-$C$3)</f>
        <v>#N/A</v>
      </c>
      <c r="F642" t="e">
        <f>IF(ISBLANK(Data!B632),NA(),B642/(D642/$C$7)-1)</f>
        <v>#N/A</v>
      </c>
      <c r="H642" s="2"/>
      <c r="I642" s="2"/>
    </row>
    <row r="643" spans="2:9" x14ac:dyDescent="0.2">
      <c r="B643" t="e">
        <f>IF(ISBLANK(Data!B633),NA(),Data!B633-$C$3)</f>
        <v>#N/A</v>
      </c>
      <c r="C643" s="2" t="e">
        <f t="shared" ca="1" si="13"/>
        <v>#N/A</v>
      </c>
      <c r="D643" t="e">
        <f>IF(ISBLANK(Data!B633),NA(),Data!C633)</f>
        <v>#N/A</v>
      </c>
      <c r="E643" t="e">
        <f>IF(ISBLANK(Data!B633), NA(), Data!B633-1-$C$3)</f>
        <v>#N/A</v>
      </c>
      <c r="F643" t="e">
        <f>IF(ISBLANK(Data!B633),NA(),B643/(D643/$C$7)-1)</f>
        <v>#N/A</v>
      </c>
      <c r="H643" s="2"/>
      <c r="I643" s="2"/>
    </row>
    <row r="644" spans="2:9" x14ac:dyDescent="0.2">
      <c r="B644" t="e">
        <f>IF(ISBLANK(Data!B634),NA(),Data!B634-$C$3)</f>
        <v>#N/A</v>
      </c>
      <c r="C644" s="2" t="e">
        <f t="shared" ca="1" si="13"/>
        <v>#N/A</v>
      </c>
      <c r="D644" t="e">
        <f>IF(ISBLANK(Data!B634),NA(),Data!C634)</f>
        <v>#N/A</v>
      </c>
      <c r="E644" t="e">
        <f>IF(ISBLANK(Data!B634), NA(), Data!B634-1-$C$3)</f>
        <v>#N/A</v>
      </c>
      <c r="F644" t="e">
        <f>IF(ISBLANK(Data!B634),NA(),B644/(D644/$C$7)-1)</f>
        <v>#N/A</v>
      </c>
      <c r="H644" s="2"/>
      <c r="I644" s="2"/>
    </row>
    <row r="645" spans="2:9" x14ac:dyDescent="0.2">
      <c r="B645" t="e">
        <f>IF(ISBLANK(Data!B635),NA(),Data!B635-$C$3)</f>
        <v>#N/A</v>
      </c>
      <c r="C645" s="2" t="e">
        <f t="shared" ca="1" si="13"/>
        <v>#N/A</v>
      </c>
      <c r="D645" t="e">
        <f>IF(ISBLANK(Data!B635),NA(),Data!C635)</f>
        <v>#N/A</v>
      </c>
      <c r="E645" t="e">
        <f>IF(ISBLANK(Data!B635), NA(), Data!B635-1-$C$3)</f>
        <v>#N/A</v>
      </c>
      <c r="F645" t="e">
        <f>IF(ISBLANK(Data!B635),NA(),B645/(D645/$C$7)-1)</f>
        <v>#N/A</v>
      </c>
      <c r="H645" s="2"/>
      <c r="I645" s="2"/>
    </row>
    <row r="646" spans="2:9" x14ac:dyDescent="0.2">
      <c r="B646" t="e">
        <f>IF(ISBLANK(Data!B636),NA(),Data!B636-$C$3)</f>
        <v>#N/A</v>
      </c>
      <c r="C646" s="2" t="e">
        <f t="shared" ca="1" si="13"/>
        <v>#N/A</v>
      </c>
      <c r="D646" t="e">
        <f>IF(ISBLANK(Data!B636),NA(),Data!C636)</f>
        <v>#N/A</v>
      </c>
      <c r="E646" t="e">
        <f>IF(ISBLANK(Data!B636), NA(), Data!B636-1-$C$3)</f>
        <v>#N/A</v>
      </c>
      <c r="F646" t="e">
        <f>IF(ISBLANK(Data!B636),NA(),B646/(D646/$C$7)-1)</f>
        <v>#N/A</v>
      </c>
      <c r="H646" s="2"/>
      <c r="I646" s="2"/>
    </row>
    <row r="647" spans="2:9" x14ac:dyDescent="0.2">
      <c r="B647" t="e">
        <f>IF(ISBLANK(Data!B637),NA(),Data!B637-$C$3)</f>
        <v>#N/A</v>
      </c>
      <c r="C647" s="2" t="e">
        <f t="shared" ca="1" si="13"/>
        <v>#N/A</v>
      </c>
      <c r="D647" t="e">
        <f>IF(ISBLANK(Data!B637),NA(),Data!C637)</f>
        <v>#N/A</v>
      </c>
      <c r="E647" t="e">
        <f>IF(ISBLANK(Data!B637), NA(), Data!B637-1-$C$3)</f>
        <v>#N/A</v>
      </c>
      <c r="F647" t="e">
        <f>IF(ISBLANK(Data!B637),NA(),B647/(D647/$C$7)-1)</f>
        <v>#N/A</v>
      </c>
      <c r="H647" s="2"/>
      <c r="I647" s="2"/>
    </row>
    <row r="648" spans="2:9" x14ac:dyDescent="0.2">
      <c r="B648" t="e">
        <f>IF(ISBLANK(Data!B638),NA(),Data!B638-$C$3)</f>
        <v>#N/A</v>
      </c>
      <c r="C648" s="2" t="e">
        <f t="shared" ca="1" si="13"/>
        <v>#N/A</v>
      </c>
      <c r="D648" t="e">
        <f>IF(ISBLANK(Data!B638),NA(),Data!C638)</f>
        <v>#N/A</v>
      </c>
      <c r="E648" t="e">
        <f>IF(ISBLANK(Data!B638), NA(), Data!B638-1-$C$3)</f>
        <v>#N/A</v>
      </c>
      <c r="F648" t="e">
        <f>IF(ISBLANK(Data!B638),NA(),B648/(D648/$C$7)-1)</f>
        <v>#N/A</v>
      </c>
      <c r="H648" s="2"/>
      <c r="I648" s="2"/>
    </row>
    <row r="649" spans="2:9" x14ac:dyDescent="0.2">
      <c r="B649" t="e">
        <f>IF(ISBLANK(Data!B639),NA(),Data!B639-$C$3)</f>
        <v>#N/A</v>
      </c>
      <c r="C649" s="2" t="e">
        <f t="shared" ca="1" si="13"/>
        <v>#N/A</v>
      </c>
      <c r="D649" t="e">
        <f>IF(ISBLANK(Data!B639),NA(),Data!C639)</f>
        <v>#N/A</v>
      </c>
      <c r="E649" t="e">
        <f>IF(ISBLANK(Data!B639), NA(), Data!B639-1-$C$3)</f>
        <v>#N/A</v>
      </c>
      <c r="F649" t="e">
        <f>IF(ISBLANK(Data!B639),NA(),B649/(D649/$C$7)-1)</f>
        <v>#N/A</v>
      </c>
      <c r="H649" s="2"/>
      <c r="I649" s="2"/>
    </row>
    <row r="650" spans="2:9" x14ac:dyDescent="0.2">
      <c r="B650" t="e">
        <f>IF(ISBLANK(Data!B640),NA(),Data!B640-$C$3)</f>
        <v>#N/A</v>
      </c>
      <c r="C650" s="2" t="e">
        <f t="shared" ca="1" si="13"/>
        <v>#N/A</v>
      </c>
      <c r="D650" t="e">
        <f>IF(ISBLANK(Data!B640),NA(),Data!C640)</f>
        <v>#N/A</v>
      </c>
      <c r="E650" t="e">
        <f>IF(ISBLANK(Data!B640), NA(), Data!B640-1-$C$3)</f>
        <v>#N/A</v>
      </c>
      <c r="F650" t="e">
        <f>IF(ISBLANK(Data!B640),NA(),B650/(D650/$C$7)-1)</f>
        <v>#N/A</v>
      </c>
      <c r="H650" s="2"/>
      <c r="I650" s="2"/>
    </row>
    <row r="651" spans="2:9" x14ac:dyDescent="0.2">
      <c r="B651" t="e">
        <f>IF(ISBLANK(Data!B641),NA(),Data!B641-$C$3)</f>
        <v>#N/A</v>
      </c>
      <c r="C651" s="2" t="e">
        <f t="shared" ca="1" si="13"/>
        <v>#N/A</v>
      </c>
      <c r="D651" t="e">
        <f>IF(ISBLANK(Data!B641),NA(),Data!C641)</f>
        <v>#N/A</v>
      </c>
      <c r="E651" t="e">
        <f>IF(ISBLANK(Data!B641), NA(), Data!B641-1-$C$3)</f>
        <v>#N/A</v>
      </c>
      <c r="F651" t="e">
        <f>IF(ISBLANK(Data!B641),NA(),B651/(D651/$C$7)-1)</f>
        <v>#N/A</v>
      </c>
      <c r="H651" s="2"/>
      <c r="I651" s="2"/>
    </row>
    <row r="652" spans="2:9" x14ac:dyDescent="0.2">
      <c r="B652" t="e">
        <f>IF(ISBLANK(Data!B642),NA(),Data!B642-$C$3)</f>
        <v>#N/A</v>
      </c>
      <c r="C652" s="2" t="e">
        <f t="shared" ca="1" si="13"/>
        <v>#N/A</v>
      </c>
      <c r="D652" t="e">
        <f>IF(ISBLANK(Data!B642),NA(),Data!C642)</f>
        <v>#N/A</v>
      </c>
      <c r="E652" t="e">
        <f>IF(ISBLANK(Data!B642), NA(), Data!B642-1-$C$3)</f>
        <v>#N/A</v>
      </c>
      <c r="F652" t="e">
        <f>IF(ISBLANK(Data!B642),NA(),B652/(D652/$C$7)-1)</f>
        <v>#N/A</v>
      </c>
      <c r="H652" s="2"/>
      <c r="I652" s="2"/>
    </row>
    <row r="653" spans="2:9" x14ac:dyDescent="0.2">
      <c r="B653" t="e">
        <f>IF(ISBLANK(Data!B643),NA(),Data!B643-$C$3)</f>
        <v>#N/A</v>
      </c>
      <c r="C653" s="2" t="e">
        <f t="shared" ca="1" si="13"/>
        <v>#N/A</v>
      </c>
      <c r="D653" t="e">
        <f>IF(ISBLANK(Data!B643),NA(),Data!C643)</f>
        <v>#N/A</v>
      </c>
      <c r="E653" t="e">
        <f>IF(ISBLANK(Data!B643), NA(), Data!B643-1-$C$3)</f>
        <v>#N/A</v>
      </c>
      <c r="F653" t="e">
        <f>IF(ISBLANK(Data!B643),NA(),B653/(D653/$C$7)-1)</f>
        <v>#N/A</v>
      </c>
      <c r="H653" s="2"/>
      <c r="I653" s="2"/>
    </row>
    <row r="654" spans="2:9" x14ac:dyDescent="0.2">
      <c r="B654" t="e">
        <f>IF(ISBLANK(Data!B644),NA(),Data!B644-$C$3)</f>
        <v>#N/A</v>
      </c>
      <c r="C654" s="2" t="e">
        <f t="shared" ca="1" si="13"/>
        <v>#N/A</v>
      </c>
      <c r="D654" t="e">
        <f>IF(ISBLANK(Data!B644),NA(),Data!C644)</f>
        <v>#N/A</v>
      </c>
      <c r="E654" t="e">
        <f>IF(ISBLANK(Data!B644), NA(), Data!B644-1-$C$3)</f>
        <v>#N/A</v>
      </c>
      <c r="F654" t="e">
        <f>IF(ISBLANK(Data!B644),NA(),B654/(D654/$C$7)-1)</f>
        <v>#N/A</v>
      </c>
      <c r="H654" s="2"/>
      <c r="I654" s="2"/>
    </row>
    <row r="655" spans="2:9" x14ac:dyDescent="0.2">
      <c r="B655" t="e">
        <f>IF(ISBLANK(Data!B645),NA(),Data!B645-$C$3)</f>
        <v>#N/A</v>
      </c>
      <c r="C655" s="2" t="e">
        <f t="shared" ca="1" si="13"/>
        <v>#N/A</v>
      </c>
      <c r="D655" t="e">
        <f>IF(ISBLANK(Data!B645),NA(),Data!C645)</f>
        <v>#N/A</v>
      </c>
      <c r="E655" t="e">
        <f>IF(ISBLANK(Data!B645), NA(), Data!B645-1-$C$3)</f>
        <v>#N/A</v>
      </c>
      <c r="F655" t="e">
        <f>IF(ISBLANK(Data!B645),NA(),B655/(D655/$C$7)-1)</f>
        <v>#N/A</v>
      </c>
      <c r="H655" s="2"/>
      <c r="I655" s="2"/>
    </row>
    <row r="656" spans="2:9" x14ac:dyDescent="0.2">
      <c r="B656" t="e">
        <f>IF(ISBLANK(Data!B646),NA(),Data!B646-$C$3)</f>
        <v>#N/A</v>
      </c>
      <c r="C656" s="2" t="e">
        <f t="shared" ca="1" si="13"/>
        <v>#N/A</v>
      </c>
      <c r="D656" t="e">
        <f>IF(ISBLANK(Data!B646),NA(),Data!C646)</f>
        <v>#N/A</v>
      </c>
      <c r="E656" t="e">
        <f>IF(ISBLANK(Data!B646), NA(), Data!B646-1-$C$3)</f>
        <v>#N/A</v>
      </c>
      <c r="F656" t="e">
        <f>IF(ISBLANK(Data!B646),NA(),B656/(D656/$C$7)-1)</f>
        <v>#N/A</v>
      </c>
      <c r="H656" s="2"/>
      <c r="I656" s="2"/>
    </row>
    <row r="657" spans="2:9" x14ac:dyDescent="0.2">
      <c r="B657" t="e">
        <f>IF(ISBLANK(Data!B647),NA(),Data!B647-$C$3)</f>
        <v>#N/A</v>
      </c>
      <c r="C657" s="2" t="e">
        <f t="shared" ca="1" si="13"/>
        <v>#N/A</v>
      </c>
      <c r="D657" t="e">
        <f>IF(ISBLANK(Data!B647),NA(),Data!C647)</f>
        <v>#N/A</v>
      </c>
      <c r="E657" t="e">
        <f>IF(ISBLANK(Data!B647), NA(), Data!B647-1-$C$3)</f>
        <v>#N/A</v>
      </c>
      <c r="F657" t="e">
        <f>IF(ISBLANK(Data!B647),NA(),B657/(D657/$C$7)-1)</f>
        <v>#N/A</v>
      </c>
      <c r="H657" s="2"/>
      <c r="I657" s="2"/>
    </row>
    <row r="658" spans="2:9" x14ac:dyDescent="0.2">
      <c r="B658" t="e">
        <f>IF(ISBLANK(Data!B648),NA(),Data!B648-$C$3)</f>
        <v>#N/A</v>
      </c>
      <c r="C658" s="2" t="e">
        <f t="shared" ca="1" si="13"/>
        <v>#N/A</v>
      </c>
      <c r="D658" t="e">
        <f>IF(ISBLANK(Data!B648),NA(),Data!C648)</f>
        <v>#N/A</v>
      </c>
      <c r="E658" t="e">
        <f>IF(ISBLANK(Data!B648), NA(), Data!B648-1-$C$3)</f>
        <v>#N/A</v>
      </c>
      <c r="F658" t="e">
        <f>IF(ISBLANK(Data!B648),NA(),B658/(D658/$C$7)-1)</f>
        <v>#N/A</v>
      </c>
      <c r="H658" s="2"/>
      <c r="I658" s="2"/>
    </row>
    <row r="659" spans="2:9" x14ac:dyDescent="0.2">
      <c r="B659" t="e">
        <f>IF(ISBLANK(Data!B649),NA(),Data!B649-$C$3)</f>
        <v>#N/A</v>
      </c>
      <c r="C659" s="2" t="e">
        <f t="shared" ca="1" si="13"/>
        <v>#N/A</v>
      </c>
      <c r="D659" t="e">
        <f>IF(ISBLANK(Data!B649),NA(),Data!C649)</f>
        <v>#N/A</v>
      </c>
      <c r="E659" t="e">
        <f>IF(ISBLANK(Data!B649), NA(), Data!B649-1-$C$3)</f>
        <v>#N/A</v>
      </c>
      <c r="F659" t="e">
        <f>IF(ISBLANK(Data!B649),NA(),B659/(D659/$C$7)-1)</f>
        <v>#N/A</v>
      </c>
      <c r="H659" s="2"/>
      <c r="I659" s="2"/>
    </row>
    <row r="660" spans="2:9" x14ac:dyDescent="0.2">
      <c r="B660" t="e">
        <f>IF(ISBLANK(Data!B650),NA(),Data!B650-$C$3)</f>
        <v>#N/A</v>
      </c>
      <c r="C660" s="2" t="e">
        <f t="shared" ref="C660:C723" ca="1" si="14">(B660*$C$7)/(1+C$9*(B660-1)+C$8*B660*(B660-1))</f>
        <v>#N/A</v>
      </c>
      <c r="D660" t="e">
        <f>IF(ISBLANK(Data!B650),NA(),Data!C650)</f>
        <v>#N/A</v>
      </c>
      <c r="E660" t="e">
        <f>IF(ISBLANK(Data!B650), NA(), Data!B650-1-$C$3)</f>
        <v>#N/A</v>
      </c>
      <c r="F660" t="e">
        <f>IF(ISBLANK(Data!B650),NA(),B660/(D660/$C$7)-1)</f>
        <v>#N/A</v>
      </c>
      <c r="H660" s="2"/>
      <c r="I660" s="2"/>
    </row>
    <row r="661" spans="2:9" x14ac:dyDescent="0.2">
      <c r="B661" t="e">
        <f>IF(ISBLANK(Data!B651),NA(),Data!B651-$C$3)</f>
        <v>#N/A</v>
      </c>
      <c r="C661" s="2" t="e">
        <f t="shared" ca="1" si="14"/>
        <v>#N/A</v>
      </c>
      <c r="D661" t="e">
        <f>IF(ISBLANK(Data!B651),NA(),Data!C651)</f>
        <v>#N/A</v>
      </c>
      <c r="E661" t="e">
        <f>IF(ISBLANK(Data!B651), NA(), Data!B651-1-$C$3)</f>
        <v>#N/A</v>
      </c>
      <c r="F661" t="e">
        <f>IF(ISBLANK(Data!B651),NA(),B661/(D661/$C$7)-1)</f>
        <v>#N/A</v>
      </c>
      <c r="H661" s="2"/>
      <c r="I661" s="2"/>
    </row>
    <row r="662" spans="2:9" x14ac:dyDescent="0.2">
      <c r="B662" t="e">
        <f>IF(ISBLANK(Data!B652),NA(),Data!B652-$C$3)</f>
        <v>#N/A</v>
      </c>
      <c r="C662" s="2" t="e">
        <f t="shared" ca="1" si="14"/>
        <v>#N/A</v>
      </c>
      <c r="D662" t="e">
        <f>IF(ISBLANK(Data!B652),NA(),Data!C652)</f>
        <v>#N/A</v>
      </c>
      <c r="E662" t="e">
        <f>IF(ISBLANK(Data!B652), NA(), Data!B652-1-$C$3)</f>
        <v>#N/A</v>
      </c>
      <c r="F662" t="e">
        <f>IF(ISBLANK(Data!B652),NA(),B662/(D662/$C$7)-1)</f>
        <v>#N/A</v>
      </c>
      <c r="H662" s="2"/>
      <c r="I662" s="2"/>
    </row>
    <row r="663" spans="2:9" x14ac:dyDescent="0.2">
      <c r="B663" t="e">
        <f>IF(ISBLANK(Data!B653),NA(),Data!B653-$C$3)</f>
        <v>#N/A</v>
      </c>
      <c r="C663" s="2" t="e">
        <f t="shared" ca="1" si="14"/>
        <v>#N/A</v>
      </c>
      <c r="D663" t="e">
        <f>IF(ISBLANK(Data!B653),NA(),Data!C653)</f>
        <v>#N/A</v>
      </c>
      <c r="E663" t="e">
        <f>IF(ISBLANK(Data!B653), NA(), Data!B653-1-$C$3)</f>
        <v>#N/A</v>
      </c>
      <c r="F663" t="e">
        <f>IF(ISBLANK(Data!B653),NA(),B663/(D663/$C$7)-1)</f>
        <v>#N/A</v>
      </c>
      <c r="H663" s="2"/>
      <c r="I663" s="2"/>
    </row>
    <row r="664" spans="2:9" x14ac:dyDescent="0.2">
      <c r="B664" t="e">
        <f>IF(ISBLANK(Data!B654),NA(),Data!B654-$C$3)</f>
        <v>#N/A</v>
      </c>
      <c r="C664" s="2" t="e">
        <f t="shared" ca="1" si="14"/>
        <v>#N/A</v>
      </c>
      <c r="D664" t="e">
        <f>IF(ISBLANK(Data!B654),NA(),Data!C654)</f>
        <v>#N/A</v>
      </c>
      <c r="E664" t="e">
        <f>IF(ISBLANK(Data!B654), NA(), Data!B654-1-$C$3)</f>
        <v>#N/A</v>
      </c>
      <c r="F664" t="e">
        <f>IF(ISBLANK(Data!B654),NA(),B664/(D664/$C$7)-1)</f>
        <v>#N/A</v>
      </c>
      <c r="H664" s="2"/>
      <c r="I664" s="2"/>
    </row>
    <row r="665" spans="2:9" x14ac:dyDescent="0.2">
      <c r="B665" t="e">
        <f>IF(ISBLANK(Data!B655),NA(),Data!B655-$C$3)</f>
        <v>#N/A</v>
      </c>
      <c r="C665" s="2" t="e">
        <f t="shared" ca="1" si="14"/>
        <v>#N/A</v>
      </c>
      <c r="D665" t="e">
        <f>IF(ISBLANK(Data!B655),NA(),Data!C655)</f>
        <v>#N/A</v>
      </c>
      <c r="E665" t="e">
        <f>IF(ISBLANK(Data!B655), NA(), Data!B655-1-$C$3)</f>
        <v>#N/A</v>
      </c>
      <c r="F665" t="e">
        <f>IF(ISBLANK(Data!B655),NA(),B665/(D665/$C$7)-1)</f>
        <v>#N/A</v>
      </c>
      <c r="H665" s="2"/>
      <c r="I665" s="2"/>
    </row>
    <row r="666" spans="2:9" x14ac:dyDescent="0.2">
      <c r="B666" t="e">
        <f>IF(ISBLANK(Data!B656),NA(),Data!B656-$C$3)</f>
        <v>#N/A</v>
      </c>
      <c r="C666" s="2" t="e">
        <f t="shared" ca="1" si="14"/>
        <v>#N/A</v>
      </c>
      <c r="D666" t="e">
        <f>IF(ISBLANK(Data!B656),NA(),Data!C656)</f>
        <v>#N/A</v>
      </c>
      <c r="E666" t="e">
        <f>IF(ISBLANK(Data!B656), NA(), Data!B656-1-$C$3)</f>
        <v>#N/A</v>
      </c>
      <c r="F666" t="e">
        <f>IF(ISBLANK(Data!B656),NA(),B666/(D666/$C$7)-1)</f>
        <v>#N/A</v>
      </c>
      <c r="H666" s="2"/>
      <c r="I666" s="2"/>
    </row>
    <row r="667" spans="2:9" x14ac:dyDescent="0.2">
      <c r="B667" t="e">
        <f>IF(ISBLANK(Data!B657),NA(),Data!B657-$C$3)</f>
        <v>#N/A</v>
      </c>
      <c r="C667" s="2" t="e">
        <f t="shared" ca="1" si="14"/>
        <v>#N/A</v>
      </c>
      <c r="D667" t="e">
        <f>IF(ISBLANK(Data!B657),NA(),Data!C657)</f>
        <v>#N/A</v>
      </c>
      <c r="E667" t="e">
        <f>IF(ISBLANK(Data!B657), NA(), Data!B657-1-$C$3)</f>
        <v>#N/A</v>
      </c>
      <c r="F667" t="e">
        <f>IF(ISBLANK(Data!B657),NA(),B667/(D667/$C$7)-1)</f>
        <v>#N/A</v>
      </c>
      <c r="H667" s="2"/>
      <c r="I667" s="2"/>
    </row>
    <row r="668" spans="2:9" x14ac:dyDescent="0.2">
      <c r="B668" t="e">
        <f>IF(ISBLANK(Data!B658),NA(),Data!B658-$C$3)</f>
        <v>#N/A</v>
      </c>
      <c r="C668" s="2" t="e">
        <f t="shared" ca="1" si="14"/>
        <v>#N/A</v>
      </c>
      <c r="D668" t="e">
        <f>IF(ISBLANK(Data!B658),NA(),Data!C658)</f>
        <v>#N/A</v>
      </c>
      <c r="E668" t="e">
        <f>IF(ISBLANK(Data!B658), NA(), Data!B658-1-$C$3)</f>
        <v>#N/A</v>
      </c>
      <c r="F668" t="e">
        <f>IF(ISBLANK(Data!B658),NA(),B668/(D668/$C$7)-1)</f>
        <v>#N/A</v>
      </c>
      <c r="H668" s="2"/>
      <c r="I668" s="2"/>
    </row>
    <row r="669" spans="2:9" x14ac:dyDescent="0.2">
      <c r="B669" t="e">
        <f>IF(ISBLANK(Data!B659),NA(),Data!B659-$C$3)</f>
        <v>#N/A</v>
      </c>
      <c r="C669" s="2" t="e">
        <f t="shared" ca="1" si="14"/>
        <v>#N/A</v>
      </c>
      <c r="D669" t="e">
        <f>IF(ISBLANK(Data!B659),NA(),Data!C659)</f>
        <v>#N/A</v>
      </c>
      <c r="E669" t="e">
        <f>IF(ISBLANK(Data!B659), NA(), Data!B659-1-$C$3)</f>
        <v>#N/A</v>
      </c>
      <c r="F669" t="e">
        <f>IF(ISBLANK(Data!B659),NA(),B669/(D669/$C$7)-1)</f>
        <v>#N/A</v>
      </c>
      <c r="H669" s="2"/>
      <c r="I669" s="2"/>
    </row>
    <row r="670" spans="2:9" x14ac:dyDescent="0.2">
      <c r="B670" t="e">
        <f>IF(ISBLANK(Data!B660),NA(),Data!B660-$C$3)</f>
        <v>#N/A</v>
      </c>
      <c r="C670" s="2" t="e">
        <f t="shared" ca="1" si="14"/>
        <v>#N/A</v>
      </c>
      <c r="D670" t="e">
        <f>IF(ISBLANK(Data!B660),NA(),Data!C660)</f>
        <v>#N/A</v>
      </c>
      <c r="E670" t="e">
        <f>IF(ISBLANK(Data!B660), NA(), Data!B660-1-$C$3)</f>
        <v>#N/A</v>
      </c>
      <c r="F670" t="e">
        <f>IF(ISBLANK(Data!B660),NA(),B670/(D670/$C$7)-1)</f>
        <v>#N/A</v>
      </c>
      <c r="H670" s="2"/>
      <c r="I670" s="2"/>
    </row>
    <row r="671" spans="2:9" x14ac:dyDescent="0.2">
      <c r="B671" t="e">
        <f>IF(ISBLANK(Data!B661),NA(),Data!B661-$C$3)</f>
        <v>#N/A</v>
      </c>
      <c r="C671" s="2" t="e">
        <f t="shared" ca="1" si="14"/>
        <v>#N/A</v>
      </c>
      <c r="D671" t="e">
        <f>IF(ISBLANK(Data!B661),NA(),Data!C661)</f>
        <v>#N/A</v>
      </c>
      <c r="E671" t="e">
        <f>IF(ISBLANK(Data!B661), NA(), Data!B661-1-$C$3)</f>
        <v>#N/A</v>
      </c>
      <c r="F671" t="e">
        <f>IF(ISBLANK(Data!B661),NA(),B671/(D671/$C$7)-1)</f>
        <v>#N/A</v>
      </c>
      <c r="H671" s="2"/>
      <c r="I671" s="2"/>
    </row>
    <row r="672" spans="2:9" x14ac:dyDescent="0.2">
      <c r="B672" t="e">
        <f>IF(ISBLANK(Data!B662),NA(),Data!B662-$C$3)</f>
        <v>#N/A</v>
      </c>
      <c r="C672" s="2" t="e">
        <f t="shared" ca="1" si="14"/>
        <v>#N/A</v>
      </c>
      <c r="D672" t="e">
        <f>IF(ISBLANK(Data!B662),NA(),Data!C662)</f>
        <v>#N/A</v>
      </c>
      <c r="E672" t="e">
        <f>IF(ISBLANK(Data!B662), NA(), Data!B662-1-$C$3)</f>
        <v>#N/A</v>
      </c>
      <c r="F672" t="e">
        <f>IF(ISBLANK(Data!B662),NA(),B672/(D672/$C$7)-1)</f>
        <v>#N/A</v>
      </c>
      <c r="H672" s="2"/>
      <c r="I672" s="2"/>
    </row>
    <row r="673" spans="2:9" x14ac:dyDescent="0.2">
      <c r="B673" t="e">
        <f>IF(ISBLANK(Data!B663),NA(),Data!B663-$C$3)</f>
        <v>#N/A</v>
      </c>
      <c r="C673" s="2" t="e">
        <f t="shared" ca="1" si="14"/>
        <v>#N/A</v>
      </c>
      <c r="D673" t="e">
        <f>IF(ISBLANK(Data!B663),NA(),Data!C663)</f>
        <v>#N/A</v>
      </c>
      <c r="E673" t="e">
        <f>IF(ISBLANK(Data!B663), NA(), Data!B663-1-$C$3)</f>
        <v>#N/A</v>
      </c>
      <c r="F673" t="e">
        <f>IF(ISBLANK(Data!B663),NA(),B673/(D673/$C$7)-1)</f>
        <v>#N/A</v>
      </c>
      <c r="H673" s="2"/>
      <c r="I673" s="2"/>
    </row>
    <row r="674" spans="2:9" x14ac:dyDescent="0.2">
      <c r="B674" t="e">
        <f>IF(ISBLANK(Data!B664),NA(),Data!B664-$C$3)</f>
        <v>#N/A</v>
      </c>
      <c r="C674" s="2" t="e">
        <f t="shared" ca="1" si="14"/>
        <v>#N/A</v>
      </c>
      <c r="D674" t="e">
        <f>IF(ISBLANK(Data!B664),NA(),Data!C664)</f>
        <v>#N/A</v>
      </c>
      <c r="E674" t="e">
        <f>IF(ISBLANK(Data!B664), NA(), Data!B664-1-$C$3)</f>
        <v>#N/A</v>
      </c>
      <c r="F674" t="e">
        <f>IF(ISBLANK(Data!B664),NA(),B674/(D674/$C$7)-1)</f>
        <v>#N/A</v>
      </c>
      <c r="H674" s="2"/>
      <c r="I674" s="2"/>
    </row>
    <row r="675" spans="2:9" x14ac:dyDescent="0.2">
      <c r="B675" t="e">
        <f>IF(ISBLANK(Data!B665),NA(),Data!B665-$C$3)</f>
        <v>#N/A</v>
      </c>
      <c r="C675" s="2" t="e">
        <f t="shared" ca="1" si="14"/>
        <v>#N/A</v>
      </c>
      <c r="D675" t="e">
        <f>IF(ISBLANK(Data!B665),NA(),Data!C665)</f>
        <v>#N/A</v>
      </c>
      <c r="E675" t="e">
        <f>IF(ISBLANK(Data!B665), NA(), Data!B665-1-$C$3)</f>
        <v>#N/A</v>
      </c>
      <c r="F675" t="e">
        <f>IF(ISBLANK(Data!B665),NA(),B675/(D675/$C$7)-1)</f>
        <v>#N/A</v>
      </c>
      <c r="H675" s="2"/>
      <c r="I675" s="2"/>
    </row>
    <row r="676" spans="2:9" x14ac:dyDescent="0.2">
      <c r="B676" t="e">
        <f>IF(ISBLANK(Data!B666),NA(),Data!B666-$C$3)</f>
        <v>#N/A</v>
      </c>
      <c r="C676" s="2" t="e">
        <f t="shared" ca="1" si="14"/>
        <v>#N/A</v>
      </c>
      <c r="D676" t="e">
        <f>IF(ISBLANK(Data!B666),NA(),Data!C666)</f>
        <v>#N/A</v>
      </c>
      <c r="E676" t="e">
        <f>IF(ISBLANK(Data!B666), NA(), Data!B666-1-$C$3)</f>
        <v>#N/A</v>
      </c>
      <c r="F676" t="e">
        <f>IF(ISBLANK(Data!B666),NA(),B676/(D676/$C$7)-1)</f>
        <v>#N/A</v>
      </c>
      <c r="H676" s="2"/>
      <c r="I676" s="2"/>
    </row>
    <row r="677" spans="2:9" x14ac:dyDescent="0.2">
      <c r="B677" t="e">
        <f>IF(ISBLANK(Data!B667),NA(),Data!B667-$C$3)</f>
        <v>#N/A</v>
      </c>
      <c r="C677" s="2" t="e">
        <f t="shared" ca="1" si="14"/>
        <v>#N/A</v>
      </c>
      <c r="D677" t="e">
        <f>IF(ISBLANK(Data!B667),NA(),Data!C667)</f>
        <v>#N/A</v>
      </c>
      <c r="E677" t="e">
        <f>IF(ISBLANK(Data!B667), NA(), Data!B667-1-$C$3)</f>
        <v>#N/A</v>
      </c>
      <c r="F677" t="e">
        <f>IF(ISBLANK(Data!B667),NA(),B677/(D677/$C$7)-1)</f>
        <v>#N/A</v>
      </c>
      <c r="H677" s="2"/>
      <c r="I677" s="2"/>
    </row>
    <row r="678" spans="2:9" x14ac:dyDescent="0.2">
      <c r="B678" t="e">
        <f>IF(ISBLANK(Data!B668),NA(),Data!B668-$C$3)</f>
        <v>#N/A</v>
      </c>
      <c r="C678" s="2" t="e">
        <f t="shared" ca="1" si="14"/>
        <v>#N/A</v>
      </c>
      <c r="D678" t="e">
        <f>IF(ISBLANK(Data!B668),NA(),Data!C668)</f>
        <v>#N/A</v>
      </c>
      <c r="E678" t="e">
        <f>IF(ISBLANK(Data!B668), NA(), Data!B668-1-$C$3)</f>
        <v>#N/A</v>
      </c>
      <c r="F678" t="e">
        <f>IF(ISBLANK(Data!B668),NA(),B678/(D678/$C$7)-1)</f>
        <v>#N/A</v>
      </c>
      <c r="H678" s="2"/>
      <c r="I678" s="2"/>
    </row>
    <row r="679" spans="2:9" x14ac:dyDescent="0.2">
      <c r="B679" t="e">
        <f>IF(ISBLANK(Data!B669),NA(),Data!B669-$C$3)</f>
        <v>#N/A</v>
      </c>
      <c r="C679" s="2" t="e">
        <f t="shared" ca="1" si="14"/>
        <v>#N/A</v>
      </c>
      <c r="D679" t="e">
        <f>IF(ISBLANK(Data!B669),NA(),Data!C669)</f>
        <v>#N/A</v>
      </c>
      <c r="E679" t="e">
        <f>IF(ISBLANK(Data!B669), NA(), Data!B669-1-$C$3)</f>
        <v>#N/A</v>
      </c>
      <c r="F679" t="e">
        <f>IF(ISBLANK(Data!B669),NA(),B679/(D679/$C$7)-1)</f>
        <v>#N/A</v>
      </c>
      <c r="H679" s="2"/>
      <c r="I679" s="2"/>
    </row>
    <row r="680" spans="2:9" x14ac:dyDescent="0.2">
      <c r="B680" t="e">
        <f>IF(ISBLANK(Data!B670),NA(),Data!B670-$C$3)</f>
        <v>#N/A</v>
      </c>
      <c r="C680" s="2" t="e">
        <f t="shared" ca="1" si="14"/>
        <v>#N/A</v>
      </c>
      <c r="D680" t="e">
        <f>IF(ISBLANK(Data!B670),NA(),Data!C670)</f>
        <v>#N/A</v>
      </c>
      <c r="E680" t="e">
        <f>IF(ISBLANK(Data!B670), NA(), Data!B670-1-$C$3)</f>
        <v>#N/A</v>
      </c>
      <c r="F680" t="e">
        <f>IF(ISBLANK(Data!B670),NA(),B680/(D680/$C$7)-1)</f>
        <v>#N/A</v>
      </c>
      <c r="H680" s="2"/>
      <c r="I680" s="2"/>
    </row>
    <row r="681" spans="2:9" x14ac:dyDescent="0.2">
      <c r="B681" t="e">
        <f>IF(ISBLANK(Data!B671),NA(),Data!B671-$C$3)</f>
        <v>#N/A</v>
      </c>
      <c r="C681" s="2" t="e">
        <f t="shared" ca="1" si="14"/>
        <v>#N/A</v>
      </c>
      <c r="D681" t="e">
        <f>IF(ISBLANK(Data!B671),NA(),Data!C671)</f>
        <v>#N/A</v>
      </c>
      <c r="E681" t="e">
        <f>IF(ISBLANK(Data!B671), NA(), Data!B671-1-$C$3)</f>
        <v>#N/A</v>
      </c>
      <c r="F681" t="e">
        <f>IF(ISBLANK(Data!B671),NA(),B681/(D681/$C$7)-1)</f>
        <v>#N/A</v>
      </c>
      <c r="H681" s="2"/>
      <c r="I681" s="2"/>
    </row>
    <row r="682" spans="2:9" x14ac:dyDescent="0.2">
      <c r="B682" t="e">
        <f>IF(ISBLANK(Data!B672),NA(),Data!B672-$C$3)</f>
        <v>#N/A</v>
      </c>
      <c r="C682" s="2" t="e">
        <f t="shared" ca="1" si="14"/>
        <v>#N/A</v>
      </c>
      <c r="D682" t="e">
        <f>IF(ISBLANK(Data!B672),NA(),Data!C672)</f>
        <v>#N/A</v>
      </c>
      <c r="E682" t="e">
        <f>IF(ISBLANK(Data!B672), NA(), Data!B672-1-$C$3)</f>
        <v>#N/A</v>
      </c>
      <c r="F682" t="e">
        <f>IF(ISBLANK(Data!B672),NA(),B682/(D682/$C$7)-1)</f>
        <v>#N/A</v>
      </c>
      <c r="H682" s="2"/>
      <c r="I682" s="2"/>
    </row>
    <row r="683" spans="2:9" x14ac:dyDescent="0.2">
      <c r="B683" t="e">
        <f>IF(ISBLANK(Data!B673),NA(),Data!B673-$C$3)</f>
        <v>#N/A</v>
      </c>
      <c r="C683" s="2" t="e">
        <f t="shared" ca="1" si="14"/>
        <v>#N/A</v>
      </c>
      <c r="D683" t="e">
        <f>IF(ISBLANK(Data!B673),NA(),Data!C673)</f>
        <v>#N/A</v>
      </c>
      <c r="E683" t="e">
        <f>IF(ISBLANK(Data!B673), NA(), Data!B673-1-$C$3)</f>
        <v>#N/A</v>
      </c>
      <c r="F683" t="e">
        <f>IF(ISBLANK(Data!B673),NA(),B683/(D683/$C$7)-1)</f>
        <v>#N/A</v>
      </c>
      <c r="H683" s="2"/>
      <c r="I683" s="2"/>
    </row>
    <row r="684" spans="2:9" x14ac:dyDescent="0.2">
      <c r="B684" t="e">
        <f>IF(ISBLANK(Data!B674),NA(),Data!B674-$C$3)</f>
        <v>#N/A</v>
      </c>
      <c r="C684" s="2" t="e">
        <f t="shared" ca="1" si="14"/>
        <v>#N/A</v>
      </c>
      <c r="D684" t="e">
        <f>IF(ISBLANK(Data!B674),NA(),Data!C674)</f>
        <v>#N/A</v>
      </c>
      <c r="E684" t="e">
        <f>IF(ISBLANK(Data!B674), NA(), Data!B674-1-$C$3)</f>
        <v>#N/A</v>
      </c>
      <c r="F684" t="e">
        <f>IF(ISBLANK(Data!B674),NA(),B684/(D684/$C$7)-1)</f>
        <v>#N/A</v>
      </c>
      <c r="H684" s="2"/>
      <c r="I684" s="2"/>
    </row>
    <row r="685" spans="2:9" x14ac:dyDescent="0.2">
      <c r="B685" t="e">
        <f>IF(ISBLANK(Data!B675),NA(),Data!B675-$C$3)</f>
        <v>#N/A</v>
      </c>
      <c r="C685" s="2" t="e">
        <f t="shared" ca="1" si="14"/>
        <v>#N/A</v>
      </c>
      <c r="D685" t="e">
        <f>IF(ISBLANK(Data!B675),NA(),Data!C675)</f>
        <v>#N/A</v>
      </c>
      <c r="E685" t="e">
        <f>IF(ISBLANK(Data!B675), NA(), Data!B675-1-$C$3)</f>
        <v>#N/A</v>
      </c>
      <c r="F685" t="e">
        <f>IF(ISBLANK(Data!B675),NA(),B685/(D685/$C$7)-1)</f>
        <v>#N/A</v>
      </c>
      <c r="H685" s="2"/>
      <c r="I685" s="2"/>
    </row>
    <row r="686" spans="2:9" x14ac:dyDescent="0.2">
      <c r="B686" t="e">
        <f>IF(ISBLANK(Data!B676),NA(),Data!B676-$C$3)</f>
        <v>#N/A</v>
      </c>
      <c r="C686" s="2" t="e">
        <f t="shared" ca="1" si="14"/>
        <v>#N/A</v>
      </c>
      <c r="D686" t="e">
        <f>IF(ISBLANK(Data!B676),NA(),Data!C676)</f>
        <v>#N/A</v>
      </c>
      <c r="E686" t="e">
        <f>IF(ISBLANK(Data!B676), NA(), Data!B676-1-$C$3)</f>
        <v>#N/A</v>
      </c>
      <c r="F686" t="e">
        <f>IF(ISBLANK(Data!B676),NA(),B686/(D686/$C$7)-1)</f>
        <v>#N/A</v>
      </c>
      <c r="H686" s="2"/>
      <c r="I686" s="2"/>
    </row>
    <row r="687" spans="2:9" x14ac:dyDescent="0.2">
      <c r="B687" t="e">
        <f>IF(ISBLANK(Data!B677),NA(),Data!B677-$C$3)</f>
        <v>#N/A</v>
      </c>
      <c r="C687" s="2" t="e">
        <f t="shared" ca="1" si="14"/>
        <v>#N/A</v>
      </c>
      <c r="D687" t="e">
        <f>IF(ISBLANK(Data!B677),NA(),Data!C677)</f>
        <v>#N/A</v>
      </c>
      <c r="E687" t="e">
        <f>IF(ISBLANK(Data!B677), NA(), Data!B677-1-$C$3)</f>
        <v>#N/A</v>
      </c>
      <c r="F687" t="e">
        <f>IF(ISBLANK(Data!B677),NA(),B687/(D687/$C$7)-1)</f>
        <v>#N/A</v>
      </c>
      <c r="H687" s="2"/>
      <c r="I687" s="2"/>
    </row>
    <row r="688" spans="2:9" x14ac:dyDescent="0.2">
      <c r="B688" t="e">
        <f>IF(ISBLANK(Data!B678),NA(),Data!B678-$C$3)</f>
        <v>#N/A</v>
      </c>
      <c r="C688" s="2" t="e">
        <f t="shared" ca="1" si="14"/>
        <v>#N/A</v>
      </c>
      <c r="D688" t="e">
        <f>IF(ISBLANK(Data!B678),NA(),Data!C678)</f>
        <v>#N/A</v>
      </c>
      <c r="E688" t="e">
        <f>IF(ISBLANK(Data!B678), NA(), Data!B678-1-$C$3)</f>
        <v>#N/A</v>
      </c>
      <c r="F688" t="e">
        <f>IF(ISBLANK(Data!B678),NA(),B688/(D688/$C$7)-1)</f>
        <v>#N/A</v>
      </c>
      <c r="H688" s="2"/>
      <c r="I688" s="2"/>
    </row>
    <row r="689" spans="2:9" x14ac:dyDescent="0.2">
      <c r="B689" t="e">
        <f>IF(ISBLANK(Data!B679),NA(),Data!B679-$C$3)</f>
        <v>#N/A</v>
      </c>
      <c r="C689" s="2" t="e">
        <f t="shared" ca="1" si="14"/>
        <v>#N/A</v>
      </c>
      <c r="D689" t="e">
        <f>IF(ISBLANK(Data!B679),NA(),Data!C679)</f>
        <v>#N/A</v>
      </c>
      <c r="E689" t="e">
        <f>IF(ISBLANK(Data!B679), NA(), Data!B679-1-$C$3)</f>
        <v>#N/A</v>
      </c>
      <c r="F689" t="e">
        <f>IF(ISBLANK(Data!B679),NA(),B689/(D689/$C$7)-1)</f>
        <v>#N/A</v>
      </c>
      <c r="H689" s="2"/>
      <c r="I689" s="2"/>
    </row>
    <row r="690" spans="2:9" x14ac:dyDescent="0.2">
      <c r="B690" t="e">
        <f>IF(ISBLANK(Data!B680),NA(),Data!B680-$C$3)</f>
        <v>#N/A</v>
      </c>
      <c r="C690" s="2" t="e">
        <f t="shared" ca="1" si="14"/>
        <v>#N/A</v>
      </c>
      <c r="D690" t="e">
        <f>IF(ISBLANK(Data!B680),NA(),Data!C680)</f>
        <v>#N/A</v>
      </c>
      <c r="E690" t="e">
        <f>IF(ISBLANK(Data!B680), NA(), Data!B680-1-$C$3)</f>
        <v>#N/A</v>
      </c>
      <c r="F690" t="e">
        <f>IF(ISBLANK(Data!B680),NA(),B690/(D690/$C$7)-1)</f>
        <v>#N/A</v>
      </c>
      <c r="H690" s="2"/>
      <c r="I690" s="2"/>
    </row>
    <row r="691" spans="2:9" x14ac:dyDescent="0.2">
      <c r="B691" t="e">
        <f>IF(ISBLANK(Data!B681),NA(),Data!B681-$C$3)</f>
        <v>#N/A</v>
      </c>
      <c r="C691" s="2" t="e">
        <f t="shared" ca="1" si="14"/>
        <v>#N/A</v>
      </c>
      <c r="D691" t="e">
        <f>IF(ISBLANK(Data!B681),NA(),Data!C681)</f>
        <v>#N/A</v>
      </c>
      <c r="E691" t="e">
        <f>IF(ISBLANK(Data!B681), NA(), Data!B681-1-$C$3)</f>
        <v>#N/A</v>
      </c>
      <c r="F691" t="e">
        <f>IF(ISBLANK(Data!B681),NA(),B691/(D691/$C$7)-1)</f>
        <v>#N/A</v>
      </c>
      <c r="H691" s="2"/>
      <c r="I691" s="2"/>
    </row>
    <row r="692" spans="2:9" x14ac:dyDescent="0.2">
      <c r="B692" t="e">
        <f>IF(ISBLANK(Data!B682),NA(),Data!B682-$C$3)</f>
        <v>#N/A</v>
      </c>
      <c r="C692" s="2" t="e">
        <f t="shared" ca="1" si="14"/>
        <v>#N/A</v>
      </c>
      <c r="D692" t="e">
        <f>IF(ISBLANK(Data!B682),NA(),Data!C682)</f>
        <v>#N/A</v>
      </c>
      <c r="E692" t="e">
        <f>IF(ISBLANK(Data!B682), NA(), Data!B682-1-$C$3)</f>
        <v>#N/A</v>
      </c>
      <c r="F692" t="e">
        <f>IF(ISBLANK(Data!B682),NA(),B692/(D692/$C$7)-1)</f>
        <v>#N/A</v>
      </c>
      <c r="H692" s="2"/>
      <c r="I692" s="2"/>
    </row>
    <row r="693" spans="2:9" x14ac:dyDescent="0.2">
      <c r="B693" t="e">
        <f>IF(ISBLANK(Data!B683),NA(),Data!B683-$C$3)</f>
        <v>#N/A</v>
      </c>
      <c r="C693" s="2" t="e">
        <f t="shared" ca="1" si="14"/>
        <v>#N/A</v>
      </c>
      <c r="D693" t="e">
        <f>IF(ISBLANK(Data!B683),NA(),Data!C683)</f>
        <v>#N/A</v>
      </c>
      <c r="E693" t="e">
        <f>IF(ISBLANK(Data!B683), NA(), Data!B683-1-$C$3)</f>
        <v>#N/A</v>
      </c>
      <c r="F693" t="e">
        <f>IF(ISBLANK(Data!B683),NA(),B693/(D693/$C$7)-1)</f>
        <v>#N/A</v>
      </c>
      <c r="H693" s="2"/>
      <c r="I693" s="2"/>
    </row>
    <row r="694" spans="2:9" x14ac:dyDescent="0.2">
      <c r="B694" t="e">
        <f>IF(ISBLANK(Data!B684),NA(),Data!B684-$C$3)</f>
        <v>#N/A</v>
      </c>
      <c r="C694" s="2" t="e">
        <f t="shared" ca="1" si="14"/>
        <v>#N/A</v>
      </c>
      <c r="D694" t="e">
        <f>IF(ISBLANK(Data!B684),NA(),Data!C684)</f>
        <v>#N/A</v>
      </c>
      <c r="E694" t="e">
        <f>IF(ISBLANK(Data!B684), NA(), Data!B684-1-$C$3)</f>
        <v>#N/A</v>
      </c>
      <c r="F694" t="e">
        <f>IF(ISBLANK(Data!B684),NA(),B694/(D694/$C$7)-1)</f>
        <v>#N/A</v>
      </c>
      <c r="H694" s="2"/>
      <c r="I694" s="2"/>
    </row>
    <row r="695" spans="2:9" x14ac:dyDescent="0.2">
      <c r="B695" t="e">
        <f>IF(ISBLANK(Data!B685),NA(),Data!B685-$C$3)</f>
        <v>#N/A</v>
      </c>
      <c r="C695" s="2" t="e">
        <f t="shared" ca="1" si="14"/>
        <v>#N/A</v>
      </c>
      <c r="D695" t="e">
        <f>IF(ISBLANK(Data!B685),NA(),Data!C685)</f>
        <v>#N/A</v>
      </c>
      <c r="E695" t="e">
        <f>IF(ISBLANK(Data!B685), NA(), Data!B685-1-$C$3)</f>
        <v>#N/A</v>
      </c>
      <c r="F695" t="e">
        <f>IF(ISBLANK(Data!B685),NA(),B695/(D695/$C$7)-1)</f>
        <v>#N/A</v>
      </c>
      <c r="H695" s="2"/>
      <c r="I695" s="2"/>
    </row>
    <row r="696" spans="2:9" x14ac:dyDescent="0.2">
      <c r="B696" t="e">
        <f>IF(ISBLANK(Data!B686),NA(),Data!B686-$C$3)</f>
        <v>#N/A</v>
      </c>
      <c r="C696" s="2" t="e">
        <f t="shared" ca="1" si="14"/>
        <v>#N/A</v>
      </c>
      <c r="D696" t="e">
        <f>IF(ISBLANK(Data!B686),NA(),Data!C686)</f>
        <v>#N/A</v>
      </c>
      <c r="E696" t="e">
        <f>IF(ISBLANK(Data!B686), NA(), Data!B686-1-$C$3)</f>
        <v>#N/A</v>
      </c>
      <c r="F696" t="e">
        <f>IF(ISBLANK(Data!B686),NA(),B696/(D696/$C$7)-1)</f>
        <v>#N/A</v>
      </c>
      <c r="H696" s="2"/>
      <c r="I696" s="2"/>
    </row>
    <row r="697" spans="2:9" x14ac:dyDescent="0.2">
      <c r="B697" t="e">
        <f>IF(ISBLANK(Data!B687),NA(),Data!B687-$C$3)</f>
        <v>#N/A</v>
      </c>
      <c r="C697" s="2" t="e">
        <f t="shared" ca="1" si="14"/>
        <v>#N/A</v>
      </c>
      <c r="D697" t="e">
        <f>IF(ISBLANK(Data!B687),NA(),Data!C687)</f>
        <v>#N/A</v>
      </c>
      <c r="E697" t="e">
        <f>IF(ISBLANK(Data!B687), NA(), Data!B687-1-$C$3)</f>
        <v>#N/A</v>
      </c>
      <c r="F697" t="e">
        <f>IF(ISBLANK(Data!B687),NA(),B697/(D697/$C$7)-1)</f>
        <v>#N/A</v>
      </c>
      <c r="H697" s="2"/>
      <c r="I697" s="2"/>
    </row>
    <row r="698" spans="2:9" x14ac:dyDescent="0.2">
      <c r="B698" t="e">
        <f>IF(ISBLANK(Data!B688),NA(),Data!B688-$C$3)</f>
        <v>#N/A</v>
      </c>
      <c r="C698" s="2" t="e">
        <f t="shared" ca="1" si="14"/>
        <v>#N/A</v>
      </c>
      <c r="D698" t="e">
        <f>IF(ISBLANK(Data!B688),NA(),Data!C688)</f>
        <v>#N/A</v>
      </c>
      <c r="E698" t="e">
        <f>IF(ISBLANK(Data!B688), NA(), Data!B688-1-$C$3)</f>
        <v>#N/A</v>
      </c>
      <c r="F698" t="e">
        <f>IF(ISBLANK(Data!B688),NA(),B698/(D698/$C$7)-1)</f>
        <v>#N/A</v>
      </c>
      <c r="H698" s="2"/>
      <c r="I698" s="2"/>
    </row>
    <row r="699" spans="2:9" x14ac:dyDescent="0.2">
      <c r="B699" t="e">
        <f>IF(ISBLANK(Data!B689),NA(),Data!B689-$C$3)</f>
        <v>#N/A</v>
      </c>
      <c r="C699" s="2" t="e">
        <f t="shared" ca="1" si="14"/>
        <v>#N/A</v>
      </c>
      <c r="D699" t="e">
        <f>IF(ISBLANK(Data!B689),NA(),Data!C689)</f>
        <v>#N/A</v>
      </c>
      <c r="E699" t="e">
        <f>IF(ISBLANK(Data!B689), NA(), Data!B689-1-$C$3)</f>
        <v>#N/A</v>
      </c>
      <c r="F699" t="e">
        <f>IF(ISBLANK(Data!B689),NA(),B699/(D699/$C$7)-1)</f>
        <v>#N/A</v>
      </c>
      <c r="H699" s="2"/>
      <c r="I699" s="2"/>
    </row>
    <row r="700" spans="2:9" x14ac:dyDescent="0.2">
      <c r="B700" t="e">
        <f>IF(ISBLANK(Data!B690),NA(),Data!B690-$C$3)</f>
        <v>#N/A</v>
      </c>
      <c r="C700" s="2" t="e">
        <f t="shared" ca="1" si="14"/>
        <v>#N/A</v>
      </c>
      <c r="D700" t="e">
        <f>IF(ISBLANK(Data!B690),NA(),Data!C690)</f>
        <v>#N/A</v>
      </c>
      <c r="E700" t="e">
        <f>IF(ISBLANK(Data!B690), NA(), Data!B690-1-$C$3)</f>
        <v>#N/A</v>
      </c>
      <c r="F700" t="e">
        <f>IF(ISBLANK(Data!B690),NA(),B700/(D700/$C$7)-1)</f>
        <v>#N/A</v>
      </c>
      <c r="H700" s="2"/>
      <c r="I700" s="2"/>
    </row>
    <row r="701" spans="2:9" x14ac:dyDescent="0.2">
      <c r="B701" t="e">
        <f>IF(ISBLANK(Data!B691),NA(),Data!B691-$C$3)</f>
        <v>#N/A</v>
      </c>
      <c r="C701" s="2" t="e">
        <f t="shared" ca="1" si="14"/>
        <v>#N/A</v>
      </c>
      <c r="D701" t="e">
        <f>IF(ISBLANK(Data!B691),NA(),Data!C691)</f>
        <v>#N/A</v>
      </c>
      <c r="E701" t="e">
        <f>IF(ISBLANK(Data!B691), NA(), Data!B691-1-$C$3)</f>
        <v>#N/A</v>
      </c>
      <c r="F701" t="e">
        <f>IF(ISBLANK(Data!B691),NA(),B701/(D701/$C$7)-1)</f>
        <v>#N/A</v>
      </c>
      <c r="H701" s="2"/>
      <c r="I701" s="2"/>
    </row>
    <row r="702" spans="2:9" x14ac:dyDescent="0.2">
      <c r="B702" t="e">
        <f>IF(ISBLANK(Data!B692),NA(),Data!B692-$C$3)</f>
        <v>#N/A</v>
      </c>
      <c r="C702" s="2" t="e">
        <f t="shared" ca="1" si="14"/>
        <v>#N/A</v>
      </c>
      <c r="D702" t="e">
        <f>IF(ISBLANK(Data!B692),NA(),Data!C692)</f>
        <v>#N/A</v>
      </c>
      <c r="E702" t="e">
        <f>IF(ISBLANK(Data!B692), NA(), Data!B692-1-$C$3)</f>
        <v>#N/A</v>
      </c>
      <c r="F702" t="e">
        <f>IF(ISBLANK(Data!B692),NA(),B702/(D702/$C$7)-1)</f>
        <v>#N/A</v>
      </c>
      <c r="H702" s="2"/>
      <c r="I702" s="2"/>
    </row>
    <row r="703" spans="2:9" x14ac:dyDescent="0.2">
      <c r="B703" t="e">
        <f>IF(ISBLANK(Data!B693),NA(),Data!B693-$C$3)</f>
        <v>#N/A</v>
      </c>
      <c r="C703" s="2" t="e">
        <f t="shared" ca="1" si="14"/>
        <v>#N/A</v>
      </c>
      <c r="D703" t="e">
        <f>IF(ISBLANK(Data!B693),NA(),Data!C693)</f>
        <v>#N/A</v>
      </c>
      <c r="E703" t="e">
        <f>IF(ISBLANK(Data!B693), NA(), Data!B693-1-$C$3)</f>
        <v>#N/A</v>
      </c>
      <c r="F703" t="e">
        <f>IF(ISBLANK(Data!B693),NA(),B703/(D703/$C$7)-1)</f>
        <v>#N/A</v>
      </c>
      <c r="H703" s="2"/>
      <c r="I703" s="2"/>
    </row>
    <row r="704" spans="2:9" x14ac:dyDescent="0.2">
      <c r="B704" t="e">
        <f>IF(ISBLANK(Data!B694),NA(),Data!B694-$C$3)</f>
        <v>#N/A</v>
      </c>
      <c r="C704" s="2" t="e">
        <f t="shared" ca="1" si="14"/>
        <v>#N/A</v>
      </c>
      <c r="D704" t="e">
        <f>IF(ISBLANK(Data!B694),NA(),Data!C694)</f>
        <v>#N/A</v>
      </c>
      <c r="E704" t="e">
        <f>IF(ISBLANK(Data!B694), NA(), Data!B694-1-$C$3)</f>
        <v>#N/A</v>
      </c>
      <c r="F704" t="e">
        <f>IF(ISBLANK(Data!B694),NA(),B704/(D704/$C$7)-1)</f>
        <v>#N/A</v>
      </c>
      <c r="H704" s="2"/>
      <c r="I704" s="2"/>
    </row>
    <row r="705" spans="2:9" x14ac:dyDescent="0.2">
      <c r="B705" t="e">
        <f>IF(ISBLANK(Data!B695),NA(),Data!B695-$C$3)</f>
        <v>#N/A</v>
      </c>
      <c r="C705" s="2" t="e">
        <f t="shared" ca="1" si="14"/>
        <v>#N/A</v>
      </c>
      <c r="D705" t="e">
        <f>IF(ISBLANK(Data!B695),NA(),Data!C695)</f>
        <v>#N/A</v>
      </c>
      <c r="E705" t="e">
        <f>IF(ISBLANK(Data!B695), NA(), Data!B695-1-$C$3)</f>
        <v>#N/A</v>
      </c>
      <c r="F705" t="e">
        <f>IF(ISBLANK(Data!B695),NA(),B705/(D705/$C$7)-1)</f>
        <v>#N/A</v>
      </c>
      <c r="H705" s="2"/>
      <c r="I705" s="2"/>
    </row>
    <row r="706" spans="2:9" x14ac:dyDescent="0.2">
      <c r="B706" t="e">
        <f>IF(ISBLANK(Data!B696),NA(),Data!B696-$C$3)</f>
        <v>#N/A</v>
      </c>
      <c r="C706" s="2" t="e">
        <f t="shared" ca="1" si="14"/>
        <v>#N/A</v>
      </c>
      <c r="D706" t="e">
        <f>IF(ISBLANK(Data!B696),NA(),Data!C696)</f>
        <v>#N/A</v>
      </c>
      <c r="E706" t="e">
        <f>IF(ISBLANK(Data!B696), NA(), Data!B696-1-$C$3)</f>
        <v>#N/A</v>
      </c>
      <c r="F706" t="e">
        <f>IF(ISBLANK(Data!B696),NA(),B706/(D706/$C$7)-1)</f>
        <v>#N/A</v>
      </c>
      <c r="H706" s="2"/>
      <c r="I706" s="2"/>
    </row>
    <row r="707" spans="2:9" x14ac:dyDescent="0.2">
      <c r="B707" t="e">
        <f>IF(ISBLANK(Data!B697),NA(),Data!B697-$C$3)</f>
        <v>#N/A</v>
      </c>
      <c r="C707" s="2" t="e">
        <f t="shared" ca="1" si="14"/>
        <v>#N/A</v>
      </c>
      <c r="D707" t="e">
        <f>IF(ISBLANK(Data!B697),NA(),Data!C697)</f>
        <v>#N/A</v>
      </c>
      <c r="E707" t="e">
        <f>IF(ISBLANK(Data!B697), NA(), Data!B697-1-$C$3)</f>
        <v>#N/A</v>
      </c>
      <c r="F707" t="e">
        <f>IF(ISBLANK(Data!B697),NA(),B707/(D707/$C$7)-1)</f>
        <v>#N/A</v>
      </c>
      <c r="H707" s="2"/>
      <c r="I707" s="2"/>
    </row>
    <row r="708" spans="2:9" x14ac:dyDescent="0.2">
      <c r="B708" t="e">
        <f>IF(ISBLANK(Data!B698),NA(),Data!B698-$C$3)</f>
        <v>#N/A</v>
      </c>
      <c r="C708" s="2" t="e">
        <f t="shared" ca="1" si="14"/>
        <v>#N/A</v>
      </c>
      <c r="D708" t="e">
        <f>IF(ISBLANK(Data!B698),NA(),Data!C698)</f>
        <v>#N/A</v>
      </c>
      <c r="E708" t="e">
        <f>IF(ISBLANK(Data!B698), NA(), Data!B698-1-$C$3)</f>
        <v>#N/A</v>
      </c>
      <c r="F708" t="e">
        <f>IF(ISBLANK(Data!B698),NA(),B708/(D708/$C$7)-1)</f>
        <v>#N/A</v>
      </c>
      <c r="H708" s="2"/>
      <c r="I708" s="2"/>
    </row>
    <row r="709" spans="2:9" x14ac:dyDescent="0.2">
      <c r="B709" t="e">
        <f>IF(ISBLANK(Data!B699),NA(),Data!B699-$C$3)</f>
        <v>#N/A</v>
      </c>
      <c r="C709" s="2" t="e">
        <f t="shared" ca="1" si="14"/>
        <v>#N/A</v>
      </c>
      <c r="D709" t="e">
        <f>IF(ISBLANK(Data!B699),NA(),Data!C699)</f>
        <v>#N/A</v>
      </c>
      <c r="E709" t="e">
        <f>IF(ISBLANK(Data!B699), NA(), Data!B699-1-$C$3)</f>
        <v>#N/A</v>
      </c>
      <c r="F709" t="e">
        <f>IF(ISBLANK(Data!B699),NA(),B709/(D709/$C$7)-1)</f>
        <v>#N/A</v>
      </c>
      <c r="H709" s="2"/>
      <c r="I709" s="2"/>
    </row>
    <row r="710" spans="2:9" x14ac:dyDescent="0.2">
      <c r="B710" t="e">
        <f>IF(ISBLANK(Data!B700),NA(),Data!B700-$C$3)</f>
        <v>#N/A</v>
      </c>
      <c r="C710" s="2" t="e">
        <f t="shared" ca="1" si="14"/>
        <v>#N/A</v>
      </c>
      <c r="D710" t="e">
        <f>IF(ISBLANK(Data!B700),NA(),Data!C700)</f>
        <v>#N/A</v>
      </c>
      <c r="E710" t="e">
        <f>IF(ISBLANK(Data!B700), NA(), Data!B700-1-$C$3)</f>
        <v>#N/A</v>
      </c>
      <c r="F710" t="e">
        <f>IF(ISBLANK(Data!B700),NA(),B710/(D710/$C$7)-1)</f>
        <v>#N/A</v>
      </c>
      <c r="H710" s="2"/>
      <c r="I710" s="2"/>
    </row>
    <row r="711" spans="2:9" x14ac:dyDescent="0.2">
      <c r="B711" t="e">
        <f>IF(ISBLANK(Data!B701),NA(),Data!B701-$C$3)</f>
        <v>#N/A</v>
      </c>
      <c r="C711" s="2" t="e">
        <f t="shared" ca="1" si="14"/>
        <v>#N/A</v>
      </c>
      <c r="D711" t="e">
        <f>IF(ISBLANK(Data!B701),NA(),Data!C701)</f>
        <v>#N/A</v>
      </c>
      <c r="E711" t="e">
        <f>IF(ISBLANK(Data!B701), NA(), Data!B701-1-$C$3)</f>
        <v>#N/A</v>
      </c>
      <c r="F711" t="e">
        <f>IF(ISBLANK(Data!B701),NA(),B711/(D711/$C$7)-1)</f>
        <v>#N/A</v>
      </c>
      <c r="H711" s="2"/>
      <c r="I711" s="2"/>
    </row>
    <row r="712" spans="2:9" x14ac:dyDescent="0.2">
      <c r="B712" t="e">
        <f>IF(ISBLANK(Data!B702),NA(),Data!B702-$C$3)</f>
        <v>#N/A</v>
      </c>
      <c r="C712" s="2" t="e">
        <f t="shared" ca="1" si="14"/>
        <v>#N/A</v>
      </c>
      <c r="D712" t="e">
        <f>IF(ISBLANK(Data!B702),NA(),Data!C702)</f>
        <v>#N/A</v>
      </c>
      <c r="E712" t="e">
        <f>IF(ISBLANK(Data!B702), NA(), Data!B702-1-$C$3)</f>
        <v>#N/A</v>
      </c>
      <c r="F712" t="e">
        <f>IF(ISBLANK(Data!B702),NA(),B712/(D712/$C$7)-1)</f>
        <v>#N/A</v>
      </c>
      <c r="H712" s="2"/>
      <c r="I712" s="2"/>
    </row>
    <row r="713" spans="2:9" x14ac:dyDescent="0.2">
      <c r="B713" t="e">
        <f>IF(ISBLANK(Data!B703),NA(),Data!B703-$C$3)</f>
        <v>#N/A</v>
      </c>
      <c r="C713" s="2" t="e">
        <f t="shared" ca="1" si="14"/>
        <v>#N/A</v>
      </c>
      <c r="D713" t="e">
        <f>IF(ISBLANK(Data!B703),NA(),Data!C703)</f>
        <v>#N/A</v>
      </c>
      <c r="E713" t="e">
        <f>IF(ISBLANK(Data!B703), NA(), Data!B703-1-$C$3)</f>
        <v>#N/A</v>
      </c>
      <c r="F713" t="e">
        <f>IF(ISBLANK(Data!B703),NA(),B713/(D713/$C$7)-1)</f>
        <v>#N/A</v>
      </c>
      <c r="H713" s="2"/>
      <c r="I713" s="2"/>
    </row>
    <row r="714" spans="2:9" x14ac:dyDescent="0.2">
      <c r="B714" t="e">
        <f>IF(ISBLANK(Data!B704),NA(),Data!B704-$C$3)</f>
        <v>#N/A</v>
      </c>
      <c r="C714" s="2" t="e">
        <f t="shared" ca="1" si="14"/>
        <v>#N/A</v>
      </c>
      <c r="D714" t="e">
        <f>IF(ISBLANK(Data!B704),NA(),Data!C704)</f>
        <v>#N/A</v>
      </c>
      <c r="E714" t="e">
        <f>IF(ISBLANK(Data!B704), NA(), Data!B704-1-$C$3)</f>
        <v>#N/A</v>
      </c>
      <c r="F714" t="e">
        <f>IF(ISBLANK(Data!B704),NA(),B714/(D714/$C$7)-1)</f>
        <v>#N/A</v>
      </c>
      <c r="H714" s="2"/>
      <c r="I714" s="2"/>
    </row>
    <row r="715" spans="2:9" x14ac:dyDescent="0.2">
      <c r="B715" t="e">
        <f>IF(ISBLANK(Data!B705),NA(),Data!B705-$C$3)</f>
        <v>#N/A</v>
      </c>
      <c r="C715" s="2" t="e">
        <f t="shared" ca="1" si="14"/>
        <v>#N/A</v>
      </c>
      <c r="D715" t="e">
        <f>IF(ISBLANK(Data!B705),NA(),Data!C705)</f>
        <v>#N/A</v>
      </c>
      <c r="E715" t="e">
        <f>IF(ISBLANK(Data!B705), NA(), Data!B705-1-$C$3)</f>
        <v>#N/A</v>
      </c>
      <c r="F715" t="e">
        <f>IF(ISBLANK(Data!B705),NA(),B715/(D715/$C$7)-1)</f>
        <v>#N/A</v>
      </c>
      <c r="H715" s="2"/>
      <c r="I715" s="2"/>
    </row>
    <row r="716" spans="2:9" x14ac:dyDescent="0.2">
      <c r="B716" t="e">
        <f>IF(ISBLANK(Data!B706),NA(),Data!B706-$C$3)</f>
        <v>#N/A</v>
      </c>
      <c r="C716" s="2" t="e">
        <f t="shared" ca="1" si="14"/>
        <v>#N/A</v>
      </c>
      <c r="D716" t="e">
        <f>IF(ISBLANK(Data!B706),NA(),Data!C706)</f>
        <v>#N/A</v>
      </c>
      <c r="E716" t="e">
        <f>IF(ISBLANK(Data!B706), NA(), Data!B706-1-$C$3)</f>
        <v>#N/A</v>
      </c>
      <c r="F716" t="e">
        <f>IF(ISBLANK(Data!B706),NA(),B716/(D716/$C$7)-1)</f>
        <v>#N/A</v>
      </c>
      <c r="H716" s="2"/>
      <c r="I716" s="2"/>
    </row>
    <row r="717" spans="2:9" x14ac:dyDescent="0.2">
      <c r="B717" t="e">
        <f>IF(ISBLANK(Data!B707),NA(),Data!B707-$C$3)</f>
        <v>#N/A</v>
      </c>
      <c r="C717" s="2" t="e">
        <f t="shared" ca="1" si="14"/>
        <v>#N/A</v>
      </c>
      <c r="D717" t="e">
        <f>IF(ISBLANK(Data!B707),NA(),Data!C707)</f>
        <v>#N/A</v>
      </c>
      <c r="E717" t="e">
        <f>IF(ISBLANK(Data!B707), NA(), Data!B707-1-$C$3)</f>
        <v>#N/A</v>
      </c>
      <c r="F717" t="e">
        <f>IF(ISBLANK(Data!B707),NA(),B717/(D717/$C$7)-1)</f>
        <v>#N/A</v>
      </c>
      <c r="H717" s="2"/>
      <c r="I717" s="2"/>
    </row>
    <row r="718" spans="2:9" x14ac:dyDescent="0.2">
      <c r="B718" t="e">
        <f>IF(ISBLANK(Data!B708),NA(),Data!B708-$C$3)</f>
        <v>#N/A</v>
      </c>
      <c r="C718" s="2" t="e">
        <f t="shared" ca="1" si="14"/>
        <v>#N/A</v>
      </c>
      <c r="D718" t="e">
        <f>IF(ISBLANK(Data!B708),NA(),Data!C708)</f>
        <v>#N/A</v>
      </c>
      <c r="E718" t="e">
        <f>IF(ISBLANK(Data!B708), NA(), Data!B708-1-$C$3)</f>
        <v>#N/A</v>
      </c>
      <c r="F718" t="e">
        <f>IF(ISBLANK(Data!B708),NA(),B718/(D718/$C$7)-1)</f>
        <v>#N/A</v>
      </c>
      <c r="H718" s="2"/>
      <c r="I718" s="2"/>
    </row>
    <row r="719" spans="2:9" x14ac:dyDescent="0.2">
      <c r="B719" t="e">
        <f>IF(ISBLANK(Data!B709),NA(),Data!B709-$C$3)</f>
        <v>#N/A</v>
      </c>
      <c r="C719" s="2" t="e">
        <f t="shared" ca="1" si="14"/>
        <v>#N/A</v>
      </c>
      <c r="D719" t="e">
        <f>IF(ISBLANK(Data!B709),NA(),Data!C709)</f>
        <v>#N/A</v>
      </c>
      <c r="E719" t="e">
        <f>IF(ISBLANK(Data!B709), NA(), Data!B709-1-$C$3)</f>
        <v>#N/A</v>
      </c>
      <c r="F719" t="e">
        <f>IF(ISBLANK(Data!B709),NA(),B719/(D719/$C$7)-1)</f>
        <v>#N/A</v>
      </c>
      <c r="H719" s="2"/>
      <c r="I719" s="2"/>
    </row>
    <row r="720" spans="2:9" x14ac:dyDescent="0.2">
      <c r="B720" t="e">
        <f>IF(ISBLANK(Data!B710),NA(),Data!B710-$C$3)</f>
        <v>#N/A</v>
      </c>
      <c r="C720" s="2" t="e">
        <f t="shared" ca="1" si="14"/>
        <v>#N/A</v>
      </c>
      <c r="D720" t="e">
        <f>IF(ISBLANK(Data!B710),NA(),Data!C710)</f>
        <v>#N/A</v>
      </c>
      <c r="E720" t="e">
        <f>IF(ISBLANK(Data!B710), NA(), Data!B710-1-$C$3)</f>
        <v>#N/A</v>
      </c>
      <c r="F720" t="e">
        <f>IF(ISBLANK(Data!B710),NA(),B720/(D720/$C$7)-1)</f>
        <v>#N/A</v>
      </c>
      <c r="H720" s="2"/>
      <c r="I720" s="2"/>
    </row>
    <row r="721" spans="2:9" x14ac:dyDescent="0.2">
      <c r="B721" t="e">
        <f>IF(ISBLANK(Data!B711),NA(),Data!B711-$C$3)</f>
        <v>#N/A</v>
      </c>
      <c r="C721" s="2" t="e">
        <f t="shared" ca="1" si="14"/>
        <v>#N/A</v>
      </c>
      <c r="D721" t="e">
        <f>IF(ISBLANK(Data!B711),NA(),Data!C711)</f>
        <v>#N/A</v>
      </c>
      <c r="E721" t="e">
        <f>IF(ISBLANK(Data!B711), NA(), Data!B711-1-$C$3)</f>
        <v>#N/A</v>
      </c>
      <c r="F721" t="e">
        <f>IF(ISBLANK(Data!B711),NA(),B721/(D721/$C$7)-1)</f>
        <v>#N/A</v>
      </c>
      <c r="H721" s="2"/>
      <c r="I721" s="2"/>
    </row>
    <row r="722" spans="2:9" x14ac:dyDescent="0.2">
      <c r="B722" t="e">
        <f>IF(ISBLANK(Data!B712),NA(),Data!B712-$C$3)</f>
        <v>#N/A</v>
      </c>
      <c r="C722" s="2" t="e">
        <f t="shared" ca="1" si="14"/>
        <v>#N/A</v>
      </c>
      <c r="D722" t="e">
        <f>IF(ISBLANK(Data!B712),NA(),Data!C712)</f>
        <v>#N/A</v>
      </c>
      <c r="E722" t="e">
        <f>IF(ISBLANK(Data!B712), NA(), Data!B712-1-$C$3)</f>
        <v>#N/A</v>
      </c>
      <c r="F722" t="e">
        <f>IF(ISBLANK(Data!B712),NA(),B722/(D722/$C$7)-1)</f>
        <v>#N/A</v>
      </c>
      <c r="H722" s="2"/>
      <c r="I722" s="2"/>
    </row>
    <row r="723" spans="2:9" x14ac:dyDescent="0.2">
      <c r="B723" t="e">
        <f>IF(ISBLANK(Data!B713),NA(),Data!B713-$C$3)</f>
        <v>#N/A</v>
      </c>
      <c r="C723" s="2" t="e">
        <f t="shared" ca="1" si="14"/>
        <v>#N/A</v>
      </c>
      <c r="D723" t="e">
        <f>IF(ISBLANK(Data!B713),NA(),Data!C713)</f>
        <v>#N/A</v>
      </c>
      <c r="E723" t="e">
        <f>IF(ISBLANK(Data!B713), NA(), Data!B713-1-$C$3)</f>
        <v>#N/A</v>
      </c>
      <c r="F723" t="e">
        <f>IF(ISBLANK(Data!B713),NA(),B723/(D723/$C$7)-1)</f>
        <v>#N/A</v>
      </c>
      <c r="H723" s="2"/>
      <c r="I723" s="2"/>
    </row>
    <row r="724" spans="2:9" x14ac:dyDescent="0.2">
      <c r="B724" t="e">
        <f>IF(ISBLANK(Data!B714),NA(),Data!B714-$C$3)</f>
        <v>#N/A</v>
      </c>
      <c r="C724" s="2" t="e">
        <f t="shared" ref="C724:C787" ca="1" si="15">(B724*$C$7)/(1+C$9*(B724-1)+C$8*B724*(B724-1))</f>
        <v>#N/A</v>
      </c>
      <c r="D724" t="e">
        <f>IF(ISBLANK(Data!B714),NA(),Data!C714)</f>
        <v>#N/A</v>
      </c>
      <c r="E724" t="e">
        <f>IF(ISBLANK(Data!B714), NA(), Data!B714-1-$C$3)</f>
        <v>#N/A</v>
      </c>
      <c r="F724" t="e">
        <f>IF(ISBLANK(Data!B714),NA(),B724/(D724/$C$7)-1)</f>
        <v>#N/A</v>
      </c>
      <c r="H724" s="2"/>
      <c r="I724" s="2"/>
    </row>
    <row r="725" spans="2:9" x14ac:dyDescent="0.2">
      <c r="B725" t="e">
        <f>IF(ISBLANK(Data!B715),NA(),Data!B715-$C$3)</f>
        <v>#N/A</v>
      </c>
      <c r="C725" s="2" t="e">
        <f t="shared" ca="1" si="15"/>
        <v>#N/A</v>
      </c>
      <c r="D725" t="e">
        <f>IF(ISBLANK(Data!B715),NA(),Data!C715)</f>
        <v>#N/A</v>
      </c>
      <c r="E725" t="e">
        <f>IF(ISBLANK(Data!B715), NA(), Data!B715-1-$C$3)</f>
        <v>#N/A</v>
      </c>
      <c r="F725" t="e">
        <f>IF(ISBLANK(Data!B715),NA(),B725/(D725/$C$7)-1)</f>
        <v>#N/A</v>
      </c>
      <c r="H725" s="2"/>
      <c r="I725" s="2"/>
    </row>
    <row r="726" spans="2:9" x14ac:dyDescent="0.2">
      <c r="B726" t="e">
        <f>IF(ISBLANK(Data!B716),NA(),Data!B716-$C$3)</f>
        <v>#N/A</v>
      </c>
      <c r="C726" s="2" t="e">
        <f t="shared" ca="1" si="15"/>
        <v>#N/A</v>
      </c>
      <c r="D726" t="e">
        <f>IF(ISBLANK(Data!B716),NA(),Data!C716)</f>
        <v>#N/A</v>
      </c>
      <c r="E726" t="e">
        <f>IF(ISBLANK(Data!B716), NA(), Data!B716-1-$C$3)</f>
        <v>#N/A</v>
      </c>
      <c r="F726" t="e">
        <f>IF(ISBLANK(Data!B716),NA(),B726/(D726/$C$7)-1)</f>
        <v>#N/A</v>
      </c>
      <c r="H726" s="2"/>
      <c r="I726" s="2"/>
    </row>
    <row r="727" spans="2:9" x14ac:dyDescent="0.2">
      <c r="B727" t="e">
        <f>IF(ISBLANK(Data!B717),NA(),Data!B717-$C$3)</f>
        <v>#N/A</v>
      </c>
      <c r="C727" s="2" t="e">
        <f t="shared" ca="1" si="15"/>
        <v>#N/A</v>
      </c>
      <c r="D727" t="e">
        <f>IF(ISBLANK(Data!B717),NA(),Data!C717)</f>
        <v>#N/A</v>
      </c>
      <c r="E727" t="e">
        <f>IF(ISBLANK(Data!B717), NA(), Data!B717-1-$C$3)</f>
        <v>#N/A</v>
      </c>
      <c r="F727" t="e">
        <f>IF(ISBLANK(Data!B717),NA(),B727/(D727/$C$7)-1)</f>
        <v>#N/A</v>
      </c>
      <c r="H727" s="2"/>
      <c r="I727" s="2"/>
    </row>
    <row r="728" spans="2:9" x14ac:dyDescent="0.2">
      <c r="B728" t="e">
        <f>IF(ISBLANK(Data!B718),NA(),Data!B718-$C$3)</f>
        <v>#N/A</v>
      </c>
      <c r="C728" s="2" t="e">
        <f t="shared" ca="1" si="15"/>
        <v>#N/A</v>
      </c>
      <c r="D728" t="e">
        <f>IF(ISBLANK(Data!B718),NA(),Data!C718)</f>
        <v>#N/A</v>
      </c>
      <c r="E728" t="e">
        <f>IF(ISBLANK(Data!B718), NA(), Data!B718-1-$C$3)</f>
        <v>#N/A</v>
      </c>
      <c r="F728" t="e">
        <f>IF(ISBLANK(Data!B718),NA(),B728/(D728/$C$7)-1)</f>
        <v>#N/A</v>
      </c>
      <c r="H728" s="2"/>
      <c r="I728" s="2"/>
    </row>
    <row r="729" spans="2:9" x14ac:dyDescent="0.2">
      <c r="B729" t="e">
        <f>IF(ISBLANK(Data!B719),NA(),Data!B719-$C$3)</f>
        <v>#N/A</v>
      </c>
      <c r="C729" s="2" t="e">
        <f t="shared" ca="1" si="15"/>
        <v>#N/A</v>
      </c>
      <c r="D729" t="e">
        <f>IF(ISBLANK(Data!B719),NA(),Data!C719)</f>
        <v>#N/A</v>
      </c>
      <c r="E729" t="e">
        <f>IF(ISBLANK(Data!B719), NA(), Data!B719-1-$C$3)</f>
        <v>#N/A</v>
      </c>
      <c r="F729" t="e">
        <f>IF(ISBLANK(Data!B719),NA(),B729/(D729/$C$7)-1)</f>
        <v>#N/A</v>
      </c>
      <c r="H729" s="2"/>
      <c r="I729" s="2"/>
    </row>
    <row r="730" spans="2:9" x14ac:dyDescent="0.2">
      <c r="B730" t="e">
        <f>IF(ISBLANK(Data!B720),NA(),Data!B720-$C$3)</f>
        <v>#N/A</v>
      </c>
      <c r="C730" s="2" t="e">
        <f t="shared" ca="1" si="15"/>
        <v>#N/A</v>
      </c>
      <c r="D730" t="e">
        <f>IF(ISBLANK(Data!B720),NA(),Data!C720)</f>
        <v>#N/A</v>
      </c>
      <c r="E730" t="e">
        <f>IF(ISBLANK(Data!B720), NA(), Data!B720-1-$C$3)</f>
        <v>#N/A</v>
      </c>
      <c r="F730" t="e">
        <f>IF(ISBLANK(Data!B720),NA(),B730/(D730/$C$7)-1)</f>
        <v>#N/A</v>
      </c>
      <c r="H730" s="2"/>
      <c r="I730" s="2"/>
    </row>
    <row r="731" spans="2:9" x14ac:dyDescent="0.2">
      <c r="B731" t="e">
        <f>IF(ISBLANK(Data!B721),NA(),Data!B721-$C$3)</f>
        <v>#N/A</v>
      </c>
      <c r="C731" s="2" t="e">
        <f t="shared" ca="1" si="15"/>
        <v>#N/A</v>
      </c>
      <c r="D731" t="e">
        <f>IF(ISBLANK(Data!B721),NA(),Data!C721)</f>
        <v>#N/A</v>
      </c>
      <c r="E731" t="e">
        <f>IF(ISBLANK(Data!B721), NA(), Data!B721-1-$C$3)</f>
        <v>#N/A</v>
      </c>
      <c r="F731" t="e">
        <f>IF(ISBLANK(Data!B721),NA(),B731/(D731/$C$7)-1)</f>
        <v>#N/A</v>
      </c>
      <c r="H731" s="2"/>
      <c r="I731" s="2"/>
    </row>
    <row r="732" spans="2:9" x14ac:dyDescent="0.2">
      <c r="B732" t="e">
        <f>IF(ISBLANK(Data!B722),NA(),Data!B722-$C$3)</f>
        <v>#N/A</v>
      </c>
      <c r="C732" s="2" t="e">
        <f t="shared" ca="1" si="15"/>
        <v>#N/A</v>
      </c>
      <c r="D732" t="e">
        <f>IF(ISBLANK(Data!B722),NA(),Data!C722)</f>
        <v>#N/A</v>
      </c>
      <c r="E732" t="e">
        <f>IF(ISBLANK(Data!B722), NA(), Data!B722-1-$C$3)</f>
        <v>#N/A</v>
      </c>
      <c r="F732" t="e">
        <f>IF(ISBLANK(Data!B722),NA(),B732/(D732/$C$7)-1)</f>
        <v>#N/A</v>
      </c>
      <c r="H732" s="2"/>
      <c r="I732" s="2"/>
    </row>
    <row r="733" spans="2:9" x14ac:dyDescent="0.2">
      <c r="B733" t="e">
        <f>IF(ISBLANK(Data!B723),NA(),Data!B723-$C$3)</f>
        <v>#N/A</v>
      </c>
      <c r="C733" s="2" t="e">
        <f t="shared" ca="1" si="15"/>
        <v>#N/A</v>
      </c>
      <c r="D733" t="e">
        <f>IF(ISBLANK(Data!B723),NA(),Data!C723)</f>
        <v>#N/A</v>
      </c>
      <c r="E733" t="e">
        <f>IF(ISBLANK(Data!B723), NA(), Data!B723-1-$C$3)</f>
        <v>#N/A</v>
      </c>
      <c r="F733" t="e">
        <f>IF(ISBLANK(Data!B723),NA(),B733/(D733/$C$7)-1)</f>
        <v>#N/A</v>
      </c>
      <c r="H733" s="2"/>
      <c r="I733" s="2"/>
    </row>
    <row r="734" spans="2:9" x14ac:dyDescent="0.2">
      <c r="B734" t="e">
        <f>IF(ISBLANK(Data!B724),NA(),Data!B724-$C$3)</f>
        <v>#N/A</v>
      </c>
      <c r="C734" s="2" t="e">
        <f t="shared" ca="1" si="15"/>
        <v>#N/A</v>
      </c>
      <c r="D734" t="e">
        <f>IF(ISBLANK(Data!B724),NA(),Data!C724)</f>
        <v>#N/A</v>
      </c>
      <c r="E734" t="e">
        <f>IF(ISBLANK(Data!B724), NA(), Data!B724-1-$C$3)</f>
        <v>#N/A</v>
      </c>
      <c r="F734" t="e">
        <f>IF(ISBLANK(Data!B724),NA(),B734/(D734/$C$7)-1)</f>
        <v>#N/A</v>
      </c>
      <c r="H734" s="2"/>
      <c r="I734" s="2"/>
    </row>
    <row r="735" spans="2:9" x14ac:dyDescent="0.2">
      <c r="B735" t="e">
        <f>IF(ISBLANK(Data!B725),NA(),Data!B725-$C$3)</f>
        <v>#N/A</v>
      </c>
      <c r="C735" s="2" t="e">
        <f t="shared" ca="1" si="15"/>
        <v>#N/A</v>
      </c>
      <c r="D735" t="e">
        <f>IF(ISBLANK(Data!B725),NA(),Data!C725)</f>
        <v>#N/A</v>
      </c>
      <c r="E735" t="e">
        <f>IF(ISBLANK(Data!B725), NA(), Data!B725-1-$C$3)</f>
        <v>#N/A</v>
      </c>
      <c r="F735" t="e">
        <f>IF(ISBLANK(Data!B725),NA(),B735/(D735/$C$7)-1)</f>
        <v>#N/A</v>
      </c>
      <c r="H735" s="2"/>
      <c r="I735" s="2"/>
    </row>
    <row r="736" spans="2:9" x14ac:dyDescent="0.2">
      <c r="B736" t="e">
        <f>IF(ISBLANK(Data!B726),NA(),Data!B726-$C$3)</f>
        <v>#N/A</v>
      </c>
      <c r="C736" s="2" t="e">
        <f t="shared" ca="1" si="15"/>
        <v>#N/A</v>
      </c>
      <c r="D736" t="e">
        <f>IF(ISBLANK(Data!B726),NA(),Data!C726)</f>
        <v>#N/A</v>
      </c>
      <c r="E736" t="e">
        <f>IF(ISBLANK(Data!B726), NA(), Data!B726-1-$C$3)</f>
        <v>#N/A</v>
      </c>
      <c r="F736" t="e">
        <f>IF(ISBLANK(Data!B726),NA(),B736/(D736/$C$7)-1)</f>
        <v>#N/A</v>
      </c>
      <c r="H736" s="2"/>
      <c r="I736" s="2"/>
    </row>
    <row r="737" spans="2:9" x14ac:dyDescent="0.2">
      <c r="B737" t="e">
        <f>IF(ISBLANK(Data!B727),NA(),Data!B727-$C$3)</f>
        <v>#N/A</v>
      </c>
      <c r="C737" s="2" t="e">
        <f t="shared" ca="1" si="15"/>
        <v>#N/A</v>
      </c>
      <c r="D737" t="e">
        <f>IF(ISBLANK(Data!B727),NA(),Data!C727)</f>
        <v>#N/A</v>
      </c>
      <c r="E737" t="e">
        <f>IF(ISBLANK(Data!B727), NA(), Data!B727-1-$C$3)</f>
        <v>#N/A</v>
      </c>
      <c r="F737" t="e">
        <f>IF(ISBLANK(Data!B727),NA(),B737/(D737/$C$7)-1)</f>
        <v>#N/A</v>
      </c>
      <c r="H737" s="2"/>
      <c r="I737" s="2"/>
    </row>
    <row r="738" spans="2:9" x14ac:dyDescent="0.2">
      <c r="B738" t="e">
        <f>IF(ISBLANK(Data!B728),NA(),Data!B728-$C$3)</f>
        <v>#N/A</v>
      </c>
      <c r="C738" s="2" t="e">
        <f t="shared" ca="1" si="15"/>
        <v>#N/A</v>
      </c>
      <c r="D738" t="e">
        <f>IF(ISBLANK(Data!B728),NA(),Data!C728)</f>
        <v>#N/A</v>
      </c>
      <c r="E738" t="e">
        <f>IF(ISBLANK(Data!B728), NA(), Data!B728-1-$C$3)</f>
        <v>#N/A</v>
      </c>
      <c r="F738" t="e">
        <f>IF(ISBLANK(Data!B728),NA(),B738/(D738/$C$7)-1)</f>
        <v>#N/A</v>
      </c>
      <c r="H738" s="2"/>
      <c r="I738" s="2"/>
    </row>
    <row r="739" spans="2:9" x14ac:dyDescent="0.2">
      <c r="B739" t="e">
        <f>IF(ISBLANK(Data!B729),NA(),Data!B729-$C$3)</f>
        <v>#N/A</v>
      </c>
      <c r="C739" s="2" t="e">
        <f t="shared" ca="1" si="15"/>
        <v>#N/A</v>
      </c>
      <c r="D739" t="e">
        <f>IF(ISBLANK(Data!B729),NA(),Data!C729)</f>
        <v>#N/A</v>
      </c>
      <c r="E739" t="e">
        <f>IF(ISBLANK(Data!B729), NA(), Data!B729-1-$C$3)</f>
        <v>#N/A</v>
      </c>
      <c r="F739" t="e">
        <f>IF(ISBLANK(Data!B729),NA(),B739/(D739/$C$7)-1)</f>
        <v>#N/A</v>
      </c>
      <c r="H739" s="2"/>
      <c r="I739" s="2"/>
    </row>
    <row r="740" spans="2:9" x14ac:dyDescent="0.2">
      <c r="B740" t="e">
        <f>IF(ISBLANK(Data!B730),NA(),Data!B730-$C$3)</f>
        <v>#N/A</v>
      </c>
      <c r="C740" s="2" t="e">
        <f t="shared" ca="1" si="15"/>
        <v>#N/A</v>
      </c>
      <c r="D740" t="e">
        <f>IF(ISBLANK(Data!B730),NA(),Data!C730)</f>
        <v>#N/A</v>
      </c>
      <c r="E740" t="e">
        <f>IF(ISBLANK(Data!B730), NA(), Data!B730-1-$C$3)</f>
        <v>#N/A</v>
      </c>
      <c r="F740" t="e">
        <f>IF(ISBLANK(Data!B730),NA(),B740/(D740/$C$7)-1)</f>
        <v>#N/A</v>
      </c>
      <c r="H740" s="2"/>
      <c r="I740" s="2"/>
    </row>
    <row r="741" spans="2:9" x14ac:dyDescent="0.2">
      <c r="B741" t="e">
        <f>IF(ISBLANK(Data!B731),NA(),Data!B731-$C$3)</f>
        <v>#N/A</v>
      </c>
      <c r="C741" s="2" t="e">
        <f t="shared" ca="1" si="15"/>
        <v>#N/A</v>
      </c>
      <c r="D741" t="e">
        <f>IF(ISBLANK(Data!B731),NA(),Data!C731)</f>
        <v>#N/A</v>
      </c>
      <c r="E741" t="e">
        <f>IF(ISBLANK(Data!B731), NA(), Data!B731-1-$C$3)</f>
        <v>#N/A</v>
      </c>
      <c r="F741" t="e">
        <f>IF(ISBLANK(Data!B731),NA(),B741/(D741/$C$7)-1)</f>
        <v>#N/A</v>
      </c>
      <c r="H741" s="2"/>
      <c r="I741" s="2"/>
    </row>
    <row r="742" spans="2:9" x14ac:dyDescent="0.2">
      <c r="B742" t="e">
        <f>IF(ISBLANK(Data!B732),NA(),Data!B732-$C$3)</f>
        <v>#N/A</v>
      </c>
      <c r="C742" s="2" t="e">
        <f t="shared" ca="1" si="15"/>
        <v>#N/A</v>
      </c>
      <c r="D742" t="e">
        <f>IF(ISBLANK(Data!B732),NA(),Data!C732)</f>
        <v>#N/A</v>
      </c>
      <c r="E742" t="e">
        <f>IF(ISBLANK(Data!B732), NA(), Data!B732-1-$C$3)</f>
        <v>#N/A</v>
      </c>
      <c r="F742" t="e">
        <f>IF(ISBLANK(Data!B732),NA(),B742/(D742/$C$7)-1)</f>
        <v>#N/A</v>
      </c>
      <c r="H742" s="2"/>
      <c r="I742" s="2"/>
    </row>
    <row r="743" spans="2:9" x14ac:dyDescent="0.2">
      <c r="B743" t="e">
        <f>IF(ISBLANK(Data!B733),NA(),Data!B733-$C$3)</f>
        <v>#N/A</v>
      </c>
      <c r="C743" s="2" t="e">
        <f t="shared" ca="1" si="15"/>
        <v>#N/A</v>
      </c>
      <c r="D743" t="e">
        <f>IF(ISBLANK(Data!B733),NA(),Data!C733)</f>
        <v>#N/A</v>
      </c>
      <c r="E743" t="e">
        <f>IF(ISBLANK(Data!B733), NA(), Data!B733-1-$C$3)</f>
        <v>#N/A</v>
      </c>
      <c r="F743" t="e">
        <f>IF(ISBLANK(Data!B733),NA(),B743/(D743/$C$7)-1)</f>
        <v>#N/A</v>
      </c>
      <c r="H743" s="2"/>
      <c r="I743" s="2"/>
    </row>
    <row r="744" spans="2:9" x14ac:dyDescent="0.2">
      <c r="B744" t="e">
        <f>IF(ISBLANK(Data!B734),NA(),Data!B734-$C$3)</f>
        <v>#N/A</v>
      </c>
      <c r="C744" s="2" t="e">
        <f t="shared" ca="1" si="15"/>
        <v>#N/A</v>
      </c>
      <c r="D744" t="e">
        <f>IF(ISBLANK(Data!B734),NA(),Data!C734)</f>
        <v>#N/A</v>
      </c>
      <c r="E744" t="e">
        <f>IF(ISBLANK(Data!B734), NA(), Data!B734-1-$C$3)</f>
        <v>#N/A</v>
      </c>
      <c r="F744" t="e">
        <f>IF(ISBLANK(Data!B734),NA(),B744/(D744/$C$7)-1)</f>
        <v>#N/A</v>
      </c>
      <c r="H744" s="2"/>
      <c r="I744" s="2"/>
    </row>
    <row r="745" spans="2:9" x14ac:dyDescent="0.2">
      <c r="B745" t="e">
        <f>IF(ISBLANK(Data!B735),NA(),Data!B735-$C$3)</f>
        <v>#N/A</v>
      </c>
      <c r="C745" s="2" t="e">
        <f t="shared" ca="1" si="15"/>
        <v>#N/A</v>
      </c>
      <c r="D745" t="e">
        <f>IF(ISBLANK(Data!B735),NA(),Data!C735)</f>
        <v>#N/A</v>
      </c>
      <c r="E745" t="e">
        <f>IF(ISBLANK(Data!B735), NA(), Data!B735-1-$C$3)</f>
        <v>#N/A</v>
      </c>
      <c r="F745" t="e">
        <f>IF(ISBLANK(Data!B735),NA(),B745/(D745/$C$7)-1)</f>
        <v>#N/A</v>
      </c>
      <c r="H745" s="2"/>
      <c r="I745" s="2"/>
    </row>
    <row r="746" spans="2:9" x14ac:dyDescent="0.2">
      <c r="B746" t="e">
        <f>IF(ISBLANK(Data!B736),NA(),Data!B736-$C$3)</f>
        <v>#N/A</v>
      </c>
      <c r="C746" s="2" t="e">
        <f t="shared" ca="1" si="15"/>
        <v>#N/A</v>
      </c>
      <c r="D746" t="e">
        <f>IF(ISBLANK(Data!B736),NA(),Data!C736)</f>
        <v>#N/A</v>
      </c>
      <c r="E746" t="e">
        <f>IF(ISBLANK(Data!B736), NA(), Data!B736-1-$C$3)</f>
        <v>#N/A</v>
      </c>
      <c r="F746" t="e">
        <f>IF(ISBLANK(Data!B736),NA(),B746/(D746/$C$7)-1)</f>
        <v>#N/A</v>
      </c>
      <c r="H746" s="2"/>
      <c r="I746" s="2"/>
    </row>
    <row r="747" spans="2:9" x14ac:dyDescent="0.2">
      <c r="B747" t="e">
        <f>IF(ISBLANK(Data!B737),NA(),Data!B737-$C$3)</f>
        <v>#N/A</v>
      </c>
      <c r="C747" s="2" t="e">
        <f t="shared" ca="1" si="15"/>
        <v>#N/A</v>
      </c>
      <c r="D747" t="e">
        <f>IF(ISBLANK(Data!B737),NA(),Data!C737)</f>
        <v>#N/A</v>
      </c>
      <c r="E747" t="e">
        <f>IF(ISBLANK(Data!B737), NA(), Data!B737-1-$C$3)</f>
        <v>#N/A</v>
      </c>
      <c r="F747" t="e">
        <f>IF(ISBLANK(Data!B737),NA(),B747/(D747/$C$7)-1)</f>
        <v>#N/A</v>
      </c>
      <c r="H747" s="2"/>
      <c r="I747" s="2"/>
    </row>
    <row r="748" spans="2:9" x14ac:dyDescent="0.2">
      <c r="B748" t="e">
        <f>IF(ISBLANK(Data!B738),NA(),Data!B738-$C$3)</f>
        <v>#N/A</v>
      </c>
      <c r="C748" s="2" t="e">
        <f t="shared" ca="1" si="15"/>
        <v>#N/A</v>
      </c>
      <c r="D748" t="e">
        <f>IF(ISBLANK(Data!B738),NA(),Data!C738)</f>
        <v>#N/A</v>
      </c>
      <c r="E748" t="e">
        <f>IF(ISBLANK(Data!B738), NA(), Data!B738-1-$C$3)</f>
        <v>#N/A</v>
      </c>
      <c r="F748" t="e">
        <f>IF(ISBLANK(Data!B738),NA(),B748/(D748/$C$7)-1)</f>
        <v>#N/A</v>
      </c>
      <c r="H748" s="2"/>
      <c r="I748" s="2"/>
    </row>
    <row r="749" spans="2:9" x14ac:dyDescent="0.2">
      <c r="B749" t="e">
        <f>IF(ISBLANK(Data!B739),NA(),Data!B739-$C$3)</f>
        <v>#N/A</v>
      </c>
      <c r="C749" s="2" t="e">
        <f t="shared" ca="1" si="15"/>
        <v>#N/A</v>
      </c>
      <c r="D749" t="e">
        <f>IF(ISBLANK(Data!B739),NA(),Data!C739)</f>
        <v>#N/A</v>
      </c>
      <c r="E749" t="e">
        <f>IF(ISBLANK(Data!B739), NA(), Data!B739-1-$C$3)</f>
        <v>#N/A</v>
      </c>
      <c r="F749" t="e">
        <f>IF(ISBLANK(Data!B739),NA(),B749/(D749/$C$7)-1)</f>
        <v>#N/A</v>
      </c>
      <c r="H749" s="2"/>
      <c r="I749" s="2"/>
    </row>
    <row r="750" spans="2:9" x14ac:dyDescent="0.2">
      <c r="B750" t="e">
        <f>IF(ISBLANK(Data!B740),NA(),Data!B740-$C$3)</f>
        <v>#N/A</v>
      </c>
      <c r="C750" s="2" t="e">
        <f t="shared" ca="1" si="15"/>
        <v>#N/A</v>
      </c>
      <c r="D750" t="e">
        <f>IF(ISBLANK(Data!B740),NA(),Data!C740)</f>
        <v>#N/A</v>
      </c>
      <c r="E750" t="e">
        <f>IF(ISBLANK(Data!B740), NA(), Data!B740-1-$C$3)</f>
        <v>#N/A</v>
      </c>
      <c r="F750" t="e">
        <f>IF(ISBLANK(Data!B740),NA(),B750/(D750/$C$7)-1)</f>
        <v>#N/A</v>
      </c>
      <c r="H750" s="2"/>
      <c r="I750" s="2"/>
    </row>
    <row r="751" spans="2:9" x14ac:dyDescent="0.2">
      <c r="B751" t="e">
        <f>IF(ISBLANK(Data!B741),NA(),Data!B741-$C$3)</f>
        <v>#N/A</v>
      </c>
      <c r="C751" s="2" t="e">
        <f t="shared" ca="1" si="15"/>
        <v>#N/A</v>
      </c>
      <c r="D751" t="e">
        <f>IF(ISBLANK(Data!B741),NA(),Data!C741)</f>
        <v>#N/A</v>
      </c>
      <c r="E751" t="e">
        <f>IF(ISBLANK(Data!B741), NA(), Data!B741-1-$C$3)</f>
        <v>#N/A</v>
      </c>
      <c r="F751" t="e">
        <f>IF(ISBLANK(Data!B741),NA(),B751/(D751/$C$7)-1)</f>
        <v>#N/A</v>
      </c>
      <c r="H751" s="2"/>
      <c r="I751" s="2"/>
    </row>
    <row r="752" spans="2:9" x14ac:dyDescent="0.2">
      <c r="B752" t="e">
        <f>IF(ISBLANK(Data!B742),NA(),Data!B742-$C$3)</f>
        <v>#N/A</v>
      </c>
      <c r="C752" s="2" t="e">
        <f t="shared" ca="1" si="15"/>
        <v>#N/A</v>
      </c>
      <c r="D752" t="e">
        <f>IF(ISBLANK(Data!B742),NA(),Data!C742)</f>
        <v>#N/A</v>
      </c>
      <c r="E752" t="e">
        <f>IF(ISBLANK(Data!B742), NA(), Data!B742-1-$C$3)</f>
        <v>#N/A</v>
      </c>
      <c r="F752" t="e">
        <f>IF(ISBLANK(Data!B742),NA(),B752/(D752/$C$7)-1)</f>
        <v>#N/A</v>
      </c>
      <c r="H752" s="2"/>
      <c r="I752" s="2"/>
    </row>
    <row r="753" spans="2:9" x14ac:dyDescent="0.2">
      <c r="B753" t="e">
        <f>IF(ISBLANK(Data!B743),NA(),Data!B743-$C$3)</f>
        <v>#N/A</v>
      </c>
      <c r="C753" s="2" t="e">
        <f t="shared" ca="1" si="15"/>
        <v>#N/A</v>
      </c>
      <c r="D753" t="e">
        <f>IF(ISBLANK(Data!B743),NA(),Data!C743)</f>
        <v>#N/A</v>
      </c>
      <c r="E753" t="e">
        <f>IF(ISBLANK(Data!B743), NA(), Data!B743-1-$C$3)</f>
        <v>#N/A</v>
      </c>
      <c r="F753" t="e">
        <f>IF(ISBLANK(Data!B743),NA(),B753/(D753/$C$7)-1)</f>
        <v>#N/A</v>
      </c>
      <c r="H753" s="2"/>
      <c r="I753" s="2"/>
    </row>
    <row r="754" spans="2:9" x14ac:dyDescent="0.2">
      <c r="B754" t="e">
        <f>IF(ISBLANK(Data!B744),NA(),Data!B744-$C$3)</f>
        <v>#N/A</v>
      </c>
      <c r="C754" s="2" t="e">
        <f t="shared" ca="1" si="15"/>
        <v>#N/A</v>
      </c>
      <c r="D754" t="e">
        <f>IF(ISBLANK(Data!B744),NA(),Data!C744)</f>
        <v>#N/A</v>
      </c>
      <c r="E754" t="e">
        <f>IF(ISBLANK(Data!B744), NA(), Data!B744-1-$C$3)</f>
        <v>#N/A</v>
      </c>
      <c r="F754" t="e">
        <f>IF(ISBLANK(Data!B744),NA(),B754/(D754/$C$7)-1)</f>
        <v>#N/A</v>
      </c>
      <c r="H754" s="2"/>
      <c r="I754" s="2"/>
    </row>
    <row r="755" spans="2:9" x14ac:dyDescent="0.2">
      <c r="B755" t="e">
        <f>IF(ISBLANK(Data!B745),NA(),Data!B745-$C$3)</f>
        <v>#N/A</v>
      </c>
      <c r="C755" s="2" t="e">
        <f t="shared" ca="1" si="15"/>
        <v>#N/A</v>
      </c>
      <c r="D755" t="e">
        <f>IF(ISBLANK(Data!B745),NA(),Data!C745)</f>
        <v>#N/A</v>
      </c>
      <c r="E755" t="e">
        <f>IF(ISBLANK(Data!B745), NA(), Data!B745-1-$C$3)</f>
        <v>#N/A</v>
      </c>
      <c r="F755" t="e">
        <f>IF(ISBLANK(Data!B745),NA(),B755/(D755/$C$7)-1)</f>
        <v>#N/A</v>
      </c>
      <c r="H755" s="2"/>
      <c r="I755" s="2"/>
    </row>
    <row r="756" spans="2:9" x14ac:dyDescent="0.2">
      <c r="B756" t="e">
        <f>IF(ISBLANK(Data!B746),NA(),Data!B746-$C$3)</f>
        <v>#N/A</v>
      </c>
      <c r="C756" s="2" t="e">
        <f t="shared" ca="1" si="15"/>
        <v>#N/A</v>
      </c>
      <c r="D756" t="e">
        <f>IF(ISBLANK(Data!B746),NA(),Data!C746)</f>
        <v>#N/A</v>
      </c>
      <c r="E756" t="e">
        <f>IF(ISBLANK(Data!B746), NA(), Data!B746-1-$C$3)</f>
        <v>#N/A</v>
      </c>
      <c r="F756" t="e">
        <f>IF(ISBLANK(Data!B746),NA(),B756/(D756/$C$7)-1)</f>
        <v>#N/A</v>
      </c>
      <c r="H756" s="2"/>
      <c r="I756" s="2"/>
    </row>
    <row r="757" spans="2:9" x14ac:dyDescent="0.2">
      <c r="B757" t="e">
        <f>IF(ISBLANK(Data!B747),NA(),Data!B747-$C$3)</f>
        <v>#N/A</v>
      </c>
      <c r="C757" s="2" t="e">
        <f t="shared" ca="1" si="15"/>
        <v>#N/A</v>
      </c>
      <c r="D757" t="e">
        <f>IF(ISBLANK(Data!B747),NA(),Data!C747)</f>
        <v>#N/A</v>
      </c>
      <c r="E757" t="e">
        <f>IF(ISBLANK(Data!B747), NA(), Data!B747-1-$C$3)</f>
        <v>#N/A</v>
      </c>
      <c r="F757" t="e">
        <f>IF(ISBLANK(Data!B747),NA(),B757/(D757/$C$7)-1)</f>
        <v>#N/A</v>
      </c>
      <c r="H757" s="2"/>
      <c r="I757" s="2"/>
    </row>
    <row r="758" spans="2:9" x14ac:dyDescent="0.2">
      <c r="B758" t="e">
        <f>IF(ISBLANK(Data!B748),NA(),Data!B748-$C$3)</f>
        <v>#N/A</v>
      </c>
      <c r="C758" s="2" t="e">
        <f t="shared" ca="1" si="15"/>
        <v>#N/A</v>
      </c>
      <c r="D758" t="e">
        <f>IF(ISBLANK(Data!B748),NA(),Data!C748)</f>
        <v>#N/A</v>
      </c>
      <c r="E758" t="e">
        <f>IF(ISBLANK(Data!B748), NA(), Data!B748-1-$C$3)</f>
        <v>#N/A</v>
      </c>
      <c r="F758" t="e">
        <f>IF(ISBLANK(Data!B748),NA(),B758/(D758/$C$7)-1)</f>
        <v>#N/A</v>
      </c>
      <c r="H758" s="2"/>
      <c r="I758" s="2"/>
    </row>
    <row r="759" spans="2:9" x14ac:dyDescent="0.2">
      <c r="B759" t="e">
        <f>IF(ISBLANK(Data!B749),NA(),Data!B749-$C$3)</f>
        <v>#N/A</v>
      </c>
      <c r="C759" s="2" t="e">
        <f t="shared" ca="1" si="15"/>
        <v>#N/A</v>
      </c>
      <c r="D759" t="e">
        <f>IF(ISBLANK(Data!B749),NA(),Data!C749)</f>
        <v>#N/A</v>
      </c>
      <c r="E759" t="e">
        <f>IF(ISBLANK(Data!B749), NA(), Data!B749-1-$C$3)</f>
        <v>#N/A</v>
      </c>
      <c r="F759" t="e">
        <f>IF(ISBLANK(Data!B749),NA(),B759/(D759/$C$7)-1)</f>
        <v>#N/A</v>
      </c>
      <c r="H759" s="2"/>
      <c r="I759" s="2"/>
    </row>
    <row r="760" spans="2:9" x14ac:dyDescent="0.2">
      <c r="B760" t="e">
        <f>IF(ISBLANK(Data!B750),NA(),Data!B750-$C$3)</f>
        <v>#N/A</v>
      </c>
      <c r="C760" s="2" t="e">
        <f t="shared" ca="1" si="15"/>
        <v>#N/A</v>
      </c>
      <c r="D760" t="e">
        <f>IF(ISBLANK(Data!B750),NA(),Data!C750)</f>
        <v>#N/A</v>
      </c>
      <c r="E760" t="e">
        <f>IF(ISBLANK(Data!B750), NA(), Data!B750-1-$C$3)</f>
        <v>#N/A</v>
      </c>
      <c r="F760" t="e">
        <f>IF(ISBLANK(Data!B750),NA(),B760/(D760/$C$7)-1)</f>
        <v>#N/A</v>
      </c>
      <c r="H760" s="2"/>
      <c r="I760" s="2"/>
    </row>
    <row r="761" spans="2:9" x14ac:dyDescent="0.2">
      <c r="B761" t="e">
        <f>IF(ISBLANK(Data!B751),NA(),Data!B751-$C$3)</f>
        <v>#N/A</v>
      </c>
      <c r="C761" s="2" t="e">
        <f t="shared" ca="1" si="15"/>
        <v>#N/A</v>
      </c>
      <c r="D761" t="e">
        <f>IF(ISBLANK(Data!B751),NA(),Data!C751)</f>
        <v>#N/A</v>
      </c>
      <c r="E761" t="e">
        <f>IF(ISBLANK(Data!B751), NA(), Data!B751-1-$C$3)</f>
        <v>#N/A</v>
      </c>
      <c r="F761" t="e">
        <f>IF(ISBLANK(Data!B751),NA(),B761/(D761/$C$7)-1)</f>
        <v>#N/A</v>
      </c>
      <c r="H761" s="2"/>
      <c r="I761" s="2"/>
    </row>
    <row r="762" spans="2:9" x14ac:dyDescent="0.2">
      <c r="B762" t="e">
        <f>IF(ISBLANK(Data!B752),NA(),Data!B752-$C$3)</f>
        <v>#N/A</v>
      </c>
      <c r="C762" s="2" t="e">
        <f t="shared" ca="1" si="15"/>
        <v>#N/A</v>
      </c>
      <c r="D762" t="e">
        <f>IF(ISBLANK(Data!B752),NA(),Data!C752)</f>
        <v>#N/A</v>
      </c>
      <c r="E762" t="e">
        <f>IF(ISBLANK(Data!B752), NA(), Data!B752-1-$C$3)</f>
        <v>#N/A</v>
      </c>
      <c r="F762" t="e">
        <f>IF(ISBLANK(Data!B752),NA(),B762/(D762/$C$7)-1)</f>
        <v>#N/A</v>
      </c>
      <c r="H762" s="2"/>
      <c r="I762" s="2"/>
    </row>
    <row r="763" spans="2:9" x14ac:dyDescent="0.2">
      <c r="B763" t="e">
        <f>IF(ISBLANK(Data!B753),NA(),Data!B753-$C$3)</f>
        <v>#N/A</v>
      </c>
      <c r="C763" s="2" t="e">
        <f t="shared" ca="1" si="15"/>
        <v>#N/A</v>
      </c>
      <c r="D763" t="e">
        <f>IF(ISBLANK(Data!B753),NA(),Data!C753)</f>
        <v>#N/A</v>
      </c>
      <c r="E763" t="e">
        <f>IF(ISBLANK(Data!B753), NA(), Data!B753-1-$C$3)</f>
        <v>#N/A</v>
      </c>
      <c r="F763" t="e">
        <f>IF(ISBLANK(Data!B753),NA(),B763/(D763/$C$7)-1)</f>
        <v>#N/A</v>
      </c>
      <c r="H763" s="2"/>
      <c r="I763" s="2"/>
    </row>
    <row r="764" spans="2:9" x14ac:dyDescent="0.2">
      <c r="B764" t="e">
        <f>IF(ISBLANK(Data!B754),NA(),Data!B754-$C$3)</f>
        <v>#N/A</v>
      </c>
      <c r="C764" s="2" t="e">
        <f t="shared" ca="1" si="15"/>
        <v>#N/A</v>
      </c>
      <c r="D764" t="e">
        <f>IF(ISBLANK(Data!B754),NA(),Data!C754)</f>
        <v>#N/A</v>
      </c>
      <c r="E764" t="e">
        <f>IF(ISBLANK(Data!B754), NA(), Data!B754-1-$C$3)</f>
        <v>#N/A</v>
      </c>
      <c r="F764" t="e">
        <f>IF(ISBLANK(Data!B754),NA(),B764/(D764/$C$7)-1)</f>
        <v>#N/A</v>
      </c>
      <c r="H764" s="2"/>
      <c r="I764" s="2"/>
    </row>
    <row r="765" spans="2:9" x14ac:dyDescent="0.2">
      <c r="B765" t="e">
        <f>IF(ISBLANK(Data!B755),NA(),Data!B755-$C$3)</f>
        <v>#N/A</v>
      </c>
      <c r="C765" s="2" t="e">
        <f t="shared" ca="1" si="15"/>
        <v>#N/A</v>
      </c>
      <c r="D765" t="e">
        <f>IF(ISBLANK(Data!B755),NA(),Data!C755)</f>
        <v>#N/A</v>
      </c>
      <c r="E765" t="e">
        <f>IF(ISBLANK(Data!B755), NA(), Data!B755-1-$C$3)</f>
        <v>#N/A</v>
      </c>
      <c r="F765" t="e">
        <f>IF(ISBLANK(Data!B755),NA(),B765/(D765/$C$7)-1)</f>
        <v>#N/A</v>
      </c>
      <c r="H765" s="2"/>
      <c r="I765" s="2"/>
    </row>
    <row r="766" spans="2:9" x14ac:dyDescent="0.2">
      <c r="B766" t="e">
        <f>IF(ISBLANK(Data!B756),NA(),Data!B756-$C$3)</f>
        <v>#N/A</v>
      </c>
      <c r="C766" s="2" t="e">
        <f t="shared" ca="1" si="15"/>
        <v>#N/A</v>
      </c>
      <c r="D766" t="e">
        <f>IF(ISBLANK(Data!B756),NA(),Data!C756)</f>
        <v>#N/A</v>
      </c>
      <c r="E766" t="e">
        <f>IF(ISBLANK(Data!B756), NA(), Data!B756-1-$C$3)</f>
        <v>#N/A</v>
      </c>
      <c r="F766" t="e">
        <f>IF(ISBLANK(Data!B756),NA(),B766/(D766/$C$7)-1)</f>
        <v>#N/A</v>
      </c>
      <c r="H766" s="2"/>
      <c r="I766" s="2"/>
    </row>
    <row r="767" spans="2:9" x14ac:dyDescent="0.2">
      <c r="B767" t="e">
        <f>IF(ISBLANK(Data!B757),NA(),Data!B757-$C$3)</f>
        <v>#N/A</v>
      </c>
      <c r="C767" s="2" t="e">
        <f t="shared" ca="1" si="15"/>
        <v>#N/A</v>
      </c>
      <c r="D767" t="e">
        <f>IF(ISBLANK(Data!B757),NA(),Data!C757)</f>
        <v>#N/A</v>
      </c>
      <c r="E767" t="e">
        <f>IF(ISBLANK(Data!B757), NA(), Data!B757-1-$C$3)</f>
        <v>#N/A</v>
      </c>
      <c r="F767" t="e">
        <f>IF(ISBLANK(Data!B757),NA(),B767/(D767/$C$7)-1)</f>
        <v>#N/A</v>
      </c>
      <c r="H767" s="2"/>
      <c r="I767" s="2"/>
    </row>
    <row r="768" spans="2:9" x14ac:dyDescent="0.2">
      <c r="B768" t="e">
        <f>IF(ISBLANK(Data!B758),NA(),Data!B758-$C$3)</f>
        <v>#N/A</v>
      </c>
      <c r="C768" s="2" t="e">
        <f t="shared" ca="1" si="15"/>
        <v>#N/A</v>
      </c>
      <c r="D768" t="e">
        <f>IF(ISBLANK(Data!B758),NA(),Data!C758)</f>
        <v>#N/A</v>
      </c>
      <c r="E768" t="e">
        <f>IF(ISBLANK(Data!B758), NA(), Data!B758-1-$C$3)</f>
        <v>#N/A</v>
      </c>
      <c r="F768" t="e">
        <f>IF(ISBLANK(Data!B758),NA(),B768/(D768/$C$7)-1)</f>
        <v>#N/A</v>
      </c>
      <c r="H768" s="2"/>
      <c r="I768" s="2"/>
    </row>
    <row r="769" spans="2:9" x14ac:dyDescent="0.2">
      <c r="B769" t="e">
        <f>IF(ISBLANK(Data!B759),NA(),Data!B759-$C$3)</f>
        <v>#N/A</v>
      </c>
      <c r="C769" s="2" t="e">
        <f t="shared" ca="1" si="15"/>
        <v>#N/A</v>
      </c>
      <c r="D769" t="e">
        <f>IF(ISBLANK(Data!B759),NA(),Data!C759)</f>
        <v>#N/A</v>
      </c>
      <c r="E769" t="e">
        <f>IF(ISBLANK(Data!B759), NA(), Data!B759-1-$C$3)</f>
        <v>#N/A</v>
      </c>
      <c r="F769" t="e">
        <f>IF(ISBLANK(Data!B759),NA(),B769/(D769/$C$7)-1)</f>
        <v>#N/A</v>
      </c>
      <c r="H769" s="2"/>
      <c r="I769" s="2"/>
    </row>
    <row r="770" spans="2:9" x14ac:dyDescent="0.2">
      <c r="B770" t="e">
        <f>IF(ISBLANK(Data!B760),NA(),Data!B760-$C$3)</f>
        <v>#N/A</v>
      </c>
      <c r="C770" s="2" t="e">
        <f t="shared" ca="1" si="15"/>
        <v>#N/A</v>
      </c>
      <c r="D770" t="e">
        <f>IF(ISBLANK(Data!B760),NA(),Data!C760)</f>
        <v>#N/A</v>
      </c>
      <c r="E770" t="e">
        <f>IF(ISBLANK(Data!B760), NA(), Data!B760-1-$C$3)</f>
        <v>#N/A</v>
      </c>
      <c r="F770" t="e">
        <f>IF(ISBLANK(Data!B760),NA(),B770/(D770/$C$7)-1)</f>
        <v>#N/A</v>
      </c>
      <c r="H770" s="2"/>
      <c r="I770" s="2"/>
    </row>
    <row r="771" spans="2:9" x14ac:dyDescent="0.2">
      <c r="B771" t="e">
        <f>IF(ISBLANK(Data!B761),NA(),Data!B761-$C$3)</f>
        <v>#N/A</v>
      </c>
      <c r="C771" s="2" t="e">
        <f t="shared" ca="1" si="15"/>
        <v>#N/A</v>
      </c>
      <c r="D771" t="e">
        <f>IF(ISBLANK(Data!B761),NA(),Data!C761)</f>
        <v>#N/A</v>
      </c>
      <c r="E771" t="e">
        <f>IF(ISBLANK(Data!B761), NA(), Data!B761-1-$C$3)</f>
        <v>#N/A</v>
      </c>
      <c r="F771" t="e">
        <f>IF(ISBLANK(Data!B761),NA(),B771/(D771/$C$7)-1)</f>
        <v>#N/A</v>
      </c>
      <c r="H771" s="2"/>
      <c r="I771" s="2"/>
    </row>
    <row r="772" spans="2:9" x14ac:dyDescent="0.2">
      <c r="B772" t="e">
        <f>IF(ISBLANK(Data!B762),NA(),Data!B762-$C$3)</f>
        <v>#N/A</v>
      </c>
      <c r="C772" s="2" t="e">
        <f t="shared" ca="1" si="15"/>
        <v>#N/A</v>
      </c>
      <c r="D772" t="e">
        <f>IF(ISBLANK(Data!B762),NA(),Data!C762)</f>
        <v>#N/A</v>
      </c>
      <c r="E772" t="e">
        <f>IF(ISBLANK(Data!B762), NA(), Data!B762-1-$C$3)</f>
        <v>#N/A</v>
      </c>
      <c r="F772" t="e">
        <f>IF(ISBLANK(Data!B762),NA(),B772/(D772/$C$7)-1)</f>
        <v>#N/A</v>
      </c>
      <c r="H772" s="2"/>
      <c r="I772" s="2"/>
    </row>
    <row r="773" spans="2:9" x14ac:dyDescent="0.2">
      <c r="B773" t="e">
        <f>IF(ISBLANK(Data!B763),NA(),Data!B763-$C$3)</f>
        <v>#N/A</v>
      </c>
      <c r="C773" s="2" t="e">
        <f t="shared" ca="1" si="15"/>
        <v>#N/A</v>
      </c>
      <c r="D773" t="e">
        <f>IF(ISBLANK(Data!B763),NA(),Data!C763)</f>
        <v>#N/A</v>
      </c>
      <c r="E773" t="e">
        <f>IF(ISBLANK(Data!B763), NA(), Data!B763-1-$C$3)</f>
        <v>#N/A</v>
      </c>
      <c r="F773" t="e">
        <f>IF(ISBLANK(Data!B763),NA(),B773/(D773/$C$7)-1)</f>
        <v>#N/A</v>
      </c>
      <c r="H773" s="2"/>
      <c r="I773" s="2"/>
    </row>
    <row r="774" spans="2:9" x14ac:dyDescent="0.2">
      <c r="B774" t="e">
        <f>IF(ISBLANK(Data!B764),NA(),Data!B764-$C$3)</f>
        <v>#N/A</v>
      </c>
      <c r="C774" s="2" t="e">
        <f t="shared" ca="1" si="15"/>
        <v>#N/A</v>
      </c>
      <c r="D774" t="e">
        <f>IF(ISBLANK(Data!B764),NA(),Data!C764)</f>
        <v>#N/A</v>
      </c>
      <c r="E774" t="e">
        <f>IF(ISBLANK(Data!B764), NA(), Data!B764-1-$C$3)</f>
        <v>#N/A</v>
      </c>
      <c r="F774" t="e">
        <f>IF(ISBLANK(Data!B764),NA(),B774/(D774/$C$7)-1)</f>
        <v>#N/A</v>
      </c>
      <c r="H774" s="2"/>
      <c r="I774" s="2"/>
    </row>
    <row r="775" spans="2:9" x14ac:dyDescent="0.2">
      <c r="B775" t="e">
        <f>IF(ISBLANK(Data!B765),NA(),Data!B765-$C$3)</f>
        <v>#N/A</v>
      </c>
      <c r="C775" s="2" t="e">
        <f t="shared" ca="1" si="15"/>
        <v>#N/A</v>
      </c>
      <c r="D775" t="e">
        <f>IF(ISBLANK(Data!B765),NA(),Data!C765)</f>
        <v>#N/A</v>
      </c>
      <c r="E775" t="e">
        <f>IF(ISBLANK(Data!B765), NA(), Data!B765-1-$C$3)</f>
        <v>#N/A</v>
      </c>
      <c r="F775" t="e">
        <f>IF(ISBLANK(Data!B765),NA(),B775/(D775/$C$7)-1)</f>
        <v>#N/A</v>
      </c>
      <c r="H775" s="2"/>
      <c r="I775" s="2"/>
    </row>
    <row r="776" spans="2:9" x14ac:dyDescent="0.2">
      <c r="B776" t="e">
        <f>IF(ISBLANK(Data!B766),NA(),Data!B766-$C$3)</f>
        <v>#N/A</v>
      </c>
      <c r="C776" s="2" t="e">
        <f t="shared" ca="1" si="15"/>
        <v>#N/A</v>
      </c>
      <c r="D776" t="e">
        <f>IF(ISBLANK(Data!B766),NA(),Data!C766)</f>
        <v>#N/A</v>
      </c>
      <c r="E776" t="e">
        <f>IF(ISBLANK(Data!B766), NA(), Data!B766-1-$C$3)</f>
        <v>#N/A</v>
      </c>
      <c r="F776" t="e">
        <f>IF(ISBLANK(Data!B766),NA(),B776/(D776/$C$7)-1)</f>
        <v>#N/A</v>
      </c>
      <c r="H776" s="2"/>
      <c r="I776" s="2"/>
    </row>
    <row r="777" spans="2:9" x14ac:dyDescent="0.2">
      <c r="B777" t="e">
        <f>IF(ISBLANK(Data!B767),NA(),Data!B767-$C$3)</f>
        <v>#N/A</v>
      </c>
      <c r="C777" s="2" t="e">
        <f t="shared" ca="1" si="15"/>
        <v>#N/A</v>
      </c>
      <c r="D777" t="e">
        <f>IF(ISBLANK(Data!B767),NA(),Data!C767)</f>
        <v>#N/A</v>
      </c>
      <c r="E777" t="e">
        <f>IF(ISBLANK(Data!B767), NA(), Data!B767-1-$C$3)</f>
        <v>#N/A</v>
      </c>
      <c r="F777" t="e">
        <f>IF(ISBLANK(Data!B767),NA(),B777/(D777/$C$7)-1)</f>
        <v>#N/A</v>
      </c>
      <c r="H777" s="2"/>
      <c r="I777" s="2"/>
    </row>
    <row r="778" spans="2:9" x14ac:dyDescent="0.2">
      <c r="B778" t="e">
        <f>IF(ISBLANK(Data!B768),NA(),Data!B768-$C$3)</f>
        <v>#N/A</v>
      </c>
      <c r="C778" s="2" t="e">
        <f t="shared" ca="1" si="15"/>
        <v>#N/A</v>
      </c>
      <c r="D778" t="e">
        <f>IF(ISBLANK(Data!B768),NA(),Data!C768)</f>
        <v>#N/A</v>
      </c>
      <c r="E778" t="e">
        <f>IF(ISBLANK(Data!B768), NA(), Data!B768-1-$C$3)</f>
        <v>#N/A</v>
      </c>
      <c r="F778" t="e">
        <f>IF(ISBLANK(Data!B768),NA(),B778/(D778/$C$7)-1)</f>
        <v>#N/A</v>
      </c>
      <c r="H778" s="2"/>
      <c r="I778" s="2"/>
    </row>
    <row r="779" spans="2:9" x14ac:dyDescent="0.2">
      <c r="B779" t="e">
        <f>IF(ISBLANK(Data!B769),NA(),Data!B769-$C$3)</f>
        <v>#N/A</v>
      </c>
      <c r="C779" s="2" t="e">
        <f t="shared" ca="1" si="15"/>
        <v>#N/A</v>
      </c>
      <c r="D779" t="e">
        <f>IF(ISBLANK(Data!B769),NA(),Data!C769)</f>
        <v>#N/A</v>
      </c>
      <c r="E779" t="e">
        <f>IF(ISBLANK(Data!B769), NA(), Data!B769-1-$C$3)</f>
        <v>#N/A</v>
      </c>
      <c r="F779" t="e">
        <f>IF(ISBLANK(Data!B769),NA(),B779/(D779/$C$7)-1)</f>
        <v>#N/A</v>
      </c>
      <c r="H779" s="2"/>
      <c r="I779" s="2"/>
    </row>
    <row r="780" spans="2:9" x14ac:dyDescent="0.2">
      <c r="B780" t="e">
        <f>IF(ISBLANK(Data!B770),NA(),Data!B770-$C$3)</f>
        <v>#N/A</v>
      </c>
      <c r="C780" s="2" t="e">
        <f t="shared" ca="1" si="15"/>
        <v>#N/A</v>
      </c>
      <c r="D780" t="e">
        <f>IF(ISBLANK(Data!B770),NA(),Data!C770)</f>
        <v>#N/A</v>
      </c>
      <c r="E780" t="e">
        <f>IF(ISBLANK(Data!B770), NA(), Data!B770-1-$C$3)</f>
        <v>#N/A</v>
      </c>
      <c r="F780" t="e">
        <f>IF(ISBLANK(Data!B770),NA(),B780/(D780/$C$7)-1)</f>
        <v>#N/A</v>
      </c>
      <c r="H780" s="2"/>
      <c r="I780" s="2"/>
    </row>
    <row r="781" spans="2:9" x14ac:dyDescent="0.2">
      <c r="B781" t="e">
        <f>IF(ISBLANK(Data!B771),NA(),Data!B771-$C$3)</f>
        <v>#N/A</v>
      </c>
      <c r="C781" s="2" t="e">
        <f t="shared" ca="1" si="15"/>
        <v>#N/A</v>
      </c>
      <c r="D781" t="e">
        <f>IF(ISBLANK(Data!B771),NA(),Data!C771)</f>
        <v>#N/A</v>
      </c>
      <c r="E781" t="e">
        <f>IF(ISBLANK(Data!B771), NA(), Data!B771-1-$C$3)</f>
        <v>#N/A</v>
      </c>
      <c r="F781" t="e">
        <f>IF(ISBLANK(Data!B771),NA(),B781/(D781/$C$7)-1)</f>
        <v>#N/A</v>
      </c>
      <c r="H781" s="2"/>
      <c r="I781" s="2"/>
    </row>
    <row r="782" spans="2:9" x14ac:dyDescent="0.2">
      <c r="B782" t="e">
        <f>IF(ISBLANK(Data!B772),NA(),Data!B772-$C$3)</f>
        <v>#N/A</v>
      </c>
      <c r="C782" s="2" t="e">
        <f t="shared" ca="1" si="15"/>
        <v>#N/A</v>
      </c>
      <c r="D782" t="e">
        <f>IF(ISBLANK(Data!B772),NA(),Data!C772)</f>
        <v>#N/A</v>
      </c>
      <c r="E782" t="e">
        <f>IF(ISBLANK(Data!B772), NA(), Data!B772-1-$C$3)</f>
        <v>#N/A</v>
      </c>
      <c r="F782" t="e">
        <f>IF(ISBLANK(Data!B772),NA(),B782/(D782/$C$7)-1)</f>
        <v>#N/A</v>
      </c>
      <c r="H782" s="2"/>
      <c r="I782" s="2"/>
    </row>
    <row r="783" spans="2:9" x14ac:dyDescent="0.2">
      <c r="B783" t="e">
        <f>IF(ISBLANK(Data!B773),NA(),Data!B773-$C$3)</f>
        <v>#N/A</v>
      </c>
      <c r="C783" s="2" t="e">
        <f t="shared" ca="1" si="15"/>
        <v>#N/A</v>
      </c>
      <c r="D783" t="e">
        <f>IF(ISBLANK(Data!B773),NA(),Data!C773)</f>
        <v>#N/A</v>
      </c>
      <c r="E783" t="e">
        <f>IF(ISBLANK(Data!B773), NA(), Data!B773-1-$C$3)</f>
        <v>#N/A</v>
      </c>
      <c r="F783" t="e">
        <f>IF(ISBLANK(Data!B773),NA(),B783/(D783/$C$7)-1)</f>
        <v>#N/A</v>
      </c>
      <c r="H783" s="2"/>
      <c r="I783" s="2"/>
    </row>
    <row r="784" spans="2:9" x14ac:dyDescent="0.2">
      <c r="B784" t="e">
        <f>IF(ISBLANK(Data!B774),NA(),Data!B774-$C$3)</f>
        <v>#N/A</v>
      </c>
      <c r="C784" s="2" t="e">
        <f t="shared" ca="1" si="15"/>
        <v>#N/A</v>
      </c>
      <c r="D784" t="e">
        <f>IF(ISBLANK(Data!B774),NA(),Data!C774)</f>
        <v>#N/A</v>
      </c>
      <c r="E784" t="e">
        <f>IF(ISBLANK(Data!B774), NA(), Data!B774-1-$C$3)</f>
        <v>#N/A</v>
      </c>
      <c r="F784" t="e">
        <f>IF(ISBLANK(Data!B774),NA(),B784/(D784/$C$7)-1)</f>
        <v>#N/A</v>
      </c>
      <c r="H784" s="2"/>
      <c r="I784" s="2"/>
    </row>
    <row r="785" spans="2:9" x14ac:dyDescent="0.2">
      <c r="B785" t="e">
        <f>IF(ISBLANK(Data!B775),NA(),Data!B775-$C$3)</f>
        <v>#N/A</v>
      </c>
      <c r="C785" s="2" t="e">
        <f t="shared" ca="1" si="15"/>
        <v>#N/A</v>
      </c>
      <c r="D785" t="e">
        <f>IF(ISBLANK(Data!B775),NA(),Data!C775)</f>
        <v>#N/A</v>
      </c>
      <c r="E785" t="e">
        <f>IF(ISBLANK(Data!B775), NA(), Data!B775-1-$C$3)</f>
        <v>#N/A</v>
      </c>
      <c r="F785" t="e">
        <f>IF(ISBLANK(Data!B775),NA(),B785/(D785/$C$7)-1)</f>
        <v>#N/A</v>
      </c>
      <c r="H785" s="2"/>
      <c r="I785" s="2"/>
    </row>
    <row r="786" spans="2:9" x14ac:dyDescent="0.2">
      <c r="B786" t="e">
        <f>IF(ISBLANK(Data!B776),NA(),Data!B776-$C$3)</f>
        <v>#N/A</v>
      </c>
      <c r="C786" s="2" t="e">
        <f t="shared" ca="1" si="15"/>
        <v>#N/A</v>
      </c>
      <c r="D786" t="e">
        <f>IF(ISBLANK(Data!B776),NA(),Data!C776)</f>
        <v>#N/A</v>
      </c>
      <c r="E786" t="e">
        <f>IF(ISBLANK(Data!B776), NA(), Data!B776-1-$C$3)</f>
        <v>#N/A</v>
      </c>
      <c r="F786" t="e">
        <f>IF(ISBLANK(Data!B776),NA(),B786/(D786/$C$7)-1)</f>
        <v>#N/A</v>
      </c>
      <c r="H786" s="2"/>
      <c r="I786" s="2"/>
    </row>
    <row r="787" spans="2:9" x14ac:dyDescent="0.2">
      <c r="B787" t="e">
        <f>IF(ISBLANK(Data!B777),NA(),Data!B777-$C$3)</f>
        <v>#N/A</v>
      </c>
      <c r="C787" s="2" t="e">
        <f t="shared" ca="1" si="15"/>
        <v>#N/A</v>
      </c>
      <c r="D787" t="e">
        <f>IF(ISBLANK(Data!B777),NA(),Data!C777)</f>
        <v>#N/A</v>
      </c>
      <c r="E787" t="e">
        <f>IF(ISBLANK(Data!B777), NA(), Data!B777-1-$C$3)</f>
        <v>#N/A</v>
      </c>
      <c r="F787" t="e">
        <f>IF(ISBLANK(Data!B777),NA(),B787/(D787/$C$7)-1)</f>
        <v>#N/A</v>
      </c>
      <c r="H787" s="2"/>
      <c r="I787" s="2"/>
    </row>
    <row r="788" spans="2:9" x14ac:dyDescent="0.2">
      <c r="B788" t="e">
        <f>IF(ISBLANK(Data!B778),NA(),Data!B778-$C$3)</f>
        <v>#N/A</v>
      </c>
      <c r="C788" s="2" t="e">
        <f t="shared" ref="C788:C851" ca="1" si="16">(B788*$C$7)/(1+C$9*(B788-1)+C$8*B788*(B788-1))</f>
        <v>#N/A</v>
      </c>
      <c r="D788" t="e">
        <f>IF(ISBLANK(Data!B778),NA(),Data!C778)</f>
        <v>#N/A</v>
      </c>
      <c r="E788" t="e">
        <f>IF(ISBLANK(Data!B778), NA(), Data!B778-1-$C$3)</f>
        <v>#N/A</v>
      </c>
      <c r="F788" t="e">
        <f>IF(ISBLANK(Data!B778),NA(),B788/(D788/$C$7)-1)</f>
        <v>#N/A</v>
      </c>
      <c r="H788" s="2"/>
      <c r="I788" s="2"/>
    </row>
    <row r="789" spans="2:9" x14ac:dyDescent="0.2">
      <c r="B789" t="e">
        <f>IF(ISBLANK(Data!B779),NA(),Data!B779-$C$3)</f>
        <v>#N/A</v>
      </c>
      <c r="C789" s="2" t="e">
        <f t="shared" ca="1" si="16"/>
        <v>#N/A</v>
      </c>
      <c r="D789" t="e">
        <f>IF(ISBLANK(Data!B779),NA(),Data!C779)</f>
        <v>#N/A</v>
      </c>
      <c r="E789" t="e">
        <f>IF(ISBLANK(Data!B779), NA(), Data!B779-1-$C$3)</f>
        <v>#N/A</v>
      </c>
      <c r="F789" t="e">
        <f>IF(ISBLANK(Data!B779),NA(),B789/(D789/$C$7)-1)</f>
        <v>#N/A</v>
      </c>
      <c r="H789" s="2"/>
      <c r="I789" s="2"/>
    </row>
    <row r="790" spans="2:9" x14ac:dyDescent="0.2">
      <c r="B790" t="e">
        <f>IF(ISBLANK(Data!B780),NA(),Data!B780-$C$3)</f>
        <v>#N/A</v>
      </c>
      <c r="C790" s="2" t="e">
        <f t="shared" ca="1" si="16"/>
        <v>#N/A</v>
      </c>
      <c r="D790" t="e">
        <f>IF(ISBLANK(Data!B780),NA(),Data!C780)</f>
        <v>#N/A</v>
      </c>
      <c r="E790" t="e">
        <f>IF(ISBLANK(Data!B780), NA(), Data!B780-1-$C$3)</f>
        <v>#N/A</v>
      </c>
      <c r="F790" t="e">
        <f>IF(ISBLANK(Data!B780),NA(),B790/(D790/$C$7)-1)</f>
        <v>#N/A</v>
      </c>
      <c r="H790" s="2"/>
      <c r="I790" s="2"/>
    </row>
    <row r="791" spans="2:9" x14ac:dyDescent="0.2">
      <c r="B791" t="e">
        <f>IF(ISBLANK(Data!B781),NA(),Data!B781-$C$3)</f>
        <v>#N/A</v>
      </c>
      <c r="C791" s="2" t="e">
        <f t="shared" ca="1" si="16"/>
        <v>#N/A</v>
      </c>
      <c r="D791" t="e">
        <f>IF(ISBLANK(Data!B781),NA(),Data!C781)</f>
        <v>#N/A</v>
      </c>
      <c r="E791" t="e">
        <f>IF(ISBLANK(Data!B781), NA(), Data!B781-1-$C$3)</f>
        <v>#N/A</v>
      </c>
      <c r="F791" t="e">
        <f>IF(ISBLANK(Data!B781),NA(),B791/(D791/$C$7)-1)</f>
        <v>#N/A</v>
      </c>
      <c r="H791" s="2"/>
      <c r="I791" s="2"/>
    </row>
    <row r="792" spans="2:9" x14ac:dyDescent="0.2">
      <c r="B792" t="e">
        <f>IF(ISBLANK(Data!B782),NA(),Data!B782-$C$3)</f>
        <v>#N/A</v>
      </c>
      <c r="C792" s="2" t="e">
        <f t="shared" ca="1" si="16"/>
        <v>#N/A</v>
      </c>
      <c r="D792" t="e">
        <f>IF(ISBLANK(Data!B782),NA(),Data!C782)</f>
        <v>#N/A</v>
      </c>
      <c r="E792" t="e">
        <f>IF(ISBLANK(Data!B782), NA(), Data!B782-1-$C$3)</f>
        <v>#N/A</v>
      </c>
      <c r="F792" t="e">
        <f>IF(ISBLANK(Data!B782),NA(),B792/(D792/$C$7)-1)</f>
        <v>#N/A</v>
      </c>
      <c r="H792" s="2"/>
      <c r="I792" s="2"/>
    </row>
    <row r="793" spans="2:9" x14ac:dyDescent="0.2">
      <c r="B793" t="e">
        <f>IF(ISBLANK(Data!B783),NA(),Data!B783-$C$3)</f>
        <v>#N/A</v>
      </c>
      <c r="C793" s="2" t="e">
        <f t="shared" ca="1" si="16"/>
        <v>#N/A</v>
      </c>
      <c r="D793" t="e">
        <f>IF(ISBLANK(Data!B783),NA(),Data!C783)</f>
        <v>#N/A</v>
      </c>
      <c r="E793" t="e">
        <f>IF(ISBLANK(Data!B783), NA(), Data!B783-1-$C$3)</f>
        <v>#N/A</v>
      </c>
      <c r="F793" t="e">
        <f>IF(ISBLANK(Data!B783),NA(),B793/(D793/$C$7)-1)</f>
        <v>#N/A</v>
      </c>
      <c r="H793" s="2"/>
      <c r="I793" s="2"/>
    </row>
    <row r="794" spans="2:9" x14ac:dyDescent="0.2">
      <c r="B794" t="e">
        <f>IF(ISBLANK(Data!B784),NA(),Data!B784-$C$3)</f>
        <v>#N/A</v>
      </c>
      <c r="C794" s="2" t="e">
        <f t="shared" ca="1" si="16"/>
        <v>#N/A</v>
      </c>
      <c r="D794" t="e">
        <f>IF(ISBLANK(Data!B784),NA(),Data!C784)</f>
        <v>#N/A</v>
      </c>
      <c r="E794" t="e">
        <f>IF(ISBLANK(Data!B784), NA(), Data!B784-1-$C$3)</f>
        <v>#N/A</v>
      </c>
      <c r="F794" t="e">
        <f>IF(ISBLANK(Data!B784),NA(),B794/(D794/$C$7)-1)</f>
        <v>#N/A</v>
      </c>
      <c r="H794" s="2"/>
      <c r="I794" s="2"/>
    </row>
    <row r="795" spans="2:9" x14ac:dyDescent="0.2">
      <c r="B795" t="e">
        <f>IF(ISBLANK(Data!B785),NA(),Data!B785-$C$3)</f>
        <v>#N/A</v>
      </c>
      <c r="C795" s="2" t="e">
        <f t="shared" ca="1" si="16"/>
        <v>#N/A</v>
      </c>
      <c r="D795" t="e">
        <f>IF(ISBLANK(Data!B785),NA(),Data!C785)</f>
        <v>#N/A</v>
      </c>
      <c r="E795" t="e">
        <f>IF(ISBLANK(Data!B785), NA(), Data!B785-1-$C$3)</f>
        <v>#N/A</v>
      </c>
      <c r="F795" t="e">
        <f>IF(ISBLANK(Data!B785),NA(),B795/(D795/$C$7)-1)</f>
        <v>#N/A</v>
      </c>
      <c r="H795" s="2"/>
      <c r="I795" s="2"/>
    </row>
    <row r="796" spans="2:9" x14ac:dyDescent="0.2">
      <c r="B796" t="e">
        <f>IF(ISBLANK(Data!B786),NA(),Data!B786-$C$3)</f>
        <v>#N/A</v>
      </c>
      <c r="C796" s="2" t="e">
        <f t="shared" ca="1" si="16"/>
        <v>#N/A</v>
      </c>
      <c r="D796" t="e">
        <f>IF(ISBLANK(Data!B786),NA(),Data!C786)</f>
        <v>#N/A</v>
      </c>
      <c r="E796" t="e">
        <f>IF(ISBLANK(Data!B786), NA(), Data!B786-1-$C$3)</f>
        <v>#N/A</v>
      </c>
      <c r="F796" t="e">
        <f>IF(ISBLANK(Data!B786),NA(),B796/(D796/$C$7)-1)</f>
        <v>#N/A</v>
      </c>
      <c r="H796" s="2"/>
      <c r="I796" s="2"/>
    </row>
    <row r="797" spans="2:9" x14ac:dyDescent="0.2">
      <c r="B797" t="e">
        <f>IF(ISBLANK(Data!B787),NA(),Data!B787-$C$3)</f>
        <v>#N/A</v>
      </c>
      <c r="C797" s="2" t="e">
        <f t="shared" ca="1" si="16"/>
        <v>#N/A</v>
      </c>
      <c r="D797" t="e">
        <f>IF(ISBLANK(Data!B787),NA(),Data!C787)</f>
        <v>#N/A</v>
      </c>
      <c r="E797" t="e">
        <f>IF(ISBLANK(Data!B787), NA(), Data!B787-1-$C$3)</f>
        <v>#N/A</v>
      </c>
      <c r="F797" t="e">
        <f>IF(ISBLANK(Data!B787),NA(),B797/(D797/$C$7)-1)</f>
        <v>#N/A</v>
      </c>
      <c r="H797" s="2"/>
      <c r="I797" s="2"/>
    </row>
    <row r="798" spans="2:9" x14ac:dyDescent="0.2">
      <c r="B798" t="e">
        <f>IF(ISBLANK(Data!B788),NA(),Data!B788-$C$3)</f>
        <v>#N/A</v>
      </c>
      <c r="C798" s="2" t="e">
        <f t="shared" ca="1" si="16"/>
        <v>#N/A</v>
      </c>
      <c r="D798" t="e">
        <f>IF(ISBLANK(Data!B788),NA(),Data!C788)</f>
        <v>#N/A</v>
      </c>
      <c r="E798" t="e">
        <f>IF(ISBLANK(Data!B788), NA(), Data!B788-1-$C$3)</f>
        <v>#N/A</v>
      </c>
      <c r="F798" t="e">
        <f>IF(ISBLANK(Data!B788),NA(),B798/(D798/$C$7)-1)</f>
        <v>#N/A</v>
      </c>
      <c r="H798" s="2"/>
      <c r="I798" s="2"/>
    </row>
    <row r="799" spans="2:9" x14ac:dyDescent="0.2">
      <c r="B799" t="e">
        <f>IF(ISBLANK(Data!B789),NA(),Data!B789-$C$3)</f>
        <v>#N/A</v>
      </c>
      <c r="C799" s="2" t="e">
        <f t="shared" ca="1" si="16"/>
        <v>#N/A</v>
      </c>
      <c r="D799" t="e">
        <f>IF(ISBLANK(Data!B789),NA(),Data!C789)</f>
        <v>#N/A</v>
      </c>
      <c r="E799" t="e">
        <f>IF(ISBLANK(Data!B789), NA(), Data!B789-1-$C$3)</f>
        <v>#N/A</v>
      </c>
      <c r="F799" t="e">
        <f>IF(ISBLANK(Data!B789),NA(),B799/(D799/$C$7)-1)</f>
        <v>#N/A</v>
      </c>
      <c r="H799" s="2"/>
      <c r="I799" s="2"/>
    </row>
    <row r="800" spans="2:9" x14ac:dyDescent="0.2">
      <c r="B800" t="e">
        <f>IF(ISBLANK(Data!B790),NA(),Data!B790-$C$3)</f>
        <v>#N/A</v>
      </c>
      <c r="C800" s="2" t="e">
        <f t="shared" ca="1" si="16"/>
        <v>#N/A</v>
      </c>
      <c r="D800" t="e">
        <f>IF(ISBLANK(Data!B790),NA(),Data!C790)</f>
        <v>#N/A</v>
      </c>
      <c r="E800" t="e">
        <f>IF(ISBLANK(Data!B790), NA(), Data!B790-1-$C$3)</f>
        <v>#N/A</v>
      </c>
      <c r="F800" t="e">
        <f>IF(ISBLANK(Data!B790),NA(),B800/(D800/$C$7)-1)</f>
        <v>#N/A</v>
      </c>
      <c r="H800" s="2"/>
      <c r="I800" s="2"/>
    </row>
    <row r="801" spans="2:9" x14ac:dyDescent="0.2">
      <c r="B801" t="e">
        <f>IF(ISBLANK(Data!B791),NA(),Data!B791-$C$3)</f>
        <v>#N/A</v>
      </c>
      <c r="C801" s="2" t="e">
        <f t="shared" ca="1" si="16"/>
        <v>#N/A</v>
      </c>
      <c r="D801" t="e">
        <f>IF(ISBLANK(Data!B791),NA(),Data!C791)</f>
        <v>#N/A</v>
      </c>
      <c r="E801" t="e">
        <f>IF(ISBLANK(Data!B791), NA(), Data!B791-1-$C$3)</f>
        <v>#N/A</v>
      </c>
      <c r="F801" t="e">
        <f>IF(ISBLANK(Data!B791),NA(),B801/(D801/$C$7)-1)</f>
        <v>#N/A</v>
      </c>
      <c r="H801" s="2"/>
      <c r="I801" s="2"/>
    </row>
    <row r="802" spans="2:9" x14ac:dyDescent="0.2">
      <c r="B802" t="e">
        <f>IF(ISBLANK(Data!B792),NA(),Data!B792-$C$3)</f>
        <v>#N/A</v>
      </c>
      <c r="C802" s="2" t="e">
        <f t="shared" ca="1" si="16"/>
        <v>#N/A</v>
      </c>
      <c r="D802" t="e">
        <f>IF(ISBLANK(Data!B792),NA(),Data!C792)</f>
        <v>#N/A</v>
      </c>
      <c r="E802" t="e">
        <f>IF(ISBLANK(Data!B792), NA(), Data!B792-1-$C$3)</f>
        <v>#N/A</v>
      </c>
      <c r="F802" t="e">
        <f>IF(ISBLANK(Data!B792),NA(),B802/(D802/$C$7)-1)</f>
        <v>#N/A</v>
      </c>
      <c r="H802" s="2"/>
      <c r="I802" s="2"/>
    </row>
    <row r="803" spans="2:9" x14ac:dyDescent="0.2">
      <c r="B803" t="e">
        <f>IF(ISBLANK(Data!B793),NA(),Data!B793-$C$3)</f>
        <v>#N/A</v>
      </c>
      <c r="C803" s="2" t="e">
        <f t="shared" ca="1" si="16"/>
        <v>#N/A</v>
      </c>
      <c r="D803" t="e">
        <f>IF(ISBLANK(Data!B793),NA(),Data!C793)</f>
        <v>#N/A</v>
      </c>
      <c r="E803" t="e">
        <f>IF(ISBLANK(Data!B793), NA(), Data!B793-1-$C$3)</f>
        <v>#N/A</v>
      </c>
      <c r="F803" t="e">
        <f>IF(ISBLANK(Data!B793),NA(),B803/(D803/$C$7)-1)</f>
        <v>#N/A</v>
      </c>
      <c r="H803" s="2"/>
      <c r="I803" s="2"/>
    </row>
    <row r="804" spans="2:9" x14ac:dyDescent="0.2">
      <c r="B804" t="e">
        <f>IF(ISBLANK(Data!B794),NA(),Data!B794-$C$3)</f>
        <v>#N/A</v>
      </c>
      <c r="C804" s="2" t="e">
        <f t="shared" ca="1" si="16"/>
        <v>#N/A</v>
      </c>
      <c r="D804" t="e">
        <f>IF(ISBLANK(Data!B794),NA(),Data!C794)</f>
        <v>#N/A</v>
      </c>
      <c r="E804" t="e">
        <f>IF(ISBLANK(Data!B794), NA(), Data!B794-1-$C$3)</f>
        <v>#N/A</v>
      </c>
      <c r="F804" t="e">
        <f>IF(ISBLANK(Data!B794),NA(),B804/(D804/$C$7)-1)</f>
        <v>#N/A</v>
      </c>
      <c r="H804" s="2"/>
      <c r="I804" s="2"/>
    </row>
    <row r="805" spans="2:9" x14ac:dyDescent="0.2">
      <c r="B805" t="e">
        <f>IF(ISBLANK(Data!B795),NA(),Data!B795-$C$3)</f>
        <v>#N/A</v>
      </c>
      <c r="C805" s="2" t="e">
        <f t="shared" ca="1" si="16"/>
        <v>#N/A</v>
      </c>
      <c r="D805" t="e">
        <f>IF(ISBLANK(Data!B795),NA(),Data!C795)</f>
        <v>#N/A</v>
      </c>
      <c r="E805" t="e">
        <f>IF(ISBLANK(Data!B795), NA(), Data!B795-1-$C$3)</f>
        <v>#N/A</v>
      </c>
      <c r="F805" t="e">
        <f>IF(ISBLANK(Data!B795),NA(),B805/(D805/$C$7)-1)</f>
        <v>#N/A</v>
      </c>
      <c r="H805" s="2"/>
      <c r="I805" s="2"/>
    </row>
    <row r="806" spans="2:9" x14ac:dyDescent="0.2">
      <c r="B806" t="e">
        <f>IF(ISBLANK(Data!B796),NA(),Data!B796-$C$3)</f>
        <v>#N/A</v>
      </c>
      <c r="C806" s="2" t="e">
        <f t="shared" ca="1" si="16"/>
        <v>#N/A</v>
      </c>
      <c r="D806" t="e">
        <f>IF(ISBLANK(Data!B796),NA(),Data!C796)</f>
        <v>#N/A</v>
      </c>
      <c r="E806" t="e">
        <f>IF(ISBLANK(Data!B796), NA(), Data!B796-1-$C$3)</f>
        <v>#N/A</v>
      </c>
      <c r="F806" t="e">
        <f>IF(ISBLANK(Data!B796),NA(),B806/(D806/$C$7)-1)</f>
        <v>#N/A</v>
      </c>
      <c r="H806" s="2"/>
      <c r="I806" s="2"/>
    </row>
    <row r="807" spans="2:9" x14ac:dyDescent="0.2">
      <c r="B807" t="e">
        <f>IF(ISBLANK(Data!B797),NA(),Data!B797-$C$3)</f>
        <v>#N/A</v>
      </c>
      <c r="C807" s="2" t="e">
        <f t="shared" ca="1" si="16"/>
        <v>#N/A</v>
      </c>
      <c r="D807" t="e">
        <f>IF(ISBLANK(Data!B797),NA(),Data!C797)</f>
        <v>#N/A</v>
      </c>
      <c r="E807" t="e">
        <f>IF(ISBLANK(Data!B797), NA(), Data!B797-1-$C$3)</f>
        <v>#N/A</v>
      </c>
      <c r="F807" t="e">
        <f>IF(ISBLANK(Data!B797),NA(),B807/(D807/$C$7)-1)</f>
        <v>#N/A</v>
      </c>
      <c r="H807" s="2"/>
      <c r="I807" s="2"/>
    </row>
    <row r="808" spans="2:9" x14ac:dyDescent="0.2">
      <c r="B808" t="e">
        <f>IF(ISBLANK(Data!B798),NA(),Data!B798-$C$3)</f>
        <v>#N/A</v>
      </c>
      <c r="C808" s="2" t="e">
        <f t="shared" ca="1" si="16"/>
        <v>#N/A</v>
      </c>
      <c r="D808" t="e">
        <f>IF(ISBLANK(Data!B798),NA(),Data!C798)</f>
        <v>#N/A</v>
      </c>
      <c r="E808" t="e">
        <f>IF(ISBLANK(Data!B798), NA(), Data!B798-1-$C$3)</f>
        <v>#N/A</v>
      </c>
      <c r="F808" t="e">
        <f>IF(ISBLANK(Data!B798),NA(),B808/(D808/$C$7)-1)</f>
        <v>#N/A</v>
      </c>
      <c r="H808" s="2"/>
      <c r="I808" s="2"/>
    </row>
    <row r="809" spans="2:9" x14ac:dyDescent="0.2">
      <c r="B809" t="e">
        <f>IF(ISBLANK(Data!B799),NA(),Data!B799-$C$3)</f>
        <v>#N/A</v>
      </c>
      <c r="C809" s="2" t="e">
        <f t="shared" ca="1" si="16"/>
        <v>#N/A</v>
      </c>
      <c r="D809" t="e">
        <f>IF(ISBLANK(Data!B799),NA(),Data!C799)</f>
        <v>#N/A</v>
      </c>
      <c r="E809" t="e">
        <f>IF(ISBLANK(Data!B799), NA(), Data!B799-1-$C$3)</f>
        <v>#N/A</v>
      </c>
      <c r="F809" t="e">
        <f>IF(ISBLANK(Data!B799),NA(),B809/(D809/$C$7)-1)</f>
        <v>#N/A</v>
      </c>
      <c r="H809" s="2"/>
      <c r="I809" s="2"/>
    </row>
    <row r="810" spans="2:9" x14ac:dyDescent="0.2">
      <c r="B810" t="e">
        <f>IF(ISBLANK(Data!B800),NA(),Data!B800-$C$3)</f>
        <v>#N/A</v>
      </c>
      <c r="C810" s="2" t="e">
        <f t="shared" ca="1" si="16"/>
        <v>#N/A</v>
      </c>
      <c r="D810" t="e">
        <f>IF(ISBLANK(Data!B800),NA(),Data!C800)</f>
        <v>#N/A</v>
      </c>
      <c r="E810" t="e">
        <f>IF(ISBLANK(Data!B800), NA(), Data!B800-1-$C$3)</f>
        <v>#N/A</v>
      </c>
      <c r="F810" t="e">
        <f>IF(ISBLANK(Data!B800),NA(),B810/(D810/$C$7)-1)</f>
        <v>#N/A</v>
      </c>
      <c r="H810" s="2"/>
      <c r="I810" s="2"/>
    </row>
    <row r="811" spans="2:9" x14ac:dyDescent="0.2">
      <c r="B811" t="e">
        <f>IF(ISBLANK(Data!B801),NA(),Data!B801-$C$3)</f>
        <v>#N/A</v>
      </c>
      <c r="C811" s="2" t="e">
        <f t="shared" ca="1" si="16"/>
        <v>#N/A</v>
      </c>
      <c r="D811" t="e">
        <f>IF(ISBLANK(Data!B801),NA(),Data!C801)</f>
        <v>#N/A</v>
      </c>
      <c r="E811" t="e">
        <f>IF(ISBLANK(Data!B801), NA(), Data!B801-1-$C$3)</f>
        <v>#N/A</v>
      </c>
      <c r="F811" t="e">
        <f>IF(ISBLANK(Data!B801),NA(),B811/(D811/$C$7)-1)</f>
        <v>#N/A</v>
      </c>
      <c r="H811" s="2"/>
      <c r="I811" s="2"/>
    </row>
    <row r="812" spans="2:9" x14ac:dyDescent="0.2">
      <c r="B812" t="e">
        <f>IF(ISBLANK(Data!B802),NA(),Data!B802-$C$3)</f>
        <v>#N/A</v>
      </c>
      <c r="C812" s="2" t="e">
        <f t="shared" ca="1" si="16"/>
        <v>#N/A</v>
      </c>
      <c r="D812" t="e">
        <f>IF(ISBLANK(Data!B802),NA(),Data!C802)</f>
        <v>#N/A</v>
      </c>
      <c r="E812" t="e">
        <f>IF(ISBLANK(Data!B802), NA(), Data!B802-1-$C$3)</f>
        <v>#N/A</v>
      </c>
      <c r="F812" t="e">
        <f>IF(ISBLANK(Data!B802),NA(),B812/(D812/$C$7)-1)</f>
        <v>#N/A</v>
      </c>
      <c r="H812" s="2"/>
      <c r="I812" s="2"/>
    </row>
    <row r="813" spans="2:9" x14ac:dyDescent="0.2">
      <c r="B813" t="e">
        <f>IF(ISBLANK(Data!B803),NA(),Data!B803-$C$3)</f>
        <v>#N/A</v>
      </c>
      <c r="C813" s="2" t="e">
        <f t="shared" ca="1" si="16"/>
        <v>#N/A</v>
      </c>
      <c r="D813" t="e">
        <f>IF(ISBLANK(Data!B803),NA(),Data!C803)</f>
        <v>#N/A</v>
      </c>
      <c r="E813" t="e">
        <f>IF(ISBLANK(Data!B803), NA(), Data!B803-1-$C$3)</f>
        <v>#N/A</v>
      </c>
      <c r="F813" t="e">
        <f>IF(ISBLANK(Data!B803),NA(),B813/(D813/$C$7)-1)</f>
        <v>#N/A</v>
      </c>
      <c r="H813" s="2"/>
      <c r="I813" s="2"/>
    </row>
    <row r="814" spans="2:9" x14ac:dyDescent="0.2">
      <c r="B814" t="e">
        <f>IF(ISBLANK(Data!B804),NA(),Data!B804-$C$3)</f>
        <v>#N/A</v>
      </c>
      <c r="C814" s="2" t="e">
        <f t="shared" ca="1" si="16"/>
        <v>#N/A</v>
      </c>
      <c r="D814" t="e">
        <f>IF(ISBLANK(Data!B804),NA(),Data!C804)</f>
        <v>#N/A</v>
      </c>
      <c r="E814" t="e">
        <f>IF(ISBLANK(Data!B804), NA(), Data!B804-1-$C$3)</f>
        <v>#N/A</v>
      </c>
      <c r="F814" t="e">
        <f>IF(ISBLANK(Data!B804),NA(),B814/(D814/$C$7)-1)</f>
        <v>#N/A</v>
      </c>
      <c r="H814" s="2"/>
      <c r="I814" s="2"/>
    </row>
    <row r="815" spans="2:9" x14ac:dyDescent="0.2">
      <c r="B815" t="e">
        <f>IF(ISBLANK(Data!B805),NA(),Data!B805-$C$3)</f>
        <v>#N/A</v>
      </c>
      <c r="C815" s="2" t="e">
        <f t="shared" ca="1" si="16"/>
        <v>#N/A</v>
      </c>
      <c r="D815" t="e">
        <f>IF(ISBLANK(Data!B805),NA(),Data!C805)</f>
        <v>#N/A</v>
      </c>
      <c r="E815" t="e">
        <f>IF(ISBLANK(Data!B805), NA(), Data!B805-1-$C$3)</f>
        <v>#N/A</v>
      </c>
      <c r="F815" t="e">
        <f>IF(ISBLANK(Data!B805),NA(),B815/(D815/$C$7)-1)</f>
        <v>#N/A</v>
      </c>
      <c r="H815" s="2"/>
      <c r="I815" s="2"/>
    </row>
    <row r="816" spans="2:9" x14ac:dyDescent="0.2">
      <c r="B816" t="e">
        <f>IF(ISBLANK(Data!B806),NA(),Data!B806-$C$3)</f>
        <v>#N/A</v>
      </c>
      <c r="C816" s="2" t="e">
        <f t="shared" ca="1" si="16"/>
        <v>#N/A</v>
      </c>
      <c r="D816" t="e">
        <f>IF(ISBLANK(Data!B806),NA(),Data!C806)</f>
        <v>#N/A</v>
      </c>
      <c r="E816" t="e">
        <f>IF(ISBLANK(Data!B806), NA(), Data!B806-1-$C$3)</f>
        <v>#N/A</v>
      </c>
      <c r="F816" t="e">
        <f>IF(ISBLANK(Data!B806),NA(),B816/(D816/$C$7)-1)</f>
        <v>#N/A</v>
      </c>
      <c r="H816" s="2"/>
      <c r="I816" s="2"/>
    </row>
    <row r="817" spans="2:9" x14ac:dyDescent="0.2">
      <c r="B817" t="e">
        <f>IF(ISBLANK(Data!B807),NA(),Data!B807-$C$3)</f>
        <v>#N/A</v>
      </c>
      <c r="C817" s="2" t="e">
        <f t="shared" ca="1" si="16"/>
        <v>#N/A</v>
      </c>
      <c r="D817" t="e">
        <f>IF(ISBLANK(Data!B807),NA(),Data!C807)</f>
        <v>#N/A</v>
      </c>
      <c r="E817" t="e">
        <f>IF(ISBLANK(Data!B807), NA(), Data!B807-1-$C$3)</f>
        <v>#N/A</v>
      </c>
      <c r="F817" t="e">
        <f>IF(ISBLANK(Data!B807),NA(),B817/(D817/$C$7)-1)</f>
        <v>#N/A</v>
      </c>
      <c r="H817" s="2"/>
      <c r="I817" s="2"/>
    </row>
    <row r="818" spans="2:9" x14ac:dyDescent="0.2">
      <c r="B818" t="e">
        <f>IF(ISBLANK(Data!B808),NA(),Data!B808-$C$3)</f>
        <v>#N/A</v>
      </c>
      <c r="C818" s="2" t="e">
        <f t="shared" ca="1" si="16"/>
        <v>#N/A</v>
      </c>
      <c r="D818" t="e">
        <f>IF(ISBLANK(Data!B808),NA(),Data!C808)</f>
        <v>#N/A</v>
      </c>
      <c r="E818" t="e">
        <f>IF(ISBLANK(Data!B808), NA(), Data!B808-1-$C$3)</f>
        <v>#N/A</v>
      </c>
      <c r="F818" t="e">
        <f>IF(ISBLANK(Data!B808),NA(),B818/(D818/$C$7)-1)</f>
        <v>#N/A</v>
      </c>
      <c r="H818" s="2"/>
      <c r="I818" s="2"/>
    </row>
    <row r="819" spans="2:9" x14ac:dyDescent="0.2">
      <c r="B819" t="e">
        <f>IF(ISBLANK(Data!B809),NA(),Data!B809-$C$3)</f>
        <v>#N/A</v>
      </c>
      <c r="C819" s="2" t="e">
        <f t="shared" ca="1" si="16"/>
        <v>#N/A</v>
      </c>
      <c r="D819" t="e">
        <f>IF(ISBLANK(Data!B809),NA(),Data!C809)</f>
        <v>#N/A</v>
      </c>
      <c r="E819" t="e">
        <f>IF(ISBLANK(Data!B809), NA(), Data!B809-1-$C$3)</f>
        <v>#N/A</v>
      </c>
      <c r="F819" t="e">
        <f>IF(ISBLANK(Data!B809),NA(),B819/(D819/$C$7)-1)</f>
        <v>#N/A</v>
      </c>
      <c r="H819" s="2"/>
      <c r="I819" s="2"/>
    </row>
    <row r="820" spans="2:9" x14ac:dyDescent="0.2">
      <c r="B820" t="e">
        <f>IF(ISBLANK(Data!B810),NA(),Data!B810-$C$3)</f>
        <v>#N/A</v>
      </c>
      <c r="C820" s="2" t="e">
        <f t="shared" ca="1" si="16"/>
        <v>#N/A</v>
      </c>
      <c r="D820" t="e">
        <f>IF(ISBLANK(Data!B810),NA(),Data!C810)</f>
        <v>#N/A</v>
      </c>
      <c r="E820" t="e">
        <f>IF(ISBLANK(Data!B810), NA(), Data!B810-1-$C$3)</f>
        <v>#N/A</v>
      </c>
      <c r="F820" t="e">
        <f>IF(ISBLANK(Data!B810),NA(),B820/(D820/$C$7)-1)</f>
        <v>#N/A</v>
      </c>
      <c r="H820" s="2"/>
      <c r="I820" s="2"/>
    </row>
    <row r="821" spans="2:9" x14ac:dyDescent="0.2">
      <c r="B821" t="e">
        <f>IF(ISBLANK(Data!B811),NA(),Data!B811-$C$3)</f>
        <v>#N/A</v>
      </c>
      <c r="C821" s="2" t="e">
        <f t="shared" ca="1" si="16"/>
        <v>#N/A</v>
      </c>
      <c r="D821" t="e">
        <f>IF(ISBLANK(Data!B811),NA(),Data!C811)</f>
        <v>#N/A</v>
      </c>
      <c r="E821" t="e">
        <f>IF(ISBLANK(Data!B811), NA(), Data!B811-1-$C$3)</f>
        <v>#N/A</v>
      </c>
      <c r="F821" t="e">
        <f>IF(ISBLANK(Data!B811),NA(),B821/(D821/$C$7)-1)</f>
        <v>#N/A</v>
      </c>
      <c r="H821" s="2"/>
      <c r="I821" s="2"/>
    </row>
    <row r="822" spans="2:9" x14ac:dyDescent="0.2">
      <c r="B822" t="e">
        <f>IF(ISBLANK(Data!B812),NA(),Data!B812-$C$3)</f>
        <v>#N/A</v>
      </c>
      <c r="C822" s="2" t="e">
        <f t="shared" ca="1" si="16"/>
        <v>#N/A</v>
      </c>
      <c r="D822" t="e">
        <f>IF(ISBLANK(Data!B812),NA(),Data!C812)</f>
        <v>#N/A</v>
      </c>
      <c r="E822" t="e">
        <f>IF(ISBLANK(Data!B812), NA(), Data!B812-1-$C$3)</f>
        <v>#N/A</v>
      </c>
      <c r="F822" t="e">
        <f>IF(ISBLANK(Data!B812),NA(),B822/(D822/$C$7)-1)</f>
        <v>#N/A</v>
      </c>
      <c r="H822" s="2"/>
      <c r="I822" s="2"/>
    </row>
    <row r="823" spans="2:9" x14ac:dyDescent="0.2">
      <c r="B823" t="e">
        <f>IF(ISBLANK(Data!B813),NA(),Data!B813-$C$3)</f>
        <v>#N/A</v>
      </c>
      <c r="C823" s="2" t="e">
        <f t="shared" ca="1" si="16"/>
        <v>#N/A</v>
      </c>
      <c r="D823" t="e">
        <f>IF(ISBLANK(Data!B813),NA(),Data!C813)</f>
        <v>#N/A</v>
      </c>
      <c r="E823" t="e">
        <f>IF(ISBLANK(Data!B813), NA(), Data!B813-1-$C$3)</f>
        <v>#N/A</v>
      </c>
      <c r="F823" t="e">
        <f>IF(ISBLANK(Data!B813),NA(),B823/(D823/$C$7)-1)</f>
        <v>#N/A</v>
      </c>
      <c r="H823" s="2"/>
      <c r="I823" s="2"/>
    </row>
    <row r="824" spans="2:9" x14ac:dyDescent="0.2">
      <c r="B824" t="e">
        <f>IF(ISBLANK(Data!B814),NA(),Data!B814-$C$3)</f>
        <v>#N/A</v>
      </c>
      <c r="C824" s="2" t="e">
        <f t="shared" ca="1" si="16"/>
        <v>#N/A</v>
      </c>
      <c r="D824" t="e">
        <f>IF(ISBLANK(Data!B814),NA(),Data!C814)</f>
        <v>#N/A</v>
      </c>
      <c r="E824" t="e">
        <f>IF(ISBLANK(Data!B814), NA(), Data!B814-1-$C$3)</f>
        <v>#N/A</v>
      </c>
      <c r="F824" t="e">
        <f>IF(ISBLANK(Data!B814),NA(),B824/(D824/$C$7)-1)</f>
        <v>#N/A</v>
      </c>
      <c r="H824" s="2"/>
      <c r="I824" s="2"/>
    </row>
    <row r="825" spans="2:9" x14ac:dyDescent="0.2">
      <c r="B825" t="e">
        <f>IF(ISBLANK(Data!B815),NA(),Data!B815-$C$3)</f>
        <v>#N/A</v>
      </c>
      <c r="C825" s="2" t="e">
        <f t="shared" ca="1" si="16"/>
        <v>#N/A</v>
      </c>
      <c r="D825" t="e">
        <f>IF(ISBLANK(Data!B815),NA(),Data!C815)</f>
        <v>#N/A</v>
      </c>
      <c r="E825" t="e">
        <f>IF(ISBLANK(Data!B815), NA(), Data!B815-1-$C$3)</f>
        <v>#N/A</v>
      </c>
      <c r="F825" t="e">
        <f>IF(ISBLANK(Data!B815),NA(),B825/(D825/$C$7)-1)</f>
        <v>#N/A</v>
      </c>
      <c r="H825" s="2"/>
      <c r="I825" s="2"/>
    </row>
    <row r="826" spans="2:9" x14ac:dyDescent="0.2">
      <c r="B826" t="e">
        <f>IF(ISBLANK(Data!B816),NA(),Data!B816-$C$3)</f>
        <v>#N/A</v>
      </c>
      <c r="C826" s="2" t="e">
        <f t="shared" ca="1" si="16"/>
        <v>#N/A</v>
      </c>
      <c r="D826" t="e">
        <f>IF(ISBLANK(Data!B816),NA(),Data!C816)</f>
        <v>#N/A</v>
      </c>
      <c r="E826" t="e">
        <f>IF(ISBLANK(Data!B816), NA(), Data!B816-1-$C$3)</f>
        <v>#N/A</v>
      </c>
      <c r="F826" t="e">
        <f>IF(ISBLANK(Data!B816),NA(),B826/(D826/$C$7)-1)</f>
        <v>#N/A</v>
      </c>
      <c r="H826" s="2"/>
      <c r="I826" s="2"/>
    </row>
    <row r="827" spans="2:9" x14ac:dyDescent="0.2">
      <c r="B827" t="e">
        <f>IF(ISBLANK(Data!B817),NA(),Data!B817-$C$3)</f>
        <v>#N/A</v>
      </c>
      <c r="C827" s="2" t="e">
        <f t="shared" ca="1" si="16"/>
        <v>#N/A</v>
      </c>
      <c r="D827" t="e">
        <f>IF(ISBLANK(Data!B817),NA(),Data!C817)</f>
        <v>#N/A</v>
      </c>
      <c r="E827" t="e">
        <f>IF(ISBLANK(Data!B817), NA(), Data!B817-1-$C$3)</f>
        <v>#N/A</v>
      </c>
      <c r="F827" t="e">
        <f>IF(ISBLANK(Data!B817),NA(),B827/(D827/$C$7)-1)</f>
        <v>#N/A</v>
      </c>
      <c r="H827" s="2"/>
      <c r="I827" s="2"/>
    </row>
    <row r="828" spans="2:9" x14ac:dyDescent="0.2">
      <c r="B828" t="e">
        <f>IF(ISBLANK(Data!B818),NA(),Data!B818-$C$3)</f>
        <v>#N/A</v>
      </c>
      <c r="C828" s="2" t="e">
        <f t="shared" ca="1" si="16"/>
        <v>#N/A</v>
      </c>
      <c r="D828" t="e">
        <f>IF(ISBLANK(Data!B818),NA(),Data!C818)</f>
        <v>#N/A</v>
      </c>
      <c r="E828" t="e">
        <f>IF(ISBLANK(Data!B818), NA(), Data!B818-1-$C$3)</f>
        <v>#N/A</v>
      </c>
      <c r="F828" t="e">
        <f>IF(ISBLANK(Data!B818),NA(),B828/(D828/$C$7)-1)</f>
        <v>#N/A</v>
      </c>
      <c r="H828" s="2"/>
      <c r="I828" s="2"/>
    </row>
    <row r="829" spans="2:9" x14ac:dyDescent="0.2">
      <c r="B829" t="e">
        <f>IF(ISBLANK(Data!B819),NA(),Data!B819-$C$3)</f>
        <v>#N/A</v>
      </c>
      <c r="C829" s="2" t="e">
        <f t="shared" ca="1" si="16"/>
        <v>#N/A</v>
      </c>
      <c r="D829" t="e">
        <f>IF(ISBLANK(Data!B819),NA(),Data!C819)</f>
        <v>#N/A</v>
      </c>
      <c r="E829" t="e">
        <f>IF(ISBLANK(Data!B819), NA(), Data!B819-1-$C$3)</f>
        <v>#N/A</v>
      </c>
      <c r="F829" t="e">
        <f>IF(ISBLANK(Data!B819),NA(),B829/(D829/$C$7)-1)</f>
        <v>#N/A</v>
      </c>
      <c r="H829" s="2"/>
      <c r="I829" s="2"/>
    </row>
    <row r="830" spans="2:9" x14ac:dyDescent="0.2">
      <c r="B830" t="e">
        <f>IF(ISBLANK(Data!B820),NA(),Data!B820-$C$3)</f>
        <v>#N/A</v>
      </c>
      <c r="C830" s="2" t="e">
        <f t="shared" ca="1" si="16"/>
        <v>#N/A</v>
      </c>
      <c r="D830" t="e">
        <f>IF(ISBLANK(Data!B820),NA(),Data!C820)</f>
        <v>#N/A</v>
      </c>
      <c r="E830" t="e">
        <f>IF(ISBLANK(Data!B820), NA(), Data!B820-1-$C$3)</f>
        <v>#N/A</v>
      </c>
      <c r="F830" t="e">
        <f>IF(ISBLANK(Data!B820),NA(),B830/(D830/$C$7)-1)</f>
        <v>#N/A</v>
      </c>
      <c r="H830" s="2"/>
      <c r="I830" s="2"/>
    </row>
    <row r="831" spans="2:9" x14ac:dyDescent="0.2">
      <c r="B831" t="e">
        <f>IF(ISBLANK(Data!B821),NA(),Data!B821-$C$3)</f>
        <v>#N/A</v>
      </c>
      <c r="C831" s="2" t="e">
        <f t="shared" ca="1" si="16"/>
        <v>#N/A</v>
      </c>
      <c r="D831" t="e">
        <f>IF(ISBLANK(Data!B821),NA(),Data!C821)</f>
        <v>#N/A</v>
      </c>
      <c r="E831" t="e">
        <f>IF(ISBLANK(Data!B821), NA(), Data!B821-1-$C$3)</f>
        <v>#N/A</v>
      </c>
      <c r="F831" t="e">
        <f>IF(ISBLANK(Data!B821),NA(),B831/(D831/$C$7)-1)</f>
        <v>#N/A</v>
      </c>
      <c r="H831" s="2"/>
      <c r="I831" s="2"/>
    </row>
    <row r="832" spans="2:9" x14ac:dyDescent="0.2">
      <c r="B832" t="e">
        <f>IF(ISBLANK(Data!B822),NA(),Data!B822-$C$3)</f>
        <v>#N/A</v>
      </c>
      <c r="C832" s="2" t="e">
        <f t="shared" ca="1" si="16"/>
        <v>#N/A</v>
      </c>
      <c r="D832" t="e">
        <f>IF(ISBLANK(Data!B822),NA(),Data!C822)</f>
        <v>#N/A</v>
      </c>
      <c r="E832" t="e">
        <f>IF(ISBLANK(Data!B822), NA(), Data!B822-1-$C$3)</f>
        <v>#N/A</v>
      </c>
      <c r="F832" t="e">
        <f>IF(ISBLANK(Data!B822),NA(),B832/(D832/$C$7)-1)</f>
        <v>#N/A</v>
      </c>
      <c r="H832" s="2"/>
      <c r="I832" s="2"/>
    </row>
    <row r="833" spans="2:9" x14ac:dyDescent="0.2">
      <c r="B833" t="e">
        <f>IF(ISBLANK(Data!B823),NA(),Data!B823-$C$3)</f>
        <v>#N/A</v>
      </c>
      <c r="C833" s="2" t="e">
        <f t="shared" ca="1" si="16"/>
        <v>#N/A</v>
      </c>
      <c r="D833" t="e">
        <f>IF(ISBLANK(Data!B823),NA(),Data!C823)</f>
        <v>#N/A</v>
      </c>
      <c r="E833" t="e">
        <f>IF(ISBLANK(Data!B823), NA(), Data!B823-1-$C$3)</f>
        <v>#N/A</v>
      </c>
      <c r="F833" t="e">
        <f>IF(ISBLANK(Data!B823),NA(),B833/(D833/$C$7)-1)</f>
        <v>#N/A</v>
      </c>
      <c r="H833" s="2"/>
      <c r="I833" s="2"/>
    </row>
    <row r="834" spans="2:9" x14ac:dyDescent="0.2">
      <c r="B834" t="e">
        <f>IF(ISBLANK(Data!B824),NA(),Data!B824-$C$3)</f>
        <v>#N/A</v>
      </c>
      <c r="C834" s="2" t="e">
        <f t="shared" ca="1" si="16"/>
        <v>#N/A</v>
      </c>
      <c r="D834" t="e">
        <f>IF(ISBLANK(Data!B824),NA(),Data!C824)</f>
        <v>#N/A</v>
      </c>
      <c r="E834" t="e">
        <f>IF(ISBLANK(Data!B824), NA(), Data!B824-1-$C$3)</f>
        <v>#N/A</v>
      </c>
      <c r="F834" t="e">
        <f>IF(ISBLANK(Data!B824),NA(),B834/(D834/$C$7)-1)</f>
        <v>#N/A</v>
      </c>
      <c r="H834" s="2"/>
      <c r="I834" s="2"/>
    </row>
    <row r="835" spans="2:9" x14ac:dyDescent="0.2">
      <c r="B835" t="e">
        <f>IF(ISBLANK(Data!B825),NA(),Data!B825-$C$3)</f>
        <v>#N/A</v>
      </c>
      <c r="C835" s="2" t="e">
        <f t="shared" ca="1" si="16"/>
        <v>#N/A</v>
      </c>
      <c r="D835" t="e">
        <f>IF(ISBLANK(Data!B825),NA(),Data!C825)</f>
        <v>#N/A</v>
      </c>
      <c r="E835" t="e">
        <f>IF(ISBLANK(Data!B825), NA(), Data!B825-1-$C$3)</f>
        <v>#N/A</v>
      </c>
      <c r="F835" t="e">
        <f>IF(ISBLANK(Data!B825),NA(),B835/(D835/$C$7)-1)</f>
        <v>#N/A</v>
      </c>
      <c r="H835" s="2"/>
      <c r="I835" s="2"/>
    </row>
    <row r="836" spans="2:9" x14ac:dyDescent="0.2">
      <c r="B836" t="e">
        <f>IF(ISBLANK(Data!B826),NA(),Data!B826-$C$3)</f>
        <v>#N/A</v>
      </c>
      <c r="C836" s="2" t="e">
        <f t="shared" ca="1" si="16"/>
        <v>#N/A</v>
      </c>
      <c r="D836" t="e">
        <f>IF(ISBLANK(Data!B826),NA(),Data!C826)</f>
        <v>#N/A</v>
      </c>
      <c r="E836" t="e">
        <f>IF(ISBLANK(Data!B826), NA(), Data!B826-1-$C$3)</f>
        <v>#N/A</v>
      </c>
      <c r="F836" t="e">
        <f>IF(ISBLANK(Data!B826),NA(),B836/(D836/$C$7)-1)</f>
        <v>#N/A</v>
      </c>
      <c r="H836" s="2"/>
      <c r="I836" s="2"/>
    </row>
    <row r="837" spans="2:9" x14ac:dyDescent="0.2">
      <c r="B837" t="e">
        <f>IF(ISBLANK(Data!B827),NA(),Data!B827-$C$3)</f>
        <v>#N/A</v>
      </c>
      <c r="C837" s="2" t="e">
        <f t="shared" ca="1" si="16"/>
        <v>#N/A</v>
      </c>
      <c r="D837" t="e">
        <f>IF(ISBLANK(Data!B827),NA(),Data!C827)</f>
        <v>#N/A</v>
      </c>
      <c r="E837" t="e">
        <f>IF(ISBLANK(Data!B827), NA(), Data!B827-1-$C$3)</f>
        <v>#N/A</v>
      </c>
      <c r="F837" t="e">
        <f>IF(ISBLANK(Data!B827),NA(),B837/(D837/$C$7)-1)</f>
        <v>#N/A</v>
      </c>
      <c r="H837" s="2"/>
      <c r="I837" s="2"/>
    </row>
    <row r="838" spans="2:9" x14ac:dyDescent="0.2">
      <c r="B838" t="e">
        <f>IF(ISBLANK(Data!B828),NA(),Data!B828-$C$3)</f>
        <v>#N/A</v>
      </c>
      <c r="C838" s="2" t="e">
        <f t="shared" ca="1" si="16"/>
        <v>#N/A</v>
      </c>
      <c r="D838" t="e">
        <f>IF(ISBLANK(Data!B828),NA(),Data!C828)</f>
        <v>#N/A</v>
      </c>
      <c r="E838" t="e">
        <f>IF(ISBLANK(Data!B828), NA(), Data!B828-1-$C$3)</f>
        <v>#N/A</v>
      </c>
      <c r="F838" t="e">
        <f>IF(ISBLANK(Data!B828),NA(),B838/(D838/$C$7)-1)</f>
        <v>#N/A</v>
      </c>
      <c r="H838" s="2"/>
      <c r="I838" s="2"/>
    </row>
    <row r="839" spans="2:9" x14ac:dyDescent="0.2">
      <c r="B839" t="e">
        <f>IF(ISBLANK(Data!B829),NA(),Data!B829-$C$3)</f>
        <v>#N/A</v>
      </c>
      <c r="C839" s="2" t="e">
        <f t="shared" ca="1" si="16"/>
        <v>#N/A</v>
      </c>
      <c r="D839" t="e">
        <f>IF(ISBLANK(Data!B829),NA(),Data!C829)</f>
        <v>#N/A</v>
      </c>
      <c r="E839" t="e">
        <f>IF(ISBLANK(Data!B829), NA(), Data!B829-1-$C$3)</f>
        <v>#N/A</v>
      </c>
      <c r="F839" t="e">
        <f>IF(ISBLANK(Data!B829),NA(),B839/(D839/$C$7)-1)</f>
        <v>#N/A</v>
      </c>
      <c r="H839" s="2"/>
      <c r="I839" s="2"/>
    </row>
    <row r="840" spans="2:9" x14ac:dyDescent="0.2">
      <c r="B840" t="e">
        <f>IF(ISBLANK(Data!B830),NA(),Data!B830-$C$3)</f>
        <v>#N/A</v>
      </c>
      <c r="C840" s="2" t="e">
        <f t="shared" ca="1" si="16"/>
        <v>#N/A</v>
      </c>
      <c r="D840" t="e">
        <f>IF(ISBLANK(Data!B830),NA(),Data!C830)</f>
        <v>#N/A</v>
      </c>
      <c r="E840" t="e">
        <f>IF(ISBLANK(Data!B830), NA(), Data!B830-1-$C$3)</f>
        <v>#N/A</v>
      </c>
      <c r="F840" t="e">
        <f>IF(ISBLANK(Data!B830),NA(),B840/(D840/$C$7)-1)</f>
        <v>#N/A</v>
      </c>
      <c r="H840" s="2"/>
      <c r="I840" s="2"/>
    </row>
    <row r="841" spans="2:9" x14ac:dyDescent="0.2">
      <c r="B841" t="e">
        <f>IF(ISBLANK(Data!B831),NA(),Data!B831-$C$3)</f>
        <v>#N/A</v>
      </c>
      <c r="C841" s="2" t="e">
        <f t="shared" ca="1" si="16"/>
        <v>#N/A</v>
      </c>
      <c r="D841" t="e">
        <f>IF(ISBLANK(Data!B831),NA(),Data!C831)</f>
        <v>#N/A</v>
      </c>
      <c r="E841" t="e">
        <f>IF(ISBLANK(Data!B831), NA(), Data!B831-1-$C$3)</f>
        <v>#N/A</v>
      </c>
      <c r="F841" t="e">
        <f>IF(ISBLANK(Data!B831),NA(),B841/(D841/$C$7)-1)</f>
        <v>#N/A</v>
      </c>
      <c r="H841" s="2"/>
      <c r="I841" s="2"/>
    </row>
    <row r="842" spans="2:9" x14ac:dyDescent="0.2">
      <c r="B842" t="e">
        <f>IF(ISBLANK(Data!B832),NA(),Data!B832-$C$3)</f>
        <v>#N/A</v>
      </c>
      <c r="C842" s="2" t="e">
        <f t="shared" ca="1" si="16"/>
        <v>#N/A</v>
      </c>
      <c r="D842" t="e">
        <f>IF(ISBLANK(Data!B832),NA(),Data!C832)</f>
        <v>#N/A</v>
      </c>
      <c r="E842" t="e">
        <f>IF(ISBLANK(Data!B832), NA(), Data!B832-1-$C$3)</f>
        <v>#N/A</v>
      </c>
      <c r="F842" t="e">
        <f>IF(ISBLANK(Data!B832),NA(),B842/(D842/$C$7)-1)</f>
        <v>#N/A</v>
      </c>
      <c r="H842" s="2"/>
      <c r="I842" s="2"/>
    </row>
    <row r="843" spans="2:9" x14ac:dyDescent="0.2">
      <c r="B843" t="e">
        <f>IF(ISBLANK(Data!B833),NA(),Data!B833-$C$3)</f>
        <v>#N/A</v>
      </c>
      <c r="C843" s="2" t="e">
        <f t="shared" ca="1" si="16"/>
        <v>#N/A</v>
      </c>
      <c r="D843" t="e">
        <f>IF(ISBLANK(Data!B833),NA(),Data!C833)</f>
        <v>#N/A</v>
      </c>
      <c r="E843" t="e">
        <f>IF(ISBLANK(Data!B833), NA(), Data!B833-1-$C$3)</f>
        <v>#N/A</v>
      </c>
      <c r="F843" t="e">
        <f>IF(ISBLANK(Data!B833),NA(),B843/(D843/$C$7)-1)</f>
        <v>#N/A</v>
      </c>
      <c r="H843" s="2"/>
      <c r="I843" s="2"/>
    </row>
    <row r="844" spans="2:9" x14ac:dyDescent="0.2">
      <c r="B844" t="e">
        <f>IF(ISBLANK(Data!B834),NA(),Data!B834-$C$3)</f>
        <v>#N/A</v>
      </c>
      <c r="C844" s="2" t="e">
        <f t="shared" ca="1" si="16"/>
        <v>#N/A</v>
      </c>
      <c r="D844" t="e">
        <f>IF(ISBLANK(Data!B834),NA(),Data!C834)</f>
        <v>#N/A</v>
      </c>
      <c r="E844" t="e">
        <f>IF(ISBLANK(Data!B834), NA(), Data!B834-1-$C$3)</f>
        <v>#N/A</v>
      </c>
      <c r="F844" t="e">
        <f>IF(ISBLANK(Data!B834),NA(),B844/(D844/$C$7)-1)</f>
        <v>#N/A</v>
      </c>
      <c r="H844" s="2"/>
      <c r="I844" s="2"/>
    </row>
    <row r="845" spans="2:9" x14ac:dyDescent="0.2">
      <c r="B845" t="e">
        <f>IF(ISBLANK(Data!B835),NA(),Data!B835-$C$3)</f>
        <v>#N/A</v>
      </c>
      <c r="C845" s="2" t="e">
        <f t="shared" ca="1" si="16"/>
        <v>#N/A</v>
      </c>
      <c r="D845" t="e">
        <f>IF(ISBLANK(Data!B835),NA(),Data!C835)</f>
        <v>#N/A</v>
      </c>
      <c r="E845" t="e">
        <f>IF(ISBLANK(Data!B835), NA(), Data!B835-1-$C$3)</f>
        <v>#N/A</v>
      </c>
      <c r="F845" t="e">
        <f>IF(ISBLANK(Data!B835),NA(),B845/(D845/$C$7)-1)</f>
        <v>#N/A</v>
      </c>
      <c r="H845" s="2"/>
      <c r="I845" s="2"/>
    </row>
    <row r="846" spans="2:9" x14ac:dyDescent="0.2">
      <c r="B846" t="e">
        <f>IF(ISBLANK(Data!B836),NA(),Data!B836-$C$3)</f>
        <v>#N/A</v>
      </c>
      <c r="C846" s="2" t="e">
        <f t="shared" ca="1" si="16"/>
        <v>#N/A</v>
      </c>
      <c r="D846" t="e">
        <f>IF(ISBLANK(Data!B836),NA(),Data!C836)</f>
        <v>#N/A</v>
      </c>
      <c r="E846" t="e">
        <f>IF(ISBLANK(Data!B836), NA(), Data!B836-1-$C$3)</f>
        <v>#N/A</v>
      </c>
      <c r="F846" t="e">
        <f>IF(ISBLANK(Data!B836),NA(),B846/(D846/$C$7)-1)</f>
        <v>#N/A</v>
      </c>
      <c r="H846" s="2"/>
      <c r="I846" s="2"/>
    </row>
    <row r="847" spans="2:9" x14ac:dyDescent="0.2">
      <c r="B847" t="e">
        <f>IF(ISBLANK(Data!B837),NA(),Data!B837-$C$3)</f>
        <v>#N/A</v>
      </c>
      <c r="C847" s="2" t="e">
        <f t="shared" ca="1" si="16"/>
        <v>#N/A</v>
      </c>
      <c r="D847" t="e">
        <f>IF(ISBLANK(Data!B837),NA(),Data!C837)</f>
        <v>#N/A</v>
      </c>
      <c r="E847" t="e">
        <f>IF(ISBLANK(Data!B837), NA(), Data!B837-1-$C$3)</f>
        <v>#N/A</v>
      </c>
      <c r="F847" t="e">
        <f>IF(ISBLANK(Data!B837),NA(),B847/(D847/$C$7)-1)</f>
        <v>#N/A</v>
      </c>
      <c r="H847" s="2"/>
      <c r="I847" s="2"/>
    </row>
    <row r="848" spans="2:9" x14ac:dyDescent="0.2">
      <c r="B848" t="e">
        <f>IF(ISBLANK(Data!B838),NA(),Data!B838-$C$3)</f>
        <v>#N/A</v>
      </c>
      <c r="C848" s="2" t="e">
        <f t="shared" ca="1" si="16"/>
        <v>#N/A</v>
      </c>
      <c r="D848" t="e">
        <f>IF(ISBLANK(Data!B838),NA(),Data!C838)</f>
        <v>#N/A</v>
      </c>
      <c r="E848" t="e">
        <f>IF(ISBLANK(Data!B838), NA(), Data!B838-1-$C$3)</f>
        <v>#N/A</v>
      </c>
      <c r="F848" t="e">
        <f>IF(ISBLANK(Data!B838),NA(),B848/(D848/$C$7)-1)</f>
        <v>#N/A</v>
      </c>
      <c r="H848" s="2"/>
      <c r="I848" s="2"/>
    </row>
    <row r="849" spans="2:9" x14ac:dyDescent="0.2">
      <c r="B849" t="e">
        <f>IF(ISBLANK(Data!B839),NA(),Data!B839-$C$3)</f>
        <v>#N/A</v>
      </c>
      <c r="C849" s="2" t="e">
        <f t="shared" ca="1" si="16"/>
        <v>#N/A</v>
      </c>
      <c r="D849" t="e">
        <f>IF(ISBLANK(Data!B839),NA(),Data!C839)</f>
        <v>#N/A</v>
      </c>
      <c r="E849" t="e">
        <f>IF(ISBLANK(Data!B839), NA(), Data!B839-1-$C$3)</f>
        <v>#N/A</v>
      </c>
      <c r="F849" t="e">
        <f>IF(ISBLANK(Data!B839),NA(),B849/(D849/$C$7)-1)</f>
        <v>#N/A</v>
      </c>
      <c r="H849" s="2"/>
      <c r="I849" s="2"/>
    </row>
    <row r="850" spans="2:9" x14ac:dyDescent="0.2">
      <c r="B850" t="e">
        <f>IF(ISBLANK(Data!B840),NA(),Data!B840-$C$3)</f>
        <v>#N/A</v>
      </c>
      <c r="C850" s="2" t="e">
        <f t="shared" ca="1" si="16"/>
        <v>#N/A</v>
      </c>
      <c r="D850" t="e">
        <f>IF(ISBLANK(Data!B840),NA(),Data!C840)</f>
        <v>#N/A</v>
      </c>
      <c r="E850" t="e">
        <f>IF(ISBLANK(Data!B840), NA(), Data!B840-1-$C$3)</f>
        <v>#N/A</v>
      </c>
      <c r="F850" t="e">
        <f>IF(ISBLANK(Data!B840),NA(),B850/(D850/$C$7)-1)</f>
        <v>#N/A</v>
      </c>
      <c r="H850" s="2"/>
      <c r="I850" s="2"/>
    </row>
    <row r="851" spans="2:9" x14ac:dyDescent="0.2">
      <c r="B851" t="e">
        <f>IF(ISBLANK(Data!B841),NA(),Data!B841-$C$3)</f>
        <v>#N/A</v>
      </c>
      <c r="C851" s="2" t="e">
        <f t="shared" ca="1" si="16"/>
        <v>#N/A</v>
      </c>
      <c r="D851" t="e">
        <f>IF(ISBLANK(Data!B841),NA(),Data!C841)</f>
        <v>#N/A</v>
      </c>
      <c r="E851" t="e">
        <f>IF(ISBLANK(Data!B841), NA(), Data!B841-1-$C$3)</f>
        <v>#N/A</v>
      </c>
      <c r="F851" t="e">
        <f>IF(ISBLANK(Data!B841),NA(),B851/(D851/$C$7)-1)</f>
        <v>#N/A</v>
      </c>
      <c r="H851" s="2"/>
      <c r="I851" s="2"/>
    </row>
    <row r="852" spans="2:9" x14ac:dyDescent="0.2">
      <c r="B852" t="e">
        <f>IF(ISBLANK(Data!B842),NA(),Data!B842-$C$3)</f>
        <v>#N/A</v>
      </c>
      <c r="C852" s="2" t="e">
        <f t="shared" ref="C852:C915" ca="1" si="17">(B852*$C$7)/(1+C$9*(B852-1)+C$8*B852*(B852-1))</f>
        <v>#N/A</v>
      </c>
      <c r="D852" t="e">
        <f>IF(ISBLANK(Data!B842),NA(),Data!C842)</f>
        <v>#N/A</v>
      </c>
      <c r="E852" t="e">
        <f>IF(ISBLANK(Data!B842), NA(), Data!B842-1-$C$3)</f>
        <v>#N/A</v>
      </c>
      <c r="F852" t="e">
        <f>IF(ISBLANK(Data!B842),NA(),B852/(D852/$C$7)-1)</f>
        <v>#N/A</v>
      </c>
      <c r="H852" s="2"/>
      <c r="I852" s="2"/>
    </row>
    <row r="853" spans="2:9" x14ac:dyDescent="0.2">
      <c r="B853" t="e">
        <f>IF(ISBLANK(Data!B843),NA(),Data!B843-$C$3)</f>
        <v>#N/A</v>
      </c>
      <c r="C853" s="2" t="e">
        <f t="shared" ca="1" si="17"/>
        <v>#N/A</v>
      </c>
      <c r="D853" t="e">
        <f>IF(ISBLANK(Data!B843),NA(),Data!C843)</f>
        <v>#N/A</v>
      </c>
      <c r="E853" t="e">
        <f>IF(ISBLANK(Data!B843), NA(), Data!B843-1-$C$3)</f>
        <v>#N/A</v>
      </c>
      <c r="F853" t="e">
        <f>IF(ISBLANK(Data!B843),NA(),B853/(D853/$C$7)-1)</f>
        <v>#N/A</v>
      </c>
      <c r="H853" s="2"/>
      <c r="I853" s="2"/>
    </row>
    <row r="854" spans="2:9" x14ac:dyDescent="0.2">
      <c r="B854" t="e">
        <f>IF(ISBLANK(Data!B844),NA(),Data!B844-$C$3)</f>
        <v>#N/A</v>
      </c>
      <c r="C854" s="2" t="e">
        <f t="shared" ca="1" si="17"/>
        <v>#N/A</v>
      </c>
      <c r="D854" t="e">
        <f>IF(ISBLANK(Data!B844),NA(),Data!C844)</f>
        <v>#N/A</v>
      </c>
      <c r="E854" t="e">
        <f>IF(ISBLANK(Data!B844), NA(), Data!B844-1-$C$3)</f>
        <v>#N/A</v>
      </c>
      <c r="F854" t="e">
        <f>IF(ISBLANK(Data!B844),NA(),B854/(D854/$C$7)-1)</f>
        <v>#N/A</v>
      </c>
      <c r="H854" s="2"/>
      <c r="I854" s="2"/>
    </row>
    <row r="855" spans="2:9" x14ac:dyDescent="0.2">
      <c r="B855" t="e">
        <f>IF(ISBLANK(Data!B845),NA(),Data!B845-$C$3)</f>
        <v>#N/A</v>
      </c>
      <c r="C855" s="2" t="e">
        <f t="shared" ca="1" si="17"/>
        <v>#N/A</v>
      </c>
      <c r="D855" t="e">
        <f>IF(ISBLANK(Data!B845),NA(),Data!C845)</f>
        <v>#N/A</v>
      </c>
      <c r="E855" t="e">
        <f>IF(ISBLANK(Data!B845), NA(), Data!B845-1-$C$3)</f>
        <v>#N/A</v>
      </c>
      <c r="F855" t="e">
        <f>IF(ISBLANK(Data!B845),NA(),B855/(D855/$C$7)-1)</f>
        <v>#N/A</v>
      </c>
      <c r="H855" s="2"/>
      <c r="I855" s="2"/>
    </row>
    <row r="856" spans="2:9" x14ac:dyDescent="0.2">
      <c r="B856" t="e">
        <f>IF(ISBLANK(Data!B846),NA(),Data!B846-$C$3)</f>
        <v>#N/A</v>
      </c>
      <c r="C856" s="2" t="e">
        <f t="shared" ca="1" si="17"/>
        <v>#N/A</v>
      </c>
      <c r="D856" t="e">
        <f>IF(ISBLANK(Data!B846),NA(),Data!C846)</f>
        <v>#N/A</v>
      </c>
      <c r="E856" t="e">
        <f>IF(ISBLANK(Data!B846), NA(), Data!B846-1-$C$3)</f>
        <v>#N/A</v>
      </c>
      <c r="F856" t="e">
        <f>IF(ISBLANK(Data!B846),NA(),B856/(D856/$C$7)-1)</f>
        <v>#N/A</v>
      </c>
      <c r="H856" s="2"/>
      <c r="I856" s="2"/>
    </row>
    <row r="857" spans="2:9" x14ac:dyDescent="0.2">
      <c r="B857" t="e">
        <f>IF(ISBLANK(Data!B847),NA(),Data!B847-$C$3)</f>
        <v>#N/A</v>
      </c>
      <c r="C857" s="2" t="e">
        <f t="shared" ca="1" si="17"/>
        <v>#N/A</v>
      </c>
      <c r="D857" t="e">
        <f>IF(ISBLANK(Data!B847),NA(),Data!C847)</f>
        <v>#N/A</v>
      </c>
      <c r="E857" t="e">
        <f>IF(ISBLANK(Data!B847), NA(), Data!B847-1-$C$3)</f>
        <v>#N/A</v>
      </c>
      <c r="F857" t="e">
        <f>IF(ISBLANK(Data!B847),NA(),B857/(D857/$C$7)-1)</f>
        <v>#N/A</v>
      </c>
      <c r="H857" s="2"/>
      <c r="I857" s="2"/>
    </row>
    <row r="858" spans="2:9" x14ac:dyDescent="0.2">
      <c r="B858" t="e">
        <f>IF(ISBLANK(Data!B848),NA(),Data!B848-$C$3)</f>
        <v>#N/A</v>
      </c>
      <c r="C858" s="2" t="e">
        <f t="shared" ca="1" si="17"/>
        <v>#N/A</v>
      </c>
      <c r="D858" t="e">
        <f>IF(ISBLANK(Data!B848),NA(),Data!C848)</f>
        <v>#N/A</v>
      </c>
      <c r="E858" t="e">
        <f>IF(ISBLANK(Data!B848), NA(), Data!B848-1-$C$3)</f>
        <v>#N/A</v>
      </c>
      <c r="F858" t="e">
        <f>IF(ISBLANK(Data!B848),NA(),B858/(D858/$C$7)-1)</f>
        <v>#N/A</v>
      </c>
      <c r="H858" s="2"/>
      <c r="I858" s="2"/>
    </row>
    <row r="859" spans="2:9" x14ac:dyDescent="0.2">
      <c r="B859" t="e">
        <f>IF(ISBLANK(Data!B849),NA(),Data!B849-$C$3)</f>
        <v>#N/A</v>
      </c>
      <c r="C859" s="2" t="e">
        <f t="shared" ca="1" si="17"/>
        <v>#N/A</v>
      </c>
      <c r="D859" t="e">
        <f>IF(ISBLANK(Data!B849),NA(),Data!C849)</f>
        <v>#N/A</v>
      </c>
      <c r="E859" t="e">
        <f>IF(ISBLANK(Data!B849), NA(), Data!B849-1-$C$3)</f>
        <v>#N/A</v>
      </c>
      <c r="F859" t="e">
        <f>IF(ISBLANK(Data!B849),NA(),B859/(D859/$C$7)-1)</f>
        <v>#N/A</v>
      </c>
      <c r="H859" s="2"/>
      <c r="I859" s="2"/>
    </row>
    <row r="860" spans="2:9" x14ac:dyDescent="0.2">
      <c r="B860" t="e">
        <f>IF(ISBLANK(Data!B850),NA(),Data!B850-$C$3)</f>
        <v>#N/A</v>
      </c>
      <c r="C860" s="2" t="e">
        <f t="shared" ca="1" si="17"/>
        <v>#N/A</v>
      </c>
      <c r="D860" t="e">
        <f>IF(ISBLANK(Data!B850),NA(),Data!C850)</f>
        <v>#N/A</v>
      </c>
      <c r="E860" t="e">
        <f>IF(ISBLANK(Data!B850), NA(), Data!B850-1-$C$3)</f>
        <v>#N/A</v>
      </c>
      <c r="F860" t="e">
        <f>IF(ISBLANK(Data!B850),NA(),B860/(D860/$C$7)-1)</f>
        <v>#N/A</v>
      </c>
      <c r="H860" s="2"/>
      <c r="I860" s="2"/>
    </row>
    <row r="861" spans="2:9" x14ac:dyDescent="0.2">
      <c r="B861" t="e">
        <f>IF(ISBLANK(Data!B851),NA(),Data!B851-$C$3)</f>
        <v>#N/A</v>
      </c>
      <c r="C861" s="2" t="e">
        <f t="shared" ca="1" si="17"/>
        <v>#N/A</v>
      </c>
      <c r="D861" t="e">
        <f>IF(ISBLANK(Data!B851),NA(),Data!C851)</f>
        <v>#N/A</v>
      </c>
      <c r="E861" t="e">
        <f>IF(ISBLANK(Data!B851), NA(), Data!B851-1-$C$3)</f>
        <v>#N/A</v>
      </c>
      <c r="F861" t="e">
        <f>IF(ISBLANK(Data!B851),NA(),B861/(D861/$C$7)-1)</f>
        <v>#N/A</v>
      </c>
      <c r="H861" s="2"/>
      <c r="I861" s="2"/>
    </row>
    <row r="862" spans="2:9" x14ac:dyDescent="0.2">
      <c r="B862" t="e">
        <f>IF(ISBLANK(Data!B852),NA(),Data!B852-$C$3)</f>
        <v>#N/A</v>
      </c>
      <c r="C862" s="2" t="e">
        <f t="shared" ca="1" si="17"/>
        <v>#N/A</v>
      </c>
      <c r="D862" t="e">
        <f>IF(ISBLANK(Data!B852),NA(),Data!C852)</f>
        <v>#N/A</v>
      </c>
      <c r="E862" t="e">
        <f>IF(ISBLANK(Data!B852), NA(), Data!B852-1-$C$3)</f>
        <v>#N/A</v>
      </c>
      <c r="F862" t="e">
        <f>IF(ISBLANK(Data!B852),NA(),B862/(D862/$C$7)-1)</f>
        <v>#N/A</v>
      </c>
      <c r="H862" s="2"/>
      <c r="I862" s="2"/>
    </row>
    <row r="863" spans="2:9" x14ac:dyDescent="0.2">
      <c r="B863" t="e">
        <f>IF(ISBLANK(Data!B853),NA(),Data!B853-$C$3)</f>
        <v>#N/A</v>
      </c>
      <c r="C863" s="2" t="e">
        <f t="shared" ca="1" si="17"/>
        <v>#N/A</v>
      </c>
      <c r="D863" t="e">
        <f>IF(ISBLANK(Data!B853),NA(),Data!C853)</f>
        <v>#N/A</v>
      </c>
      <c r="E863" t="e">
        <f>IF(ISBLANK(Data!B853), NA(), Data!B853-1-$C$3)</f>
        <v>#N/A</v>
      </c>
      <c r="F863" t="e">
        <f>IF(ISBLANK(Data!B853),NA(),B863/(D863/$C$7)-1)</f>
        <v>#N/A</v>
      </c>
      <c r="H863" s="2"/>
      <c r="I863" s="2"/>
    </row>
    <row r="864" spans="2:9" x14ac:dyDescent="0.2">
      <c r="B864" t="e">
        <f>IF(ISBLANK(Data!B854),NA(),Data!B854-$C$3)</f>
        <v>#N/A</v>
      </c>
      <c r="C864" s="2" t="e">
        <f t="shared" ca="1" si="17"/>
        <v>#N/A</v>
      </c>
      <c r="D864" t="e">
        <f>IF(ISBLANK(Data!B854),NA(),Data!C854)</f>
        <v>#N/A</v>
      </c>
      <c r="E864" t="e">
        <f>IF(ISBLANK(Data!B854), NA(), Data!B854-1-$C$3)</f>
        <v>#N/A</v>
      </c>
      <c r="F864" t="e">
        <f>IF(ISBLANK(Data!B854),NA(),B864/(D864/$C$7)-1)</f>
        <v>#N/A</v>
      </c>
      <c r="H864" s="2"/>
      <c r="I864" s="2"/>
    </row>
    <row r="865" spans="2:9" x14ac:dyDescent="0.2">
      <c r="B865" t="e">
        <f>IF(ISBLANK(Data!B855),NA(),Data!B855-$C$3)</f>
        <v>#N/A</v>
      </c>
      <c r="C865" s="2" t="e">
        <f t="shared" ca="1" si="17"/>
        <v>#N/A</v>
      </c>
      <c r="D865" t="e">
        <f>IF(ISBLANK(Data!B855),NA(),Data!C855)</f>
        <v>#N/A</v>
      </c>
      <c r="E865" t="e">
        <f>IF(ISBLANK(Data!B855), NA(), Data!B855-1-$C$3)</f>
        <v>#N/A</v>
      </c>
      <c r="F865" t="e">
        <f>IF(ISBLANK(Data!B855),NA(),B865/(D865/$C$7)-1)</f>
        <v>#N/A</v>
      </c>
      <c r="H865" s="2"/>
      <c r="I865" s="2"/>
    </row>
    <row r="866" spans="2:9" x14ac:dyDescent="0.2">
      <c r="B866" t="e">
        <f>IF(ISBLANK(Data!B856),NA(),Data!B856-$C$3)</f>
        <v>#N/A</v>
      </c>
      <c r="C866" s="2" t="e">
        <f t="shared" ca="1" si="17"/>
        <v>#N/A</v>
      </c>
      <c r="D866" t="e">
        <f>IF(ISBLANK(Data!B856),NA(),Data!C856)</f>
        <v>#N/A</v>
      </c>
      <c r="E866" t="e">
        <f>IF(ISBLANK(Data!B856), NA(), Data!B856-1-$C$3)</f>
        <v>#N/A</v>
      </c>
      <c r="F866" t="e">
        <f>IF(ISBLANK(Data!B856),NA(),B866/(D866/$C$7)-1)</f>
        <v>#N/A</v>
      </c>
      <c r="H866" s="2"/>
      <c r="I866" s="2"/>
    </row>
    <row r="867" spans="2:9" x14ac:dyDescent="0.2">
      <c r="B867" t="e">
        <f>IF(ISBLANK(Data!B857),NA(),Data!B857-$C$3)</f>
        <v>#N/A</v>
      </c>
      <c r="C867" s="2" t="e">
        <f t="shared" ca="1" si="17"/>
        <v>#N/A</v>
      </c>
      <c r="D867" t="e">
        <f>IF(ISBLANK(Data!B857),NA(),Data!C857)</f>
        <v>#N/A</v>
      </c>
      <c r="E867" t="e">
        <f>IF(ISBLANK(Data!B857), NA(), Data!B857-1-$C$3)</f>
        <v>#N/A</v>
      </c>
      <c r="F867" t="e">
        <f>IF(ISBLANK(Data!B857),NA(),B867/(D867/$C$7)-1)</f>
        <v>#N/A</v>
      </c>
      <c r="H867" s="2"/>
      <c r="I867" s="2"/>
    </row>
    <row r="868" spans="2:9" x14ac:dyDescent="0.2">
      <c r="B868" t="e">
        <f>IF(ISBLANK(Data!B858),NA(),Data!B858-$C$3)</f>
        <v>#N/A</v>
      </c>
      <c r="C868" s="2" t="e">
        <f t="shared" ca="1" si="17"/>
        <v>#N/A</v>
      </c>
      <c r="D868" t="e">
        <f>IF(ISBLANK(Data!B858),NA(),Data!C858)</f>
        <v>#N/A</v>
      </c>
      <c r="E868" t="e">
        <f>IF(ISBLANK(Data!B858), NA(), Data!B858-1-$C$3)</f>
        <v>#N/A</v>
      </c>
      <c r="F868" t="e">
        <f>IF(ISBLANK(Data!B858),NA(),B868/(D868/$C$7)-1)</f>
        <v>#N/A</v>
      </c>
      <c r="H868" s="2"/>
      <c r="I868" s="2"/>
    </row>
    <row r="869" spans="2:9" x14ac:dyDescent="0.2">
      <c r="B869" t="e">
        <f>IF(ISBLANK(Data!B859),NA(),Data!B859-$C$3)</f>
        <v>#N/A</v>
      </c>
      <c r="C869" s="2" t="e">
        <f t="shared" ca="1" si="17"/>
        <v>#N/A</v>
      </c>
      <c r="D869" t="e">
        <f>IF(ISBLANK(Data!B859),NA(),Data!C859)</f>
        <v>#N/A</v>
      </c>
      <c r="E869" t="e">
        <f>IF(ISBLANK(Data!B859), NA(), Data!B859-1-$C$3)</f>
        <v>#N/A</v>
      </c>
      <c r="F869" t="e">
        <f>IF(ISBLANK(Data!B859),NA(),B869/(D869/$C$7)-1)</f>
        <v>#N/A</v>
      </c>
      <c r="H869" s="2"/>
      <c r="I869" s="2"/>
    </row>
    <row r="870" spans="2:9" x14ac:dyDescent="0.2">
      <c r="B870" t="e">
        <f>IF(ISBLANK(Data!B860),NA(),Data!B860-$C$3)</f>
        <v>#N/A</v>
      </c>
      <c r="C870" s="2" t="e">
        <f t="shared" ca="1" si="17"/>
        <v>#N/A</v>
      </c>
      <c r="D870" t="e">
        <f>IF(ISBLANK(Data!B860),NA(),Data!C860)</f>
        <v>#N/A</v>
      </c>
      <c r="E870" t="e">
        <f>IF(ISBLANK(Data!B860), NA(), Data!B860-1-$C$3)</f>
        <v>#N/A</v>
      </c>
      <c r="F870" t="e">
        <f>IF(ISBLANK(Data!B860),NA(),B870/(D870/$C$7)-1)</f>
        <v>#N/A</v>
      </c>
      <c r="H870" s="2"/>
      <c r="I870" s="2"/>
    </row>
    <row r="871" spans="2:9" x14ac:dyDescent="0.2">
      <c r="B871" t="e">
        <f>IF(ISBLANK(Data!B861),NA(),Data!B861-$C$3)</f>
        <v>#N/A</v>
      </c>
      <c r="C871" s="2" t="e">
        <f t="shared" ca="1" si="17"/>
        <v>#N/A</v>
      </c>
      <c r="D871" t="e">
        <f>IF(ISBLANK(Data!B861),NA(),Data!C861)</f>
        <v>#N/A</v>
      </c>
      <c r="E871" t="e">
        <f>IF(ISBLANK(Data!B861), NA(), Data!B861-1-$C$3)</f>
        <v>#N/A</v>
      </c>
      <c r="F871" t="e">
        <f>IF(ISBLANK(Data!B861),NA(),B871/(D871/$C$7)-1)</f>
        <v>#N/A</v>
      </c>
      <c r="H871" s="2"/>
      <c r="I871" s="2"/>
    </row>
    <row r="872" spans="2:9" x14ac:dyDescent="0.2">
      <c r="B872" t="e">
        <f>IF(ISBLANK(Data!B862),NA(),Data!B862-$C$3)</f>
        <v>#N/A</v>
      </c>
      <c r="C872" s="2" t="e">
        <f t="shared" ca="1" si="17"/>
        <v>#N/A</v>
      </c>
      <c r="D872" t="e">
        <f>IF(ISBLANK(Data!B862),NA(),Data!C862)</f>
        <v>#N/A</v>
      </c>
      <c r="E872" t="e">
        <f>IF(ISBLANK(Data!B862), NA(), Data!B862-1-$C$3)</f>
        <v>#N/A</v>
      </c>
      <c r="F872" t="e">
        <f>IF(ISBLANK(Data!B862),NA(),B872/(D872/$C$7)-1)</f>
        <v>#N/A</v>
      </c>
      <c r="H872" s="2"/>
      <c r="I872" s="2"/>
    </row>
    <row r="873" spans="2:9" x14ac:dyDescent="0.2">
      <c r="B873" t="e">
        <f>IF(ISBLANK(Data!B863),NA(),Data!B863-$C$3)</f>
        <v>#N/A</v>
      </c>
      <c r="C873" s="2" t="e">
        <f t="shared" ca="1" si="17"/>
        <v>#N/A</v>
      </c>
      <c r="D873" t="e">
        <f>IF(ISBLANK(Data!B863),NA(),Data!C863)</f>
        <v>#N/A</v>
      </c>
      <c r="E873" t="e">
        <f>IF(ISBLANK(Data!B863), NA(), Data!B863-1-$C$3)</f>
        <v>#N/A</v>
      </c>
      <c r="F873" t="e">
        <f>IF(ISBLANK(Data!B863),NA(),B873/(D873/$C$7)-1)</f>
        <v>#N/A</v>
      </c>
      <c r="H873" s="2"/>
      <c r="I873" s="2"/>
    </row>
    <row r="874" spans="2:9" x14ac:dyDescent="0.2">
      <c r="B874" t="e">
        <f>IF(ISBLANK(Data!B864),NA(),Data!B864-$C$3)</f>
        <v>#N/A</v>
      </c>
      <c r="C874" s="2" t="e">
        <f t="shared" ca="1" si="17"/>
        <v>#N/A</v>
      </c>
      <c r="D874" t="e">
        <f>IF(ISBLANK(Data!B864),NA(),Data!C864)</f>
        <v>#N/A</v>
      </c>
      <c r="E874" t="e">
        <f>IF(ISBLANK(Data!B864), NA(), Data!B864-1-$C$3)</f>
        <v>#N/A</v>
      </c>
      <c r="F874" t="e">
        <f>IF(ISBLANK(Data!B864),NA(),B874/(D874/$C$7)-1)</f>
        <v>#N/A</v>
      </c>
      <c r="H874" s="2"/>
      <c r="I874" s="2"/>
    </row>
    <row r="875" spans="2:9" x14ac:dyDescent="0.2">
      <c r="B875" t="e">
        <f>IF(ISBLANK(Data!B865),NA(),Data!B865-$C$3)</f>
        <v>#N/A</v>
      </c>
      <c r="C875" s="2" t="e">
        <f t="shared" ca="1" si="17"/>
        <v>#N/A</v>
      </c>
      <c r="D875" t="e">
        <f>IF(ISBLANK(Data!B865),NA(),Data!C865)</f>
        <v>#N/A</v>
      </c>
      <c r="E875" t="e">
        <f>IF(ISBLANK(Data!B865), NA(), Data!B865-1-$C$3)</f>
        <v>#N/A</v>
      </c>
      <c r="F875" t="e">
        <f>IF(ISBLANK(Data!B865),NA(),B875/(D875/$C$7)-1)</f>
        <v>#N/A</v>
      </c>
      <c r="H875" s="2"/>
      <c r="I875" s="2"/>
    </row>
    <row r="876" spans="2:9" x14ac:dyDescent="0.2">
      <c r="B876" t="e">
        <f>IF(ISBLANK(Data!B866),NA(),Data!B866-$C$3)</f>
        <v>#N/A</v>
      </c>
      <c r="C876" s="2" t="e">
        <f t="shared" ca="1" si="17"/>
        <v>#N/A</v>
      </c>
      <c r="D876" t="e">
        <f>IF(ISBLANK(Data!B866),NA(),Data!C866)</f>
        <v>#N/A</v>
      </c>
      <c r="E876" t="e">
        <f>IF(ISBLANK(Data!B866), NA(), Data!B866-1-$C$3)</f>
        <v>#N/A</v>
      </c>
      <c r="F876" t="e">
        <f>IF(ISBLANK(Data!B866),NA(),B876/(D876/$C$7)-1)</f>
        <v>#N/A</v>
      </c>
      <c r="H876" s="2"/>
      <c r="I876" s="2"/>
    </row>
    <row r="877" spans="2:9" x14ac:dyDescent="0.2">
      <c r="B877" t="e">
        <f>IF(ISBLANK(Data!B867),NA(),Data!B867-$C$3)</f>
        <v>#N/A</v>
      </c>
      <c r="C877" s="2" t="e">
        <f t="shared" ca="1" si="17"/>
        <v>#N/A</v>
      </c>
      <c r="D877" t="e">
        <f>IF(ISBLANK(Data!B867),NA(),Data!C867)</f>
        <v>#N/A</v>
      </c>
      <c r="E877" t="e">
        <f>IF(ISBLANK(Data!B867), NA(), Data!B867-1-$C$3)</f>
        <v>#N/A</v>
      </c>
      <c r="F877" t="e">
        <f>IF(ISBLANK(Data!B867),NA(),B877/(D877/$C$7)-1)</f>
        <v>#N/A</v>
      </c>
      <c r="H877" s="2"/>
      <c r="I877" s="2"/>
    </row>
    <row r="878" spans="2:9" x14ac:dyDescent="0.2">
      <c r="B878" t="e">
        <f>IF(ISBLANK(Data!B868),NA(),Data!B868-$C$3)</f>
        <v>#N/A</v>
      </c>
      <c r="C878" s="2" t="e">
        <f t="shared" ca="1" si="17"/>
        <v>#N/A</v>
      </c>
      <c r="D878" t="e">
        <f>IF(ISBLANK(Data!B868),NA(),Data!C868)</f>
        <v>#N/A</v>
      </c>
      <c r="E878" t="e">
        <f>IF(ISBLANK(Data!B868), NA(), Data!B868-1-$C$3)</f>
        <v>#N/A</v>
      </c>
      <c r="F878" t="e">
        <f>IF(ISBLANK(Data!B868),NA(),B878/(D878/$C$7)-1)</f>
        <v>#N/A</v>
      </c>
      <c r="H878" s="2"/>
      <c r="I878" s="2"/>
    </row>
    <row r="879" spans="2:9" x14ac:dyDescent="0.2">
      <c r="B879" t="e">
        <f>IF(ISBLANK(Data!B869),NA(),Data!B869-$C$3)</f>
        <v>#N/A</v>
      </c>
      <c r="C879" s="2" t="e">
        <f t="shared" ca="1" si="17"/>
        <v>#N/A</v>
      </c>
      <c r="D879" t="e">
        <f>IF(ISBLANK(Data!B869),NA(),Data!C869)</f>
        <v>#N/A</v>
      </c>
      <c r="E879" t="e">
        <f>IF(ISBLANK(Data!B869), NA(), Data!B869-1-$C$3)</f>
        <v>#N/A</v>
      </c>
      <c r="F879" t="e">
        <f>IF(ISBLANK(Data!B869),NA(),B879/(D879/$C$7)-1)</f>
        <v>#N/A</v>
      </c>
      <c r="H879" s="2"/>
      <c r="I879" s="2"/>
    </row>
    <row r="880" spans="2:9" x14ac:dyDescent="0.2">
      <c r="B880" t="e">
        <f>IF(ISBLANK(Data!B870),NA(),Data!B870-$C$3)</f>
        <v>#N/A</v>
      </c>
      <c r="C880" s="2" t="e">
        <f t="shared" ca="1" si="17"/>
        <v>#N/A</v>
      </c>
      <c r="D880" t="e">
        <f>IF(ISBLANK(Data!B870),NA(),Data!C870)</f>
        <v>#N/A</v>
      </c>
      <c r="E880" t="e">
        <f>IF(ISBLANK(Data!B870), NA(), Data!B870-1-$C$3)</f>
        <v>#N/A</v>
      </c>
      <c r="F880" t="e">
        <f>IF(ISBLANK(Data!B870),NA(),B880/(D880/$C$7)-1)</f>
        <v>#N/A</v>
      </c>
      <c r="H880" s="2"/>
      <c r="I880" s="2"/>
    </row>
    <row r="881" spans="2:9" x14ac:dyDescent="0.2">
      <c r="B881" t="e">
        <f>IF(ISBLANK(Data!B871),NA(),Data!B871-$C$3)</f>
        <v>#N/A</v>
      </c>
      <c r="C881" s="2" t="e">
        <f t="shared" ca="1" si="17"/>
        <v>#N/A</v>
      </c>
      <c r="D881" t="e">
        <f>IF(ISBLANK(Data!B871),NA(),Data!C871)</f>
        <v>#N/A</v>
      </c>
      <c r="E881" t="e">
        <f>IF(ISBLANK(Data!B871), NA(), Data!B871-1-$C$3)</f>
        <v>#N/A</v>
      </c>
      <c r="F881" t="e">
        <f>IF(ISBLANK(Data!B871),NA(),B881/(D881/$C$7)-1)</f>
        <v>#N/A</v>
      </c>
      <c r="H881" s="2"/>
      <c r="I881" s="2"/>
    </row>
    <row r="882" spans="2:9" x14ac:dyDescent="0.2">
      <c r="B882" t="e">
        <f>IF(ISBLANK(Data!B872),NA(),Data!B872-$C$3)</f>
        <v>#N/A</v>
      </c>
      <c r="C882" s="2" t="e">
        <f t="shared" ca="1" si="17"/>
        <v>#N/A</v>
      </c>
      <c r="D882" t="e">
        <f>IF(ISBLANK(Data!B872),NA(),Data!C872)</f>
        <v>#N/A</v>
      </c>
      <c r="E882" t="e">
        <f>IF(ISBLANK(Data!B872), NA(), Data!B872-1-$C$3)</f>
        <v>#N/A</v>
      </c>
      <c r="F882" t="e">
        <f>IF(ISBLANK(Data!B872),NA(),B882/(D882/$C$7)-1)</f>
        <v>#N/A</v>
      </c>
      <c r="H882" s="2"/>
      <c r="I882" s="2"/>
    </row>
    <row r="883" spans="2:9" x14ac:dyDescent="0.2">
      <c r="B883" t="e">
        <f>IF(ISBLANK(Data!B873),NA(),Data!B873-$C$3)</f>
        <v>#N/A</v>
      </c>
      <c r="C883" s="2" t="e">
        <f t="shared" ca="1" si="17"/>
        <v>#N/A</v>
      </c>
      <c r="D883" t="e">
        <f>IF(ISBLANK(Data!B873),NA(),Data!C873)</f>
        <v>#N/A</v>
      </c>
      <c r="E883" t="e">
        <f>IF(ISBLANK(Data!B873), NA(), Data!B873-1-$C$3)</f>
        <v>#N/A</v>
      </c>
      <c r="F883" t="e">
        <f>IF(ISBLANK(Data!B873),NA(),B883/(D883/$C$7)-1)</f>
        <v>#N/A</v>
      </c>
      <c r="H883" s="2"/>
      <c r="I883" s="2"/>
    </row>
    <row r="884" spans="2:9" x14ac:dyDescent="0.2">
      <c r="B884" t="e">
        <f>IF(ISBLANK(Data!B874),NA(),Data!B874-$C$3)</f>
        <v>#N/A</v>
      </c>
      <c r="C884" s="2" t="e">
        <f t="shared" ca="1" si="17"/>
        <v>#N/A</v>
      </c>
      <c r="D884" t="e">
        <f>IF(ISBLANK(Data!B874),NA(),Data!C874)</f>
        <v>#N/A</v>
      </c>
      <c r="E884" t="e">
        <f>IF(ISBLANK(Data!B874), NA(), Data!B874-1-$C$3)</f>
        <v>#N/A</v>
      </c>
      <c r="F884" t="e">
        <f>IF(ISBLANK(Data!B874),NA(),B884/(D884/$C$7)-1)</f>
        <v>#N/A</v>
      </c>
      <c r="H884" s="2"/>
      <c r="I884" s="2"/>
    </row>
    <row r="885" spans="2:9" x14ac:dyDescent="0.2">
      <c r="B885" t="e">
        <f>IF(ISBLANK(Data!B875),NA(),Data!B875-$C$3)</f>
        <v>#N/A</v>
      </c>
      <c r="C885" s="2" t="e">
        <f t="shared" ca="1" si="17"/>
        <v>#N/A</v>
      </c>
      <c r="D885" t="e">
        <f>IF(ISBLANK(Data!B875),NA(),Data!C875)</f>
        <v>#N/A</v>
      </c>
      <c r="E885" t="e">
        <f>IF(ISBLANK(Data!B875), NA(), Data!B875-1-$C$3)</f>
        <v>#N/A</v>
      </c>
      <c r="F885" t="e">
        <f>IF(ISBLANK(Data!B875),NA(),B885/(D885/$C$7)-1)</f>
        <v>#N/A</v>
      </c>
      <c r="H885" s="2"/>
      <c r="I885" s="2"/>
    </row>
    <row r="886" spans="2:9" x14ac:dyDescent="0.2">
      <c r="B886" t="e">
        <f>IF(ISBLANK(Data!B876),NA(),Data!B876-$C$3)</f>
        <v>#N/A</v>
      </c>
      <c r="C886" s="2" t="e">
        <f t="shared" ca="1" si="17"/>
        <v>#N/A</v>
      </c>
      <c r="D886" t="e">
        <f>IF(ISBLANK(Data!B876),NA(),Data!C876)</f>
        <v>#N/A</v>
      </c>
      <c r="E886" t="e">
        <f>IF(ISBLANK(Data!B876), NA(), Data!B876-1-$C$3)</f>
        <v>#N/A</v>
      </c>
      <c r="F886" t="e">
        <f>IF(ISBLANK(Data!B876),NA(),B886/(D886/$C$7)-1)</f>
        <v>#N/A</v>
      </c>
      <c r="H886" s="2"/>
      <c r="I886" s="2"/>
    </row>
    <row r="887" spans="2:9" x14ac:dyDescent="0.2">
      <c r="B887" t="e">
        <f>IF(ISBLANK(Data!B877),NA(),Data!B877-$C$3)</f>
        <v>#N/A</v>
      </c>
      <c r="C887" s="2" t="e">
        <f t="shared" ca="1" si="17"/>
        <v>#N/A</v>
      </c>
      <c r="D887" t="e">
        <f>IF(ISBLANK(Data!B877),NA(),Data!C877)</f>
        <v>#N/A</v>
      </c>
      <c r="E887" t="e">
        <f>IF(ISBLANK(Data!B877), NA(), Data!B877-1-$C$3)</f>
        <v>#N/A</v>
      </c>
      <c r="F887" t="e">
        <f>IF(ISBLANK(Data!B877),NA(),B887/(D887/$C$7)-1)</f>
        <v>#N/A</v>
      </c>
      <c r="H887" s="2"/>
      <c r="I887" s="2"/>
    </row>
    <row r="888" spans="2:9" x14ac:dyDescent="0.2">
      <c r="B888" t="e">
        <f>IF(ISBLANK(Data!B878),NA(),Data!B878-$C$3)</f>
        <v>#N/A</v>
      </c>
      <c r="C888" s="2" t="e">
        <f t="shared" ca="1" si="17"/>
        <v>#N/A</v>
      </c>
      <c r="D888" t="e">
        <f>IF(ISBLANK(Data!B878),NA(),Data!C878)</f>
        <v>#N/A</v>
      </c>
      <c r="E888" t="e">
        <f>IF(ISBLANK(Data!B878), NA(), Data!B878-1-$C$3)</f>
        <v>#N/A</v>
      </c>
      <c r="F888" t="e">
        <f>IF(ISBLANK(Data!B878),NA(),B888/(D888/$C$7)-1)</f>
        <v>#N/A</v>
      </c>
      <c r="H888" s="2"/>
      <c r="I888" s="2"/>
    </row>
    <row r="889" spans="2:9" x14ac:dyDescent="0.2">
      <c r="B889" t="e">
        <f>IF(ISBLANK(Data!B879),NA(),Data!B879-$C$3)</f>
        <v>#N/A</v>
      </c>
      <c r="C889" s="2" t="e">
        <f t="shared" ca="1" si="17"/>
        <v>#N/A</v>
      </c>
      <c r="D889" t="e">
        <f>IF(ISBLANK(Data!B879),NA(),Data!C879)</f>
        <v>#N/A</v>
      </c>
      <c r="E889" t="e">
        <f>IF(ISBLANK(Data!B879), NA(), Data!B879-1-$C$3)</f>
        <v>#N/A</v>
      </c>
      <c r="F889" t="e">
        <f>IF(ISBLANK(Data!B879),NA(),B889/(D889/$C$7)-1)</f>
        <v>#N/A</v>
      </c>
      <c r="H889" s="2"/>
      <c r="I889" s="2"/>
    </row>
    <row r="890" spans="2:9" x14ac:dyDescent="0.2">
      <c r="B890" t="e">
        <f>IF(ISBLANK(Data!B880),NA(),Data!B880-$C$3)</f>
        <v>#N/A</v>
      </c>
      <c r="C890" s="2" t="e">
        <f t="shared" ca="1" si="17"/>
        <v>#N/A</v>
      </c>
      <c r="D890" t="e">
        <f>IF(ISBLANK(Data!B880),NA(),Data!C880)</f>
        <v>#N/A</v>
      </c>
      <c r="E890" t="e">
        <f>IF(ISBLANK(Data!B880), NA(), Data!B880-1-$C$3)</f>
        <v>#N/A</v>
      </c>
      <c r="F890" t="e">
        <f>IF(ISBLANK(Data!B880),NA(),B890/(D890/$C$7)-1)</f>
        <v>#N/A</v>
      </c>
      <c r="H890" s="2"/>
      <c r="I890" s="2"/>
    </row>
    <row r="891" spans="2:9" x14ac:dyDescent="0.2">
      <c r="B891" t="e">
        <f>IF(ISBLANK(Data!B881),NA(),Data!B881-$C$3)</f>
        <v>#N/A</v>
      </c>
      <c r="C891" s="2" t="e">
        <f t="shared" ca="1" si="17"/>
        <v>#N/A</v>
      </c>
      <c r="D891" t="e">
        <f>IF(ISBLANK(Data!B881),NA(),Data!C881)</f>
        <v>#N/A</v>
      </c>
      <c r="E891" t="e">
        <f>IF(ISBLANK(Data!B881), NA(), Data!B881-1-$C$3)</f>
        <v>#N/A</v>
      </c>
      <c r="F891" t="e">
        <f>IF(ISBLANK(Data!B881),NA(),B891/(D891/$C$7)-1)</f>
        <v>#N/A</v>
      </c>
      <c r="H891" s="2"/>
      <c r="I891" s="2"/>
    </row>
    <row r="892" spans="2:9" x14ac:dyDescent="0.2">
      <c r="B892" t="e">
        <f>IF(ISBLANK(Data!B882),NA(),Data!B882-$C$3)</f>
        <v>#N/A</v>
      </c>
      <c r="C892" s="2" t="e">
        <f t="shared" ca="1" si="17"/>
        <v>#N/A</v>
      </c>
      <c r="D892" t="e">
        <f>IF(ISBLANK(Data!B882),NA(),Data!C882)</f>
        <v>#N/A</v>
      </c>
      <c r="E892" t="e">
        <f>IF(ISBLANK(Data!B882), NA(), Data!B882-1-$C$3)</f>
        <v>#N/A</v>
      </c>
      <c r="F892" t="e">
        <f>IF(ISBLANK(Data!B882),NA(),B892/(D892/$C$7)-1)</f>
        <v>#N/A</v>
      </c>
      <c r="H892" s="2"/>
      <c r="I892" s="2"/>
    </row>
    <row r="893" spans="2:9" x14ac:dyDescent="0.2">
      <c r="B893" t="e">
        <f>IF(ISBLANK(Data!B883),NA(),Data!B883-$C$3)</f>
        <v>#N/A</v>
      </c>
      <c r="C893" s="2" t="e">
        <f t="shared" ca="1" si="17"/>
        <v>#N/A</v>
      </c>
      <c r="D893" t="e">
        <f>IF(ISBLANK(Data!B883),NA(),Data!C883)</f>
        <v>#N/A</v>
      </c>
      <c r="E893" t="e">
        <f>IF(ISBLANK(Data!B883), NA(), Data!B883-1-$C$3)</f>
        <v>#N/A</v>
      </c>
      <c r="F893" t="e">
        <f>IF(ISBLANK(Data!B883),NA(),B893/(D893/$C$7)-1)</f>
        <v>#N/A</v>
      </c>
      <c r="H893" s="2"/>
      <c r="I893" s="2"/>
    </row>
    <row r="894" spans="2:9" x14ac:dyDescent="0.2">
      <c r="B894" t="e">
        <f>IF(ISBLANK(Data!B884),NA(),Data!B884-$C$3)</f>
        <v>#N/A</v>
      </c>
      <c r="C894" s="2" t="e">
        <f t="shared" ca="1" si="17"/>
        <v>#N/A</v>
      </c>
      <c r="D894" t="e">
        <f>IF(ISBLANK(Data!B884),NA(),Data!C884)</f>
        <v>#N/A</v>
      </c>
      <c r="E894" t="e">
        <f>IF(ISBLANK(Data!B884), NA(), Data!B884-1-$C$3)</f>
        <v>#N/A</v>
      </c>
      <c r="F894" t="e">
        <f>IF(ISBLANK(Data!B884),NA(),B894/(D894/$C$7)-1)</f>
        <v>#N/A</v>
      </c>
      <c r="H894" s="2"/>
      <c r="I894" s="2"/>
    </row>
    <row r="895" spans="2:9" x14ac:dyDescent="0.2">
      <c r="B895" t="e">
        <f>IF(ISBLANK(Data!B885),NA(),Data!B885-$C$3)</f>
        <v>#N/A</v>
      </c>
      <c r="C895" s="2" t="e">
        <f t="shared" ca="1" si="17"/>
        <v>#N/A</v>
      </c>
      <c r="D895" t="e">
        <f>IF(ISBLANK(Data!B885),NA(),Data!C885)</f>
        <v>#N/A</v>
      </c>
      <c r="E895" t="e">
        <f>IF(ISBLANK(Data!B885), NA(), Data!B885-1-$C$3)</f>
        <v>#N/A</v>
      </c>
      <c r="F895" t="e">
        <f>IF(ISBLANK(Data!B885),NA(),B895/(D895/$C$7)-1)</f>
        <v>#N/A</v>
      </c>
      <c r="H895" s="2"/>
      <c r="I895" s="2"/>
    </row>
    <row r="896" spans="2:9" x14ac:dyDescent="0.2">
      <c r="B896" t="e">
        <f>IF(ISBLANK(Data!B886),NA(),Data!B886-$C$3)</f>
        <v>#N/A</v>
      </c>
      <c r="C896" s="2" t="e">
        <f t="shared" ca="1" si="17"/>
        <v>#N/A</v>
      </c>
      <c r="D896" t="e">
        <f>IF(ISBLANK(Data!B886),NA(),Data!C886)</f>
        <v>#N/A</v>
      </c>
      <c r="E896" t="e">
        <f>IF(ISBLANK(Data!B886), NA(), Data!B886-1-$C$3)</f>
        <v>#N/A</v>
      </c>
      <c r="F896" t="e">
        <f>IF(ISBLANK(Data!B886),NA(),B896/(D896/$C$7)-1)</f>
        <v>#N/A</v>
      </c>
      <c r="H896" s="2"/>
      <c r="I896" s="2"/>
    </row>
    <row r="897" spans="2:9" x14ac:dyDescent="0.2">
      <c r="B897" t="e">
        <f>IF(ISBLANK(Data!B887),NA(),Data!B887-$C$3)</f>
        <v>#N/A</v>
      </c>
      <c r="C897" s="2" t="e">
        <f t="shared" ca="1" si="17"/>
        <v>#N/A</v>
      </c>
      <c r="D897" t="e">
        <f>IF(ISBLANK(Data!B887),NA(),Data!C887)</f>
        <v>#N/A</v>
      </c>
      <c r="E897" t="e">
        <f>IF(ISBLANK(Data!B887), NA(), Data!B887-1-$C$3)</f>
        <v>#N/A</v>
      </c>
      <c r="F897" t="e">
        <f>IF(ISBLANK(Data!B887),NA(),B897/(D897/$C$7)-1)</f>
        <v>#N/A</v>
      </c>
      <c r="H897" s="2"/>
      <c r="I897" s="2"/>
    </row>
    <row r="898" spans="2:9" x14ac:dyDescent="0.2">
      <c r="B898" t="e">
        <f>IF(ISBLANK(Data!B888),NA(),Data!B888-$C$3)</f>
        <v>#N/A</v>
      </c>
      <c r="C898" s="2" t="e">
        <f t="shared" ca="1" si="17"/>
        <v>#N/A</v>
      </c>
      <c r="D898" t="e">
        <f>IF(ISBLANK(Data!B888),NA(),Data!C888)</f>
        <v>#N/A</v>
      </c>
      <c r="E898" t="e">
        <f>IF(ISBLANK(Data!B888), NA(), Data!B888-1-$C$3)</f>
        <v>#N/A</v>
      </c>
      <c r="F898" t="e">
        <f>IF(ISBLANK(Data!B888),NA(),B898/(D898/$C$7)-1)</f>
        <v>#N/A</v>
      </c>
      <c r="H898" s="2"/>
      <c r="I898" s="2"/>
    </row>
    <row r="899" spans="2:9" x14ac:dyDescent="0.2">
      <c r="B899" t="e">
        <f>IF(ISBLANK(Data!B889),NA(),Data!B889-$C$3)</f>
        <v>#N/A</v>
      </c>
      <c r="C899" s="2" t="e">
        <f t="shared" ca="1" si="17"/>
        <v>#N/A</v>
      </c>
      <c r="D899" t="e">
        <f>IF(ISBLANK(Data!B889),NA(),Data!C889)</f>
        <v>#N/A</v>
      </c>
      <c r="E899" t="e">
        <f>IF(ISBLANK(Data!B889), NA(), Data!B889-1-$C$3)</f>
        <v>#N/A</v>
      </c>
      <c r="F899" t="e">
        <f>IF(ISBLANK(Data!B889),NA(),B899/(D899/$C$7)-1)</f>
        <v>#N/A</v>
      </c>
      <c r="H899" s="2"/>
      <c r="I899" s="2"/>
    </row>
    <row r="900" spans="2:9" x14ac:dyDescent="0.2">
      <c r="B900" t="e">
        <f>IF(ISBLANK(Data!B890),NA(),Data!B890-$C$3)</f>
        <v>#N/A</v>
      </c>
      <c r="C900" s="2" t="e">
        <f t="shared" ca="1" si="17"/>
        <v>#N/A</v>
      </c>
      <c r="D900" t="e">
        <f>IF(ISBLANK(Data!B890),NA(),Data!C890)</f>
        <v>#N/A</v>
      </c>
      <c r="E900" t="e">
        <f>IF(ISBLANK(Data!B890), NA(), Data!B890-1-$C$3)</f>
        <v>#N/A</v>
      </c>
      <c r="F900" t="e">
        <f>IF(ISBLANK(Data!B890),NA(),B900/(D900/$C$7)-1)</f>
        <v>#N/A</v>
      </c>
      <c r="H900" s="2"/>
      <c r="I900" s="2"/>
    </row>
    <row r="901" spans="2:9" x14ac:dyDescent="0.2">
      <c r="B901" t="e">
        <f>IF(ISBLANK(Data!B891),NA(),Data!B891-$C$3)</f>
        <v>#N/A</v>
      </c>
      <c r="C901" s="2" t="e">
        <f t="shared" ca="1" si="17"/>
        <v>#N/A</v>
      </c>
      <c r="D901" t="e">
        <f>IF(ISBLANK(Data!B891),NA(),Data!C891)</f>
        <v>#N/A</v>
      </c>
      <c r="E901" t="e">
        <f>IF(ISBLANK(Data!B891), NA(), Data!B891-1-$C$3)</f>
        <v>#N/A</v>
      </c>
      <c r="F901" t="e">
        <f>IF(ISBLANK(Data!B891),NA(),B901/(D901/$C$7)-1)</f>
        <v>#N/A</v>
      </c>
      <c r="H901" s="2"/>
      <c r="I901" s="2"/>
    </row>
    <row r="902" spans="2:9" x14ac:dyDescent="0.2">
      <c r="B902" t="e">
        <f>IF(ISBLANK(Data!B892),NA(),Data!B892-$C$3)</f>
        <v>#N/A</v>
      </c>
      <c r="C902" s="2" t="e">
        <f t="shared" ca="1" si="17"/>
        <v>#N/A</v>
      </c>
      <c r="D902" t="e">
        <f>IF(ISBLANK(Data!B892),NA(),Data!C892)</f>
        <v>#N/A</v>
      </c>
      <c r="E902" t="e">
        <f>IF(ISBLANK(Data!B892), NA(), Data!B892-1-$C$3)</f>
        <v>#N/A</v>
      </c>
      <c r="F902" t="e">
        <f>IF(ISBLANK(Data!B892),NA(),B902/(D902/$C$7)-1)</f>
        <v>#N/A</v>
      </c>
      <c r="H902" s="2"/>
      <c r="I902" s="2"/>
    </row>
    <row r="903" spans="2:9" x14ac:dyDescent="0.2">
      <c r="B903" t="e">
        <f>IF(ISBLANK(Data!B893),NA(),Data!B893-$C$3)</f>
        <v>#N/A</v>
      </c>
      <c r="C903" s="2" t="e">
        <f t="shared" ca="1" si="17"/>
        <v>#N/A</v>
      </c>
      <c r="D903" t="e">
        <f>IF(ISBLANK(Data!B893),NA(),Data!C893)</f>
        <v>#N/A</v>
      </c>
      <c r="E903" t="e">
        <f>IF(ISBLANK(Data!B893), NA(), Data!B893-1-$C$3)</f>
        <v>#N/A</v>
      </c>
      <c r="F903" t="e">
        <f>IF(ISBLANK(Data!B893),NA(),B903/(D903/$C$7)-1)</f>
        <v>#N/A</v>
      </c>
      <c r="H903" s="2"/>
      <c r="I903" s="2"/>
    </row>
    <row r="904" spans="2:9" x14ac:dyDescent="0.2">
      <c r="B904" t="e">
        <f>IF(ISBLANK(Data!B894),NA(),Data!B894-$C$3)</f>
        <v>#N/A</v>
      </c>
      <c r="C904" s="2" t="e">
        <f t="shared" ca="1" si="17"/>
        <v>#N/A</v>
      </c>
      <c r="D904" t="e">
        <f>IF(ISBLANK(Data!B894),NA(),Data!C894)</f>
        <v>#N/A</v>
      </c>
      <c r="E904" t="e">
        <f>IF(ISBLANK(Data!B894), NA(), Data!B894-1-$C$3)</f>
        <v>#N/A</v>
      </c>
      <c r="F904" t="e">
        <f>IF(ISBLANK(Data!B894),NA(),B904/(D904/$C$7)-1)</f>
        <v>#N/A</v>
      </c>
      <c r="H904" s="2"/>
      <c r="I904" s="2"/>
    </row>
    <row r="905" spans="2:9" x14ac:dyDescent="0.2">
      <c r="B905" t="e">
        <f>IF(ISBLANK(Data!B895),NA(),Data!B895-$C$3)</f>
        <v>#N/A</v>
      </c>
      <c r="C905" s="2" t="e">
        <f t="shared" ca="1" si="17"/>
        <v>#N/A</v>
      </c>
      <c r="D905" t="e">
        <f>IF(ISBLANK(Data!B895),NA(),Data!C895)</f>
        <v>#N/A</v>
      </c>
      <c r="E905" t="e">
        <f>IF(ISBLANK(Data!B895), NA(), Data!B895-1-$C$3)</f>
        <v>#N/A</v>
      </c>
      <c r="F905" t="e">
        <f>IF(ISBLANK(Data!B895),NA(),B905/(D905/$C$7)-1)</f>
        <v>#N/A</v>
      </c>
      <c r="H905" s="2"/>
      <c r="I905" s="2"/>
    </row>
    <row r="906" spans="2:9" x14ac:dyDescent="0.2">
      <c r="B906" t="e">
        <f>IF(ISBLANK(Data!B896),NA(),Data!B896-$C$3)</f>
        <v>#N/A</v>
      </c>
      <c r="C906" s="2" t="e">
        <f t="shared" ca="1" si="17"/>
        <v>#N/A</v>
      </c>
      <c r="D906" t="e">
        <f>IF(ISBLANK(Data!B896),NA(),Data!C896)</f>
        <v>#N/A</v>
      </c>
      <c r="E906" t="e">
        <f>IF(ISBLANK(Data!B896), NA(), Data!B896-1-$C$3)</f>
        <v>#N/A</v>
      </c>
      <c r="F906" t="e">
        <f>IF(ISBLANK(Data!B896),NA(),B906/(D906/$C$7)-1)</f>
        <v>#N/A</v>
      </c>
      <c r="H906" s="2"/>
      <c r="I906" s="2"/>
    </row>
    <row r="907" spans="2:9" x14ac:dyDescent="0.2">
      <c r="B907" t="e">
        <f>IF(ISBLANK(Data!B897),NA(),Data!B897-$C$3)</f>
        <v>#N/A</v>
      </c>
      <c r="C907" s="2" t="e">
        <f t="shared" ca="1" si="17"/>
        <v>#N/A</v>
      </c>
      <c r="D907" t="e">
        <f>IF(ISBLANK(Data!B897),NA(),Data!C897)</f>
        <v>#N/A</v>
      </c>
      <c r="E907" t="e">
        <f>IF(ISBLANK(Data!B897), NA(), Data!B897-1-$C$3)</f>
        <v>#N/A</v>
      </c>
      <c r="F907" t="e">
        <f>IF(ISBLANK(Data!B897),NA(),B907/(D907/$C$7)-1)</f>
        <v>#N/A</v>
      </c>
      <c r="H907" s="2"/>
      <c r="I907" s="2"/>
    </row>
    <row r="908" spans="2:9" x14ac:dyDescent="0.2">
      <c r="B908" t="e">
        <f>IF(ISBLANK(Data!B898),NA(),Data!B898-$C$3)</f>
        <v>#N/A</v>
      </c>
      <c r="C908" s="2" t="e">
        <f t="shared" ca="1" si="17"/>
        <v>#N/A</v>
      </c>
      <c r="D908" t="e">
        <f>IF(ISBLANK(Data!B898),NA(),Data!C898)</f>
        <v>#N/A</v>
      </c>
      <c r="E908" t="e">
        <f>IF(ISBLANK(Data!B898), NA(), Data!B898-1-$C$3)</f>
        <v>#N/A</v>
      </c>
      <c r="F908" t="e">
        <f>IF(ISBLANK(Data!B898),NA(),B908/(D908/$C$7)-1)</f>
        <v>#N/A</v>
      </c>
      <c r="H908" s="2"/>
      <c r="I908" s="2"/>
    </row>
    <row r="909" spans="2:9" x14ac:dyDescent="0.2">
      <c r="B909" t="e">
        <f>IF(ISBLANK(Data!B899),NA(),Data!B899-$C$3)</f>
        <v>#N/A</v>
      </c>
      <c r="C909" s="2" t="e">
        <f t="shared" ca="1" si="17"/>
        <v>#N/A</v>
      </c>
      <c r="D909" t="e">
        <f>IF(ISBLANK(Data!B899),NA(),Data!C899)</f>
        <v>#N/A</v>
      </c>
      <c r="E909" t="e">
        <f>IF(ISBLANK(Data!B899), NA(), Data!B899-1-$C$3)</f>
        <v>#N/A</v>
      </c>
      <c r="F909" t="e">
        <f>IF(ISBLANK(Data!B899),NA(),B909/(D909/$C$7)-1)</f>
        <v>#N/A</v>
      </c>
      <c r="H909" s="2"/>
      <c r="I909" s="2"/>
    </row>
    <row r="910" spans="2:9" x14ac:dyDescent="0.2">
      <c r="B910" t="e">
        <f>IF(ISBLANK(Data!B900),NA(),Data!B900-$C$3)</f>
        <v>#N/A</v>
      </c>
      <c r="C910" s="2" t="e">
        <f t="shared" ca="1" si="17"/>
        <v>#N/A</v>
      </c>
      <c r="D910" t="e">
        <f>IF(ISBLANK(Data!B900),NA(),Data!C900)</f>
        <v>#N/A</v>
      </c>
      <c r="E910" t="e">
        <f>IF(ISBLANK(Data!B900), NA(), Data!B900-1-$C$3)</f>
        <v>#N/A</v>
      </c>
      <c r="F910" t="e">
        <f>IF(ISBLANK(Data!B900),NA(),B910/(D910/$C$7)-1)</f>
        <v>#N/A</v>
      </c>
      <c r="H910" s="2"/>
      <c r="I910" s="2"/>
    </row>
    <row r="911" spans="2:9" x14ac:dyDescent="0.2">
      <c r="B911" t="e">
        <f>IF(ISBLANK(Data!B901),NA(),Data!B901-$C$3)</f>
        <v>#N/A</v>
      </c>
      <c r="C911" s="2" t="e">
        <f t="shared" ca="1" si="17"/>
        <v>#N/A</v>
      </c>
      <c r="D911" t="e">
        <f>IF(ISBLANK(Data!B901),NA(),Data!C901)</f>
        <v>#N/A</v>
      </c>
      <c r="E911" t="e">
        <f>IF(ISBLANK(Data!B901), NA(), Data!B901-1-$C$3)</f>
        <v>#N/A</v>
      </c>
      <c r="F911" t="e">
        <f>IF(ISBLANK(Data!B901),NA(),B911/(D911/$C$7)-1)</f>
        <v>#N/A</v>
      </c>
      <c r="H911" s="2"/>
      <c r="I911" s="2"/>
    </row>
    <row r="912" spans="2:9" x14ac:dyDescent="0.2">
      <c r="B912" t="e">
        <f>IF(ISBLANK(Data!B902),NA(),Data!B902-$C$3)</f>
        <v>#N/A</v>
      </c>
      <c r="C912" s="2" t="e">
        <f t="shared" ca="1" si="17"/>
        <v>#N/A</v>
      </c>
      <c r="D912" t="e">
        <f>IF(ISBLANK(Data!B902),NA(),Data!C902)</f>
        <v>#N/A</v>
      </c>
      <c r="E912" t="e">
        <f>IF(ISBLANK(Data!B902), NA(), Data!B902-1-$C$3)</f>
        <v>#N/A</v>
      </c>
      <c r="F912" t="e">
        <f>IF(ISBLANK(Data!B902),NA(),B912/(D912/$C$7)-1)</f>
        <v>#N/A</v>
      </c>
      <c r="H912" s="2"/>
      <c r="I912" s="2"/>
    </row>
    <row r="913" spans="2:9" x14ac:dyDescent="0.2">
      <c r="B913" t="e">
        <f>IF(ISBLANK(Data!B903),NA(),Data!B903-$C$3)</f>
        <v>#N/A</v>
      </c>
      <c r="C913" s="2" t="e">
        <f t="shared" ca="1" si="17"/>
        <v>#N/A</v>
      </c>
      <c r="D913" t="e">
        <f>IF(ISBLANK(Data!B903),NA(),Data!C903)</f>
        <v>#N/A</v>
      </c>
      <c r="E913" t="e">
        <f>IF(ISBLANK(Data!B903), NA(), Data!B903-1-$C$3)</f>
        <v>#N/A</v>
      </c>
      <c r="F913" t="e">
        <f>IF(ISBLANK(Data!B903),NA(),B913/(D913/$C$7)-1)</f>
        <v>#N/A</v>
      </c>
      <c r="H913" s="2"/>
      <c r="I913" s="2"/>
    </row>
    <row r="914" spans="2:9" x14ac:dyDescent="0.2">
      <c r="B914" t="e">
        <f>IF(ISBLANK(Data!B904),NA(),Data!B904-$C$3)</f>
        <v>#N/A</v>
      </c>
      <c r="C914" s="2" t="e">
        <f t="shared" ca="1" si="17"/>
        <v>#N/A</v>
      </c>
      <c r="D914" t="e">
        <f>IF(ISBLANK(Data!B904),NA(),Data!C904)</f>
        <v>#N/A</v>
      </c>
      <c r="E914" t="e">
        <f>IF(ISBLANK(Data!B904), NA(), Data!B904-1-$C$3)</f>
        <v>#N/A</v>
      </c>
      <c r="F914" t="e">
        <f>IF(ISBLANK(Data!B904),NA(),B914/(D914/$C$7)-1)</f>
        <v>#N/A</v>
      </c>
      <c r="H914" s="2"/>
      <c r="I914" s="2"/>
    </row>
    <row r="915" spans="2:9" x14ac:dyDescent="0.2">
      <c r="B915" t="e">
        <f>IF(ISBLANK(Data!B905),NA(),Data!B905-$C$3)</f>
        <v>#N/A</v>
      </c>
      <c r="C915" s="2" t="e">
        <f t="shared" ca="1" si="17"/>
        <v>#N/A</v>
      </c>
      <c r="D915" t="e">
        <f>IF(ISBLANK(Data!B905),NA(),Data!C905)</f>
        <v>#N/A</v>
      </c>
      <c r="E915" t="e">
        <f>IF(ISBLANK(Data!B905), NA(), Data!B905-1-$C$3)</f>
        <v>#N/A</v>
      </c>
      <c r="F915" t="e">
        <f>IF(ISBLANK(Data!B905),NA(),B915/(D915/$C$7)-1)</f>
        <v>#N/A</v>
      </c>
      <c r="H915" s="2"/>
      <c r="I915" s="2"/>
    </row>
    <row r="916" spans="2:9" x14ac:dyDescent="0.2">
      <c r="B916" t="e">
        <f>IF(ISBLANK(Data!B906),NA(),Data!B906-$C$3)</f>
        <v>#N/A</v>
      </c>
      <c r="C916" s="2" t="e">
        <f t="shared" ref="C916:C979" ca="1" si="18">(B916*$C$7)/(1+C$9*(B916-1)+C$8*B916*(B916-1))</f>
        <v>#N/A</v>
      </c>
      <c r="D916" t="e">
        <f>IF(ISBLANK(Data!B906),NA(),Data!C906)</f>
        <v>#N/A</v>
      </c>
      <c r="E916" t="e">
        <f>IF(ISBLANK(Data!B906), NA(), Data!B906-1-$C$3)</f>
        <v>#N/A</v>
      </c>
      <c r="F916" t="e">
        <f>IF(ISBLANK(Data!B906),NA(),B916/(D916/$C$7)-1)</f>
        <v>#N/A</v>
      </c>
      <c r="H916" s="2"/>
      <c r="I916" s="2"/>
    </row>
    <row r="917" spans="2:9" x14ac:dyDescent="0.2">
      <c r="B917" t="e">
        <f>IF(ISBLANK(Data!B907),NA(),Data!B907-$C$3)</f>
        <v>#N/A</v>
      </c>
      <c r="C917" s="2" t="e">
        <f t="shared" ca="1" si="18"/>
        <v>#N/A</v>
      </c>
      <c r="D917" t="e">
        <f>IF(ISBLANK(Data!B907),NA(),Data!C907)</f>
        <v>#N/A</v>
      </c>
      <c r="E917" t="e">
        <f>IF(ISBLANK(Data!B907), NA(), Data!B907-1-$C$3)</f>
        <v>#N/A</v>
      </c>
      <c r="F917" t="e">
        <f>IF(ISBLANK(Data!B907),NA(),B917/(D917/$C$7)-1)</f>
        <v>#N/A</v>
      </c>
      <c r="H917" s="2"/>
      <c r="I917" s="2"/>
    </row>
    <row r="918" spans="2:9" x14ac:dyDescent="0.2">
      <c r="B918" t="e">
        <f>IF(ISBLANK(Data!B908),NA(),Data!B908-$C$3)</f>
        <v>#N/A</v>
      </c>
      <c r="C918" s="2" t="e">
        <f t="shared" ca="1" si="18"/>
        <v>#N/A</v>
      </c>
      <c r="D918" t="e">
        <f>IF(ISBLANK(Data!B908),NA(),Data!C908)</f>
        <v>#N/A</v>
      </c>
      <c r="E918" t="e">
        <f>IF(ISBLANK(Data!B908), NA(), Data!B908-1-$C$3)</f>
        <v>#N/A</v>
      </c>
      <c r="F918" t="e">
        <f>IF(ISBLANK(Data!B908),NA(),B918/(D918/$C$7)-1)</f>
        <v>#N/A</v>
      </c>
      <c r="H918" s="2"/>
      <c r="I918" s="2"/>
    </row>
    <row r="919" spans="2:9" x14ac:dyDescent="0.2">
      <c r="B919" t="e">
        <f>IF(ISBLANK(Data!B909),NA(),Data!B909-$C$3)</f>
        <v>#N/A</v>
      </c>
      <c r="C919" s="2" t="e">
        <f t="shared" ca="1" si="18"/>
        <v>#N/A</v>
      </c>
      <c r="D919" t="e">
        <f>IF(ISBLANK(Data!B909),NA(),Data!C909)</f>
        <v>#N/A</v>
      </c>
      <c r="E919" t="e">
        <f>IF(ISBLANK(Data!B909), NA(), Data!B909-1-$C$3)</f>
        <v>#N/A</v>
      </c>
      <c r="F919" t="e">
        <f>IF(ISBLANK(Data!B909),NA(),B919/(D919/$C$7)-1)</f>
        <v>#N/A</v>
      </c>
      <c r="H919" s="2"/>
      <c r="I919" s="2"/>
    </row>
    <row r="920" spans="2:9" x14ac:dyDescent="0.2">
      <c r="B920" t="e">
        <f>IF(ISBLANK(Data!B910),NA(),Data!B910-$C$3)</f>
        <v>#N/A</v>
      </c>
      <c r="C920" s="2" t="e">
        <f t="shared" ca="1" si="18"/>
        <v>#N/A</v>
      </c>
      <c r="D920" t="e">
        <f>IF(ISBLANK(Data!B910),NA(),Data!C910)</f>
        <v>#N/A</v>
      </c>
      <c r="E920" t="e">
        <f>IF(ISBLANK(Data!B910), NA(), Data!B910-1-$C$3)</f>
        <v>#N/A</v>
      </c>
      <c r="F920" t="e">
        <f>IF(ISBLANK(Data!B910),NA(),B920/(D920/$C$7)-1)</f>
        <v>#N/A</v>
      </c>
      <c r="H920" s="2"/>
      <c r="I920" s="2"/>
    </row>
    <row r="921" spans="2:9" x14ac:dyDescent="0.2">
      <c r="B921" t="e">
        <f>IF(ISBLANK(Data!B911),NA(),Data!B911-$C$3)</f>
        <v>#N/A</v>
      </c>
      <c r="C921" s="2" t="e">
        <f t="shared" ca="1" si="18"/>
        <v>#N/A</v>
      </c>
      <c r="D921" t="e">
        <f>IF(ISBLANK(Data!B911),NA(),Data!C911)</f>
        <v>#N/A</v>
      </c>
      <c r="E921" t="e">
        <f>IF(ISBLANK(Data!B911), NA(), Data!B911-1-$C$3)</f>
        <v>#N/A</v>
      </c>
      <c r="F921" t="e">
        <f>IF(ISBLANK(Data!B911),NA(),B921/(D921/$C$7)-1)</f>
        <v>#N/A</v>
      </c>
      <c r="H921" s="2"/>
      <c r="I921" s="2"/>
    </row>
    <row r="922" spans="2:9" x14ac:dyDescent="0.2">
      <c r="B922" t="e">
        <f>IF(ISBLANK(Data!B912),NA(),Data!B912-$C$3)</f>
        <v>#N/A</v>
      </c>
      <c r="C922" s="2" t="e">
        <f t="shared" ca="1" si="18"/>
        <v>#N/A</v>
      </c>
      <c r="D922" t="e">
        <f>IF(ISBLANK(Data!B912),NA(),Data!C912)</f>
        <v>#N/A</v>
      </c>
      <c r="E922" t="e">
        <f>IF(ISBLANK(Data!B912), NA(), Data!B912-1-$C$3)</f>
        <v>#N/A</v>
      </c>
      <c r="F922" t="e">
        <f>IF(ISBLANK(Data!B912),NA(),B922/(D922/$C$7)-1)</f>
        <v>#N/A</v>
      </c>
      <c r="H922" s="2"/>
      <c r="I922" s="2"/>
    </row>
    <row r="923" spans="2:9" x14ac:dyDescent="0.2">
      <c r="B923" t="e">
        <f>IF(ISBLANK(Data!B913),NA(),Data!B913-$C$3)</f>
        <v>#N/A</v>
      </c>
      <c r="C923" s="2" t="e">
        <f t="shared" ca="1" si="18"/>
        <v>#N/A</v>
      </c>
      <c r="D923" t="e">
        <f>IF(ISBLANK(Data!B913),NA(),Data!C913)</f>
        <v>#N/A</v>
      </c>
      <c r="E923" t="e">
        <f>IF(ISBLANK(Data!B913), NA(), Data!B913-1-$C$3)</f>
        <v>#N/A</v>
      </c>
      <c r="F923" t="e">
        <f>IF(ISBLANK(Data!B913),NA(),B923/(D923/$C$7)-1)</f>
        <v>#N/A</v>
      </c>
      <c r="H923" s="2"/>
      <c r="I923" s="2"/>
    </row>
    <row r="924" spans="2:9" x14ac:dyDescent="0.2">
      <c r="B924" t="e">
        <f>IF(ISBLANK(Data!B914),NA(),Data!B914-$C$3)</f>
        <v>#N/A</v>
      </c>
      <c r="C924" s="2" t="e">
        <f t="shared" ca="1" si="18"/>
        <v>#N/A</v>
      </c>
      <c r="D924" t="e">
        <f>IF(ISBLANK(Data!B914),NA(),Data!C914)</f>
        <v>#N/A</v>
      </c>
      <c r="E924" t="e">
        <f>IF(ISBLANK(Data!B914), NA(), Data!B914-1-$C$3)</f>
        <v>#N/A</v>
      </c>
      <c r="F924" t="e">
        <f>IF(ISBLANK(Data!B914),NA(),B924/(D924/$C$7)-1)</f>
        <v>#N/A</v>
      </c>
      <c r="H924" s="2"/>
      <c r="I924" s="2"/>
    </row>
    <row r="925" spans="2:9" x14ac:dyDescent="0.2">
      <c r="B925" t="e">
        <f>IF(ISBLANK(Data!B915),NA(),Data!B915-$C$3)</f>
        <v>#N/A</v>
      </c>
      <c r="C925" s="2" t="e">
        <f t="shared" ca="1" si="18"/>
        <v>#N/A</v>
      </c>
      <c r="D925" t="e">
        <f>IF(ISBLANK(Data!B915),NA(),Data!C915)</f>
        <v>#N/A</v>
      </c>
      <c r="E925" t="e">
        <f>IF(ISBLANK(Data!B915), NA(), Data!B915-1-$C$3)</f>
        <v>#N/A</v>
      </c>
      <c r="F925" t="e">
        <f>IF(ISBLANK(Data!B915),NA(),B925/(D925/$C$7)-1)</f>
        <v>#N/A</v>
      </c>
      <c r="H925" s="2"/>
      <c r="I925" s="2"/>
    </row>
    <row r="926" spans="2:9" x14ac:dyDescent="0.2">
      <c r="B926" t="e">
        <f>IF(ISBLANK(Data!B916),NA(),Data!B916-$C$3)</f>
        <v>#N/A</v>
      </c>
      <c r="C926" s="2" t="e">
        <f t="shared" ca="1" si="18"/>
        <v>#N/A</v>
      </c>
      <c r="D926" t="e">
        <f>IF(ISBLANK(Data!B916),NA(),Data!C916)</f>
        <v>#N/A</v>
      </c>
      <c r="E926" t="e">
        <f>IF(ISBLANK(Data!B916), NA(), Data!B916-1-$C$3)</f>
        <v>#N/A</v>
      </c>
      <c r="F926" t="e">
        <f>IF(ISBLANK(Data!B916),NA(),B926/(D926/$C$7)-1)</f>
        <v>#N/A</v>
      </c>
      <c r="H926" s="2"/>
      <c r="I926" s="2"/>
    </row>
    <row r="927" spans="2:9" x14ac:dyDescent="0.2">
      <c r="B927" t="e">
        <f>IF(ISBLANK(Data!B917),NA(),Data!B917-$C$3)</f>
        <v>#N/A</v>
      </c>
      <c r="C927" s="2" t="e">
        <f t="shared" ca="1" si="18"/>
        <v>#N/A</v>
      </c>
      <c r="D927" t="e">
        <f>IF(ISBLANK(Data!B917),NA(),Data!C917)</f>
        <v>#N/A</v>
      </c>
      <c r="E927" t="e">
        <f>IF(ISBLANK(Data!B917), NA(), Data!B917-1-$C$3)</f>
        <v>#N/A</v>
      </c>
      <c r="F927" t="e">
        <f>IF(ISBLANK(Data!B917),NA(),B927/(D927/$C$7)-1)</f>
        <v>#N/A</v>
      </c>
      <c r="H927" s="2"/>
      <c r="I927" s="2"/>
    </row>
    <row r="928" spans="2:9" x14ac:dyDescent="0.2">
      <c r="B928" t="e">
        <f>IF(ISBLANK(Data!B918),NA(),Data!B918-$C$3)</f>
        <v>#N/A</v>
      </c>
      <c r="C928" s="2" t="e">
        <f t="shared" ca="1" si="18"/>
        <v>#N/A</v>
      </c>
      <c r="D928" t="e">
        <f>IF(ISBLANK(Data!B918),NA(),Data!C918)</f>
        <v>#N/A</v>
      </c>
      <c r="E928" t="e">
        <f>IF(ISBLANK(Data!B918), NA(), Data!B918-1-$C$3)</f>
        <v>#N/A</v>
      </c>
      <c r="F928" t="e">
        <f>IF(ISBLANK(Data!B918),NA(),B928/(D928/$C$7)-1)</f>
        <v>#N/A</v>
      </c>
      <c r="H928" s="2"/>
      <c r="I928" s="2"/>
    </row>
    <row r="929" spans="2:9" x14ac:dyDescent="0.2">
      <c r="B929" t="e">
        <f>IF(ISBLANK(Data!B919),NA(),Data!B919-$C$3)</f>
        <v>#N/A</v>
      </c>
      <c r="C929" s="2" t="e">
        <f t="shared" ca="1" si="18"/>
        <v>#N/A</v>
      </c>
      <c r="D929" t="e">
        <f>IF(ISBLANK(Data!B919),NA(),Data!C919)</f>
        <v>#N/A</v>
      </c>
      <c r="E929" t="e">
        <f>IF(ISBLANK(Data!B919), NA(), Data!B919-1-$C$3)</f>
        <v>#N/A</v>
      </c>
      <c r="F929" t="e">
        <f>IF(ISBLANK(Data!B919),NA(),B929/(D929/$C$7)-1)</f>
        <v>#N/A</v>
      </c>
      <c r="H929" s="2"/>
      <c r="I929" s="2"/>
    </row>
    <row r="930" spans="2:9" x14ac:dyDescent="0.2">
      <c r="B930" t="e">
        <f>IF(ISBLANK(Data!B920),NA(),Data!B920-$C$3)</f>
        <v>#N/A</v>
      </c>
      <c r="C930" s="2" t="e">
        <f t="shared" ca="1" si="18"/>
        <v>#N/A</v>
      </c>
      <c r="D930" t="e">
        <f>IF(ISBLANK(Data!B920),NA(),Data!C920)</f>
        <v>#N/A</v>
      </c>
      <c r="E930" t="e">
        <f>IF(ISBLANK(Data!B920), NA(), Data!B920-1-$C$3)</f>
        <v>#N/A</v>
      </c>
      <c r="F930" t="e">
        <f>IF(ISBLANK(Data!B920),NA(),B930/(D930/$C$7)-1)</f>
        <v>#N/A</v>
      </c>
      <c r="H930" s="2"/>
      <c r="I930" s="2"/>
    </row>
    <row r="931" spans="2:9" x14ac:dyDescent="0.2">
      <c r="B931" t="e">
        <f>IF(ISBLANK(Data!B921),NA(),Data!B921-$C$3)</f>
        <v>#N/A</v>
      </c>
      <c r="C931" s="2" t="e">
        <f t="shared" ca="1" si="18"/>
        <v>#N/A</v>
      </c>
      <c r="D931" t="e">
        <f>IF(ISBLANK(Data!B921),NA(),Data!C921)</f>
        <v>#N/A</v>
      </c>
      <c r="E931" t="e">
        <f>IF(ISBLANK(Data!B921), NA(), Data!B921-1-$C$3)</f>
        <v>#N/A</v>
      </c>
      <c r="F931" t="e">
        <f>IF(ISBLANK(Data!B921),NA(),B931/(D931/$C$7)-1)</f>
        <v>#N/A</v>
      </c>
      <c r="H931" s="2"/>
      <c r="I931" s="2"/>
    </row>
    <row r="932" spans="2:9" x14ac:dyDescent="0.2">
      <c r="B932" t="e">
        <f>IF(ISBLANK(Data!B922),NA(),Data!B922-$C$3)</f>
        <v>#N/A</v>
      </c>
      <c r="C932" s="2" t="e">
        <f t="shared" ca="1" si="18"/>
        <v>#N/A</v>
      </c>
      <c r="D932" t="e">
        <f>IF(ISBLANK(Data!B922),NA(),Data!C922)</f>
        <v>#N/A</v>
      </c>
      <c r="E932" t="e">
        <f>IF(ISBLANK(Data!B922), NA(), Data!B922-1-$C$3)</f>
        <v>#N/A</v>
      </c>
      <c r="F932" t="e">
        <f>IF(ISBLANK(Data!B922),NA(),B932/(D932/$C$7)-1)</f>
        <v>#N/A</v>
      </c>
      <c r="H932" s="2"/>
      <c r="I932" s="2"/>
    </row>
    <row r="933" spans="2:9" x14ac:dyDescent="0.2">
      <c r="B933" t="e">
        <f>IF(ISBLANK(Data!B923),NA(),Data!B923-$C$3)</f>
        <v>#N/A</v>
      </c>
      <c r="C933" s="2" t="e">
        <f t="shared" ca="1" si="18"/>
        <v>#N/A</v>
      </c>
      <c r="D933" t="e">
        <f>IF(ISBLANK(Data!B923),NA(),Data!C923)</f>
        <v>#N/A</v>
      </c>
      <c r="E933" t="e">
        <f>IF(ISBLANK(Data!B923), NA(), Data!B923-1-$C$3)</f>
        <v>#N/A</v>
      </c>
      <c r="F933" t="e">
        <f>IF(ISBLANK(Data!B923),NA(),B933/(D933/$C$7)-1)</f>
        <v>#N/A</v>
      </c>
      <c r="H933" s="2"/>
      <c r="I933" s="2"/>
    </row>
    <row r="934" spans="2:9" x14ac:dyDescent="0.2">
      <c r="B934" t="e">
        <f>IF(ISBLANK(Data!B924),NA(),Data!B924-$C$3)</f>
        <v>#N/A</v>
      </c>
      <c r="C934" s="2" t="e">
        <f t="shared" ca="1" si="18"/>
        <v>#N/A</v>
      </c>
      <c r="D934" t="e">
        <f>IF(ISBLANK(Data!B924),NA(),Data!C924)</f>
        <v>#N/A</v>
      </c>
      <c r="E934" t="e">
        <f>IF(ISBLANK(Data!B924), NA(), Data!B924-1-$C$3)</f>
        <v>#N/A</v>
      </c>
      <c r="F934" t="e">
        <f>IF(ISBLANK(Data!B924),NA(),B934/(D934/$C$7)-1)</f>
        <v>#N/A</v>
      </c>
      <c r="H934" s="2"/>
      <c r="I934" s="2"/>
    </row>
    <row r="935" spans="2:9" x14ac:dyDescent="0.2">
      <c r="B935" t="e">
        <f>IF(ISBLANK(Data!B925),NA(),Data!B925-$C$3)</f>
        <v>#N/A</v>
      </c>
      <c r="C935" s="2" t="e">
        <f t="shared" ca="1" si="18"/>
        <v>#N/A</v>
      </c>
      <c r="D935" t="e">
        <f>IF(ISBLANK(Data!B925),NA(),Data!C925)</f>
        <v>#N/A</v>
      </c>
      <c r="E935" t="e">
        <f>IF(ISBLANK(Data!B925), NA(), Data!B925-1-$C$3)</f>
        <v>#N/A</v>
      </c>
      <c r="F935" t="e">
        <f>IF(ISBLANK(Data!B925),NA(),B935/(D935/$C$7)-1)</f>
        <v>#N/A</v>
      </c>
      <c r="H935" s="2"/>
      <c r="I935" s="2"/>
    </row>
    <row r="936" spans="2:9" x14ac:dyDescent="0.2">
      <c r="B936" t="e">
        <f>IF(ISBLANK(Data!B926),NA(),Data!B926-$C$3)</f>
        <v>#N/A</v>
      </c>
      <c r="C936" s="2" t="e">
        <f t="shared" ca="1" si="18"/>
        <v>#N/A</v>
      </c>
      <c r="D936" t="e">
        <f>IF(ISBLANK(Data!B926),NA(),Data!C926)</f>
        <v>#N/A</v>
      </c>
      <c r="E936" t="e">
        <f>IF(ISBLANK(Data!B926), NA(), Data!B926-1-$C$3)</f>
        <v>#N/A</v>
      </c>
      <c r="F936" t="e">
        <f>IF(ISBLANK(Data!B926),NA(),B936/(D936/$C$7)-1)</f>
        <v>#N/A</v>
      </c>
      <c r="H936" s="2"/>
      <c r="I936" s="2"/>
    </row>
    <row r="937" spans="2:9" x14ac:dyDescent="0.2">
      <c r="B937" t="e">
        <f>IF(ISBLANK(Data!B927),NA(),Data!B927-$C$3)</f>
        <v>#N/A</v>
      </c>
      <c r="C937" s="2" t="e">
        <f t="shared" ca="1" si="18"/>
        <v>#N/A</v>
      </c>
      <c r="D937" t="e">
        <f>IF(ISBLANK(Data!B927),NA(),Data!C927)</f>
        <v>#N/A</v>
      </c>
      <c r="E937" t="e">
        <f>IF(ISBLANK(Data!B927), NA(), Data!B927-1-$C$3)</f>
        <v>#N/A</v>
      </c>
      <c r="F937" t="e">
        <f>IF(ISBLANK(Data!B927),NA(),B937/(D937/$C$7)-1)</f>
        <v>#N/A</v>
      </c>
      <c r="H937" s="2"/>
      <c r="I937" s="2"/>
    </row>
    <row r="938" spans="2:9" x14ac:dyDescent="0.2">
      <c r="B938" t="e">
        <f>IF(ISBLANK(Data!B928),NA(),Data!B928-$C$3)</f>
        <v>#N/A</v>
      </c>
      <c r="C938" s="2" t="e">
        <f t="shared" ca="1" si="18"/>
        <v>#N/A</v>
      </c>
      <c r="D938" t="e">
        <f>IF(ISBLANK(Data!B928),NA(),Data!C928)</f>
        <v>#N/A</v>
      </c>
      <c r="E938" t="e">
        <f>IF(ISBLANK(Data!B928), NA(), Data!B928-1-$C$3)</f>
        <v>#N/A</v>
      </c>
      <c r="F938" t="e">
        <f>IF(ISBLANK(Data!B928),NA(),B938/(D938/$C$7)-1)</f>
        <v>#N/A</v>
      </c>
      <c r="H938" s="2"/>
      <c r="I938" s="2"/>
    </row>
    <row r="939" spans="2:9" x14ac:dyDescent="0.2">
      <c r="B939" t="e">
        <f>IF(ISBLANK(Data!B929),NA(),Data!B929-$C$3)</f>
        <v>#N/A</v>
      </c>
      <c r="C939" s="2" t="e">
        <f t="shared" ca="1" si="18"/>
        <v>#N/A</v>
      </c>
      <c r="D939" t="e">
        <f>IF(ISBLANK(Data!B929),NA(),Data!C929)</f>
        <v>#N/A</v>
      </c>
      <c r="E939" t="e">
        <f>IF(ISBLANK(Data!B929), NA(), Data!B929-1-$C$3)</f>
        <v>#N/A</v>
      </c>
      <c r="F939" t="e">
        <f>IF(ISBLANK(Data!B929),NA(),B939/(D939/$C$7)-1)</f>
        <v>#N/A</v>
      </c>
      <c r="H939" s="2"/>
      <c r="I939" s="2"/>
    </row>
    <row r="940" spans="2:9" x14ac:dyDescent="0.2">
      <c r="B940" t="e">
        <f>IF(ISBLANK(Data!B930),NA(),Data!B930-$C$3)</f>
        <v>#N/A</v>
      </c>
      <c r="C940" s="2" t="e">
        <f t="shared" ca="1" si="18"/>
        <v>#N/A</v>
      </c>
      <c r="D940" t="e">
        <f>IF(ISBLANK(Data!B930),NA(),Data!C930)</f>
        <v>#N/A</v>
      </c>
      <c r="E940" t="e">
        <f>IF(ISBLANK(Data!B930), NA(), Data!B930-1-$C$3)</f>
        <v>#N/A</v>
      </c>
      <c r="F940" t="e">
        <f>IF(ISBLANK(Data!B930),NA(),B940/(D940/$C$7)-1)</f>
        <v>#N/A</v>
      </c>
      <c r="H940" s="2"/>
      <c r="I940" s="2"/>
    </row>
    <row r="941" spans="2:9" x14ac:dyDescent="0.2">
      <c r="B941" t="e">
        <f>IF(ISBLANK(Data!B931),NA(),Data!B931-$C$3)</f>
        <v>#N/A</v>
      </c>
      <c r="C941" s="2" t="e">
        <f t="shared" ca="1" si="18"/>
        <v>#N/A</v>
      </c>
      <c r="D941" t="e">
        <f>IF(ISBLANK(Data!B931),NA(),Data!C931)</f>
        <v>#N/A</v>
      </c>
      <c r="E941" t="e">
        <f>IF(ISBLANK(Data!B931), NA(), Data!B931-1-$C$3)</f>
        <v>#N/A</v>
      </c>
      <c r="F941" t="e">
        <f>IF(ISBLANK(Data!B931),NA(),B941/(D941/$C$7)-1)</f>
        <v>#N/A</v>
      </c>
      <c r="H941" s="2"/>
      <c r="I941" s="2"/>
    </row>
    <row r="942" spans="2:9" x14ac:dyDescent="0.2">
      <c r="B942" t="e">
        <f>IF(ISBLANK(Data!B932),NA(),Data!B932-$C$3)</f>
        <v>#N/A</v>
      </c>
      <c r="C942" s="2" t="e">
        <f t="shared" ca="1" si="18"/>
        <v>#N/A</v>
      </c>
      <c r="D942" t="e">
        <f>IF(ISBLANK(Data!B932),NA(),Data!C932)</f>
        <v>#N/A</v>
      </c>
      <c r="E942" t="e">
        <f>IF(ISBLANK(Data!B932), NA(), Data!B932-1-$C$3)</f>
        <v>#N/A</v>
      </c>
      <c r="F942" t="e">
        <f>IF(ISBLANK(Data!B932),NA(),B942/(D942/$C$7)-1)</f>
        <v>#N/A</v>
      </c>
      <c r="H942" s="2"/>
      <c r="I942" s="2"/>
    </row>
    <row r="943" spans="2:9" x14ac:dyDescent="0.2">
      <c r="B943" t="e">
        <f>IF(ISBLANK(Data!B933),NA(),Data!B933-$C$3)</f>
        <v>#N/A</v>
      </c>
      <c r="C943" s="2" t="e">
        <f t="shared" ca="1" si="18"/>
        <v>#N/A</v>
      </c>
      <c r="D943" t="e">
        <f>IF(ISBLANK(Data!B933),NA(),Data!C933)</f>
        <v>#N/A</v>
      </c>
      <c r="E943" t="e">
        <f>IF(ISBLANK(Data!B933), NA(), Data!B933-1-$C$3)</f>
        <v>#N/A</v>
      </c>
      <c r="F943" t="e">
        <f>IF(ISBLANK(Data!B933),NA(),B943/(D943/$C$7)-1)</f>
        <v>#N/A</v>
      </c>
      <c r="H943" s="2"/>
      <c r="I943" s="2"/>
    </row>
    <row r="944" spans="2:9" x14ac:dyDescent="0.2">
      <c r="B944" t="e">
        <f>IF(ISBLANK(Data!B934),NA(),Data!B934-$C$3)</f>
        <v>#N/A</v>
      </c>
      <c r="C944" s="2" t="e">
        <f t="shared" ca="1" si="18"/>
        <v>#N/A</v>
      </c>
      <c r="D944" t="e">
        <f>IF(ISBLANK(Data!B934),NA(),Data!C934)</f>
        <v>#N/A</v>
      </c>
      <c r="E944" t="e">
        <f>IF(ISBLANK(Data!B934), NA(), Data!B934-1-$C$3)</f>
        <v>#N/A</v>
      </c>
      <c r="F944" t="e">
        <f>IF(ISBLANK(Data!B934),NA(),B944/(D944/$C$7)-1)</f>
        <v>#N/A</v>
      </c>
      <c r="H944" s="2"/>
      <c r="I944" s="2"/>
    </row>
    <row r="945" spans="2:9" x14ac:dyDescent="0.2">
      <c r="B945" t="e">
        <f>IF(ISBLANK(Data!B935),NA(),Data!B935-$C$3)</f>
        <v>#N/A</v>
      </c>
      <c r="C945" s="2" t="e">
        <f t="shared" ca="1" si="18"/>
        <v>#N/A</v>
      </c>
      <c r="D945" t="e">
        <f>IF(ISBLANK(Data!B935),NA(),Data!C935)</f>
        <v>#N/A</v>
      </c>
      <c r="E945" t="e">
        <f>IF(ISBLANK(Data!B935), NA(), Data!B935-1-$C$3)</f>
        <v>#N/A</v>
      </c>
      <c r="F945" t="e">
        <f>IF(ISBLANK(Data!B935),NA(),B945/(D945/$C$7)-1)</f>
        <v>#N/A</v>
      </c>
      <c r="H945" s="2"/>
      <c r="I945" s="2"/>
    </row>
    <row r="946" spans="2:9" x14ac:dyDescent="0.2">
      <c r="B946" t="e">
        <f>IF(ISBLANK(Data!B936),NA(),Data!B936-$C$3)</f>
        <v>#N/A</v>
      </c>
      <c r="C946" s="2" t="e">
        <f t="shared" ca="1" si="18"/>
        <v>#N/A</v>
      </c>
      <c r="D946" t="e">
        <f>IF(ISBLANK(Data!B936),NA(),Data!C936)</f>
        <v>#N/A</v>
      </c>
      <c r="E946" t="e">
        <f>IF(ISBLANK(Data!B936), NA(), Data!B936-1-$C$3)</f>
        <v>#N/A</v>
      </c>
      <c r="F946" t="e">
        <f>IF(ISBLANK(Data!B936),NA(),B946/(D946/$C$7)-1)</f>
        <v>#N/A</v>
      </c>
      <c r="H946" s="2"/>
      <c r="I946" s="2"/>
    </row>
    <row r="947" spans="2:9" x14ac:dyDescent="0.2">
      <c r="B947" t="e">
        <f>IF(ISBLANK(Data!B937),NA(),Data!B937-$C$3)</f>
        <v>#N/A</v>
      </c>
      <c r="C947" s="2" t="e">
        <f t="shared" ca="1" si="18"/>
        <v>#N/A</v>
      </c>
      <c r="D947" t="e">
        <f>IF(ISBLANK(Data!B937),NA(),Data!C937)</f>
        <v>#N/A</v>
      </c>
      <c r="E947" t="e">
        <f>IF(ISBLANK(Data!B937), NA(), Data!B937-1-$C$3)</f>
        <v>#N/A</v>
      </c>
      <c r="F947" t="e">
        <f>IF(ISBLANK(Data!B937),NA(),B947/(D947/$C$7)-1)</f>
        <v>#N/A</v>
      </c>
      <c r="H947" s="2"/>
      <c r="I947" s="2"/>
    </row>
    <row r="948" spans="2:9" x14ac:dyDescent="0.2">
      <c r="B948" t="e">
        <f>IF(ISBLANK(Data!B938),NA(),Data!B938-$C$3)</f>
        <v>#N/A</v>
      </c>
      <c r="C948" s="2" t="e">
        <f t="shared" ca="1" si="18"/>
        <v>#N/A</v>
      </c>
      <c r="D948" t="e">
        <f>IF(ISBLANK(Data!B938),NA(),Data!C938)</f>
        <v>#N/A</v>
      </c>
      <c r="E948" t="e">
        <f>IF(ISBLANK(Data!B938), NA(), Data!B938-1-$C$3)</f>
        <v>#N/A</v>
      </c>
      <c r="F948" t="e">
        <f>IF(ISBLANK(Data!B938),NA(),B948/(D948/$C$7)-1)</f>
        <v>#N/A</v>
      </c>
      <c r="H948" s="2"/>
      <c r="I948" s="2"/>
    </row>
    <row r="949" spans="2:9" x14ac:dyDescent="0.2">
      <c r="B949" t="e">
        <f>IF(ISBLANK(Data!B939),NA(),Data!B939-$C$3)</f>
        <v>#N/A</v>
      </c>
      <c r="C949" s="2" t="e">
        <f t="shared" ca="1" si="18"/>
        <v>#N/A</v>
      </c>
      <c r="D949" t="e">
        <f>IF(ISBLANK(Data!B939),NA(),Data!C939)</f>
        <v>#N/A</v>
      </c>
      <c r="E949" t="e">
        <f>IF(ISBLANK(Data!B939), NA(), Data!B939-1-$C$3)</f>
        <v>#N/A</v>
      </c>
      <c r="F949" t="e">
        <f>IF(ISBLANK(Data!B939),NA(),B949/(D949/$C$7)-1)</f>
        <v>#N/A</v>
      </c>
      <c r="H949" s="2"/>
      <c r="I949" s="2"/>
    </row>
    <row r="950" spans="2:9" x14ac:dyDescent="0.2">
      <c r="B950" t="e">
        <f>IF(ISBLANK(Data!B940),NA(),Data!B940-$C$3)</f>
        <v>#N/A</v>
      </c>
      <c r="C950" s="2" t="e">
        <f t="shared" ca="1" si="18"/>
        <v>#N/A</v>
      </c>
      <c r="D950" t="e">
        <f>IF(ISBLANK(Data!B940),NA(),Data!C940)</f>
        <v>#N/A</v>
      </c>
      <c r="E950" t="e">
        <f>IF(ISBLANK(Data!B940), NA(), Data!B940-1-$C$3)</f>
        <v>#N/A</v>
      </c>
      <c r="F950" t="e">
        <f>IF(ISBLANK(Data!B940),NA(),B950/(D950/$C$7)-1)</f>
        <v>#N/A</v>
      </c>
      <c r="H950" s="2"/>
      <c r="I950" s="2"/>
    </row>
    <row r="951" spans="2:9" x14ac:dyDescent="0.2">
      <c r="B951" t="e">
        <f>IF(ISBLANK(Data!B941),NA(),Data!B941-$C$3)</f>
        <v>#N/A</v>
      </c>
      <c r="C951" s="2" t="e">
        <f t="shared" ca="1" si="18"/>
        <v>#N/A</v>
      </c>
      <c r="D951" t="e">
        <f>IF(ISBLANK(Data!B941),NA(),Data!C941)</f>
        <v>#N/A</v>
      </c>
      <c r="E951" t="e">
        <f>IF(ISBLANK(Data!B941), NA(), Data!B941-1-$C$3)</f>
        <v>#N/A</v>
      </c>
      <c r="F951" t="e">
        <f>IF(ISBLANK(Data!B941),NA(),B951/(D951/$C$7)-1)</f>
        <v>#N/A</v>
      </c>
      <c r="H951" s="2"/>
      <c r="I951" s="2"/>
    </row>
    <row r="952" spans="2:9" x14ac:dyDescent="0.2">
      <c r="B952" t="e">
        <f>IF(ISBLANK(Data!B942),NA(),Data!B942-$C$3)</f>
        <v>#N/A</v>
      </c>
      <c r="C952" s="2" t="e">
        <f t="shared" ca="1" si="18"/>
        <v>#N/A</v>
      </c>
      <c r="D952" t="e">
        <f>IF(ISBLANK(Data!B942),NA(),Data!C942)</f>
        <v>#N/A</v>
      </c>
      <c r="E952" t="e">
        <f>IF(ISBLANK(Data!B942), NA(), Data!B942-1-$C$3)</f>
        <v>#N/A</v>
      </c>
      <c r="F952" t="e">
        <f>IF(ISBLANK(Data!B942),NA(),B952/(D952/$C$7)-1)</f>
        <v>#N/A</v>
      </c>
      <c r="H952" s="2"/>
      <c r="I952" s="2"/>
    </row>
    <row r="953" spans="2:9" x14ac:dyDescent="0.2">
      <c r="B953" t="e">
        <f>IF(ISBLANK(Data!B943),NA(),Data!B943-$C$3)</f>
        <v>#N/A</v>
      </c>
      <c r="C953" s="2" t="e">
        <f t="shared" ca="1" si="18"/>
        <v>#N/A</v>
      </c>
      <c r="D953" t="e">
        <f>IF(ISBLANK(Data!B943),NA(),Data!C943)</f>
        <v>#N/A</v>
      </c>
      <c r="E953" t="e">
        <f>IF(ISBLANK(Data!B943), NA(), Data!B943-1-$C$3)</f>
        <v>#N/A</v>
      </c>
      <c r="F953" t="e">
        <f>IF(ISBLANK(Data!B943),NA(),B953/(D953/$C$7)-1)</f>
        <v>#N/A</v>
      </c>
      <c r="H953" s="2"/>
      <c r="I953" s="2"/>
    </row>
    <row r="954" spans="2:9" x14ac:dyDescent="0.2">
      <c r="B954" t="e">
        <f>IF(ISBLANK(Data!B944),NA(),Data!B944-$C$3)</f>
        <v>#N/A</v>
      </c>
      <c r="C954" s="2" t="e">
        <f t="shared" ca="1" si="18"/>
        <v>#N/A</v>
      </c>
      <c r="D954" t="e">
        <f>IF(ISBLANK(Data!B944),NA(),Data!C944)</f>
        <v>#N/A</v>
      </c>
      <c r="E954" t="e">
        <f>IF(ISBLANK(Data!B944), NA(), Data!B944-1-$C$3)</f>
        <v>#N/A</v>
      </c>
      <c r="F954" t="e">
        <f>IF(ISBLANK(Data!B944),NA(),B954/(D954/$C$7)-1)</f>
        <v>#N/A</v>
      </c>
      <c r="H954" s="2"/>
      <c r="I954" s="2"/>
    </row>
    <row r="955" spans="2:9" x14ac:dyDescent="0.2">
      <c r="B955" t="e">
        <f>IF(ISBLANK(Data!B945),NA(),Data!B945-$C$3)</f>
        <v>#N/A</v>
      </c>
      <c r="C955" s="2" t="e">
        <f t="shared" ca="1" si="18"/>
        <v>#N/A</v>
      </c>
      <c r="D955" t="e">
        <f>IF(ISBLANK(Data!B945),NA(),Data!C945)</f>
        <v>#N/A</v>
      </c>
      <c r="E955" t="e">
        <f>IF(ISBLANK(Data!B945), NA(), Data!B945-1-$C$3)</f>
        <v>#N/A</v>
      </c>
      <c r="F955" t="e">
        <f>IF(ISBLANK(Data!B945),NA(),B955/(D955/$C$7)-1)</f>
        <v>#N/A</v>
      </c>
      <c r="H955" s="2"/>
      <c r="I955" s="2"/>
    </row>
    <row r="956" spans="2:9" x14ac:dyDescent="0.2">
      <c r="B956" t="e">
        <f>IF(ISBLANK(Data!B946),NA(),Data!B946-$C$3)</f>
        <v>#N/A</v>
      </c>
      <c r="C956" s="2" t="e">
        <f t="shared" ca="1" si="18"/>
        <v>#N/A</v>
      </c>
      <c r="D956" t="e">
        <f>IF(ISBLANK(Data!B946),NA(),Data!C946)</f>
        <v>#N/A</v>
      </c>
      <c r="E956" t="e">
        <f>IF(ISBLANK(Data!B946), NA(), Data!B946-1-$C$3)</f>
        <v>#N/A</v>
      </c>
      <c r="F956" t="e">
        <f>IF(ISBLANK(Data!B946),NA(),B956/(D956/$C$7)-1)</f>
        <v>#N/A</v>
      </c>
      <c r="H956" s="2"/>
      <c r="I956" s="2"/>
    </row>
    <row r="957" spans="2:9" x14ac:dyDescent="0.2">
      <c r="B957" t="e">
        <f>IF(ISBLANK(Data!B947),NA(),Data!B947-$C$3)</f>
        <v>#N/A</v>
      </c>
      <c r="C957" s="2" t="e">
        <f t="shared" ca="1" si="18"/>
        <v>#N/A</v>
      </c>
      <c r="D957" t="e">
        <f>IF(ISBLANK(Data!B947),NA(),Data!C947)</f>
        <v>#N/A</v>
      </c>
      <c r="E957" t="e">
        <f>IF(ISBLANK(Data!B947), NA(), Data!B947-1-$C$3)</f>
        <v>#N/A</v>
      </c>
      <c r="F957" t="e">
        <f>IF(ISBLANK(Data!B947),NA(),B957/(D957/$C$7)-1)</f>
        <v>#N/A</v>
      </c>
      <c r="H957" s="2"/>
      <c r="I957" s="2"/>
    </row>
    <row r="958" spans="2:9" x14ac:dyDescent="0.2">
      <c r="B958" t="e">
        <f>IF(ISBLANK(Data!B948),NA(),Data!B948-$C$3)</f>
        <v>#N/A</v>
      </c>
      <c r="C958" s="2" t="e">
        <f t="shared" ca="1" si="18"/>
        <v>#N/A</v>
      </c>
      <c r="D958" t="e">
        <f>IF(ISBLANK(Data!B948),NA(),Data!C948)</f>
        <v>#N/A</v>
      </c>
      <c r="E958" t="e">
        <f>IF(ISBLANK(Data!B948), NA(), Data!B948-1-$C$3)</f>
        <v>#N/A</v>
      </c>
      <c r="F958" t="e">
        <f>IF(ISBLANK(Data!B948),NA(),B958/(D958/$C$7)-1)</f>
        <v>#N/A</v>
      </c>
      <c r="H958" s="2"/>
      <c r="I958" s="2"/>
    </row>
    <row r="959" spans="2:9" x14ac:dyDescent="0.2">
      <c r="B959" t="e">
        <f>IF(ISBLANK(Data!B949),NA(),Data!B949-$C$3)</f>
        <v>#N/A</v>
      </c>
      <c r="C959" s="2" t="e">
        <f t="shared" ca="1" si="18"/>
        <v>#N/A</v>
      </c>
      <c r="D959" t="e">
        <f>IF(ISBLANK(Data!B949),NA(),Data!C949)</f>
        <v>#N/A</v>
      </c>
      <c r="E959" t="e">
        <f>IF(ISBLANK(Data!B949), NA(), Data!B949-1-$C$3)</f>
        <v>#N/A</v>
      </c>
      <c r="F959" t="e">
        <f>IF(ISBLANK(Data!B949),NA(),B959/(D959/$C$7)-1)</f>
        <v>#N/A</v>
      </c>
      <c r="H959" s="2"/>
      <c r="I959" s="2"/>
    </row>
    <row r="960" spans="2:9" x14ac:dyDescent="0.2">
      <c r="B960" t="e">
        <f>IF(ISBLANK(Data!B950),NA(),Data!B950-$C$3)</f>
        <v>#N/A</v>
      </c>
      <c r="C960" s="2" t="e">
        <f t="shared" ca="1" si="18"/>
        <v>#N/A</v>
      </c>
      <c r="D960" t="e">
        <f>IF(ISBLANK(Data!B950),NA(),Data!C950)</f>
        <v>#N/A</v>
      </c>
      <c r="E960" t="e">
        <f>IF(ISBLANK(Data!B950), NA(), Data!B950-1-$C$3)</f>
        <v>#N/A</v>
      </c>
      <c r="F960" t="e">
        <f>IF(ISBLANK(Data!B950),NA(),B960/(D960/$C$7)-1)</f>
        <v>#N/A</v>
      </c>
      <c r="H960" s="2"/>
      <c r="I960" s="2"/>
    </row>
    <row r="961" spans="2:9" x14ac:dyDescent="0.2">
      <c r="B961" t="e">
        <f>IF(ISBLANK(Data!B951),NA(),Data!B951-$C$3)</f>
        <v>#N/A</v>
      </c>
      <c r="C961" s="2" t="e">
        <f t="shared" ca="1" si="18"/>
        <v>#N/A</v>
      </c>
      <c r="D961" t="e">
        <f>IF(ISBLANK(Data!B951),NA(),Data!C951)</f>
        <v>#N/A</v>
      </c>
      <c r="E961" t="e">
        <f>IF(ISBLANK(Data!B951), NA(), Data!B951-1-$C$3)</f>
        <v>#N/A</v>
      </c>
      <c r="F961" t="e">
        <f>IF(ISBLANK(Data!B951),NA(),B961/(D961/$C$7)-1)</f>
        <v>#N/A</v>
      </c>
      <c r="H961" s="2"/>
      <c r="I961" s="2"/>
    </row>
    <row r="962" spans="2:9" x14ac:dyDescent="0.2">
      <c r="B962" t="e">
        <f>IF(ISBLANK(Data!B952),NA(),Data!B952-$C$3)</f>
        <v>#N/A</v>
      </c>
      <c r="C962" s="2" t="e">
        <f t="shared" ca="1" si="18"/>
        <v>#N/A</v>
      </c>
      <c r="D962" t="e">
        <f>IF(ISBLANK(Data!B952),NA(),Data!C952)</f>
        <v>#N/A</v>
      </c>
      <c r="E962" t="e">
        <f>IF(ISBLANK(Data!B952), NA(), Data!B952-1-$C$3)</f>
        <v>#N/A</v>
      </c>
      <c r="F962" t="e">
        <f>IF(ISBLANK(Data!B952),NA(),B962/(D962/$C$7)-1)</f>
        <v>#N/A</v>
      </c>
      <c r="H962" s="2"/>
      <c r="I962" s="2"/>
    </row>
    <row r="963" spans="2:9" x14ac:dyDescent="0.2">
      <c r="B963" t="e">
        <f>IF(ISBLANK(Data!B953),NA(),Data!B953-$C$3)</f>
        <v>#N/A</v>
      </c>
      <c r="C963" s="2" t="e">
        <f t="shared" ca="1" si="18"/>
        <v>#N/A</v>
      </c>
      <c r="D963" t="e">
        <f>IF(ISBLANK(Data!B953),NA(),Data!C953)</f>
        <v>#N/A</v>
      </c>
      <c r="E963" t="e">
        <f>IF(ISBLANK(Data!B953), NA(), Data!B953-1-$C$3)</f>
        <v>#N/A</v>
      </c>
      <c r="F963" t="e">
        <f>IF(ISBLANK(Data!B953),NA(),B963/(D963/$C$7)-1)</f>
        <v>#N/A</v>
      </c>
      <c r="H963" s="2"/>
      <c r="I963" s="2"/>
    </row>
    <row r="964" spans="2:9" x14ac:dyDescent="0.2">
      <c r="B964" t="e">
        <f>IF(ISBLANK(Data!B954),NA(),Data!B954-$C$3)</f>
        <v>#N/A</v>
      </c>
      <c r="C964" s="2" t="e">
        <f t="shared" ca="1" si="18"/>
        <v>#N/A</v>
      </c>
      <c r="D964" t="e">
        <f>IF(ISBLANK(Data!B954),NA(),Data!C954)</f>
        <v>#N/A</v>
      </c>
      <c r="E964" t="e">
        <f>IF(ISBLANK(Data!B954), NA(), Data!B954-1-$C$3)</f>
        <v>#N/A</v>
      </c>
      <c r="F964" t="e">
        <f>IF(ISBLANK(Data!B954),NA(),B964/(D964/$C$7)-1)</f>
        <v>#N/A</v>
      </c>
      <c r="H964" s="2"/>
      <c r="I964" s="2"/>
    </row>
    <row r="965" spans="2:9" x14ac:dyDescent="0.2">
      <c r="B965" t="e">
        <f>IF(ISBLANK(Data!B955),NA(),Data!B955-$C$3)</f>
        <v>#N/A</v>
      </c>
      <c r="C965" s="2" t="e">
        <f t="shared" ca="1" si="18"/>
        <v>#N/A</v>
      </c>
      <c r="D965" t="e">
        <f>IF(ISBLANK(Data!B955),NA(),Data!C955)</f>
        <v>#N/A</v>
      </c>
      <c r="E965" t="e">
        <f>IF(ISBLANK(Data!B955), NA(), Data!B955-1-$C$3)</f>
        <v>#N/A</v>
      </c>
      <c r="F965" t="e">
        <f>IF(ISBLANK(Data!B955),NA(),B965/(D965/$C$7)-1)</f>
        <v>#N/A</v>
      </c>
      <c r="H965" s="2"/>
      <c r="I965" s="2"/>
    </row>
    <row r="966" spans="2:9" x14ac:dyDescent="0.2">
      <c r="B966" t="e">
        <f>IF(ISBLANK(Data!B956),NA(),Data!B956-$C$3)</f>
        <v>#N/A</v>
      </c>
      <c r="C966" s="2" t="e">
        <f t="shared" ca="1" si="18"/>
        <v>#N/A</v>
      </c>
      <c r="D966" t="e">
        <f>IF(ISBLANK(Data!B956),NA(),Data!C956)</f>
        <v>#N/A</v>
      </c>
      <c r="E966" t="e">
        <f>IF(ISBLANK(Data!B956), NA(), Data!B956-1-$C$3)</f>
        <v>#N/A</v>
      </c>
      <c r="F966" t="e">
        <f>IF(ISBLANK(Data!B956),NA(),B966/(D966/$C$7)-1)</f>
        <v>#N/A</v>
      </c>
      <c r="H966" s="2"/>
      <c r="I966" s="2"/>
    </row>
    <row r="967" spans="2:9" x14ac:dyDescent="0.2">
      <c r="B967" t="e">
        <f>IF(ISBLANK(Data!B957),NA(),Data!B957-$C$3)</f>
        <v>#N/A</v>
      </c>
      <c r="C967" s="2" t="e">
        <f t="shared" ca="1" si="18"/>
        <v>#N/A</v>
      </c>
      <c r="D967" t="e">
        <f>IF(ISBLANK(Data!B957),NA(),Data!C957)</f>
        <v>#N/A</v>
      </c>
      <c r="E967" t="e">
        <f>IF(ISBLANK(Data!B957), NA(), Data!B957-1-$C$3)</f>
        <v>#N/A</v>
      </c>
      <c r="F967" t="e">
        <f>IF(ISBLANK(Data!B957),NA(),B967/(D967/$C$7)-1)</f>
        <v>#N/A</v>
      </c>
      <c r="H967" s="2"/>
      <c r="I967" s="2"/>
    </row>
    <row r="968" spans="2:9" x14ac:dyDescent="0.2">
      <c r="B968" t="e">
        <f>IF(ISBLANK(Data!B958),NA(),Data!B958-$C$3)</f>
        <v>#N/A</v>
      </c>
      <c r="C968" s="2" t="e">
        <f t="shared" ca="1" si="18"/>
        <v>#N/A</v>
      </c>
      <c r="D968" t="e">
        <f>IF(ISBLANK(Data!B958),NA(),Data!C958)</f>
        <v>#N/A</v>
      </c>
      <c r="E968" t="e">
        <f>IF(ISBLANK(Data!B958), NA(), Data!B958-1-$C$3)</f>
        <v>#N/A</v>
      </c>
      <c r="F968" t="e">
        <f>IF(ISBLANK(Data!B958),NA(),B968/(D968/$C$7)-1)</f>
        <v>#N/A</v>
      </c>
      <c r="H968" s="2"/>
      <c r="I968" s="2"/>
    </row>
    <row r="969" spans="2:9" x14ac:dyDescent="0.2">
      <c r="B969" t="e">
        <f>IF(ISBLANK(Data!B959),NA(),Data!B959-$C$3)</f>
        <v>#N/A</v>
      </c>
      <c r="C969" s="2" t="e">
        <f t="shared" ca="1" si="18"/>
        <v>#N/A</v>
      </c>
      <c r="D969" t="e">
        <f>IF(ISBLANK(Data!B959),NA(),Data!C959)</f>
        <v>#N/A</v>
      </c>
      <c r="E969" t="e">
        <f>IF(ISBLANK(Data!B959), NA(), Data!B959-1-$C$3)</f>
        <v>#N/A</v>
      </c>
      <c r="F969" t="e">
        <f>IF(ISBLANK(Data!B959),NA(),B969/(D969/$C$7)-1)</f>
        <v>#N/A</v>
      </c>
      <c r="H969" s="2"/>
      <c r="I969" s="2"/>
    </row>
    <row r="970" spans="2:9" x14ac:dyDescent="0.2">
      <c r="B970" t="e">
        <f>IF(ISBLANK(Data!B960),NA(),Data!B960-$C$3)</f>
        <v>#N/A</v>
      </c>
      <c r="C970" s="2" t="e">
        <f t="shared" ca="1" si="18"/>
        <v>#N/A</v>
      </c>
      <c r="D970" t="e">
        <f>IF(ISBLANK(Data!B960),NA(),Data!C960)</f>
        <v>#N/A</v>
      </c>
      <c r="E970" t="e">
        <f>IF(ISBLANK(Data!B960), NA(), Data!B960-1-$C$3)</f>
        <v>#N/A</v>
      </c>
      <c r="F970" t="e">
        <f>IF(ISBLANK(Data!B960),NA(),B970/(D970/$C$7)-1)</f>
        <v>#N/A</v>
      </c>
      <c r="H970" s="2"/>
      <c r="I970" s="2"/>
    </row>
    <row r="971" spans="2:9" x14ac:dyDescent="0.2">
      <c r="B971" t="e">
        <f>IF(ISBLANK(Data!B961),NA(),Data!B961-$C$3)</f>
        <v>#N/A</v>
      </c>
      <c r="C971" s="2" t="e">
        <f t="shared" ca="1" si="18"/>
        <v>#N/A</v>
      </c>
      <c r="D971" t="e">
        <f>IF(ISBLANK(Data!B961),NA(),Data!C961)</f>
        <v>#N/A</v>
      </c>
      <c r="E971" t="e">
        <f>IF(ISBLANK(Data!B961), NA(), Data!B961-1-$C$3)</f>
        <v>#N/A</v>
      </c>
      <c r="F971" t="e">
        <f>IF(ISBLANK(Data!B961),NA(),B971/(D971/$C$7)-1)</f>
        <v>#N/A</v>
      </c>
      <c r="H971" s="2"/>
      <c r="I971" s="2"/>
    </row>
    <row r="972" spans="2:9" x14ac:dyDescent="0.2">
      <c r="B972" t="e">
        <f>IF(ISBLANK(Data!B962),NA(),Data!B962-$C$3)</f>
        <v>#N/A</v>
      </c>
      <c r="C972" s="2" t="e">
        <f t="shared" ca="1" si="18"/>
        <v>#N/A</v>
      </c>
      <c r="D972" t="e">
        <f>IF(ISBLANK(Data!B962),NA(),Data!C962)</f>
        <v>#N/A</v>
      </c>
      <c r="E972" t="e">
        <f>IF(ISBLANK(Data!B962), NA(), Data!B962-1-$C$3)</f>
        <v>#N/A</v>
      </c>
      <c r="F972" t="e">
        <f>IF(ISBLANK(Data!B962),NA(),B972/(D972/$C$7)-1)</f>
        <v>#N/A</v>
      </c>
      <c r="H972" s="2"/>
      <c r="I972" s="2"/>
    </row>
    <row r="973" spans="2:9" x14ac:dyDescent="0.2">
      <c r="B973" t="e">
        <f>IF(ISBLANK(Data!B963),NA(),Data!B963-$C$3)</f>
        <v>#N/A</v>
      </c>
      <c r="C973" s="2" t="e">
        <f t="shared" ca="1" si="18"/>
        <v>#N/A</v>
      </c>
      <c r="D973" t="e">
        <f>IF(ISBLANK(Data!B963),NA(),Data!C963)</f>
        <v>#N/A</v>
      </c>
      <c r="E973" t="e">
        <f>IF(ISBLANK(Data!B963), NA(), Data!B963-1-$C$3)</f>
        <v>#N/A</v>
      </c>
      <c r="F973" t="e">
        <f>IF(ISBLANK(Data!B963),NA(),B973/(D973/$C$7)-1)</f>
        <v>#N/A</v>
      </c>
      <c r="H973" s="2"/>
      <c r="I973" s="2"/>
    </row>
    <row r="974" spans="2:9" x14ac:dyDescent="0.2">
      <c r="B974" t="e">
        <f>IF(ISBLANK(Data!B964),NA(),Data!B964-$C$3)</f>
        <v>#N/A</v>
      </c>
      <c r="C974" s="2" t="e">
        <f t="shared" ca="1" si="18"/>
        <v>#N/A</v>
      </c>
      <c r="D974" t="e">
        <f>IF(ISBLANK(Data!B964),NA(),Data!C964)</f>
        <v>#N/A</v>
      </c>
      <c r="E974" t="e">
        <f>IF(ISBLANK(Data!B964), NA(), Data!B964-1-$C$3)</f>
        <v>#N/A</v>
      </c>
      <c r="F974" t="e">
        <f>IF(ISBLANK(Data!B964),NA(),B974/(D974/$C$7)-1)</f>
        <v>#N/A</v>
      </c>
      <c r="H974" s="2"/>
      <c r="I974" s="2"/>
    </row>
    <row r="975" spans="2:9" x14ac:dyDescent="0.2">
      <c r="B975" t="e">
        <f>IF(ISBLANK(Data!B965),NA(),Data!B965-$C$3)</f>
        <v>#N/A</v>
      </c>
      <c r="C975" s="2" t="e">
        <f t="shared" ca="1" si="18"/>
        <v>#N/A</v>
      </c>
      <c r="D975" t="e">
        <f>IF(ISBLANK(Data!B965),NA(),Data!C965)</f>
        <v>#N/A</v>
      </c>
      <c r="E975" t="e">
        <f>IF(ISBLANK(Data!B965), NA(), Data!B965-1-$C$3)</f>
        <v>#N/A</v>
      </c>
      <c r="F975" t="e">
        <f>IF(ISBLANK(Data!B965),NA(),B975/(D975/$C$7)-1)</f>
        <v>#N/A</v>
      </c>
      <c r="H975" s="2"/>
      <c r="I975" s="2"/>
    </row>
    <row r="976" spans="2:9" x14ac:dyDescent="0.2">
      <c r="B976" t="e">
        <f>IF(ISBLANK(Data!B966),NA(),Data!B966-$C$3)</f>
        <v>#N/A</v>
      </c>
      <c r="C976" s="2" t="e">
        <f t="shared" ca="1" si="18"/>
        <v>#N/A</v>
      </c>
      <c r="D976" t="e">
        <f>IF(ISBLANK(Data!B966),NA(),Data!C966)</f>
        <v>#N/A</v>
      </c>
      <c r="E976" t="e">
        <f>IF(ISBLANK(Data!B966), NA(), Data!B966-1-$C$3)</f>
        <v>#N/A</v>
      </c>
      <c r="F976" t="e">
        <f>IF(ISBLANK(Data!B966),NA(),B976/(D976/$C$7)-1)</f>
        <v>#N/A</v>
      </c>
      <c r="H976" s="2"/>
      <c r="I976" s="2"/>
    </row>
    <row r="977" spans="2:9" x14ac:dyDescent="0.2">
      <c r="B977" t="e">
        <f>IF(ISBLANK(Data!B967),NA(),Data!B967-$C$3)</f>
        <v>#N/A</v>
      </c>
      <c r="C977" s="2" t="e">
        <f t="shared" ca="1" si="18"/>
        <v>#N/A</v>
      </c>
      <c r="D977" t="e">
        <f>IF(ISBLANK(Data!B967),NA(),Data!C967)</f>
        <v>#N/A</v>
      </c>
      <c r="E977" t="e">
        <f>IF(ISBLANK(Data!B967), NA(), Data!B967-1-$C$3)</f>
        <v>#N/A</v>
      </c>
      <c r="F977" t="e">
        <f>IF(ISBLANK(Data!B967),NA(),B977/(D977/$C$7)-1)</f>
        <v>#N/A</v>
      </c>
      <c r="H977" s="2"/>
      <c r="I977" s="2"/>
    </row>
    <row r="978" spans="2:9" x14ac:dyDescent="0.2">
      <c r="B978" t="e">
        <f>IF(ISBLANK(Data!B968),NA(),Data!B968-$C$3)</f>
        <v>#N/A</v>
      </c>
      <c r="C978" s="2" t="e">
        <f t="shared" ca="1" si="18"/>
        <v>#N/A</v>
      </c>
      <c r="D978" t="e">
        <f>IF(ISBLANK(Data!B968),NA(),Data!C968)</f>
        <v>#N/A</v>
      </c>
      <c r="E978" t="e">
        <f>IF(ISBLANK(Data!B968), NA(), Data!B968-1-$C$3)</f>
        <v>#N/A</v>
      </c>
      <c r="F978" t="e">
        <f>IF(ISBLANK(Data!B968),NA(),B978/(D978/$C$7)-1)</f>
        <v>#N/A</v>
      </c>
      <c r="H978" s="2"/>
      <c r="I978" s="2"/>
    </row>
    <row r="979" spans="2:9" x14ac:dyDescent="0.2">
      <c r="B979" t="e">
        <f>IF(ISBLANK(Data!B969),NA(),Data!B969-$C$3)</f>
        <v>#N/A</v>
      </c>
      <c r="C979" s="2" t="e">
        <f t="shared" ca="1" si="18"/>
        <v>#N/A</v>
      </c>
      <c r="D979" t="e">
        <f>IF(ISBLANK(Data!B969),NA(),Data!C969)</f>
        <v>#N/A</v>
      </c>
      <c r="E979" t="e">
        <f>IF(ISBLANK(Data!B969), NA(), Data!B969-1-$C$3)</f>
        <v>#N/A</v>
      </c>
      <c r="F979" t="e">
        <f>IF(ISBLANK(Data!B969),NA(),B979/(D979/$C$7)-1)</f>
        <v>#N/A</v>
      </c>
      <c r="H979" s="2"/>
      <c r="I979" s="2"/>
    </row>
    <row r="980" spans="2:9" x14ac:dyDescent="0.2">
      <c r="B980" t="e">
        <f>IF(ISBLANK(Data!B970),NA(),Data!B970-$C$3)</f>
        <v>#N/A</v>
      </c>
      <c r="C980" s="2" t="e">
        <f t="shared" ref="C980:C1020" ca="1" si="19">(B980*$C$7)/(1+C$9*(B980-1)+C$8*B980*(B980-1))</f>
        <v>#N/A</v>
      </c>
      <c r="D980" t="e">
        <f>IF(ISBLANK(Data!B970),NA(),Data!C970)</f>
        <v>#N/A</v>
      </c>
      <c r="E980" t="e">
        <f>IF(ISBLANK(Data!B970), NA(), Data!B970-1-$C$3)</f>
        <v>#N/A</v>
      </c>
      <c r="F980" t="e">
        <f>IF(ISBLANK(Data!B970),NA(),B980/(D980/$C$7)-1)</f>
        <v>#N/A</v>
      </c>
      <c r="H980" s="2"/>
      <c r="I980" s="2"/>
    </row>
    <row r="981" spans="2:9" x14ac:dyDescent="0.2">
      <c r="B981" t="e">
        <f>IF(ISBLANK(Data!B971),NA(),Data!B971-$C$3)</f>
        <v>#N/A</v>
      </c>
      <c r="C981" s="2" t="e">
        <f t="shared" ca="1" si="19"/>
        <v>#N/A</v>
      </c>
      <c r="D981" t="e">
        <f>IF(ISBLANK(Data!B971),NA(),Data!C971)</f>
        <v>#N/A</v>
      </c>
      <c r="E981" t="e">
        <f>IF(ISBLANK(Data!B971), NA(), Data!B971-1-$C$3)</f>
        <v>#N/A</v>
      </c>
      <c r="F981" t="e">
        <f>IF(ISBLANK(Data!B971),NA(),B981/(D981/$C$7)-1)</f>
        <v>#N/A</v>
      </c>
      <c r="H981" s="2"/>
      <c r="I981" s="2"/>
    </row>
    <row r="982" spans="2:9" x14ac:dyDescent="0.2">
      <c r="B982" t="e">
        <f>IF(ISBLANK(Data!B972),NA(),Data!B972-$C$3)</f>
        <v>#N/A</v>
      </c>
      <c r="C982" s="2" t="e">
        <f t="shared" ca="1" si="19"/>
        <v>#N/A</v>
      </c>
      <c r="D982" t="e">
        <f>IF(ISBLANK(Data!B972),NA(),Data!C972)</f>
        <v>#N/A</v>
      </c>
      <c r="E982" t="e">
        <f>IF(ISBLANK(Data!B972), NA(), Data!B972-1-$C$3)</f>
        <v>#N/A</v>
      </c>
      <c r="F982" t="e">
        <f>IF(ISBLANK(Data!B972),NA(),B982/(D982/$C$7)-1)</f>
        <v>#N/A</v>
      </c>
      <c r="H982" s="2"/>
      <c r="I982" s="2"/>
    </row>
    <row r="983" spans="2:9" x14ac:dyDescent="0.2">
      <c r="B983" t="e">
        <f>IF(ISBLANK(Data!B973),NA(),Data!B973-$C$3)</f>
        <v>#N/A</v>
      </c>
      <c r="C983" s="2" t="e">
        <f t="shared" ca="1" si="19"/>
        <v>#N/A</v>
      </c>
      <c r="D983" t="e">
        <f>IF(ISBLANK(Data!B973),NA(),Data!C973)</f>
        <v>#N/A</v>
      </c>
      <c r="E983" t="e">
        <f>IF(ISBLANK(Data!B973), NA(), Data!B973-1-$C$3)</f>
        <v>#N/A</v>
      </c>
      <c r="F983" t="e">
        <f>IF(ISBLANK(Data!B973),NA(),B983/(D983/$C$7)-1)</f>
        <v>#N/A</v>
      </c>
      <c r="H983" s="2"/>
      <c r="I983" s="2"/>
    </row>
    <row r="984" spans="2:9" x14ac:dyDescent="0.2">
      <c r="B984" t="e">
        <f>IF(ISBLANK(Data!B974),NA(),Data!B974-$C$3)</f>
        <v>#N/A</v>
      </c>
      <c r="C984" s="2" t="e">
        <f t="shared" ca="1" si="19"/>
        <v>#N/A</v>
      </c>
      <c r="D984" t="e">
        <f>IF(ISBLANK(Data!B974),NA(),Data!C974)</f>
        <v>#N/A</v>
      </c>
      <c r="E984" t="e">
        <f>IF(ISBLANK(Data!B974), NA(), Data!B974-1-$C$3)</f>
        <v>#N/A</v>
      </c>
      <c r="F984" t="e">
        <f>IF(ISBLANK(Data!B974),NA(),B984/(D984/$C$7)-1)</f>
        <v>#N/A</v>
      </c>
      <c r="H984" s="2"/>
      <c r="I984" s="2"/>
    </row>
    <row r="985" spans="2:9" x14ac:dyDescent="0.2">
      <c r="B985" t="e">
        <f>IF(ISBLANK(Data!B975),NA(),Data!B975-$C$3)</f>
        <v>#N/A</v>
      </c>
      <c r="C985" s="2" t="e">
        <f t="shared" ca="1" si="19"/>
        <v>#N/A</v>
      </c>
      <c r="D985" t="e">
        <f>IF(ISBLANK(Data!B975),NA(),Data!C975)</f>
        <v>#N/A</v>
      </c>
      <c r="E985" t="e">
        <f>IF(ISBLANK(Data!B975), NA(), Data!B975-1-$C$3)</f>
        <v>#N/A</v>
      </c>
      <c r="F985" t="e">
        <f>IF(ISBLANK(Data!B975),NA(),B985/(D985/$C$7)-1)</f>
        <v>#N/A</v>
      </c>
      <c r="H985" s="2"/>
      <c r="I985" s="2"/>
    </row>
    <row r="986" spans="2:9" x14ac:dyDescent="0.2">
      <c r="B986" t="e">
        <f>IF(ISBLANK(Data!B976),NA(),Data!B976-$C$3)</f>
        <v>#N/A</v>
      </c>
      <c r="C986" s="2" t="e">
        <f t="shared" ca="1" si="19"/>
        <v>#N/A</v>
      </c>
      <c r="D986" t="e">
        <f>IF(ISBLANK(Data!B976),NA(),Data!C976)</f>
        <v>#N/A</v>
      </c>
      <c r="E986" t="e">
        <f>IF(ISBLANK(Data!B976), NA(), Data!B976-1-$C$3)</f>
        <v>#N/A</v>
      </c>
      <c r="F986" t="e">
        <f>IF(ISBLANK(Data!B976),NA(),B986/(D986/$C$7)-1)</f>
        <v>#N/A</v>
      </c>
      <c r="H986" s="2"/>
      <c r="I986" s="2"/>
    </row>
    <row r="987" spans="2:9" x14ac:dyDescent="0.2">
      <c r="B987" t="e">
        <f>IF(ISBLANK(Data!B977),NA(),Data!B977-$C$3)</f>
        <v>#N/A</v>
      </c>
      <c r="C987" s="2" t="e">
        <f t="shared" ca="1" si="19"/>
        <v>#N/A</v>
      </c>
      <c r="D987" t="e">
        <f>IF(ISBLANK(Data!B977),NA(),Data!C977)</f>
        <v>#N/A</v>
      </c>
      <c r="E987" t="e">
        <f>IF(ISBLANK(Data!B977), NA(), Data!B977-1-$C$3)</f>
        <v>#N/A</v>
      </c>
      <c r="F987" t="e">
        <f>IF(ISBLANK(Data!B977),NA(),B987/(D987/$C$7)-1)</f>
        <v>#N/A</v>
      </c>
      <c r="H987" s="2"/>
      <c r="I987" s="2"/>
    </row>
    <row r="988" spans="2:9" x14ac:dyDescent="0.2">
      <c r="B988" t="e">
        <f>IF(ISBLANK(Data!B978),NA(),Data!B978-$C$3)</f>
        <v>#N/A</v>
      </c>
      <c r="C988" s="2" t="e">
        <f t="shared" ca="1" si="19"/>
        <v>#N/A</v>
      </c>
      <c r="D988" t="e">
        <f>IF(ISBLANK(Data!B978),NA(),Data!C978)</f>
        <v>#N/A</v>
      </c>
      <c r="E988" t="e">
        <f>IF(ISBLANK(Data!B978), NA(), Data!B978-1-$C$3)</f>
        <v>#N/A</v>
      </c>
      <c r="F988" t="e">
        <f>IF(ISBLANK(Data!B978),NA(),B988/(D988/$C$7)-1)</f>
        <v>#N/A</v>
      </c>
      <c r="H988" s="2"/>
      <c r="I988" s="2"/>
    </row>
    <row r="989" spans="2:9" x14ac:dyDescent="0.2">
      <c r="B989" t="e">
        <f>IF(ISBLANK(Data!B979),NA(),Data!B979-$C$3)</f>
        <v>#N/A</v>
      </c>
      <c r="C989" s="2" t="e">
        <f t="shared" ca="1" si="19"/>
        <v>#N/A</v>
      </c>
      <c r="D989" t="e">
        <f>IF(ISBLANK(Data!B979),NA(),Data!C979)</f>
        <v>#N/A</v>
      </c>
      <c r="E989" t="e">
        <f>IF(ISBLANK(Data!B979), NA(), Data!B979-1-$C$3)</f>
        <v>#N/A</v>
      </c>
      <c r="F989" t="e">
        <f>IF(ISBLANK(Data!B979),NA(),B989/(D989/$C$7)-1)</f>
        <v>#N/A</v>
      </c>
      <c r="H989" s="2"/>
      <c r="I989" s="2"/>
    </row>
    <row r="990" spans="2:9" x14ac:dyDescent="0.2">
      <c r="B990" t="e">
        <f>IF(ISBLANK(Data!B980),NA(),Data!B980-$C$3)</f>
        <v>#N/A</v>
      </c>
      <c r="C990" s="2" t="e">
        <f t="shared" ca="1" si="19"/>
        <v>#N/A</v>
      </c>
      <c r="D990" t="e">
        <f>IF(ISBLANK(Data!B980),NA(),Data!C980)</f>
        <v>#N/A</v>
      </c>
      <c r="E990" t="e">
        <f>IF(ISBLANK(Data!B980), NA(), Data!B980-1-$C$3)</f>
        <v>#N/A</v>
      </c>
      <c r="F990" t="e">
        <f>IF(ISBLANK(Data!B980),NA(),B990/(D990/$C$7)-1)</f>
        <v>#N/A</v>
      </c>
      <c r="H990" s="2"/>
      <c r="I990" s="2"/>
    </row>
    <row r="991" spans="2:9" x14ac:dyDescent="0.2">
      <c r="B991" t="e">
        <f>IF(ISBLANK(Data!B981),NA(),Data!B981-$C$3)</f>
        <v>#N/A</v>
      </c>
      <c r="C991" s="2" t="e">
        <f t="shared" ca="1" si="19"/>
        <v>#N/A</v>
      </c>
      <c r="D991" t="e">
        <f>IF(ISBLANK(Data!B981),NA(),Data!C981)</f>
        <v>#N/A</v>
      </c>
      <c r="E991" t="e">
        <f>IF(ISBLANK(Data!B981), NA(), Data!B981-1-$C$3)</f>
        <v>#N/A</v>
      </c>
      <c r="F991" t="e">
        <f>IF(ISBLANK(Data!B981),NA(),B991/(D991/$C$7)-1)</f>
        <v>#N/A</v>
      </c>
      <c r="H991" s="2"/>
      <c r="I991" s="2"/>
    </row>
    <row r="992" spans="2:9" x14ac:dyDescent="0.2">
      <c r="B992" t="e">
        <f>IF(ISBLANK(Data!B982),NA(),Data!B982-$C$3)</f>
        <v>#N/A</v>
      </c>
      <c r="C992" s="2" t="e">
        <f t="shared" ca="1" si="19"/>
        <v>#N/A</v>
      </c>
      <c r="D992" t="e">
        <f>IF(ISBLANK(Data!B982),NA(),Data!C982)</f>
        <v>#N/A</v>
      </c>
      <c r="E992" t="e">
        <f>IF(ISBLANK(Data!B982), NA(), Data!B982-1-$C$3)</f>
        <v>#N/A</v>
      </c>
      <c r="F992" t="e">
        <f>IF(ISBLANK(Data!B982),NA(),B992/(D992/$C$7)-1)</f>
        <v>#N/A</v>
      </c>
      <c r="H992" s="2"/>
      <c r="I992" s="2"/>
    </row>
    <row r="993" spans="2:9" x14ac:dyDescent="0.2">
      <c r="B993" t="e">
        <f>IF(ISBLANK(Data!B983),NA(),Data!B983-$C$3)</f>
        <v>#N/A</v>
      </c>
      <c r="C993" s="2" t="e">
        <f t="shared" ca="1" si="19"/>
        <v>#N/A</v>
      </c>
      <c r="D993" t="e">
        <f>IF(ISBLANK(Data!B983),NA(),Data!C983)</f>
        <v>#N/A</v>
      </c>
      <c r="E993" t="e">
        <f>IF(ISBLANK(Data!B983), NA(), Data!B983-1-$C$3)</f>
        <v>#N/A</v>
      </c>
      <c r="F993" t="e">
        <f>IF(ISBLANK(Data!B983),NA(),B993/(D993/$C$7)-1)</f>
        <v>#N/A</v>
      </c>
      <c r="H993" s="2"/>
      <c r="I993" s="2"/>
    </row>
    <row r="994" spans="2:9" x14ac:dyDescent="0.2">
      <c r="B994" t="e">
        <f>IF(ISBLANK(Data!B984),NA(),Data!B984-$C$3)</f>
        <v>#N/A</v>
      </c>
      <c r="C994" s="2" t="e">
        <f t="shared" ca="1" si="19"/>
        <v>#N/A</v>
      </c>
      <c r="D994" t="e">
        <f>IF(ISBLANK(Data!B984),NA(),Data!C984)</f>
        <v>#N/A</v>
      </c>
      <c r="E994" t="e">
        <f>IF(ISBLANK(Data!B984), NA(), Data!B984-1-$C$3)</f>
        <v>#N/A</v>
      </c>
      <c r="F994" t="e">
        <f>IF(ISBLANK(Data!B984),NA(),B994/(D994/$C$7)-1)</f>
        <v>#N/A</v>
      </c>
      <c r="H994" s="2"/>
      <c r="I994" s="2"/>
    </row>
    <row r="995" spans="2:9" x14ac:dyDescent="0.2">
      <c r="B995" t="e">
        <f>IF(ISBLANK(Data!B985),NA(),Data!B985-$C$3)</f>
        <v>#N/A</v>
      </c>
      <c r="C995" s="2" t="e">
        <f t="shared" ca="1" si="19"/>
        <v>#N/A</v>
      </c>
      <c r="D995" t="e">
        <f>IF(ISBLANK(Data!B985),NA(),Data!C985)</f>
        <v>#N/A</v>
      </c>
      <c r="E995" t="e">
        <f>IF(ISBLANK(Data!B985), NA(), Data!B985-1-$C$3)</f>
        <v>#N/A</v>
      </c>
      <c r="F995" t="e">
        <f>IF(ISBLANK(Data!B985),NA(),B995/(D995/$C$7)-1)</f>
        <v>#N/A</v>
      </c>
      <c r="H995" s="2"/>
      <c r="I995" s="2"/>
    </row>
    <row r="996" spans="2:9" x14ac:dyDescent="0.2">
      <c r="B996" t="e">
        <f>IF(ISBLANK(Data!B986),NA(),Data!B986-$C$3)</f>
        <v>#N/A</v>
      </c>
      <c r="C996" s="2" t="e">
        <f t="shared" ca="1" si="19"/>
        <v>#N/A</v>
      </c>
      <c r="D996" t="e">
        <f>IF(ISBLANK(Data!B986),NA(),Data!C986)</f>
        <v>#N/A</v>
      </c>
      <c r="E996" t="e">
        <f>IF(ISBLANK(Data!B986), NA(), Data!B986-1-$C$3)</f>
        <v>#N/A</v>
      </c>
      <c r="F996" t="e">
        <f>IF(ISBLANK(Data!B986),NA(),B996/(D996/$C$7)-1)</f>
        <v>#N/A</v>
      </c>
      <c r="H996" s="2"/>
      <c r="I996" s="2"/>
    </row>
    <row r="997" spans="2:9" x14ac:dyDescent="0.2">
      <c r="B997" t="e">
        <f>IF(ISBLANK(Data!B987),NA(),Data!B987-$C$3)</f>
        <v>#N/A</v>
      </c>
      <c r="C997" s="2" t="e">
        <f t="shared" ca="1" si="19"/>
        <v>#N/A</v>
      </c>
      <c r="D997" t="e">
        <f>IF(ISBLANK(Data!B987),NA(),Data!C987)</f>
        <v>#N/A</v>
      </c>
      <c r="E997" t="e">
        <f>IF(ISBLANK(Data!B987), NA(), Data!B987-1-$C$3)</f>
        <v>#N/A</v>
      </c>
      <c r="F997" t="e">
        <f>IF(ISBLANK(Data!B987),NA(),B997/(D997/$C$7)-1)</f>
        <v>#N/A</v>
      </c>
      <c r="H997" s="2"/>
      <c r="I997" s="2"/>
    </row>
    <row r="998" spans="2:9" x14ac:dyDescent="0.2">
      <c r="B998" t="e">
        <f>IF(ISBLANK(Data!B988),NA(),Data!B988-$C$3)</f>
        <v>#N/A</v>
      </c>
      <c r="C998" s="2" t="e">
        <f t="shared" ca="1" si="19"/>
        <v>#N/A</v>
      </c>
      <c r="D998" t="e">
        <f>IF(ISBLANK(Data!B988),NA(),Data!C988)</f>
        <v>#N/A</v>
      </c>
      <c r="E998" t="e">
        <f>IF(ISBLANK(Data!B988), NA(), Data!B988-1-$C$3)</f>
        <v>#N/A</v>
      </c>
      <c r="F998" t="e">
        <f>IF(ISBLANK(Data!B988),NA(),B998/(D998/$C$7)-1)</f>
        <v>#N/A</v>
      </c>
      <c r="H998" s="2"/>
      <c r="I998" s="2"/>
    </row>
    <row r="999" spans="2:9" x14ac:dyDescent="0.2">
      <c r="B999" t="e">
        <f>IF(ISBLANK(Data!B989),NA(),Data!B989-$C$3)</f>
        <v>#N/A</v>
      </c>
      <c r="C999" s="2" t="e">
        <f t="shared" ca="1" si="19"/>
        <v>#N/A</v>
      </c>
      <c r="D999" t="e">
        <f>IF(ISBLANK(Data!B989),NA(),Data!C989)</f>
        <v>#N/A</v>
      </c>
      <c r="E999" t="e">
        <f>IF(ISBLANK(Data!B989), NA(), Data!B989-1-$C$3)</f>
        <v>#N/A</v>
      </c>
      <c r="F999" t="e">
        <f>IF(ISBLANK(Data!B989),NA(),B999/(D999/$C$7)-1)</f>
        <v>#N/A</v>
      </c>
      <c r="H999" s="2"/>
      <c r="I999" s="2"/>
    </row>
    <row r="1000" spans="2:9" x14ac:dyDescent="0.2">
      <c r="B1000" t="e">
        <f>IF(ISBLANK(Data!B990),NA(),Data!B990-$C$3)</f>
        <v>#N/A</v>
      </c>
      <c r="C1000" s="2" t="e">
        <f t="shared" ca="1" si="19"/>
        <v>#N/A</v>
      </c>
      <c r="D1000" t="e">
        <f>IF(ISBLANK(Data!B990),NA(),Data!C990)</f>
        <v>#N/A</v>
      </c>
      <c r="E1000" t="e">
        <f>IF(ISBLANK(Data!B990), NA(), Data!B990-1-$C$3)</f>
        <v>#N/A</v>
      </c>
      <c r="F1000" t="e">
        <f>IF(ISBLANK(Data!B990),NA(),B1000/(D1000/$C$7)-1)</f>
        <v>#N/A</v>
      </c>
      <c r="H1000" s="2"/>
      <c r="I1000" s="2"/>
    </row>
    <row r="1001" spans="2:9" x14ac:dyDescent="0.2">
      <c r="B1001" t="e">
        <f>IF(ISBLANK(Data!B991),NA(),Data!B991-$C$3)</f>
        <v>#N/A</v>
      </c>
      <c r="C1001" s="2" t="e">
        <f t="shared" ca="1" si="19"/>
        <v>#N/A</v>
      </c>
      <c r="D1001" t="e">
        <f>IF(ISBLANK(Data!B991),NA(),Data!C991)</f>
        <v>#N/A</v>
      </c>
      <c r="E1001" t="e">
        <f>IF(ISBLANK(Data!B991), NA(), Data!B991-1-$C$3)</f>
        <v>#N/A</v>
      </c>
      <c r="F1001" t="e">
        <f>IF(ISBLANK(Data!B991),NA(),B1001/(D1001/$C$7)-1)</f>
        <v>#N/A</v>
      </c>
      <c r="H1001" s="2"/>
      <c r="I1001" s="2"/>
    </row>
    <row r="1002" spans="2:9" x14ac:dyDescent="0.2">
      <c r="B1002" t="e">
        <f>IF(ISBLANK(Data!B992),NA(),Data!B992-$C$3)</f>
        <v>#N/A</v>
      </c>
      <c r="C1002" s="2" t="e">
        <f t="shared" ca="1" si="19"/>
        <v>#N/A</v>
      </c>
      <c r="D1002" t="e">
        <f>IF(ISBLANK(Data!B992),NA(),Data!C992)</f>
        <v>#N/A</v>
      </c>
      <c r="E1002" t="e">
        <f>IF(ISBLANK(Data!B992), NA(), Data!B992-1-$C$3)</f>
        <v>#N/A</v>
      </c>
      <c r="F1002" t="e">
        <f>IF(ISBLANK(Data!B992),NA(),B1002/(D1002/$C$7)-1)</f>
        <v>#N/A</v>
      </c>
      <c r="H1002" s="2"/>
      <c r="I1002" s="2"/>
    </row>
    <row r="1003" spans="2:9" x14ac:dyDescent="0.2">
      <c r="B1003" t="e">
        <f>IF(ISBLANK(Data!B993),NA(),Data!B993-$C$3)</f>
        <v>#N/A</v>
      </c>
      <c r="C1003" s="2" t="e">
        <f t="shared" ca="1" si="19"/>
        <v>#N/A</v>
      </c>
      <c r="D1003" t="e">
        <f>IF(ISBLANK(Data!B993),NA(),Data!C993)</f>
        <v>#N/A</v>
      </c>
      <c r="E1003" t="e">
        <f>IF(ISBLANK(Data!B993), NA(), Data!B993-1-$C$3)</f>
        <v>#N/A</v>
      </c>
      <c r="F1003" t="e">
        <f>IF(ISBLANK(Data!B993),NA(),B1003/(D1003/$C$7)-1)</f>
        <v>#N/A</v>
      </c>
      <c r="H1003" s="2"/>
      <c r="I1003" s="2"/>
    </row>
    <row r="1004" spans="2:9" x14ac:dyDescent="0.2">
      <c r="B1004" t="e">
        <f>IF(ISBLANK(Data!B994),NA(),Data!B994-$C$3)</f>
        <v>#N/A</v>
      </c>
      <c r="C1004" s="2" t="e">
        <f t="shared" ca="1" si="19"/>
        <v>#N/A</v>
      </c>
      <c r="D1004" t="e">
        <f>IF(ISBLANK(Data!B994),NA(),Data!C994)</f>
        <v>#N/A</v>
      </c>
      <c r="E1004" t="e">
        <f>IF(ISBLANK(Data!B994), NA(), Data!B994-1-$C$3)</f>
        <v>#N/A</v>
      </c>
      <c r="F1004" t="e">
        <f>IF(ISBLANK(Data!B994),NA(),B1004/(D1004/$C$7)-1)</f>
        <v>#N/A</v>
      </c>
      <c r="H1004" s="2"/>
      <c r="I1004" s="2"/>
    </row>
    <row r="1005" spans="2:9" x14ac:dyDescent="0.2">
      <c r="B1005" t="e">
        <f>IF(ISBLANK(Data!B995),NA(),Data!B995-$C$3)</f>
        <v>#N/A</v>
      </c>
      <c r="C1005" s="2" t="e">
        <f t="shared" ca="1" si="19"/>
        <v>#N/A</v>
      </c>
      <c r="D1005" t="e">
        <f>IF(ISBLANK(Data!B995),NA(),Data!C995)</f>
        <v>#N/A</v>
      </c>
      <c r="E1005" t="e">
        <f>IF(ISBLANK(Data!B995), NA(), Data!B995-1-$C$3)</f>
        <v>#N/A</v>
      </c>
      <c r="F1005" t="e">
        <f>IF(ISBLANK(Data!B995),NA(),B1005/(D1005/$C$7)-1)</f>
        <v>#N/A</v>
      </c>
      <c r="H1005" s="2"/>
      <c r="I1005" s="2"/>
    </row>
    <row r="1006" spans="2:9" x14ac:dyDescent="0.2">
      <c r="B1006" t="e">
        <f>IF(ISBLANK(Data!B996),NA(),Data!B996-$C$3)</f>
        <v>#N/A</v>
      </c>
      <c r="C1006" s="2" t="e">
        <f t="shared" ca="1" si="19"/>
        <v>#N/A</v>
      </c>
      <c r="D1006" t="e">
        <f>IF(ISBLANK(Data!B996),NA(),Data!C996)</f>
        <v>#N/A</v>
      </c>
      <c r="E1006" t="e">
        <f>IF(ISBLANK(Data!B996), NA(), Data!B996-1-$C$3)</f>
        <v>#N/A</v>
      </c>
      <c r="F1006" t="e">
        <f>IF(ISBLANK(Data!B996),NA(),B1006/(D1006/$C$7)-1)</f>
        <v>#N/A</v>
      </c>
    </row>
    <row r="1007" spans="2:9" x14ac:dyDescent="0.2">
      <c r="B1007" t="e">
        <f>IF(ISBLANK(Data!B997),NA(),Data!B997-$C$3)</f>
        <v>#N/A</v>
      </c>
      <c r="C1007" s="2" t="e">
        <f t="shared" ca="1" si="19"/>
        <v>#N/A</v>
      </c>
      <c r="D1007" t="e">
        <f>IF(ISBLANK(Data!B997),NA(),Data!C997)</f>
        <v>#N/A</v>
      </c>
      <c r="E1007" t="e">
        <f>IF(ISBLANK(Data!B997), NA(), Data!B997-1-$C$3)</f>
        <v>#N/A</v>
      </c>
      <c r="F1007" t="e">
        <f>IF(ISBLANK(Data!B997),NA(),B1007/(D1007/$C$7)-1)</f>
        <v>#N/A</v>
      </c>
    </row>
    <row r="1008" spans="2:9" x14ac:dyDescent="0.2">
      <c r="B1008" t="e">
        <f>IF(ISBLANK(Data!B998),NA(),Data!B998-$C$3)</f>
        <v>#N/A</v>
      </c>
      <c r="C1008" s="2" t="e">
        <f t="shared" ca="1" si="19"/>
        <v>#N/A</v>
      </c>
      <c r="D1008" t="e">
        <f>IF(ISBLANK(Data!B998),NA(),Data!C998)</f>
        <v>#N/A</v>
      </c>
      <c r="E1008" t="e">
        <f>IF(ISBLANK(Data!B998), NA(), Data!B998-1-$C$3)</f>
        <v>#N/A</v>
      </c>
      <c r="F1008" t="e">
        <f>IF(ISBLANK(Data!B998),NA(),B1008/(D1008/$C$7)-1)</f>
        <v>#N/A</v>
      </c>
    </row>
    <row r="1009" spans="2:6" x14ac:dyDescent="0.2">
      <c r="B1009" t="e">
        <f>IF(ISBLANK(Data!B999),NA(),Data!B999-$C$3)</f>
        <v>#N/A</v>
      </c>
      <c r="C1009" s="2" t="e">
        <f t="shared" ca="1" si="19"/>
        <v>#N/A</v>
      </c>
      <c r="D1009" t="e">
        <f>IF(ISBLANK(Data!B999),NA(),Data!C999)</f>
        <v>#N/A</v>
      </c>
      <c r="E1009" t="e">
        <f>IF(ISBLANK(Data!B999), NA(), Data!B999-1-$C$3)</f>
        <v>#N/A</v>
      </c>
      <c r="F1009" t="e">
        <f>IF(ISBLANK(Data!B999),NA(),B1009/(D1009/$C$7)-1)</f>
        <v>#N/A</v>
      </c>
    </row>
    <row r="1010" spans="2:6" x14ac:dyDescent="0.2">
      <c r="B1010" t="e">
        <f>IF(ISBLANK(Data!B1000),NA(),Data!B1000-$C$3)</f>
        <v>#N/A</v>
      </c>
      <c r="C1010" s="2" t="e">
        <f t="shared" ca="1" si="19"/>
        <v>#N/A</v>
      </c>
      <c r="D1010" t="e">
        <f>IF(ISBLANK(Data!B1000),NA(),Data!C1000)</f>
        <v>#N/A</v>
      </c>
      <c r="E1010" t="e">
        <f>IF(ISBLANK(Data!B1000), NA(), Data!B1000-1-$C$3)</f>
        <v>#N/A</v>
      </c>
      <c r="F1010" t="e">
        <f>IF(ISBLANK(Data!B1000),NA(),B1010/(D1010/$C$7)-1)</f>
        <v>#N/A</v>
      </c>
    </row>
    <row r="1011" spans="2:6" x14ac:dyDescent="0.2">
      <c r="B1011" t="e">
        <f>IF(ISBLANK(Data!B1001),NA(),Data!B1001-$C$3)</f>
        <v>#N/A</v>
      </c>
      <c r="C1011" s="2" t="e">
        <f t="shared" ca="1" si="19"/>
        <v>#N/A</v>
      </c>
      <c r="D1011" t="e">
        <f>IF(ISBLANK(Data!B1001),NA(),Data!C1001)</f>
        <v>#N/A</v>
      </c>
      <c r="E1011" t="e">
        <f>IF(ISBLANK(Data!B1001), NA(), Data!B1001-1-$C$3)</f>
        <v>#N/A</v>
      </c>
      <c r="F1011" t="e">
        <f>IF(ISBLANK(Data!B1001),NA(),B1011/(D1011/$C$7)-1)</f>
        <v>#N/A</v>
      </c>
    </row>
    <row r="1012" spans="2:6" x14ac:dyDescent="0.2">
      <c r="B1012" t="e">
        <f>IF(ISBLANK(Data!B1002),NA(),Data!B1002-$C$3)</f>
        <v>#N/A</v>
      </c>
      <c r="C1012" s="2" t="e">
        <f t="shared" ca="1" si="19"/>
        <v>#N/A</v>
      </c>
      <c r="D1012" t="e">
        <f>IF(ISBLANK(Data!B1002),NA(),Data!C1002)</f>
        <v>#N/A</v>
      </c>
      <c r="E1012" t="e">
        <f>IF(ISBLANK(Data!B1002), NA(), Data!B1002-1-$C$3)</f>
        <v>#N/A</v>
      </c>
      <c r="F1012" t="e">
        <f>IF(ISBLANK(Data!B1002),NA(),B1012/(D1012/$C$7)-1)</f>
        <v>#N/A</v>
      </c>
    </row>
    <row r="1013" spans="2:6" x14ac:dyDescent="0.2">
      <c r="B1013" t="e">
        <f>IF(ISBLANK(Data!B1003),NA(),Data!B1003-$C$3)</f>
        <v>#N/A</v>
      </c>
      <c r="C1013" s="2" t="e">
        <f t="shared" ca="1" si="19"/>
        <v>#N/A</v>
      </c>
      <c r="D1013" t="e">
        <f>IF(ISBLANK(Data!B1003),NA(),Data!C1003)</f>
        <v>#N/A</v>
      </c>
      <c r="E1013" t="e">
        <f>IF(ISBLANK(Data!B1003), NA(), Data!B1003-1-$C$3)</f>
        <v>#N/A</v>
      </c>
      <c r="F1013" t="e">
        <f>IF(ISBLANK(Data!B1003),NA(),B1013/(D1013/$C$7)-1)</f>
        <v>#N/A</v>
      </c>
    </row>
    <row r="1014" spans="2:6" x14ac:dyDescent="0.2">
      <c r="B1014" t="e">
        <f>IF(ISBLANK(Data!B1004),NA(),Data!B1004-$C$3)</f>
        <v>#N/A</v>
      </c>
      <c r="C1014" s="2" t="e">
        <f t="shared" ca="1" si="19"/>
        <v>#N/A</v>
      </c>
      <c r="D1014" t="e">
        <f>IF(ISBLANK(Data!B1004),NA(),Data!C1004)</f>
        <v>#N/A</v>
      </c>
      <c r="E1014" t="e">
        <f>IF(ISBLANK(Data!B1004), NA(), Data!B1004-1-$C$3)</f>
        <v>#N/A</v>
      </c>
      <c r="F1014" t="e">
        <f>IF(ISBLANK(Data!B1004),NA(),B1014/(D1014/$C$7)-1)</f>
        <v>#N/A</v>
      </c>
    </row>
    <row r="1015" spans="2:6" x14ac:dyDescent="0.2">
      <c r="B1015" t="e">
        <f>IF(ISBLANK(Data!B1005),NA(),Data!B1005-$C$3)</f>
        <v>#N/A</v>
      </c>
      <c r="C1015" s="2" t="e">
        <f t="shared" ca="1" si="19"/>
        <v>#N/A</v>
      </c>
      <c r="D1015" t="e">
        <f>IF(ISBLANK(Data!B1005),NA(),Data!C1005)</f>
        <v>#N/A</v>
      </c>
      <c r="E1015" t="e">
        <f>IF(ISBLANK(Data!B1005), NA(), Data!B1005-1-$C$3)</f>
        <v>#N/A</v>
      </c>
      <c r="F1015" t="e">
        <f>IF(ISBLANK(Data!B1005),NA(),B1015/(D1015/$C$7)-1)</f>
        <v>#N/A</v>
      </c>
    </row>
    <row r="1016" spans="2:6" x14ac:dyDescent="0.2">
      <c r="B1016" t="e">
        <f>IF(ISBLANK(Data!B1006),NA(),Data!B1006-$C$3)</f>
        <v>#N/A</v>
      </c>
      <c r="C1016" s="2" t="e">
        <f t="shared" ca="1" si="19"/>
        <v>#N/A</v>
      </c>
      <c r="D1016" t="e">
        <f>IF(ISBLANK(Data!B1006),NA(),Data!C1006)</f>
        <v>#N/A</v>
      </c>
      <c r="E1016" t="e">
        <f>IF(ISBLANK(Data!B1006), NA(), Data!B1006-1-$C$3)</f>
        <v>#N/A</v>
      </c>
      <c r="F1016" t="e">
        <f>IF(ISBLANK(Data!B1006),NA(),B1016/(D1016/$C$7)-1)</f>
        <v>#N/A</v>
      </c>
    </row>
    <row r="1017" spans="2:6" x14ac:dyDescent="0.2">
      <c r="B1017" t="e">
        <f>IF(ISBLANK(Data!B1007),NA(),Data!B1007-$C$3)</f>
        <v>#N/A</v>
      </c>
      <c r="C1017" s="2" t="e">
        <f t="shared" ca="1" si="19"/>
        <v>#N/A</v>
      </c>
      <c r="D1017" t="e">
        <f>IF(ISBLANK(Data!B1007),NA(),Data!C1007)</f>
        <v>#N/A</v>
      </c>
      <c r="E1017" t="e">
        <f>IF(ISBLANK(Data!B1007), NA(), Data!B1007-1-$C$3)</f>
        <v>#N/A</v>
      </c>
      <c r="F1017" t="e">
        <f>IF(ISBLANK(Data!B1007),NA(),B1017/(D1017/$C$7)-1)</f>
        <v>#N/A</v>
      </c>
    </row>
    <row r="1018" spans="2:6" x14ac:dyDescent="0.2">
      <c r="B1018" t="e">
        <f>IF(ISBLANK(Data!B1008),NA(),Data!B1008-$C$3)</f>
        <v>#N/A</v>
      </c>
      <c r="C1018" s="2" t="e">
        <f t="shared" ca="1" si="19"/>
        <v>#N/A</v>
      </c>
      <c r="D1018" t="e">
        <f>IF(ISBLANK(Data!B1008),NA(),Data!C1008)</f>
        <v>#N/A</v>
      </c>
      <c r="E1018" t="e">
        <f>IF(ISBLANK(Data!B1008), NA(), Data!B1008-1-$C$3)</f>
        <v>#N/A</v>
      </c>
      <c r="F1018" t="e">
        <f>IF(ISBLANK(Data!B1008),NA(),B1018/(D1018/$C$7)-1)</f>
        <v>#N/A</v>
      </c>
    </row>
    <row r="1019" spans="2:6" x14ac:dyDescent="0.2">
      <c r="B1019" t="e">
        <f>IF(ISBLANK(Data!B1009),NA(),Data!B1009-$C$3)</f>
        <v>#N/A</v>
      </c>
      <c r="C1019" s="2" t="e">
        <f t="shared" ca="1" si="19"/>
        <v>#N/A</v>
      </c>
      <c r="D1019" t="e">
        <f>IF(ISBLANK(Data!B1009),NA(),Data!C1009)</f>
        <v>#N/A</v>
      </c>
      <c r="E1019" t="e">
        <f>IF(ISBLANK(Data!B1009), NA(), Data!B1009-1-$C$3)</f>
        <v>#N/A</v>
      </c>
      <c r="F1019" t="e">
        <f>IF(ISBLANK(Data!B1009),NA(),B1019/(D1019/$C$7)-1)</f>
        <v>#N/A</v>
      </c>
    </row>
    <row r="1020" spans="2:6" x14ac:dyDescent="0.2">
      <c r="B1020" t="e">
        <f>IF(ISBLANK(Data!B1010),NA(),Data!B1010-$C$3)</f>
        <v>#N/A</v>
      </c>
      <c r="C1020" s="2" t="e">
        <f t="shared" ca="1" si="19"/>
        <v>#N/A</v>
      </c>
      <c r="D1020" t="e">
        <f>IF(ISBLANK(Data!B1010),NA(),Data!C1010)</f>
        <v>#N/A</v>
      </c>
      <c r="E1020" t="e">
        <f>IF(ISBLANK(Data!B1010), NA(), Data!B1010-1-$C$3)</f>
        <v>#N/A</v>
      </c>
      <c r="F1020" t="e">
        <f>IF(ISBLANK(Data!B1010),NA(),B1020/(D1020/$C$7)-1)</f>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Baron Schwartz</dc:creator>
  <cp:lastModifiedBy>Baron Schwartz</cp:lastModifiedBy>
  <dcterms:created xsi:type="dcterms:W3CDTF">2016-09-30T12:44:19Z</dcterms:created>
  <dcterms:modified xsi:type="dcterms:W3CDTF">2018-03-29T16:46:05Z</dcterms:modified>
</cp:coreProperties>
</file>