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filterPrivacy="1" hidePivotFieldList="1"/>
  <xr:revisionPtr revIDLastSave="0" documentId="13_ncr:1_{BF376EAF-0231-428A-8002-F246E96C75F0}" xr6:coauthVersionLast="47" xr6:coauthVersionMax="47" xr10:uidLastSave="{00000000-0000-0000-0000-000000000000}"/>
  <bookViews>
    <workbookView xWindow="-120" yWindow="-120" windowWidth="20730" windowHeight="11160" firstSheet="2" activeTab="3" xr2:uid="{00000000-000D-0000-FFFF-FFFF00000000}"/>
  </bookViews>
  <sheets>
    <sheet name="Sales" sheetId="1" r:id="rId1"/>
    <sheet name="Tasks" sheetId="2" r:id="rId2"/>
    <sheet name="Sheet9" sheetId="11" r:id="rId3"/>
    <sheet name="DASHBOARD" sheetId="14" r:id="rId4"/>
    <sheet name="PIVOT TABLE" sheetId="15" r:id="rId5"/>
    <sheet name="MY OWN DASHBOARD" sheetId="17" r:id="rId6"/>
  </sheets>
  <definedNames>
    <definedName name="_xlnm._FilterDatabase" localSheetId="0" hidden="1">Sales!$B$3:$I$28</definedName>
    <definedName name="Slicer_Product">#N/A</definedName>
    <definedName name="Slicer_Region">#N/A</definedName>
    <definedName name="Slicer_Region11">#N/A</definedName>
    <definedName name="Slicer_Year">#N/A</definedName>
  </definedNames>
  <calcPr calcId="191029"/>
  <pivotCaches>
    <pivotCache cacheId="48" r:id="rId7"/>
    <pivotCache cacheId="67"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Lst>
</workbook>
</file>

<file path=xl/calcChain.xml><?xml version="1.0" encoding="utf-8"?>
<calcChain xmlns="http://schemas.openxmlformats.org/spreadsheetml/2006/main">
  <c r="C14" i="14" l="1"/>
  <c r="B14" i="14"/>
  <c r="D14" i="14"/>
  <c r="D15" i="14"/>
  <c r="B15" i="14"/>
  <c r="C15" i="14"/>
  <c r="B16" i="14"/>
  <c r="C16" i="14"/>
  <c r="D16" i="14"/>
  <c r="B17" i="14"/>
  <c r="C17" i="14"/>
  <c r="D17" i="14"/>
  <c r="B18" i="14"/>
  <c r="C18" i="14"/>
  <c r="D18" i="14"/>
  <c r="B19" i="14"/>
  <c r="C19" i="14"/>
  <c r="D19" i="14"/>
  <c r="B20" i="14"/>
  <c r="C20" i="14"/>
  <c r="D20" i="14"/>
  <c r="B21" i="14"/>
  <c r="C21" i="14"/>
  <c r="D21" i="14"/>
  <c r="B22" i="14"/>
  <c r="C22" i="14"/>
  <c r="D22" i="14"/>
  <c r="B23" i="14"/>
  <c r="C23" i="14"/>
  <c r="D23" i="14"/>
  <c r="B24" i="14"/>
  <c r="C24" i="14"/>
  <c r="D24" i="14"/>
  <c r="B25" i="14"/>
  <c r="C25" i="14"/>
  <c r="D25" i="14"/>
  <c r="B26" i="14"/>
  <c r="C26" i="14"/>
  <c r="D26" i="14"/>
  <c r="D4" i="15"/>
  <c r="C4" i="15"/>
  <c r="B96" i="2"/>
  <c r="D42" i="2"/>
  <c r="D43" i="2"/>
  <c r="D44" i="2"/>
  <c r="D45" i="2"/>
  <c r="D46" i="2"/>
  <c r="D47" i="2"/>
  <c r="D57" i="2"/>
  <c r="D50" i="2"/>
  <c r="D51" i="2"/>
  <c r="D52" i="2"/>
  <c r="D53" i="2"/>
  <c r="D54" i="2"/>
  <c r="D49" i="2"/>
  <c r="D58" i="2"/>
  <c r="D59" i="2"/>
  <c r="D60" i="2"/>
  <c r="D61" i="2"/>
  <c r="D62" i="2"/>
</calcChain>
</file>

<file path=xl/sharedStrings.xml><?xml version="1.0" encoding="utf-8"?>
<sst xmlns="http://schemas.openxmlformats.org/spreadsheetml/2006/main" count="289" uniqueCount="91">
  <si>
    <t>SalesRep</t>
  </si>
  <si>
    <t>Date</t>
  </si>
  <si>
    <t>Month</t>
  </si>
  <si>
    <t>Sales</t>
  </si>
  <si>
    <t>Product</t>
  </si>
  <si>
    <t>Region</t>
  </si>
  <si>
    <t>Year</t>
  </si>
  <si>
    <t>Profit</t>
  </si>
  <si>
    <t>Dec</t>
  </si>
  <si>
    <t>Northeast</t>
  </si>
  <si>
    <t>Feb</t>
  </si>
  <si>
    <t>Southwest</t>
  </si>
  <si>
    <t>Central</t>
  </si>
  <si>
    <t>Susan Edwards</t>
  </si>
  <si>
    <t>Nov</t>
  </si>
  <si>
    <t>Mar</t>
  </si>
  <si>
    <t>Ernest Feldgus</t>
  </si>
  <si>
    <t>Aug</t>
  </si>
  <si>
    <t>Southeast</t>
  </si>
  <si>
    <t>Sep</t>
  </si>
  <si>
    <t>Northwest</t>
  </si>
  <si>
    <t>May</t>
  </si>
  <si>
    <t>Jan</t>
  </si>
  <si>
    <t>Jun</t>
  </si>
  <si>
    <t>Jul</t>
  </si>
  <si>
    <t>Apr</t>
  </si>
  <si>
    <t>Frank Mann</t>
  </si>
  <si>
    <t>Sandy Brady</t>
  </si>
  <si>
    <t>Joe Marks</t>
  </si>
  <si>
    <t>Elaine Woods</t>
  </si>
  <si>
    <t>Thomas Lee</t>
  </si>
  <si>
    <t>James Carter</t>
  </si>
  <si>
    <t>Frank Edwards</t>
  </si>
  <si>
    <t>Pearl Weinstein</t>
  </si>
  <si>
    <t>Jayne Michaels</t>
  </si>
  <si>
    <t>Frank Ashton</t>
  </si>
  <si>
    <t>Green Tea</t>
  </si>
  <si>
    <t>Latte</t>
  </si>
  <si>
    <t>Mocha</t>
  </si>
  <si>
    <t>Flat White</t>
  </si>
  <si>
    <t>Long Black</t>
  </si>
  <si>
    <t>Hot Chocolate</t>
  </si>
  <si>
    <t>Coffee Maker</t>
  </si>
  <si>
    <t>Coffee Pods Box</t>
  </si>
  <si>
    <t>Gift Set</t>
  </si>
  <si>
    <t>Tasks</t>
  </si>
  <si>
    <t>2. What is the max sales for each region. Use Pivot table to show this</t>
  </si>
  <si>
    <t>3. Create a pivot table that shows the profit for each products</t>
  </si>
  <si>
    <t>Result</t>
  </si>
  <si>
    <t xml:space="preserve">4. Use a lookup function to find check &amp; return the salesrep if the salesrep in the sales table is part of the sales </t>
  </si>
  <si>
    <t>5. Refer to exhibition 4. Extract the first name using the nested function</t>
  </si>
  <si>
    <t>N.B: All answers must be below each questions. Finish one before going to the next!</t>
  </si>
  <si>
    <t>1. What is the distinct products in the sales table?</t>
  </si>
  <si>
    <t>6. Write a function that returns OK if the values in the table below is greater than 0. otherwise check entry</t>
  </si>
  <si>
    <t>Values</t>
  </si>
  <si>
    <t>Try not to open a book while doing this…..</t>
  </si>
  <si>
    <t>3.1 Edit the pivot table to include the rank of the products based on the sales</t>
  </si>
  <si>
    <t>3.2 Edit the pivot table to include the percentage total of the sales of products</t>
  </si>
  <si>
    <t>7. Create a pivot table in reference to the sales table. Drag the date to the rows and sales to the values.</t>
  </si>
  <si>
    <t>7.2 Edit the pivot table to include the max of sales</t>
  </si>
  <si>
    <t>7.1 Group the date by month only</t>
  </si>
  <si>
    <t>Write your name on the top of this sheet</t>
  </si>
  <si>
    <t>Submission: Before 9:00 am on Friday</t>
  </si>
  <si>
    <t>8.1 Add  a region slicer &amp; filter the table to show on the North sales</t>
  </si>
  <si>
    <t>9. Create a simple dashboard on a new sheet.</t>
  </si>
  <si>
    <r>
      <t xml:space="preserve">As a </t>
    </r>
    <r>
      <rPr>
        <b/>
        <sz val="10"/>
        <color rgb="FF00B050"/>
        <rFont val="Arial"/>
        <family val="2"/>
      </rPr>
      <t>data analyst</t>
    </r>
    <r>
      <rPr>
        <sz val="10"/>
        <color theme="0"/>
        <rFont val="Arial"/>
        <family val="2"/>
      </rPr>
      <t>, critical thinking is important here</t>
    </r>
  </si>
  <si>
    <t>adelekejohndavid@gmail.com</t>
  </si>
  <si>
    <t>Row Labels</t>
  </si>
  <si>
    <t>Grand Total</t>
  </si>
  <si>
    <t>Sum of Sales</t>
  </si>
  <si>
    <t>Max of Sales</t>
  </si>
  <si>
    <t>Sum of Profit</t>
  </si>
  <si>
    <t>Rank</t>
  </si>
  <si>
    <t>Profits</t>
  </si>
  <si>
    <t>Max of Sales2</t>
  </si>
  <si>
    <t>% Total of sales</t>
  </si>
  <si>
    <t>Products</t>
  </si>
  <si>
    <t>Total Sales</t>
  </si>
  <si>
    <t>Total Profit</t>
  </si>
  <si>
    <t>Profit Margin</t>
  </si>
  <si>
    <t>Count of Products</t>
  </si>
  <si>
    <t>KPIs</t>
  </si>
  <si>
    <t>SALES AND PROFIT BY THE REPS</t>
  </si>
  <si>
    <t>SALES AND PROFIT TREND OVERTIME</t>
  </si>
  <si>
    <t>SALES AND PROFIT BY REGION</t>
  </si>
  <si>
    <t>SALES AND PROFIT BY PRODUCTS</t>
  </si>
  <si>
    <t>Sales Reps</t>
  </si>
  <si>
    <t>Revenue</t>
  </si>
  <si>
    <t>Sales and Profit by the Reps</t>
  </si>
  <si>
    <t>Sales and Profit Trend Over Time</t>
  </si>
  <si>
    <t>Sales and Profit by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</si>
</sst>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8" formatCode="&quot;$&quot;#,##0.00_);[Red]\(&quot;$&quot;#,##0.00\)"/>
    <numFmt numFmtId="44" formatCode="_(&quot;$&quot;* #,##0.00_);_(&quot;$&quot;* \(#,##0.00\);_(&quot;$&quot;* &quot;-&quot;??_);_(@_)"/>
    <numFmt numFmtId="164" formatCode="&quot;$&quot;#,##0.00"/>
    <numFmt numFmtId="165" formatCode="&quot;$&quot;#,##0"/>
  </numFmts>
  <fonts count="17" x14ac:knownFonts="1">
    <font>
      <sz val="10"/>
      <name val="Arial"/>
      <family val="2"/>
    </font>
    <font>
      <sz val="11"/>
      <color theme="1"/>
      <name val="Calibri"/>
      <family val="2"/>
      <scheme val="minor"/>
    </font>
    <font>
      <sz val="11"/>
      <name val="Calibri"/>
      <family val="2"/>
      <scheme val="minor"/>
    </font>
    <font>
      <sz val="10"/>
      <name val="MS Sans Serif"/>
      <family val="2"/>
    </font>
    <font>
      <b/>
      <sz val="10"/>
      <name val="MS Sans Serif"/>
      <family val="2"/>
    </font>
    <font>
      <b/>
      <sz val="11"/>
      <color theme="0"/>
      <name val="Calibri"/>
      <family val="2"/>
      <scheme val="minor"/>
    </font>
    <font>
      <b/>
      <sz val="10"/>
      <color rgb="FFFF0000"/>
      <name val="Arial"/>
      <family val="2"/>
    </font>
    <font>
      <b/>
      <sz val="10"/>
      <name val="Arial"/>
      <family val="2"/>
    </font>
    <font>
      <b/>
      <sz val="10"/>
      <color theme="0"/>
      <name val="Arial"/>
      <family val="2"/>
    </font>
    <font>
      <sz val="10"/>
      <color theme="0"/>
      <name val="Arial"/>
      <family val="2"/>
    </font>
    <font>
      <sz val="10"/>
      <color theme="0"/>
      <name val="Calibri"/>
      <family val="2"/>
      <scheme val="minor"/>
    </font>
    <font>
      <b/>
      <sz val="10"/>
      <color rgb="FF00B050"/>
      <name val="Arial"/>
      <family val="2"/>
    </font>
    <font>
      <u/>
      <sz val="10"/>
      <color theme="10"/>
      <name val="Arial"/>
      <family val="2"/>
    </font>
    <font>
      <sz val="10"/>
      <name val="Arial"/>
      <family val="2"/>
    </font>
    <font>
      <b/>
      <sz val="10"/>
      <color theme="1"/>
      <name val="Arial"/>
      <family val="2"/>
    </font>
    <font>
      <sz val="16"/>
      <name val="Arial"/>
      <family val="2"/>
    </font>
    <font>
      <b/>
      <sz val="12"/>
      <name val="Arial"/>
      <family val="2"/>
    </font>
  </fonts>
  <fills count="16">
    <fill>
      <patternFill patternType="none"/>
    </fill>
    <fill>
      <patternFill patternType="gray125"/>
    </fill>
    <fill>
      <patternFill patternType="solid">
        <fgColor theme="1" tint="0.249977111117893"/>
        <bgColor indexed="64"/>
      </patternFill>
    </fill>
    <fill>
      <patternFill patternType="solid">
        <fgColor theme="1" tint="0.499984740745262"/>
        <bgColor indexed="64"/>
      </patternFill>
    </fill>
    <fill>
      <patternFill patternType="solid">
        <fgColor theme="1" tint="4.9989318521683403E-2"/>
        <bgColor indexed="64"/>
      </patternFill>
    </fill>
    <fill>
      <patternFill patternType="solid">
        <fgColor theme="0"/>
        <bgColor indexed="64"/>
      </patternFill>
    </fill>
    <fill>
      <patternFill patternType="solid">
        <fgColor theme="4" tint="0.79998168889431442"/>
        <bgColor theme="4" tint="0.79998168889431442"/>
      </patternFill>
    </fill>
    <fill>
      <patternFill patternType="solid">
        <fgColor theme="0" tint="-0.499984740745262"/>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7" tint="-0.249977111117893"/>
        <bgColor indexed="64"/>
      </patternFill>
    </fill>
    <fill>
      <patternFill patternType="solid">
        <fgColor theme="5" tint="0.79998168889431442"/>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theme="9" tint="0.39997558519241921"/>
        <bgColor indexed="64"/>
      </patternFill>
    </fill>
    <fill>
      <patternFill patternType="solid">
        <fgColor theme="7" tint="-0.49998474074526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theme="4" tint="0.39997558519241921"/>
      </bottom>
      <diagonal/>
    </border>
    <border>
      <left/>
      <right/>
      <top style="thin">
        <color theme="4" tint="0.39997558519241921"/>
      </top>
      <bottom/>
      <diagonal/>
    </border>
    <border>
      <left/>
      <right/>
      <top/>
      <bottom style="thin">
        <color rgb="FF999999"/>
      </bottom>
      <diagonal/>
    </border>
  </borders>
  <cellStyleXfs count="6">
    <xf numFmtId="0" fontId="0" fillId="0" borderId="0"/>
    <xf numFmtId="8" fontId="3" fillId="0" borderId="0" applyFont="0" applyFill="0" applyBorder="0" applyAlignment="0" applyProtection="0"/>
    <xf numFmtId="0" fontId="4" fillId="0" borderId="0" applyNumberFormat="0" applyFill="0" applyBorder="0" applyAlignment="0" applyProtection="0"/>
    <xf numFmtId="0" fontId="3" fillId="0" borderId="0"/>
    <xf numFmtId="0" fontId="12" fillId="0" borderId="0" applyNumberFormat="0" applyFill="0" applyBorder="0" applyAlignment="0" applyProtection="0"/>
    <xf numFmtId="9" fontId="13" fillId="0" borderId="0" applyFont="0" applyFill="0" applyBorder="0" applyAlignment="0" applyProtection="0"/>
  </cellStyleXfs>
  <cellXfs count="54">
    <xf numFmtId="0" fontId="0" fillId="0" borderId="0" xfId="0"/>
    <xf numFmtId="0" fontId="2" fillId="3" borderId="0" xfId="0" applyFont="1" applyFill="1" applyAlignment="1">
      <alignment horizontal="center"/>
    </xf>
    <xf numFmtId="0" fontId="7" fillId="2" borderId="0" xfId="0" applyFont="1" applyFill="1"/>
    <xf numFmtId="0" fontId="0" fillId="2" borderId="0" xfId="0" applyFill="1"/>
    <xf numFmtId="0" fontId="6" fillId="2" borderId="0" xfId="0" applyFont="1" applyFill="1"/>
    <xf numFmtId="0" fontId="8" fillId="2" borderId="0" xfId="0" applyFont="1" applyFill="1"/>
    <xf numFmtId="0" fontId="9" fillId="2" borderId="0" xfId="0" applyFont="1" applyFill="1"/>
    <xf numFmtId="0" fontId="10" fillId="2" borderId="1" xfId="0" applyFont="1" applyFill="1" applyBorder="1" applyAlignment="1">
      <alignment horizontal="center"/>
    </xf>
    <xf numFmtId="0" fontId="9" fillId="2" borderId="1" xfId="0" applyFont="1" applyFill="1" applyBorder="1" applyAlignment="1">
      <alignment horizontal="center"/>
    </xf>
    <xf numFmtId="0" fontId="9" fillId="4" borderId="0" xfId="0" applyFont="1" applyFill="1" applyAlignment="1">
      <alignment horizontal="center"/>
    </xf>
    <xf numFmtId="0" fontId="12" fillId="2" borderId="0" xfId="4" applyFill="1"/>
    <xf numFmtId="0" fontId="0" fillId="0" borderId="0" xfId="0" pivotButton="1"/>
    <xf numFmtId="0" fontId="0" fillId="0" borderId="0" xfId="0" applyAlignment="1">
      <alignment horizontal="left"/>
    </xf>
    <xf numFmtId="0" fontId="0" fillId="7" borderId="0" xfId="0" applyFill="1"/>
    <xf numFmtId="0" fontId="0" fillId="7" borderId="0" xfId="0" applyFill="1" applyAlignment="1">
      <alignment horizontal="left"/>
    </xf>
    <xf numFmtId="0" fontId="0" fillId="7" borderId="0" xfId="0" applyNumberFormat="1" applyFill="1"/>
    <xf numFmtId="0" fontId="0" fillId="3" borderId="0" xfId="0" applyFill="1"/>
    <xf numFmtId="0" fontId="5" fillId="3" borderId="0" xfId="0" applyFont="1" applyFill="1" applyAlignment="1">
      <alignment horizontal="center"/>
    </xf>
    <xf numFmtId="165" fontId="0" fillId="0" borderId="0" xfId="0" applyNumberFormat="1"/>
    <xf numFmtId="165" fontId="0" fillId="7" borderId="0" xfId="0" applyNumberFormat="1" applyFill="1"/>
    <xf numFmtId="10" fontId="0" fillId="7" borderId="0" xfId="0" applyNumberFormat="1" applyFill="1"/>
    <xf numFmtId="164" fontId="0" fillId="7" borderId="0" xfId="0" applyNumberFormat="1" applyFill="1"/>
    <xf numFmtId="165" fontId="0" fillId="3" borderId="0" xfId="0" applyNumberFormat="1" applyFill="1"/>
    <xf numFmtId="0" fontId="7" fillId="3" borderId="0" xfId="0" applyFont="1" applyFill="1"/>
    <xf numFmtId="9" fontId="0" fillId="3" borderId="0" xfId="5" applyFont="1" applyFill="1"/>
    <xf numFmtId="0" fontId="0" fillId="8" borderId="0" xfId="0" applyFill="1"/>
    <xf numFmtId="0" fontId="0" fillId="9" borderId="0" xfId="0" applyFill="1"/>
    <xf numFmtId="0" fontId="0" fillId="10" borderId="0" xfId="0" applyFill="1"/>
    <xf numFmtId="0" fontId="2" fillId="11" borderId="0" xfId="0" applyFont="1" applyFill="1"/>
    <xf numFmtId="0" fontId="0" fillId="11" borderId="0" xfId="0" applyFill="1"/>
    <xf numFmtId="0" fontId="5" fillId="11" borderId="0" xfId="0" applyFont="1" applyFill="1" applyBorder="1" applyAlignment="1">
      <alignment horizontal="center"/>
    </xf>
    <xf numFmtId="0" fontId="1" fillId="11" borderId="3" xfId="0" applyFont="1" applyFill="1" applyBorder="1" applyAlignment="1">
      <alignment horizontal="center"/>
    </xf>
    <xf numFmtId="14" fontId="1" fillId="11" borderId="3" xfId="0" applyNumberFormat="1" applyFont="1" applyFill="1" applyBorder="1" applyAlignment="1">
      <alignment horizontal="center"/>
    </xf>
    <xf numFmtId="0" fontId="0" fillId="11" borderId="0" xfId="0" applyFill="1" applyAlignment="1">
      <alignment horizontal="left"/>
    </xf>
    <xf numFmtId="0" fontId="0" fillId="11" borderId="0" xfId="0" applyNumberFormat="1" applyFill="1"/>
    <xf numFmtId="44" fontId="0" fillId="0" borderId="0" xfId="0" applyNumberFormat="1"/>
    <xf numFmtId="44" fontId="14" fillId="6" borderId="2" xfId="0" applyNumberFormat="1" applyFont="1" applyFill="1" applyBorder="1"/>
    <xf numFmtId="9" fontId="0" fillId="0" borderId="0" xfId="5" applyFont="1"/>
    <xf numFmtId="0" fontId="1" fillId="11" borderId="0" xfId="0" applyFont="1" applyFill="1" applyBorder="1" applyAlignment="1">
      <alignment horizontal="center"/>
    </xf>
    <xf numFmtId="0" fontId="15" fillId="11" borderId="0" xfId="0" applyFont="1" applyFill="1" applyAlignment="1">
      <alignment horizontal="center"/>
    </xf>
    <xf numFmtId="0" fontId="7" fillId="12" borderId="0" xfId="0" applyFont="1" applyFill="1" applyAlignment="1">
      <alignment horizontal="center"/>
    </xf>
    <xf numFmtId="0" fontId="7" fillId="13" borderId="0" xfId="0" applyFont="1" applyFill="1" applyAlignment="1">
      <alignment horizontal="center"/>
    </xf>
    <xf numFmtId="0" fontId="7" fillId="13" borderId="4" xfId="0" applyFont="1" applyFill="1" applyBorder="1" applyAlignment="1">
      <alignment horizontal="center"/>
    </xf>
    <xf numFmtId="0" fontId="7" fillId="8" borderId="0" xfId="0" applyFont="1" applyFill="1" applyAlignment="1">
      <alignment horizontal="center"/>
    </xf>
    <xf numFmtId="0" fontId="16" fillId="0" borderId="0" xfId="0" applyFont="1" applyFill="1" applyAlignment="1"/>
    <xf numFmtId="0" fontId="7" fillId="12" borderId="4" xfId="0" applyFont="1" applyFill="1" applyBorder="1" applyAlignment="1">
      <alignment horizontal="center"/>
    </xf>
    <xf numFmtId="0" fontId="7" fillId="14" borderId="0" xfId="0" applyFont="1" applyFill="1" applyAlignment="1">
      <alignment horizontal="center"/>
    </xf>
    <xf numFmtId="0" fontId="0" fillId="14" borderId="0" xfId="0" applyFill="1"/>
    <xf numFmtId="165" fontId="0" fillId="9" borderId="0" xfId="0" applyNumberFormat="1" applyFill="1"/>
    <xf numFmtId="0" fontId="7" fillId="5" borderId="0" xfId="0" applyFont="1" applyFill="1" applyAlignment="1">
      <alignment horizontal="center"/>
    </xf>
    <xf numFmtId="0" fontId="7" fillId="0" borderId="0" xfId="0" applyFont="1" applyFill="1" applyAlignment="1">
      <alignment horizontal="center" vertical="top"/>
    </xf>
    <xf numFmtId="0" fontId="15" fillId="15" borderId="0" xfId="0" applyFont="1" applyFill="1"/>
    <xf numFmtId="0" fontId="15" fillId="9" borderId="0" xfId="0" applyFont="1" applyFill="1"/>
    <xf numFmtId="165" fontId="15" fillId="9" borderId="0" xfId="0" applyNumberFormat="1" applyFont="1" applyFill="1"/>
  </cellXfs>
  <cellStyles count="6">
    <cellStyle name="Currency 2" xfId="1" xr:uid="{00000000-0005-0000-0000-000000000000}"/>
    <cellStyle name="Heading" xfId="2" xr:uid="{00000000-0005-0000-0000-000001000000}"/>
    <cellStyle name="Hyperlink" xfId="4" builtinId="8"/>
    <cellStyle name="Normal" xfId="0" builtinId="0"/>
    <cellStyle name="Normal 2" xfId="3" xr:uid="{00000000-0005-0000-0000-000003000000}"/>
    <cellStyle name="Percent" xfId="5" builtinId="5"/>
  </cellStyles>
  <dxfs count="66">
    <dxf>
      <fill>
        <patternFill>
          <bgColor theme="0"/>
        </patternFill>
      </fill>
    </dxf>
    <dxf>
      <font>
        <color theme="1"/>
      </font>
      <fill>
        <patternFill>
          <bgColor theme="7"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4"/>
          <bgColor theme="5" tint="0.79998168889431442"/>
        </patternFill>
      </fill>
      <alignment horizontal="center" vertical="bottom" textRotation="0" wrapText="0" indent="0" justifyLastLine="0" shrinkToFit="0" readingOrder="0"/>
    </dxf>
    <dxf>
      <fill>
        <patternFill patternType="solid">
          <fgColor indexed="64"/>
          <bgColor theme="5" tint="0.79998168889431442"/>
        </patternFill>
      </fill>
    </dxf>
    <dxf>
      <font>
        <b/>
        <i val="0"/>
        <strike val="0"/>
        <condense val="0"/>
        <extend val="0"/>
        <outline val="0"/>
        <shadow val="0"/>
        <u val="none"/>
        <vertAlign val="baseline"/>
        <sz val="11"/>
        <color theme="0"/>
        <name val="Calibri"/>
        <family val="2"/>
        <scheme val="minor"/>
      </font>
      <fill>
        <patternFill patternType="solid">
          <fgColor indexed="64"/>
          <bgColor theme="5" tint="0.79998168889431442"/>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theme="5" tint="0.79998168889431442"/>
        </patternFill>
      </fill>
      <alignment horizontal="center" vertical="bottom"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solid">
          <fgColor indexed="64"/>
          <bgColor theme="5" tint="0.79998168889431442"/>
        </patternFill>
      </fill>
      <alignment horizontal="center" vertical="bottom"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solid">
          <fgColor indexed="64"/>
          <bgColor theme="5" tint="0.79998168889431442"/>
        </patternFill>
      </fill>
      <alignment horizontal="center" vertical="bottom"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solid">
          <fgColor indexed="64"/>
          <bgColor theme="5" tint="0.79998168889431442"/>
        </patternFill>
      </fill>
      <alignment horizontal="center" vertical="bottom"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solid">
          <fgColor indexed="64"/>
          <bgColor theme="5" tint="0.79998168889431442"/>
        </patternFill>
      </fill>
      <alignment horizontal="center" vertical="bottom"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solid">
          <fgColor indexed="64"/>
          <bgColor theme="5" tint="0.79998168889431442"/>
        </patternFill>
      </fill>
      <alignment horizontal="center" vertical="bottom"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19" formatCode="m/d/yyyy"/>
      <fill>
        <patternFill patternType="solid">
          <fgColor indexed="64"/>
          <bgColor theme="5" tint="0.79998168889431442"/>
        </patternFill>
      </fill>
      <alignment horizontal="center" vertical="bottom"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solid">
          <fgColor indexed="64"/>
          <bgColor theme="5" tint="0.79998168889431442"/>
        </patternFill>
      </fill>
      <alignment horizontal="center" vertical="bottom"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alignment horizontal="center"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alignment horizontal="center"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alignment horizontal="center"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alignment horizontal="center"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alignment horizontal="center"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alignment horizontal="center"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alignment horizontal="center"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alignment horizontal="center" vertical="bottom" textRotation="0" wrapText="0" indent="0" justifyLastLine="0" shrinkToFit="0" readingOrder="0"/>
      <border diagonalUp="0" diagonalDown="0" outline="0">
        <left/>
        <right/>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numFmt numFmtId="165" formatCode="&quot;$&quot;#,##0"/>
    </dxf>
    <dxf>
      <numFmt numFmtId="165" formatCode="&quot;$&quot;#,##0"/>
    </dxf>
    <dxf>
      <numFmt numFmtId="34" formatCode="_(&quot;$&quot;* #,##0.00_);_(&quot;$&quot;* \(#,##0.00\);_(&quot;$&quot;* &quot;-&quot;??_);_(@_)"/>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numFmt numFmtId="165" formatCode="&quot;$&quot;#,##0"/>
    </dxf>
    <dxf>
      <numFmt numFmtId="165" formatCode="&quot;$&quot;#,##0"/>
    </dxf>
    <dxf>
      <numFmt numFmtId="165" formatCode="&quot;$&quot;#,##0"/>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numFmt numFmtId="164" formatCode="&quot;$&quot;#,##0.00"/>
    </dxf>
    <dxf>
      <numFmt numFmtId="165" formatCode="&quot;$&quot;#,##0"/>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ont>
        <b/>
        <i val="0"/>
        <strike val="0"/>
        <condense val="0"/>
        <extend val="0"/>
        <outline val="0"/>
        <shadow val="0"/>
        <u val="none"/>
        <vertAlign val="baseline"/>
        <sz val="11"/>
        <color theme="0"/>
        <name val="Calibri"/>
        <family val="2"/>
        <scheme val="minor"/>
      </font>
      <fill>
        <patternFill patternType="solid">
          <fgColor indexed="64"/>
          <bgColor theme="1" tint="0.499984740745262"/>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solid">
          <fgColor indexed="64"/>
          <bgColor theme="1" tint="0.499984740745262"/>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solid">
          <fgColor indexed="64"/>
          <bgColor theme="1" tint="0.499984740745262"/>
        </patternFill>
      </fill>
      <alignment horizontal="center" vertical="bottom" textRotation="0" wrapText="0" indent="0" justifyLastLine="0" shrinkToFit="0" readingOrder="0"/>
    </dxf>
  </dxfs>
  <tableStyles count="2" defaultTableStyle="TableStyleMedium2" defaultPivotStyle="PivotStyleLight16">
    <tableStyle name="Slicer Style 1" pivot="0" table="0" count="2" xr9:uid="{8649B338-9DE9-496F-80CB-09CF067ADAA6}">
      <tableStyleElement type="wholeTable" dxfId="1"/>
    </tableStyle>
    <tableStyle name="Slicer Style 2" pivot="0" table="0" count="3" xr9:uid="{31A7CAC7-8BA6-486F-AB82-EDB40B577961}">
      <tableStyleElement type="headerRow" dxfId="0"/>
    </tableStyle>
  </tableStyles>
  <extLst>
    <ext xmlns:x14="http://schemas.microsoft.com/office/spreadsheetml/2009/9/main" uri="{46F421CA-312F-682f-3DD2-61675219B42D}">
      <x14:dxfs count="2">
        <dxf>
          <fill>
            <patternFill>
              <bgColor theme="7" tint="-0.24994659260841701"/>
            </patternFill>
          </fill>
        </dxf>
        <dxf>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Slicer Style 1">
          <x14:slicerStyleElements>
            <x14:slicerStyleElement type="selectedItemWithData" dxfId="1"/>
          </x14:slicerStyleElements>
        </x14:slicerStyle>
        <x14:slicerStyle name="Slicer Style 2">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4.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19" Type="http://schemas.openxmlformats.org/officeDocument/2006/relationships/customXml" Target="../customXml/item3.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 Tasks.xlsx]Tasks!PivotTable15</c:name>
    <c:fmtId val="26"/>
  </c:pivotSource>
  <c:chart>
    <c:title>
      <c:tx>
        <c:rich>
          <a:bodyPr rot="0" spcFirstLastPara="1" vertOverflow="ellipsis" vert="horz" wrap="square" anchor="ctr" anchorCtr="1"/>
          <a:lstStyle/>
          <a:p>
            <a:pPr>
              <a:defRPr sz="1400" b="0" i="0" u="none" strike="noStrike" kern="1200" spc="0" baseline="0">
                <a:solidFill>
                  <a:schemeClr val="accent1"/>
                </a:solidFill>
                <a:latin typeface="+mn-lt"/>
                <a:ea typeface="+mn-ea"/>
                <a:cs typeface="+mn-cs"/>
              </a:defRPr>
            </a:pPr>
            <a:r>
              <a:rPr lang="en-US" b="1">
                <a:solidFill>
                  <a:schemeClr val="accent1"/>
                </a:solidFill>
              </a:rPr>
              <a:t>Max</a:t>
            </a:r>
            <a:r>
              <a:rPr lang="en-US" b="1" baseline="0">
                <a:solidFill>
                  <a:schemeClr val="accent1"/>
                </a:solidFill>
              </a:rPr>
              <a:t> of Sales by Region</a:t>
            </a:r>
            <a:endParaRPr lang="en-US" b="1">
              <a:solidFill>
                <a:schemeClr val="accent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C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Tasks!$B$18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55A-48B2-900D-6E2B4595738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55A-48B2-900D-6E2B4595738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55A-48B2-900D-6E2B4595738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55A-48B2-900D-6E2B4595738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155A-48B2-900D-6E2B4595738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C00000"/>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Tasks!$A$19:$A$24</c:f>
              <c:strCache>
                <c:ptCount val="5"/>
                <c:pt idx="0">
                  <c:v>Central</c:v>
                </c:pt>
                <c:pt idx="1">
                  <c:v>Northeast</c:v>
                </c:pt>
                <c:pt idx="2">
                  <c:v>Northwest</c:v>
                </c:pt>
                <c:pt idx="3">
                  <c:v>Southeast</c:v>
                </c:pt>
                <c:pt idx="4">
                  <c:v>Southwest</c:v>
                </c:pt>
              </c:strCache>
            </c:strRef>
          </c:cat>
          <c:val>
            <c:numRef>
              <c:f>Tasks!$B$19:$B$24</c:f>
              <c:numCache>
                <c:formatCode>"$"#,##0</c:formatCode>
                <c:ptCount val="5"/>
                <c:pt idx="0">
                  <c:v>4455</c:v>
                </c:pt>
                <c:pt idx="1">
                  <c:v>7079</c:v>
                </c:pt>
                <c:pt idx="2">
                  <c:v>7442</c:v>
                </c:pt>
                <c:pt idx="3">
                  <c:v>3564</c:v>
                </c:pt>
                <c:pt idx="4">
                  <c:v>3960</c:v>
                </c:pt>
              </c:numCache>
            </c:numRef>
          </c:val>
          <c:extLst>
            <c:ext xmlns:c16="http://schemas.microsoft.com/office/drawing/2014/chart" uri="{C3380CC4-5D6E-409C-BE32-E72D297353CC}">
              <c16:uniqueId val="{0000000A-155A-48B2-900D-6E2B4595738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rgbClr val="FFC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 Tasks.xlsx]Tasks!PivotTable18</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Profits by sale</a:t>
            </a:r>
          </a:p>
        </c:rich>
      </c:tx>
      <c:layout>
        <c:manualLayout>
          <c:xMode val="edge"/>
          <c:yMode val="edge"/>
          <c:x val="0.44206192924913451"/>
          <c:y val="4.80059317450885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solidFill>
              <a:sysClr val="windowText" lastClr="0000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FFC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25400">
            <a:solidFill>
              <a:schemeClr val="lt1"/>
            </a:solidFill>
          </a:ln>
          <a:effectLst/>
          <a:sp3d contourW="25400">
            <a:contourClr>
              <a:schemeClr val="lt1"/>
            </a:contourClr>
          </a:sp3d>
        </c:spPr>
        <c:marker>
          <c:symbol val="none"/>
        </c:marker>
        <c:dLbl>
          <c:idx val="0"/>
          <c:spPr>
            <a:solidFill>
              <a:sysClr val="windowText" lastClr="0000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FFC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pivotFmt>
      <c:pivotFmt>
        <c:idx val="27"/>
        <c:spPr>
          <a:solidFill>
            <a:schemeClr val="accent1"/>
          </a:solidFill>
          <a:ln w="25400">
            <a:solidFill>
              <a:schemeClr val="lt1"/>
            </a:solidFill>
          </a:ln>
          <a:effectLst/>
          <a:sp3d contourW="25400">
            <a:contourClr>
              <a:schemeClr val="lt1"/>
            </a:contourClr>
          </a:sp3d>
        </c:spPr>
      </c:pivotFmt>
      <c:pivotFmt>
        <c:idx val="28"/>
        <c:spPr>
          <a:solidFill>
            <a:schemeClr val="accent1"/>
          </a:solidFill>
          <a:ln w="25400">
            <a:solidFill>
              <a:schemeClr val="lt1"/>
            </a:solidFill>
          </a:ln>
          <a:effectLst/>
          <a:sp3d contourW="25400">
            <a:contourClr>
              <a:schemeClr val="lt1"/>
            </a:contourClr>
          </a:sp3d>
        </c:spPr>
      </c:pivotFmt>
      <c:pivotFmt>
        <c:idx val="29"/>
        <c:spPr>
          <a:solidFill>
            <a:schemeClr val="accent1"/>
          </a:solidFill>
          <a:ln w="25400">
            <a:solidFill>
              <a:schemeClr val="lt1"/>
            </a:solidFill>
          </a:ln>
          <a:effectLst/>
          <a:sp3d contourW="25400">
            <a:contourClr>
              <a:schemeClr val="lt1"/>
            </a:contourClr>
          </a:sp3d>
        </c:spPr>
      </c:pivotFmt>
      <c:pivotFmt>
        <c:idx val="30"/>
        <c:spPr>
          <a:solidFill>
            <a:schemeClr val="accent1"/>
          </a:solidFill>
          <a:ln w="25400">
            <a:solidFill>
              <a:schemeClr val="lt1"/>
            </a:solidFill>
          </a:ln>
          <a:effectLst/>
          <a:sp3d contourW="25400">
            <a:contourClr>
              <a:schemeClr val="lt1"/>
            </a:contourClr>
          </a:sp3d>
        </c:spPr>
      </c:pivotFmt>
      <c:pivotFmt>
        <c:idx val="31"/>
        <c:spPr>
          <a:solidFill>
            <a:schemeClr val="accent1"/>
          </a:solidFill>
          <a:ln w="25400">
            <a:solidFill>
              <a:schemeClr val="lt1"/>
            </a:solidFill>
          </a:ln>
          <a:effectLst/>
          <a:sp3d contourW="25400">
            <a:contourClr>
              <a:schemeClr val="lt1"/>
            </a:contourClr>
          </a:sp3d>
        </c:spPr>
      </c:pivotFmt>
      <c:pivotFmt>
        <c:idx val="32"/>
        <c:spPr>
          <a:solidFill>
            <a:schemeClr val="accent1"/>
          </a:solidFill>
          <a:ln w="25400">
            <a:solidFill>
              <a:schemeClr val="lt1"/>
            </a:solidFill>
          </a:ln>
          <a:effectLst/>
          <a:sp3d contourW="25400">
            <a:contourClr>
              <a:schemeClr val="lt1"/>
            </a:contourClr>
          </a:sp3d>
        </c:spPr>
      </c:pivotFmt>
      <c:pivotFmt>
        <c:idx val="33"/>
        <c:spPr>
          <a:solidFill>
            <a:schemeClr val="accent1"/>
          </a:solidFill>
          <a:ln w="25400">
            <a:solidFill>
              <a:schemeClr val="lt1"/>
            </a:solidFill>
          </a:ln>
          <a:effectLst/>
          <a:sp3d contourW="25400">
            <a:contourClr>
              <a:schemeClr val="lt1"/>
            </a:contourClr>
          </a:sp3d>
        </c:spPr>
        <c:marker>
          <c:symbol val="none"/>
        </c:marker>
        <c:dLbl>
          <c:idx val="0"/>
          <c:spPr>
            <a:solidFill>
              <a:sysClr val="windowText" lastClr="0000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FFC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4"/>
        <c:spPr>
          <a:solidFill>
            <a:schemeClr val="accent1"/>
          </a:solidFill>
          <a:ln w="25400">
            <a:solidFill>
              <a:schemeClr val="lt1"/>
            </a:solidFill>
          </a:ln>
          <a:effectLst/>
          <a:sp3d contourW="25400">
            <a:contourClr>
              <a:schemeClr val="lt1"/>
            </a:contourClr>
          </a:sp3d>
        </c:spPr>
      </c:pivotFmt>
      <c:pivotFmt>
        <c:idx val="35"/>
        <c:spPr>
          <a:solidFill>
            <a:schemeClr val="accent1"/>
          </a:solidFill>
          <a:ln w="25400">
            <a:solidFill>
              <a:schemeClr val="lt1"/>
            </a:solidFill>
          </a:ln>
          <a:effectLst/>
          <a:sp3d contourW="25400">
            <a:contourClr>
              <a:schemeClr val="lt1"/>
            </a:contourClr>
          </a:sp3d>
        </c:spPr>
      </c:pivotFmt>
      <c:pivotFmt>
        <c:idx val="36"/>
        <c:spPr>
          <a:solidFill>
            <a:schemeClr val="accent1"/>
          </a:solidFill>
          <a:ln w="25400">
            <a:solidFill>
              <a:schemeClr val="lt1"/>
            </a:solidFill>
          </a:ln>
          <a:effectLst/>
          <a:sp3d contourW="25400">
            <a:contourClr>
              <a:schemeClr val="lt1"/>
            </a:contourClr>
          </a:sp3d>
        </c:spPr>
      </c:pivotFmt>
      <c:pivotFmt>
        <c:idx val="37"/>
        <c:spPr>
          <a:solidFill>
            <a:schemeClr val="accent1"/>
          </a:solidFill>
          <a:ln w="25400">
            <a:solidFill>
              <a:schemeClr val="lt1"/>
            </a:solidFill>
          </a:ln>
          <a:effectLst/>
          <a:sp3d contourW="25400">
            <a:contourClr>
              <a:schemeClr val="lt1"/>
            </a:contourClr>
          </a:sp3d>
        </c:spPr>
      </c:pivotFmt>
      <c:pivotFmt>
        <c:idx val="38"/>
        <c:spPr>
          <a:solidFill>
            <a:schemeClr val="accent1"/>
          </a:solidFill>
          <a:ln w="25400">
            <a:solidFill>
              <a:schemeClr val="lt1"/>
            </a:solidFill>
          </a:ln>
          <a:effectLst/>
          <a:sp3d contourW="25400">
            <a:contourClr>
              <a:schemeClr val="lt1"/>
            </a:contourClr>
          </a:sp3d>
        </c:spPr>
      </c:pivotFmt>
      <c:pivotFmt>
        <c:idx val="39"/>
        <c:spPr>
          <a:solidFill>
            <a:schemeClr val="accent1"/>
          </a:solidFill>
          <a:ln w="25400">
            <a:solidFill>
              <a:schemeClr val="lt1"/>
            </a:solidFill>
          </a:ln>
          <a:effectLst/>
          <a:sp3d contourW="25400">
            <a:contourClr>
              <a:schemeClr val="lt1"/>
            </a:contourClr>
          </a:sp3d>
        </c:spPr>
      </c:pivotFmt>
      <c:pivotFmt>
        <c:idx val="40"/>
        <c:spPr>
          <a:solidFill>
            <a:schemeClr val="accent1"/>
          </a:solidFill>
          <a:ln w="25400">
            <a:solidFill>
              <a:schemeClr val="lt1"/>
            </a:solidFill>
          </a:ln>
          <a:effectLst/>
          <a:sp3d contourW="25400">
            <a:contourClr>
              <a:schemeClr val="lt1"/>
            </a:contourClr>
          </a:sp3d>
        </c:spPr>
      </c:pivotFmt>
      <c:pivotFmt>
        <c:idx val="41"/>
        <c:spPr>
          <a:solidFill>
            <a:schemeClr val="accent1"/>
          </a:solidFill>
          <a:ln w="25400">
            <a:solidFill>
              <a:schemeClr val="lt1"/>
            </a:solidFill>
          </a:ln>
          <a:effectLst/>
          <a:sp3d contourW="25400">
            <a:contourClr>
              <a:schemeClr val="lt1"/>
            </a:contourClr>
          </a:sp3d>
        </c:spPr>
      </c:pivotFmt>
      <c:pivotFmt>
        <c:idx val="42"/>
        <c:spPr>
          <a:solidFill>
            <a:schemeClr val="accent1"/>
          </a:solidFill>
          <a:ln w="25400">
            <a:solidFill>
              <a:schemeClr val="lt1"/>
            </a:solidFill>
          </a:ln>
          <a:effectLst/>
          <a:sp3d contourW="25400">
            <a:contourClr>
              <a:schemeClr val="lt1"/>
            </a:contourClr>
          </a:sp3d>
        </c:spPr>
      </c:pivotFmt>
      <c:pivotFmt>
        <c:idx val="43"/>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4"/>
        <c:spPr>
          <a:solidFill>
            <a:schemeClr val="accent1"/>
          </a:solidFill>
          <a:ln w="25400">
            <a:solidFill>
              <a:schemeClr val="lt1"/>
            </a:solidFill>
          </a:ln>
          <a:effectLst/>
          <a:sp3d contourW="25400">
            <a:contourClr>
              <a:schemeClr val="lt1"/>
            </a:contourClr>
          </a:sp3d>
        </c:spPr>
      </c:pivotFmt>
      <c:pivotFmt>
        <c:idx val="45"/>
        <c:spPr>
          <a:solidFill>
            <a:schemeClr val="accent1"/>
          </a:solidFill>
          <a:ln w="25400">
            <a:solidFill>
              <a:schemeClr val="lt1"/>
            </a:solidFill>
          </a:ln>
          <a:effectLst/>
          <a:sp3d contourW="25400">
            <a:contourClr>
              <a:schemeClr val="lt1"/>
            </a:contourClr>
          </a:sp3d>
        </c:spPr>
      </c:pivotFmt>
      <c:pivotFmt>
        <c:idx val="46"/>
        <c:spPr>
          <a:solidFill>
            <a:schemeClr val="accent1"/>
          </a:solidFill>
          <a:ln w="25400">
            <a:solidFill>
              <a:schemeClr val="lt1"/>
            </a:solidFill>
          </a:ln>
          <a:effectLst/>
          <a:sp3d contourW="25400">
            <a:contourClr>
              <a:schemeClr val="lt1"/>
            </a:contourClr>
          </a:sp3d>
        </c:spPr>
      </c:pivotFmt>
      <c:pivotFmt>
        <c:idx val="47"/>
        <c:spPr>
          <a:solidFill>
            <a:schemeClr val="accent1"/>
          </a:solidFill>
          <a:ln w="25400">
            <a:solidFill>
              <a:schemeClr val="lt1"/>
            </a:solidFill>
          </a:ln>
          <a:effectLst/>
          <a:sp3d contourW="25400">
            <a:contourClr>
              <a:schemeClr val="lt1"/>
            </a:contourClr>
          </a:sp3d>
        </c:spPr>
      </c:pivotFmt>
      <c:pivotFmt>
        <c:idx val="48"/>
        <c:spPr>
          <a:solidFill>
            <a:schemeClr val="accent1"/>
          </a:solidFill>
          <a:ln w="25400">
            <a:solidFill>
              <a:schemeClr val="lt1"/>
            </a:solidFill>
          </a:ln>
          <a:effectLst/>
          <a:sp3d contourW="25400">
            <a:contourClr>
              <a:schemeClr val="lt1"/>
            </a:contourClr>
          </a:sp3d>
        </c:spPr>
      </c:pivotFmt>
      <c:pivotFmt>
        <c:idx val="49"/>
        <c:spPr>
          <a:solidFill>
            <a:schemeClr val="accent1"/>
          </a:solidFill>
          <a:ln w="25400">
            <a:solidFill>
              <a:schemeClr val="lt1"/>
            </a:solidFill>
          </a:ln>
          <a:effectLst/>
          <a:sp3d contourW="25400">
            <a:contourClr>
              <a:schemeClr val="lt1"/>
            </a:contourClr>
          </a:sp3d>
        </c:spPr>
      </c:pivotFmt>
      <c:pivotFmt>
        <c:idx val="50"/>
        <c:spPr>
          <a:solidFill>
            <a:schemeClr val="accent1"/>
          </a:solidFill>
          <a:ln w="25400">
            <a:solidFill>
              <a:schemeClr val="lt1"/>
            </a:solidFill>
          </a:ln>
          <a:effectLst/>
          <a:sp3d contourW="25400">
            <a:contourClr>
              <a:schemeClr val="lt1"/>
            </a:contourClr>
          </a:sp3d>
        </c:spPr>
      </c:pivotFmt>
      <c:pivotFmt>
        <c:idx val="51"/>
        <c:spPr>
          <a:solidFill>
            <a:schemeClr val="accent1"/>
          </a:solidFill>
          <a:ln w="25400">
            <a:solidFill>
              <a:schemeClr val="lt1"/>
            </a:solidFill>
          </a:ln>
          <a:effectLst/>
          <a:sp3d contourW="25400">
            <a:contourClr>
              <a:schemeClr val="lt1"/>
            </a:contourClr>
          </a:sp3d>
        </c:spPr>
      </c:pivotFmt>
      <c:pivotFmt>
        <c:idx val="52"/>
        <c:spPr>
          <a:solidFill>
            <a:schemeClr val="accent1"/>
          </a:solidFill>
          <a:ln w="25400">
            <a:solidFill>
              <a:schemeClr val="lt1"/>
            </a:solidFill>
          </a:ln>
          <a:effectLst/>
          <a:sp3d contourW="25400">
            <a:contourClr>
              <a:schemeClr val="lt1"/>
            </a:contourClr>
          </a:sp3d>
        </c:spPr>
      </c:pivotFmt>
      <c:pivotFmt>
        <c:idx val="53"/>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4"/>
        <c:spPr>
          <a:solidFill>
            <a:schemeClr val="accent1"/>
          </a:solidFill>
          <a:ln w="25400">
            <a:solidFill>
              <a:schemeClr val="lt1"/>
            </a:solidFill>
          </a:ln>
          <a:effectLst/>
          <a:sp3d contourW="25400">
            <a:contourClr>
              <a:schemeClr val="lt1"/>
            </a:contourClr>
          </a:sp3d>
        </c:spPr>
      </c:pivotFmt>
      <c:pivotFmt>
        <c:idx val="55"/>
        <c:spPr>
          <a:solidFill>
            <a:schemeClr val="accent1"/>
          </a:solidFill>
          <a:ln w="25400">
            <a:solidFill>
              <a:schemeClr val="lt1"/>
            </a:solidFill>
          </a:ln>
          <a:effectLst/>
          <a:sp3d contourW="25400">
            <a:contourClr>
              <a:schemeClr val="lt1"/>
            </a:contourClr>
          </a:sp3d>
        </c:spPr>
      </c:pivotFmt>
      <c:pivotFmt>
        <c:idx val="56"/>
        <c:spPr>
          <a:solidFill>
            <a:schemeClr val="accent1"/>
          </a:solidFill>
          <a:ln w="25400">
            <a:solidFill>
              <a:schemeClr val="lt1"/>
            </a:solidFill>
          </a:ln>
          <a:effectLst/>
          <a:sp3d contourW="25400">
            <a:contourClr>
              <a:schemeClr val="lt1"/>
            </a:contourClr>
          </a:sp3d>
        </c:spPr>
      </c:pivotFmt>
      <c:pivotFmt>
        <c:idx val="57"/>
        <c:spPr>
          <a:solidFill>
            <a:schemeClr val="accent1"/>
          </a:solidFill>
          <a:ln w="25400">
            <a:solidFill>
              <a:schemeClr val="lt1"/>
            </a:solidFill>
          </a:ln>
          <a:effectLst/>
          <a:sp3d contourW="25400">
            <a:contourClr>
              <a:schemeClr val="lt1"/>
            </a:contourClr>
          </a:sp3d>
        </c:spPr>
      </c:pivotFmt>
      <c:pivotFmt>
        <c:idx val="58"/>
        <c:spPr>
          <a:solidFill>
            <a:schemeClr val="accent1"/>
          </a:solidFill>
          <a:ln w="25400">
            <a:solidFill>
              <a:schemeClr val="lt1"/>
            </a:solidFill>
          </a:ln>
          <a:effectLst/>
          <a:sp3d contourW="25400">
            <a:contourClr>
              <a:schemeClr val="lt1"/>
            </a:contourClr>
          </a:sp3d>
        </c:spPr>
      </c:pivotFmt>
      <c:pivotFmt>
        <c:idx val="59"/>
        <c:spPr>
          <a:solidFill>
            <a:schemeClr val="accent1"/>
          </a:solidFill>
          <a:ln w="25400">
            <a:solidFill>
              <a:schemeClr val="lt1"/>
            </a:solidFill>
          </a:ln>
          <a:effectLst/>
          <a:sp3d contourW="25400">
            <a:contourClr>
              <a:schemeClr val="lt1"/>
            </a:contourClr>
          </a:sp3d>
        </c:spPr>
      </c:pivotFmt>
      <c:pivotFmt>
        <c:idx val="60"/>
        <c:spPr>
          <a:solidFill>
            <a:schemeClr val="accent1"/>
          </a:solidFill>
          <a:ln w="25400">
            <a:solidFill>
              <a:schemeClr val="lt1"/>
            </a:solidFill>
          </a:ln>
          <a:effectLst/>
          <a:sp3d contourW="25400">
            <a:contourClr>
              <a:schemeClr val="lt1"/>
            </a:contourClr>
          </a:sp3d>
        </c:spPr>
      </c:pivotFmt>
      <c:pivotFmt>
        <c:idx val="61"/>
        <c:spPr>
          <a:solidFill>
            <a:schemeClr val="accent1"/>
          </a:solidFill>
          <a:ln w="25400">
            <a:solidFill>
              <a:schemeClr val="lt1"/>
            </a:solidFill>
          </a:ln>
          <a:effectLst/>
          <a:sp3d contourW="25400">
            <a:contourClr>
              <a:schemeClr val="lt1"/>
            </a:contourClr>
          </a:sp3d>
        </c:spPr>
      </c:pivotFmt>
      <c:pivotFmt>
        <c:idx val="62"/>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Tasks!$B$28</c:f>
              <c:strCache>
                <c:ptCount val="1"/>
                <c:pt idx="0">
                  <c:v>Profits</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F5B8-4BB8-8820-0BCBAE31DB75}"/>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F5B8-4BB8-8820-0BCBAE31DB75}"/>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F5B8-4BB8-8820-0BCBAE31DB75}"/>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F5B8-4BB8-8820-0BCBAE31DB75}"/>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F5B8-4BB8-8820-0BCBAE31DB75}"/>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F5B8-4BB8-8820-0BCBAE31DB75}"/>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F5B8-4BB8-8820-0BCBAE31DB75}"/>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F5B8-4BB8-8820-0BCBAE31DB75}"/>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F5B8-4BB8-8820-0BCBAE31DB75}"/>
              </c:ext>
            </c:extLst>
          </c:dPt>
          <c:dLbls>
            <c:spPr>
              <a:solidFill>
                <a:sysClr val="windowText" lastClr="0000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FFC000"/>
                    </a:solidFill>
                    <a:latin typeface="+mn-lt"/>
                    <a:ea typeface="+mn-ea"/>
                    <a:cs typeface="+mn-cs"/>
                  </a:defRPr>
                </a:pPr>
                <a:endParaRPr lang="en-US"/>
              </a:p>
            </c:txPr>
            <c:dLblPos val="bestFit"/>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Tasks!$A$29:$A$38</c:f>
              <c:strCache>
                <c:ptCount val="9"/>
                <c:pt idx="0">
                  <c:v>Coffee Maker</c:v>
                </c:pt>
                <c:pt idx="1">
                  <c:v>Coffee Pods Box</c:v>
                </c:pt>
                <c:pt idx="2">
                  <c:v>Flat White</c:v>
                </c:pt>
                <c:pt idx="3">
                  <c:v>Gift Set</c:v>
                </c:pt>
                <c:pt idx="4">
                  <c:v>Green Tea</c:v>
                </c:pt>
                <c:pt idx="5">
                  <c:v>Hot Chocolate</c:v>
                </c:pt>
                <c:pt idx="6">
                  <c:v>Latte</c:v>
                </c:pt>
                <c:pt idx="7">
                  <c:v>Long Black</c:v>
                </c:pt>
                <c:pt idx="8">
                  <c:v>Mocha</c:v>
                </c:pt>
              </c:strCache>
            </c:strRef>
          </c:cat>
          <c:val>
            <c:numRef>
              <c:f>Tasks!$B$29:$B$38</c:f>
              <c:numCache>
                <c:formatCode>"$"#,##0</c:formatCode>
                <c:ptCount val="9"/>
                <c:pt idx="0">
                  <c:v>3630</c:v>
                </c:pt>
                <c:pt idx="1">
                  <c:v>5970</c:v>
                </c:pt>
                <c:pt idx="2">
                  <c:v>1225</c:v>
                </c:pt>
                <c:pt idx="3">
                  <c:v>1530</c:v>
                </c:pt>
                <c:pt idx="4">
                  <c:v>1250</c:v>
                </c:pt>
                <c:pt idx="5">
                  <c:v>3835</c:v>
                </c:pt>
                <c:pt idx="6">
                  <c:v>740</c:v>
                </c:pt>
                <c:pt idx="7">
                  <c:v>786</c:v>
                </c:pt>
                <c:pt idx="8">
                  <c:v>2275</c:v>
                </c:pt>
              </c:numCache>
            </c:numRef>
          </c:val>
          <c:extLst>
            <c:ext xmlns:c16="http://schemas.microsoft.com/office/drawing/2014/chart" uri="{C3380CC4-5D6E-409C-BE32-E72D297353CC}">
              <c16:uniqueId val="{00000012-F5B8-4BB8-8820-0BCBAE31DB75}"/>
            </c:ext>
          </c:extLst>
        </c:ser>
        <c:ser>
          <c:idx val="1"/>
          <c:order val="1"/>
          <c:tx>
            <c:strRef>
              <c:f>Tasks!$C$28</c:f>
              <c:strCache>
                <c:ptCount val="1"/>
                <c:pt idx="0">
                  <c:v>Rank</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4-F5B8-4BB8-8820-0BCBAE31DB75}"/>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6-F5B8-4BB8-8820-0BCBAE31DB75}"/>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18-F5B8-4BB8-8820-0BCBAE31DB75}"/>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1A-F5B8-4BB8-8820-0BCBAE31DB75}"/>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1C-F5B8-4BB8-8820-0BCBAE31DB75}"/>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1E-F5B8-4BB8-8820-0BCBAE31DB75}"/>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0-F5B8-4BB8-8820-0BCBAE31DB75}"/>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2-F5B8-4BB8-8820-0BCBAE31DB75}"/>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4-F5B8-4BB8-8820-0BCBAE31DB7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Tasks!$A$29:$A$38</c:f>
              <c:strCache>
                <c:ptCount val="9"/>
                <c:pt idx="0">
                  <c:v>Coffee Maker</c:v>
                </c:pt>
                <c:pt idx="1">
                  <c:v>Coffee Pods Box</c:v>
                </c:pt>
                <c:pt idx="2">
                  <c:v>Flat White</c:v>
                </c:pt>
                <c:pt idx="3">
                  <c:v>Gift Set</c:v>
                </c:pt>
                <c:pt idx="4">
                  <c:v>Green Tea</c:v>
                </c:pt>
                <c:pt idx="5">
                  <c:v>Hot Chocolate</c:v>
                </c:pt>
                <c:pt idx="6">
                  <c:v>Latte</c:v>
                </c:pt>
                <c:pt idx="7">
                  <c:v>Long Black</c:v>
                </c:pt>
                <c:pt idx="8">
                  <c:v>Mocha</c:v>
                </c:pt>
              </c:strCache>
            </c:strRef>
          </c:cat>
          <c:val>
            <c:numRef>
              <c:f>Tasks!$C$29:$C$38</c:f>
              <c:numCache>
                <c:formatCode>General</c:formatCode>
                <c:ptCount val="9"/>
                <c:pt idx="0">
                  <c:v>2</c:v>
                </c:pt>
                <c:pt idx="1">
                  <c:v>1</c:v>
                </c:pt>
                <c:pt idx="2">
                  <c:v>7</c:v>
                </c:pt>
                <c:pt idx="3">
                  <c:v>5</c:v>
                </c:pt>
                <c:pt idx="4">
                  <c:v>6</c:v>
                </c:pt>
                <c:pt idx="5">
                  <c:v>3</c:v>
                </c:pt>
                <c:pt idx="6">
                  <c:v>9</c:v>
                </c:pt>
                <c:pt idx="7">
                  <c:v>8</c:v>
                </c:pt>
                <c:pt idx="8">
                  <c:v>4</c:v>
                </c:pt>
              </c:numCache>
            </c:numRef>
          </c:val>
          <c:extLst>
            <c:ext xmlns:c16="http://schemas.microsoft.com/office/drawing/2014/chart" uri="{C3380CC4-5D6E-409C-BE32-E72D297353CC}">
              <c16:uniqueId val="{00000025-F5B8-4BB8-8820-0BCBAE31DB75}"/>
            </c:ext>
          </c:extLst>
        </c:ser>
        <c:ser>
          <c:idx val="2"/>
          <c:order val="2"/>
          <c:tx>
            <c:strRef>
              <c:f>Tasks!$D$28</c:f>
              <c:strCache>
                <c:ptCount val="1"/>
                <c:pt idx="0">
                  <c:v>% Total of sales</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27-F5B8-4BB8-8820-0BCBAE31DB75}"/>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29-F5B8-4BB8-8820-0BCBAE31DB75}"/>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2B-F5B8-4BB8-8820-0BCBAE31DB75}"/>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2D-F5B8-4BB8-8820-0BCBAE31DB75}"/>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2F-F5B8-4BB8-8820-0BCBAE31DB75}"/>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31-F5B8-4BB8-8820-0BCBAE31DB75}"/>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3-F5B8-4BB8-8820-0BCBAE31DB75}"/>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5-F5B8-4BB8-8820-0BCBAE31DB75}"/>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7-F5B8-4BB8-8820-0BCBAE31DB7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Tasks!$A$29:$A$38</c:f>
              <c:strCache>
                <c:ptCount val="9"/>
                <c:pt idx="0">
                  <c:v>Coffee Maker</c:v>
                </c:pt>
                <c:pt idx="1">
                  <c:v>Coffee Pods Box</c:v>
                </c:pt>
                <c:pt idx="2">
                  <c:v>Flat White</c:v>
                </c:pt>
                <c:pt idx="3">
                  <c:v>Gift Set</c:v>
                </c:pt>
                <c:pt idx="4">
                  <c:v>Green Tea</c:v>
                </c:pt>
                <c:pt idx="5">
                  <c:v>Hot Chocolate</c:v>
                </c:pt>
                <c:pt idx="6">
                  <c:v>Latte</c:v>
                </c:pt>
                <c:pt idx="7">
                  <c:v>Long Black</c:v>
                </c:pt>
                <c:pt idx="8">
                  <c:v>Mocha</c:v>
                </c:pt>
              </c:strCache>
            </c:strRef>
          </c:cat>
          <c:val>
            <c:numRef>
              <c:f>Tasks!$D$29:$D$38</c:f>
              <c:numCache>
                <c:formatCode>0.00%</c:formatCode>
                <c:ptCount val="9"/>
                <c:pt idx="0">
                  <c:v>0.2149162151494492</c:v>
                </c:pt>
                <c:pt idx="1">
                  <c:v>0.35347518748430157</c:v>
                </c:pt>
                <c:pt idx="2">
                  <c:v>5.2746779575872836E-2</c:v>
                </c:pt>
                <c:pt idx="3">
                  <c:v>6.8624636693099858E-2</c:v>
                </c:pt>
                <c:pt idx="4">
                  <c:v>6.0551150023323404E-2</c:v>
                </c:pt>
                <c:pt idx="5">
                  <c:v>0.12287846711399764</c:v>
                </c:pt>
                <c:pt idx="6">
                  <c:v>2.6552800602820337E-2</c:v>
                </c:pt>
                <c:pt idx="7">
                  <c:v>2.6786034662169434E-2</c:v>
                </c:pt>
                <c:pt idx="8">
                  <c:v>7.3468728694965735E-2</c:v>
                </c:pt>
              </c:numCache>
            </c:numRef>
          </c:val>
          <c:extLst>
            <c:ext xmlns:c16="http://schemas.microsoft.com/office/drawing/2014/chart" uri="{C3380CC4-5D6E-409C-BE32-E72D297353CC}">
              <c16:uniqueId val="{00000038-F5B8-4BB8-8820-0BCBAE31DB75}"/>
            </c:ext>
          </c:extLst>
        </c:ser>
        <c:dLbls>
          <c:dLblPos val="bestFit"/>
          <c:showLegendKey val="0"/>
          <c:showVal val="0"/>
          <c:showCatName val="0"/>
          <c:showSerName val="0"/>
          <c:showPercent val="0"/>
          <c:showBubbleSize val="0"/>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FF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 Tasks.xlsx]Tasks!PivotTable19</c:name>
    <c:fmtId val="1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Tasks!$B$66</c:f>
              <c:strCache>
                <c:ptCount val="1"/>
                <c:pt idx="0">
                  <c:v>Sum of Sales</c:v>
                </c:pt>
              </c:strCache>
            </c:strRef>
          </c:tx>
          <c:spPr>
            <a:solidFill>
              <a:schemeClr val="accent1"/>
            </a:solidFill>
            <a:ln>
              <a:noFill/>
            </a:ln>
            <a:effectLst/>
          </c:spPr>
          <c:invertIfNegative val="0"/>
          <c:cat>
            <c:strRef>
              <c:f>Tasks!$A$67:$A$78</c:f>
              <c:strCache>
                <c:ptCount val="11"/>
                <c:pt idx="0">
                  <c:v>Jan</c:v>
                </c:pt>
                <c:pt idx="1">
                  <c:v>Feb</c:v>
                </c:pt>
                <c:pt idx="2">
                  <c:v>Mar</c:v>
                </c:pt>
                <c:pt idx="3">
                  <c:v>Apr</c:v>
                </c:pt>
                <c:pt idx="4">
                  <c:v>May</c:v>
                </c:pt>
                <c:pt idx="5">
                  <c:v>Jun</c:v>
                </c:pt>
                <c:pt idx="6">
                  <c:v>Jul</c:v>
                </c:pt>
                <c:pt idx="7">
                  <c:v>Aug</c:v>
                </c:pt>
                <c:pt idx="8">
                  <c:v>Sep</c:v>
                </c:pt>
                <c:pt idx="9">
                  <c:v>Nov</c:v>
                </c:pt>
                <c:pt idx="10">
                  <c:v>Dec</c:v>
                </c:pt>
              </c:strCache>
            </c:strRef>
          </c:cat>
          <c:val>
            <c:numRef>
              <c:f>Tasks!$B$67:$B$78</c:f>
              <c:numCache>
                <c:formatCode>"$"#,##0</c:formatCode>
                <c:ptCount val="11"/>
                <c:pt idx="0">
                  <c:v>3960</c:v>
                </c:pt>
                <c:pt idx="1">
                  <c:v>2367</c:v>
                </c:pt>
                <c:pt idx="2">
                  <c:v>11615</c:v>
                </c:pt>
                <c:pt idx="3">
                  <c:v>1566</c:v>
                </c:pt>
                <c:pt idx="4">
                  <c:v>10840</c:v>
                </c:pt>
                <c:pt idx="5">
                  <c:v>2205</c:v>
                </c:pt>
                <c:pt idx="6">
                  <c:v>9683</c:v>
                </c:pt>
                <c:pt idx="7">
                  <c:v>4734</c:v>
                </c:pt>
                <c:pt idx="8">
                  <c:v>5181</c:v>
                </c:pt>
                <c:pt idx="9">
                  <c:v>752</c:v>
                </c:pt>
                <c:pt idx="10">
                  <c:v>2835</c:v>
                </c:pt>
              </c:numCache>
            </c:numRef>
          </c:val>
          <c:extLst>
            <c:ext xmlns:c16="http://schemas.microsoft.com/office/drawing/2014/chart" uri="{C3380CC4-5D6E-409C-BE32-E72D297353CC}">
              <c16:uniqueId val="{00000000-711C-4D5A-8B88-FAB721F5064A}"/>
            </c:ext>
          </c:extLst>
        </c:ser>
        <c:ser>
          <c:idx val="1"/>
          <c:order val="1"/>
          <c:tx>
            <c:strRef>
              <c:f>Tasks!$C$66</c:f>
              <c:strCache>
                <c:ptCount val="1"/>
                <c:pt idx="0">
                  <c:v>Max of Sales2</c:v>
                </c:pt>
              </c:strCache>
            </c:strRef>
          </c:tx>
          <c:spPr>
            <a:solidFill>
              <a:schemeClr val="accent2"/>
            </a:solidFill>
            <a:ln>
              <a:noFill/>
            </a:ln>
            <a:effectLst/>
          </c:spPr>
          <c:invertIfNegative val="0"/>
          <c:cat>
            <c:strRef>
              <c:f>Tasks!$A$67:$A$78</c:f>
              <c:strCache>
                <c:ptCount val="11"/>
                <c:pt idx="0">
                  <c:v>Jan</c:v>
                </c:pt>
                <c:pt idx="1">
                  <c:v>Feb</c:v>
                </c:pt>
                <c:pt idx="2">
                  <c:v>Mar</c:v>
                </c:pt>
                <c:pt idx="3">
                  <c:v>Apr</c:v>
                </c:pt>
                <c:pt idx="4">
                  <c:v>May</c:v>
                </c:pt>
                <c:pt idx="5">
                  <c:v>Jun</c:v>
                </c:pt>
                <c:pt idx="6">
                  <c:v>Jul</c:v>
                </c:pt>
                <c:pt idx="7">
                  <c:v>Aug</c:v>
                </c:pt>
                <c:pt idx="8">
                  <c:v>Sep</c:v>
                </c:pt>
                <c:pt idx="9">
                  <c:v>Nov</c:v>
                </c:pt>
                <c:pt idx="10">
                  <c:v>Dec</c:v>
                </c:pt>
              </c:strCache>
            </c:strRef>
          </c:cat>
          <c:val>
            <c:numRef>
              <c:f>Tasks!$C$67:$C$78</c:f>
              <c:numCache>
                <c:formatCode>General</c:formatCode>
                <c:ptCount val="11"/>
                <c:pt idx="0">
                  <c:v>3960</c:v>
                </c:pt>
                <c:pt idx="1">
                  <c:v>1440</c:v>
                </c:pt>
                <c:pt idx="2">
                  <c:v>7079</c:v>
                </c:pt>
                <c:pt idx="3">
                  <c:v>1566</c:v>
                </c:pt>
                <c:pt idx="4">
                  <c:v>4455</c:v>
                </c:pt>
                <c:pt idx="5">
                  <c:v>1350</c:v>
                </c:pt>
                <c:pt idx="6">
                  <c:v>7442</c:v>
                </c:pt>
                <c:pt idx="7">
                  <c:v>3564</c:v>
                </c:pt>
                <c:pt idx="8">
                  <c:v>5181</c:v>
                </c:pt>
                <c:pt idx="9">
                  <c:v>752</c:v>
                </c:pt>
                <c:pt idx="10">
                  <c:v>1620</c:v>
                </c:pt>
              </c:numCache>
            </c:numRef>
          </c:val>
          <c:extLst>
            <c:ext xmlns:c16="http://schemas.microsoft.com/office/drawing/2014/chart" uri="{C3380CC4-5D6E-409C-BE32-E72D297353CC}">
              <c16:uniqueId val="{00000001-711C-4D5A-8B88-FAB721F5064A}"/>
            </c:ext>
          </c:extLst>
        </c:ser>
        <c:dLbls>
          <c:showLegendKey val="0"/>
          <c:showVal val="0"/>
          <c:showCatName val="0"/>
          <c:showSerName val="0"/>
          <c:showPercent val="0"/>
          <c:showBubbleSize val="0"/>
        </c:dLbls>
        <c:gapWidth val="219"/>
        <c:overlap val="-27"/>
        <c:axId val="1732043504"/>
        <c:axId val="1732040624"/>
      </c:barChart>
      <c:catAx>
        <c:axId val="1732043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00B050"/>
                </a:solidFill>
                <a:latin typeface="+mn-lt"/>
                <a:ea typeface="+mn-ea"/>
                <a:cs typeface="+mn-cs"/>
              </a:defRPr>
            </a:pPr>
            <a:endParaRPr lang="en-US"/>
          </a:p>
        </c:txPr>
        <c:crossAx val="1732040624"/>
        <c:crosses val="autoZero"/>
        <c:auto val="1"/>
        <c:lblAlgn val="ctr"/>
        <c:lblOffset val="100"/>
        <c:noMultiLvlLbl val="0"/>
      </c:catAx>
      <c:valAx>
        <c:axId val="1732040624"/>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00B0F0"/>
                </a:solidFill>
                <a:latin typeface="+mn-lt"/>
                <a:ea typeface="+mn-ea"/>
                <a:cs typeface="+mn-cs"/>
              </a:defRPr>
            </a:pPr>
            <a:endParaRPr lang="en-US"/>
          </a:p>
        </c:txPr>
        <c:crossAx val="1732043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accent4">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 Tasks.xlsx]PIVOT TABLE!PivotTable28</c:name>
    <c:fmtId val="9"/>
  </c:pivotSource>
  <c:chart>
    <c:autoTitleDeleted val="1"/>
    <c:pivotFmts>
      <c:pivotFmt>
        <c:idx val="0"/>
        <c:spPr>
          <a:solidFill>
            <a:schemeClr val="accent1"/>
          </a:solidFill>
          <a:ln w="19050" cap="rnd">
            <a:solidFill>
              <a:schemeClr val="tx1">
                <a:alpha val="9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cap="rnd">
            <a:solidFill>
              <a:schemeClr val="tx1">
                <a:alpha val="9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cap="rnd">
            <a:solidFill>
              <a:schemeClr val="tx1">
                <a:alpha val="9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cap="rnd">
            <a:solidFill>
              <a:schemeClr val="tx1">
                <a:alpha val="9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cap="rnd">
            <a:solidFill>
              <a:schemeClr val="accent4">
                <a:lumMod val="50000"/>
                <a:alpha val="91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cap="rnd">
            <a:solidFill>
              <a:schemeClr val="accent2">
                <a:lumMod val="50000"/>
              </a:schemeClr>
            </a:solidFill>
            <a:round/>
          </a:ln>
          <a:effectLst/>
        </c:spPr>
        <c:marker>
          <c:symbol val="none"/>
        </c:marker>
      </c:pivotFmt>
      <c:pivotFmt>
        <c:idx val="6"/>
        <c:spPr>
          <a:solidFill>
            <a:schemeClr val="accent1"/>
          </a:solidFill>
          <a:ln w="19050" cap="rnd">
            <a:solidFill>
              <a:schemeClr val="accent4">
                <a:lumMod val="50000"/>
                <a:alpha val="91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cap="rnd">
            <a:solidFill>
              <a:schemeClr val="accent4">
                <a:lumMod val="50000"/>
                <a:alpha val="91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cap="rnd">
            <a:solidFill>
              <a:schemeClr val="accent4">
                <a:lumMod val="50000"/>
                <a:alpha val="91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cap="rnd">
            <a:solidFill>
              <a:schemeClr val="accent4">
                <a:lumMod val="50000"/>
                <a:alpha val="91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cap="rnd">
            <a:solidFill>
              <a:schemeClr val="accent4">
                <a:lumMod val="50000"/>
                <a:alpha val="91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cap="rnd">
            <a:solidFill>
              <a:schemeClr val="accent4">
                <a:lumMod val="50000"/>
                <a:alpha val="91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cap="rnd">
            <a:solidFill>
              <a:schemeClr val="accent4">
                <a:lumMod val="50000"/>
                <a:alpha val="91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cap="rnd">
            <a:solidFill>
              <a:schemeClr val="accent4">
                <a:lumMod val="50000"/>
                <a:alpha val="91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cap="rnd">
            <a:solidFill>
              <a:schemeClr val="accent4">
                <a:lumMod val="50000"/>
                <a:alpha val="91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cap="rnd">
            <a:solidFill>
              <a:schemeClr val="accent4">
                <a:lumMod val="50000"/>
                <a:alpha val="91000"/>
              </a:schemeClr>
            </a:solidFill>
            <a:round/>
          </a:ln>
          <a:effectLst/>
        </c:spPr>
        <c:marker>
          <c:symbol val="none"/>
        </c:marker>
        <c:dLbl>
          <c:idx val="0"/>
          <c:spPr>
            <a:solidFill>
              <a:schemeClr val="accent4">
                <a:lumMod val="75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cap="rnd">
            <a:solidFill>
              <a:schemeClr val="accent4">
                <a:lumMod val="50000"/>
                <a:alpha val="91000"/>
              </a:schemeClr>
            </a:solidFill>
            <a:round/>
          </a:ln>
          <a:effectLst/>
        </c:spPr>
        <c:marker>
          <c:symbol val="none"/>
        </c:marker>
        <c:dLbl>
          <c:idx val="0"/>
          <c:spPr>
            <a:solidFill>
              <a:schemeClr val="accent4">
                <a:lumMod val="75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cap="rnd">
            <a:solidFill>
              <a:schemeClr val="accent4">
                <a:lumMod val="50000"/>
                <a:alpha val="91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cap="rnd">
            <a:solidFill>
              <a:schemeClr val="accent4">
                <a:lumMod val="50000"/>
                <a:alpha val="91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cap="rnd">
            <a:solidFill>
              <a:schemeClr val="accent4">
                <a:lumMod val="50000"/>
                <a:alpha val="91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cap="rnd">
            <a:solidFill>
              <a:schemeClr val="accent4">
                <a:lumMod val="50000"/>
                <a:alpha val="91000"/>
              </a:schemeClr>
            </a:solidFill>
            <a:round/>
          </a:ln>
          <a:effectLst/>
        </c:spPr>
        <c:marker>
          <c:symbol val="none"/>
        </c:marker>
        <c:dLbl>
          <c:idx val="0"/>
          <c:spPr>
            <a:solidFill>
              <a:schemeClr val="accent4">
                <a:lumMod val="75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cap="rnd">
            <a:solidFill>
              <a:schemeClr val="accent4">
                <a:lumMod val="50000"/>
                <a:alpha val="91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cap="rnd">
            <a:solidFill>
              <a:schemeClr val="accent4">
                <a:lumMod val="50000"/>
                <a:alpha val="91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cap="rnd">
            <a:solidFill>
              <a:schemeClr val="accent4">
                <a:lumMod val="50000"/>
                <a:alpha val="91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cap="rnd">
            <a:solidFill>
              <a:schemeClr val="accent4">
                <a:lumMod val="50000"/>
                <a:alpha val="91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cap="rnd">
            <a:solidFill>
              <a:schemeClr val="accent4">
                <a:lumMod val="50000"/>
                <a:alpha val="91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cap="rnd">
            <a:solidFill>
              <a:schemeClr val="accent4">
                <a:lumMod val="50000"/>
                <a:alpha val="91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cap="rnd">
            <a:solidFill>
              <a:schemeClr val="accent4">
                <a:lumMod val="50000"/>
                <a:alpha val="91000"/>
              </a:schemeClr>
            </a:solidFill>
            <a:round/>
          </a:ln>
          <a:effectLst/>
        </c:spPr>
        <c:marker>
          <c:symbol val="none"/>
        </c:marker>
        <c:dLbl>
          <c:idx val="0"/>
          <c:spPr>
            <a:solidFill>
              <a:schemeClr val="accent4">
                <a:lumMod val="75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19050" cap="rnd">
            <a:solidFill>
              <a:schemeClr val="accent4">
                <a:lumMod val="50000"/>
                <a:alpha val="91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0"/>
        <c:spPr>
          <a:ln w="19050" cap="rnd">
            <a:solidFill>
              <a:schemeClr val="accent4">
                <a:lumMod val="50000"/>
                <a:alpha val="91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1"/>
        <c:spPr>
          <a:ln w="19050" cap="rnd">
            <a:solidFill>
              <a:schemeClr val="accent4">
                <a:lumMod val="50000"/>
                <a:alpha val="91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ln w="19050" cap="rnd">
            <a:solidFill>
              <a:schemeClr val="accent4">
                <a:lumMod val="50000"/>
                <a:alpha val="91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ln w="19050" cap="rnd">
            <a:solidFill>
              <a:schemeClr val="accent4">
                <a:lumMod val="50000"/>
                <a:alpha val="91000"/>
              </a:schemeClr>
            </a:solidFill>
            <a:round/>
          </a:ln>
          <a:effectLst/>
        </c:spPr>
        <c:marker>
          <c:symbol val="none"/>
        </c:marker>
        <c:dLbl>
          <c:idx val="0"/>
          <c:spPr>
            <a:solidFill>
              <a:schemeClr val="accent4">
                <a:lumMod val="75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4"/>
        <c:spPr>
          <a:ln w="19050" cap="rnd">
            <a:solidFill>
              <a:schemeClr val="accent4">
                <a:lumMod val="50000"/>
                <a:alpha val="91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ln w="19050" cap="rnd">
            <a:solidFill>
              <a:schemeClr val="accent4">
                <a:lumMod val="50000"/>
                <a:alpha val="91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ln w="19050" cap="rnd">
            <a:solidFill>
              <a:schemeClr val="accent4">
                <a:lumMod val="50000"/>
                <a:alpha val="91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ln w="19050" cap="rnd">
            <a:solidFill>
              <a:schemeClr val="accent4">
                <a:lumMod val="50000"/>
                <a:alpha val="91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ln w="19050" cap="rnd">
            <a:solidFill>
              <a:schemeClr val="accent4">
                <a:lumMod val="50000"/>
                <a:alpha val="91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ln w="19050" cap="rnd">
            <a:solidFill>
              <a:schemeClr val="accent4">
                <a:lumMod val="50000"/>
                <a:alpha val="91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ln w="19050" cap="rnd">
            <a:solidFill>
              <a:schemeClr val="accent4">
                <a:lumMod val="50000"/>
                <a:alpha val="91000"/>
              </a:schemeClr>
            </a:solidFill>
            <a:round/>
          </a:ln>
          <a:effectLst/>
        </c:spPr>
        <c:marker>
          <c:symbol val="none"/>
        </c:marker>
        <c:dLbl>
          <c:idx val="0"/>
          <c:spPr>
            <a:solidFill>
              <a:schemeClr val="accent4">
                <a:lumMod val="75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1"/>
        <c:spPr>
          <a:ln w="19050" cap="rnd">
            <a:solidFill>
              <a:schemeClr val="accent4">
                <a:lumMod val="50000"/>
                <a:alpha val="91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ln w="22225" cap="rnd">
            <a:solidFill>
              <a:schemeClr val="accent4">
                <a:lumMod val="75000"/>
                <a:alpha val="92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TABLE'!$B$25</c:f>
              <c:strCache>
                <c:ptCount val="1"/>
                <c:pt idx="0">
                  <c:v>Sum of Sales</c:v>
                </c:pt>
              </c:strCache>
            </c:strRef>
          </c:tx>
          <c:spPr>
            <a:ln w="19050" cap="rnd">
              <a:solidFill>
                <a:schemeClr val="accent4">
                  <a:lumMod val="50000"/>
                  <a:alpha val="91000"/>
                </a:schemeClr>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6D9C-4E39-860B-9597E658063F}"/>
                </c:ext>
              </c:extLst>
            </c:dLbl>
            <c:dLbl>
              <c:idx val="1"/>
              <c:delete val="1"/>
              <c:extLst>
                <c:ext xmlns:c15="http://schemas.microsoft.com/office/drawing/2012/chart" uri="{CE6537A1-D6FC-4f65-9D91-7224C49458BB}"/>
                <c:ext xmlns:c16="http://schemas.microsoft.com/office/drawing/2014/chart" uri="{C3380CC4-5D6E-409C-BE32-E72D297353CC}">
                  <c16:uniqueId val="{00000001-6D9C-4E39-860B-9597E658063F}"/>
                </c:ext>
              </c:extLst>
            </c:dLbl>
            <c:dLbl>
              <c:idx val="2"/>
              <c:spPr>
                <a:solidFill>
                  <a:schemeClr val="accent4">
                    <a:lumMod val="75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D9C-4E39-860B-9597E658063F}"/>
                </c:ext>
              </c:extLst>
            </c:dLbl>
            <c:dLbl>
              <c:idx val="3"/>
              <c:delete val="1"/>
              <c:extLst>
                <c:ext xmlns:c15="http://schemas.microsoft.com/office/drawing/2012/chart" uri="{CE6537A1-D6FC-4f65-9D91-7224C49458BB}"/>
                <c:ext xmlns:c16="http://schemas.microsoft.com/office/drawing/2014/chart" uri="{C3380CC4-5D6E-409C-BE32-E72D297353CC}">
                  <c16:uniqueId val="{00000003-6D9C-4E39-860B-9597E658063F}"/>
                </c:ext>
              </c:extLst>
            </c:dLbl>
            <c:dLbl>
              <c:idx val="4"/>
              <c:delete val="1"/>
              <c:extLst>
                <c:ext xmlns:c15="http://schemas.microsoft.com/office/drawing/2012/chart" uri="{CE6537A1-D6FC-4f65-9D91-7224C49458BB}"/>
                <c:ext xmlns:c16="http://schemas.microsoft.com/office/drawing/2014/chart" uri="{C3380CC4-5D6E-409C-BE32-E72D297353CC}">
                  <c16:uniqueId val="{00000004-6D9C-4E39-860B-9597E658063F}"/>
                </c:ext>
              </c:extLst>
            </c:dLbl>
            <c:dLbl>
              <c:idx val="5"/>
              <c:delete val="1"/>
              <c:extLst>
                <c:ext xmlns:c15="http://schemas.microsoft.com/office/drawing/2012/chart" uri="{CE6537A1-D6FC-4f65-9D91-7224C49458BB}"/>
                <c:ext xmlns:c16="http://schemas.microsoft.com/office/drawing/2014/chart" uri="{C3380CC4-5D6E-409C-BE32-E72D297353CC}">
                  <c16:uniqueId val="{00000005-6D9C-4E39-860B-9597E658063F}"/>
                </c:ext>
              </c:extLst>
            </c:dLbl>
            <c:dLbl>
              <c:idx val="6"/>
              <c:delete val="1"/>
              <c:extLst>
                <c:ext xmlns:c15="http://schemas.microsoft.com/office/drawing/2012/chart" uri="{CE6537A1-D6FC-4f65-9D91-7224C49458BB}"/>
                <c:ext xmlns:c16="http://schemas.microsoft.com/office/drawing/2014/chart" uri="{C3380CC4-5D6E-409C-BE32-E72D297353CC}">
                  <c16:uniqueId val="{00000006-6D9C-4E39-860B-9597E658063F}"/>
                </c:ext>
              </c:extLst>
            </c:dLbl>
            <c:dLbl>
              <c:idx val="7"/>
              <c:delete val="1"/>
              <c:extLst>
                <c:ext xmlns:c15="http://schemas.microsoft.com/office/drawing/2012/chart" uri="{CE6537A1-D6FC-4f65-9D91-7224C49458BB}"/>
                <c:ext xmlns:c16="http://schemas.microsoft.com/office/drawing/2014/chart" uri="{C3380CC4-5D6E-409C-BE32-E72D297353CC}">
                  <c16:uniqueId val="{00000007-6D9C-4E39-860B-9597E658063F}"/>
                </c:ext>
              </c:extLst>
            </c:dLbl>
            <c:dLbl>
              <c:idx val="8"/>
              <c:delete val="1"/>
              <c:extLst>
                <c:ext xmlns:c15="http://schemas.microsoft.com/office/drawing/2012/chart" uri="{CE6537A1-D6FC-4f65-9D91-7224C49458BB}"/>
                <c:ext xmlns:c16="http://schemas.microsoft.com/office/drawing/2014/chart" uri="{C3380CC4-5D6E-409C-BE32-E72D297353CC}">
                  <c16:uniqueId val="{00000008-6D9C-4E39-860B-9597E658063F}"/>
                </c:ext>
              </c:extLst>
            </c:dLbl>
            <c:dLbl>
              <c:idx val="9"/>
              <c:spPr>
                <a:solidFill>
                  <a:schemeClr val="accent4">
                    <a:lumMod val="75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6D9C-4E39-860B-9597E658063F}"/>
                </c:ext>
              </c:extLst>
            </c:dLbl>
            <c:dLbl>
              <c:idx val="10"/>
              <c:delete val="1"/>
              <c:extLst>
                <c:ext xmlns:c15="http://schemas.microsoft.com/office/drawing/2012/chart" uri="{CE6537A1-D6FC-4f65-9D91-7224C49458BB}"/>
                <c:ext xmlns:c16="http://schemas.microsoft.com/office/drawing/2014/chart" uri="{C3380CC4-5D6E-409C-BE32-E72D297353CC}">
                  <c16:uniqueId val="{0000000A-6D9C-4E39-860B-9597E658063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TABLE'!$A$26:$A$37</c:f>
              <c:strCache>
                <c:ptCount val="11"/>
                <c:pt idx="0">
                  <c:v>Jan</c:v>
                </c:pt>
                <c:pt idx="1">
                  <c:v>Feb</c:v>
                </c:pt>
                <c:pt idx="2">
                  <c:v>Mar</c:v>
                </c:pt>
                <c:pt idx="3">
                  <c:v>Apr</c:v>
                </c:pt>
                <c:pt idx="4">
                  <c:v>May</c:v>
                </c:pt>
                <c:pt idx="5">
                  <c:v>Jun</c:v>
                </c:pt>
                <c:pt idx="6">
                  <c:v>Jul</c:v>
                </c:pt>
                <c:pt idx="7">
                  <c:v>Aug</c:v>
                </c:pt>
                <c:pt idx="8">
                  <c:v>Sep</c:v>
                </c:pt>
                <c:pt idx="9">
                  <c:v>Nov</c:v>
                </c:pt>
                <c:pt idx="10">
                  <c:v>Dec</c:v>
                </c:pt>
              </c:strCache>
            </c:strRef>
          </c:cat>
          <c:val>
            <c:numRef>
              <c:f>'PIVOT TABLE'!$B$26:$B$37</c:f>
              <c:numCache>
                <c:formatCode>"$"#,##0</c:formatCode>
                <c:ptCount val="11"/>
                <c:pt idx="0">
                  <c:v>3960</c:v>
                </c:pt>
                <c:pt idx="1">
                  <c:v>2367</c:v>
                </c:pt>
                <c:pt idx="2">
                  <c:v>11615</c:v>
                </c:pt>
                <c:pt idx="3">
                  <c:v>1566</c:v>
                </c:pt>
                <c:pt idx="4">
                  <c:v>10840</c:v>
                </c:pt>
                <c:pt idx="5">
                  <c:v>2205</c:v>
                </c:pt>
                <c:pt idx="6">
                  <c:v>9683</c:v>
                </c:pt>
                <c:pt idx="7">
                  <c:v>4734</c:v>
                </c:pt>
                <c:pt idx="8">
                  <c:v>5181</c:v>
                </c:pt>
                <c:pt idx="9">
                  <c:v>752</c:v>
                </c:pt>
                <c:pt idx="10">
                  <c:v>2835</c:v>
                </c:pt>
              </c:numCache>
            </c:numRef>
          </c:val>
          <c:smooth val="1"/>
          <c:extLst>
            <c:ext xmlns:c16="http://schemas.microsoft.com/office/drawing/2014/chart" uri="{C3380CC4-5D6E-409C-BE32-E72D297353CC}">
              <c16:uniqueId val="{0000000B-6D9C-4E39-860B-9597E658063F}"/>
            </c:ext>
          </c:extLst>
        </c:ser>
        <c:ser>
          <c:idx val="1"/>
          <c:order val="1"/>
          <c:tx>
            <c:strRef>
              <c:f>'PIVOT TABLE'!$C$25</c:f>
              <c:strCache>
                <c:ptCount val="1"/>
                <c:pt idx="0">
                  <c:v>Sum of Profit</c:v>
                </c:pt>
              </c:strCache>
            </c:strRef>
          </c:tx>
          <c:spPr>
            <a:ln w="22225" cap="rnd">
              <a:solidFill>
                <a:schemeClr val="accent4">
                  <a:lumMod val="75000"/>
                  <a:alpha val="92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TABLE'!$A$26:$A$37</c:f>
              <c:strCache>
                <c:ptCount val="11"/>
                <c:pt idx="0">
                  <c:v>Jan</c:v>
                </c:pt>
                <c:pt idx="1">
                  <c:v>Feb</c:v>
                </c:pt>
                <c:pt idx="2">
                  <c:v>Mar</c:v>
                </c:pt>
                <c:pt idx="3">
                  <c:v>Apr</c:v>
                </c:pt>
                <c:pt idx="4">
                  <c:v>May</c:v>
                </c:pt>
                <c:pt idx="5">
                  <c:v>Jun</c:v>
                </c:pt>
                <c:pt idx="6">
                  <c:v>Jul</c:v>
                </c:pt>
                <c:pt idx="7">
                  <c:v>Aug</c:v>
                </c:pt>
                <c:pt idx="8">
                  <c:v>Sep</c:v>
                </c:pt>
                <c:pt idx="9">
                  <c:v>Nov</c:v>
                </c:pt>
                <c:pt idx="10">
                  <c:v>Dec</c:v>
                </c:pt>
              </c:strCache>
            </c:strRef>
          </c:cat>
          <c:val>
            <c:numRef>
              <c:f>'PIVOT TABLE'!$C$26:$C$37</c:f>
              <c:numCache>
                <c:formatCode>"$"#,##0</c:formatCode>
                <c:ptCount val="11"/>
                <c:pt idx="0">
                  <c:v>1200</c:v>
                </c:pt>
                <c:pt idx="1">
                  <c:v>1025</c:v>
                </c:pt>
                <c:pt idx="2">
                  <c:v>4610</c:v>
                </c:pt>
                <c:pt idx="3">
                  <c:v>580</c:v>
                </c:pt>
                <c:pt idx="4">
                  <c:v>4285</c:v>
                </c:pt>
                <c:pt idx="5">
                  <c:v>1225</c:v>
                </c:pt>
                <c:pt idx="6">
                  <c:v>3270</c:v>
                </c:pt>
                <c:pt idx="7">
                  <c:v>1730</c:v>
                </c:pt>
                <c:pt idx="8">
                  <c:v>1570</c:v>
                </c:pt>
                <c:pt idx="9">
                  <c:v>396</c:v>
                </c:pt>
                <c:pt idx="10">
                  <c:v>1350</c:v>
                </c:pt>
              </c:numCache>
            </c:numRef>
          </c:val>
          <c:smooth val="1"/>
          <c:extLst>
            <c:ext xmlns:c16="http://schemas.microsoft.com/office/drawing/2014/chart" uri="{C3380CC4-5D6E-409C-BE32-E72D297353CC}">
              <c16:uniqueId val="{0000000C-6D9C-4E39-860B-9597E658063F}"/>
            </c:ext>
          </c:extLst>
        </c:ser>
        <c:dLbls>
          <c:dLblPos val="t"/>
          <c:showLegendKey val="0"/>
          <c:showVal val="1"/>
          <c:showCatName val="0"/>
          <c:showSerName val="0"/>
          <c:showPercent val="0"/>
          <c:showBubbleSize val="0"/>
        </c:dLbls>
        <c:smooth val="0"/>
        <c:axId val="117670495"/>
        <c:axId val="117675295"/>
      </c:lineChart>
      <c:catAx>
        <c:axId val="117670495"/>
        <c:scaling>
          <c:orientation val="minMax"/>
        </c:scaling>
        <c:delete val="0"/>
        <c:axPos val="b"/>
        <c:numFmt formatCode="General" sourceLinked="1"/>
        <c:majorTickMark val="none"/>
        <c:minorTickMark val="none"/>
        <c:tickLblPos val="nextTo"/>
        <c:spPr>
          <a:noFill/>
          <a:ln w="19050" cap="flat" cmpd="sng" algn="ctr">
            <a:solidFill>
              <a:schemeClr val="bg1">
                <a:alpha val="9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17675295"/>
        <c:crosses val="autoZero"/>
        <c:auto val="1"/>
        <c:lblAlgn val="ctr"/>
        <c:lblOffset val="100"/>
        <c:noMultiLvlLbl val="0"/>
      </c:catAx>
      <c:valAx>
        <c:axId val="117675295"/>
        <c:scaling>
          <c:orientation val="minMax"/>
        </c:scaling>
        <c:delete val="1"/>
        <c:axPos val="l"/>
        <c:numFmt formatCode="&quot;$&quot;#,##0" sourceLinked="1"/>
        <c:majorTickMark val="none"/>
        <c:minorTickMark val="none"/>
        <c:tickLblPos val="nextTo"/>
        <c:crossAx val="11767049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ysClr val="windowText" lastClr="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 Tasks.xlsx]PIVOT TABLE!PivotTable29</c:name>
    <c:fmtId val="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lumMod val="50000"/>
            </a:schemeClr>
          </a:solidFill>
          <a:ln w="19050">
            <a:solidFill>
              <a:schemeClr val="tx1">
                <a:alpha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75000"/>
            </a:schemeClr>
          </a:solidFill>
          <a:ln w="19050">
            <a:solidFill>
              <a:schemeClr val="tx1">
                <a:alpha val="96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TABLE'!$B$41</c:f>
              <c:strCache>
                <c:ptCount val="1"/>
                <c:pt idx="0">
                  <c:v>Sum of Sales</c:v>
                </c:pt>
              </c:strCache>
            </c:strRef>
          </c:tx>
          <c:spPr>
            <a:solidFill>
              <a:schemeClr val="accent4">
                <a:lumMod val="50000"/>
              </a:schemeClr>
            </a:solidFill>
            <a:ln w="19050">
              <a:solidFill>
                <a:schemeClr val="tx1">
                  <a:alpha val="9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TABLE'!$A$42:$A$47</c:f>
              <c:strCache>
                <c:ptCount val="5"/>
                <c:pt idx="0">
                  <c:v>Central</c:v>
                </c:pt>
                <c:pt idx="1">
                  <c:v>Northeast</c:v>
                </c:pt>
                <c:pt idx="2">
                  <c:v>Northwest</c:v>
                </c:pt>
                <c:pt idx="3">
                  <c:v>Southeast</c:v>
                </c:pt>
                <c:pt idx="4">
                  <c:v>Southwest</c:v>
                </c:pt>
              </c:strCache>
            </c:strRef>
          </c:cat>
          <c:val>
            <c:numRef>
              <c:f>'PIVOT TABLE'!$B$42:$B$47</c:f>
              <c:numCache>
                <c:formatCode>"$"#,##0</c:formatCode>
                <c:ptCount val="5"/>
                <c:pt idx="0">
                  <c:v>8865</c:v>
                </c:pt>
                <c:pt idx="1">
                  <c:v>15373</c:v>
                </c:pt>
                <c:pt idx="2">
                  <c:v>17948</c:v>
                </c:pt>
                <c:pt idx="3">
                  <c:v>5160</c:v>
                </c:pt>
                <c:pt idx="4">
                  <c:v>8392</c:v>
                </c:pt>
              </c:numCache>
            </c:numRef>
          </c:val>
          <c:extLst>
            <c:ext xmlns:c16="http://schemas.microsoft.com/office/drawing/2014/chart" uri="{C3380CC4-5D6E-409C-BE32-E72D297353CC}">
              <c16:uniqueId val="{00000000-6B21-4891-BE86-CCE61E2EA076}"/>
            </c:ext>
          </c:extLst>
        </c:ser>
        <c:ser>
          <c:idx val="1"/>
          <c:order val="1"/>
          <c:tx>
            <c:strRef>
              <c:f>'PIVOT TABLE'!$C$41</c:f>
              <c:strCache>
                <c:ptCount val="1"/>
                <c:pt idx="0">
                  <c:v>Sum of Profit</c:v>
                </c:pt>
              </c:strCache>
            </c:strRef>
          </c:tx>
          <c:spPr>
            <a:solidFill>
              <a:schemeClr val="accent4">
                <a:lumMod val="75000"/>
              </a:schemeClr>
            </a:solidFill>
            <a:ln w="19050">
              <a:solidFill>
                <a:schemeClr val="tx1">
                  <a:alpha val="96000"/>
                </a:schemeClr>
              </a:solidFill>
            </a:ln>
            <a:effectLst/>
          </c:spPr>
          <c:invertIfNegative val="0"/>
          <c:cat>
            <c:strRef>
              <c:f>'PIVOT TABLE'!$A$42:$A$47</c:f>
              <c:strCache>
                <c:ptCount val="5"/>
                <c:pt idx="0">
                  <c:v>Central</c:v>
                </c:pt>
                <c:pt idx="1">
                  <c:v>Northeast</c:v>
                </c:pt>
                <c:pt idx="2">
                  <c:v>Northwest</c:v>
                </c:pt>
                <c:pt idx="3">
                  <c:v>Southeast</c:v>
                </c:pt>
                <c:pt idx="4">
                  <c:v>Southwest</c:v>
                </c:pt>
              </c:strCache>
            </c:strRef>
          </c:cat>
          <c:val>
            <c:numRef>
              <c:f>'PIVOT TABLE'!$C$42:$C$47</c:f>
              <c:numCache>
                <c:formatCode>"$"#,##0</c:formatCode>
                <c:ptCount val="5"/>
                <c:pt idx="0">
                  <c:v>3600</c:v>
                </c:pt>
                <c:pt idx="1">
                  <c:v>6481</c:v>
                </c:pt>
                <c:pt idx="2">
                  <c:v>5980</c:v>
                </c:pt>
                <c:pt idx="3">
                  <c:v>1945</c:v>
                </c:pt>
                <c:pt idx="4">
                  <c:v>3235</c:v>
                </c:pt>
              </c:numCache>
            </c:numRef>
          </c:val>
          <c:extLst>
            <c:ext xmlns:c16="http://schemas.microsoft.com/office/drawing/2014/chart" uri="{C3380CC4-5D6E-409C-BE32-E72D297353CC}">
              <c16:uniqueId val="{00000001-6B21-4891-BE86-CCE61E2EA076}"/>
            </c:ext>
          </c:extLst>
        </c:ser>
        <c:dLbls>
          <c:showLegendKey val="0"/>
          <c:showVal val="0"/>
          <c:showCatName val="0"/>
          <c:showSerName val="0"/>
          <c:showPercent val="0"/>
          <c:showBubbleSize val="0"/>
        </c:dLbls>
        <c:gapWidth val="150"/>
        <c:axId val="1743212416"/>
        <c:axId val="1732042544"/>
      </c:barChart>
      <c:catAx>
        <c:axId val="174321241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732042544"/>
        <c:crosses val="autoZero"/>
        <c:auto val="1"/>
        <c:lblAlgn val="ctr"/>
        <c:lblOffset val="100"/>
        <c:noMultiLvlLbl val="0"/>
      </c:catAx>
      <c:valAx>
        <c:axId val="1732042544"/>
        <c:scaling>
          <c:orientation val="minMax"/>
        </c:scaling>
        <c:delete val="1"/>
        <c:axPos val="l"/>
        <c:numFmt formatCode="&quot;$&quot;#,##0" sourceLinked="1"/>
        <c:majorTickMark val="out"/>
        <c:minorTickMark val="none"/>
        <c:tickLblPos val="nextTo"/>
        <c:crossAx val="1743212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 Tasks.xlsx]PIVOT TABLE!PivotTable27</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Sales</a:t>
            </a:r>
            <a:r>
              <a:rPr lang="en-US" b="1" baseline="0">
                <a:solidFill>
                  <a:sysClr val="windowText" lastClr="000000"/>
                </a:solidFill>
              </a:rPr>
              <a:t> and profit by the Reps</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w="19050">
            <a:solidFill>
              <a:schemeClr val="tx1">
                <a:alpha val="9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w="19050">
            <a:solidFill>
              <a:schemeClr val="tx1">
                <a:alpha val="9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TABLE'!$B$8</c:f>
              <c:strCache>
                <c:ptCount val="1"/>
                <c:pt idx="0">
                  <c:v>Revenue</c:v>
                </c:pt>
              </c:strCache>
            </c:strRef>
          </c:tx>
          <c:spPr>
            <a:solidFill>
              <a:srgbClr val="00B050"/>
            </a:solidFill>
            <a:ln w="19050">
              <a:solidFill>
                <a:schemeClr val="tx1">
                  <a:alpha val="90000"/>
                </a:schemeClr>
              </a:solidFill>
            </a:ln>
            <a:effectLst/>
          </c:spPr>
          <c:invertIfNegative val="0"/>
          <c:cat>
            <c:strRef>
              <c:f>'PIVOT TABLE'!$A$9:$A$21</c:f>
              <c:strCache>
                <c:ptCount val="12"/>
                <c:pt idx="0">
                  <c:v>Elaine Woods</c:v>
                </c:pt>
                <c:pt idx="1">
                  <c:v>Ernest Feldgus</c:v>
                </c:pt>
                <c:pt idx="2">
                  <c:v>Frank Ashton</c:v>
                </c:pt>
                <c:pt idx="3">
                  <c:v>Frank Edwards</c:v>
                </c:pt>
                <c:pt idx="4">
                  <c:v>Frank Mann</c:v>
                </c:pt>
                <c:pt idx="5">
                  <c:v>James Carter</c:v>
                </c:pt>
                <c:pt idx="6">
                  <c:v>Jayne Michaels</c:v>
                </c:pt>
                <c:pt idx="7">
                  <c:v>Joe Marks</c:v>
                </c:pt>
                <c:pt idx="8">
                  <c:v>Pearl Weinstein</c:v>
                </c:pt>
                <c:pt idx="9">
                  <c:v>Sandy Brady</c:v>
                </c:pt>
                <c:pt idx="10">
                  <c:v>Susan Edwards</c:v>
                </c:pt>
                <c:pt idx="11">
                  <c:v>Thomas Lee</c:v>
                </c:pt>
              </c:strCache>
            </c:strRef>
          </c:cat>
          <c:val>
            <c:numRef>
              <c:f>'PIVOT TABLE'!$B$9:$B$21</c:f>
              <c:numCache>
                <c:formatCode>"$"#,##0</c:formatCode>
                <c:ptCount val="12"/>
                <c:pt idx="0">
                  <c:v>3915</c:v>
                </c:pt>
                <c:pt idx="1">
                  <c:v>4419</c:v>
                </c:pt>
                <c:pt idx="2">
                  <c:v>6681</c:v>
                </c:pt>
                <c:pt idx="3">
                  <c:v>7245</c:v>
                </c:pt>
                <c:pt idx="4">
                  <c:v>1620</c:v>
                </c:pt>
                <c:pt idx="5">
                  <c:v>10409</c:v>
                </c:pt>
                <c:pt idx="6">
                  <c:v>1939</c:v>
                </c:pt>
                <c:pt idx="7">
                  <c:v>297</c:v>
                </c:pt>
                <c:pt idx="8">
                  <c:v>11267</c:v>
                </c:pt>
                <c:pt idx="9">
                  <c:v>741</c:v>
                </c:pt>
                <c:pt idx="10">
                  <c:v>1049</c:v>
                </c:pt>
                <c:pt idx="11">
                  <c:v>6156</c:v>
                </c:pt>
              </c:numCache>
            </c:numRef>
          </c:val>
          <c:extLst>
            <c:ext xmlns:c16="http://schemas.microsoft.com/office/drawing/2014/chart" uri="{C3380CC4-5D6E-409C-BE32-E72D297353CC}">
              <c16:uniqueId val="{00000000-DF0D-4C93-9289-CF083DF8C110}"/>
            </c:ext>
          </c:extLst>
        </c:ser>
        <c:ser>
          <c:idx val="1"/>
          <c:order val="1"/>
          <c:tx>
            <c:strRef>
              <c:f>'PIVOT TABLE'!$C$8</c:f>
              <c:strCache>
                <c:ptCount val="1"/>
                <c:pt idx="0">
                  <c:v>Total Profit</c:v>
                </c:pt>
              </c:strCache>
            </c:strRef>
          </c:tx>
          <c:spPr>
            <a:solidFill>
              <a:srgbClr val="FF0000"/>
            </a:solidFill>
            <a:ln w="19050">
              <a:solidFill>
                <a:schemeClr val="tx1">
                  <a:alpha val="90000"/>
                </a:schemeClr>
              </a:solidFill>
            </a:ln>
            <a:effectLst/>
          </c:spPr>
          <c:invertIfNegative val="0"/>
          <c:cat>
            <c:strRef>
              <c:f>'PIVOT TABLE'!$A$9:$A$21</c:f>
              <c:strCache>
                <c:ptCount val="12"/>
                <c:pt idx="0">
                  <c:v>Elaine Woods</c:v>
                </c:pt>
                <c:pt idx="1">
                  <c:v>Ernest Feldgus</c:v>
                </c:pt>
                <c:pt idx="2">
                  <c:v>Frank Ashton</c:v>
                </c:pt>
                <c:pt idx="3">
                  <c:v>Frank Edwards</c:v>
                </c:pt>
                <c:pt idx="4">
                  <c:v>Frank Mann</c:v>
                </c:pt>
                <c:pt idx="5">
                  <c:v>James Carter</c:v>
                </c:pt>
                <c:pt idx="6">
                  <c:v>Jayne Michaels</c:v>
                </c:pt>
                <c:pt idx="7">
                  <c:v>Joe Marks</c:v>
                </c:pt>
                <c:pt idx="8">
                  <c:v>Pearl Weinstein</c:v>
                </c:pt>
                <c:pt idx="9">
                  <c:v>Sandy Brady</c:v>
                </c:pt>
                <c:pt idx="10">
                  <c:v>Susan Edwards</c:v>
                </c:pt>
                <c:pt idx="11">
                  <c:v>Thomas Lee</c:v>
                </c:pt>
              </c:strCache>
            </c:strRef>
          </c:cat>
          <c:val>
            <c:numRef>
              <c:f>'PIVOT TABLE'!$C$9:$C$21</c:f>
              <c:numCache>
                <c:formatCode>"$"#,##0</c:formatCode>
                <c:ptCount val="12"/>
                <c:pt idx="0">
                  <c:v>1950</c:v>
                </c:pt>
                <c:pt idx="1">
                  <c:v>1555</c:v>
                </c:pt>
                <c:pt idx="2">
                  <c:v>2195</c:v>
                </c:pt>
                <c:pt idx="3">
                  <c:v>2700</c:v>
                </c:pt>
                <c:pt idx="4">
                  <c:v>900</c:v>
                </c:pt>
                <c:pt idx="5">
                  <c:v>4025</c:v>
                </c:pt>
                <c:pt idx="6">
                  <c:v>1030</c:v>
                </c:pt>
                <c:pt idx="7">
                  <c:v>110</c:v>
                </c:pt>
                <c:pt idx="8">
                  <c:v>3785</c:v>
                </c:pt>
                <c:pt idx="9">
                  <c:v>390</c:v>
                </c:pt>
                <c:pt idx="10">
                  <c:v>506</c:v>
                </c:pt>
                <c:pt idx="11">
                  <c:v>2095</c:v>
                </c:pt>
              </c:numCache>
            </c:numRef>
          </c:val>
          <c:extLst>
            <c:ext xmlns:c16="http://schemas.microsoft.com/office/drawing/2014/chart" uri="{C3380CC4-5D6E-409C-BE32-E72D297353CC}">
              <c16:uniqueId val="{00000001-DF0D-4C93-9289-CF083DF8C110}"/>
            </c:ext>
          </c:extLst>
        </c:ser>
        <c:dLbls>
          <c:showLegendKey val="0"/>
          <c:showVal val="0"/>
          <c:showCatName val="0"/>
          <c:showSerName val="0"/>
          <c:showPercent val="0"/>
          <c:showBubbleSize val="0"/>
        </c:dLbls>
        <c:gapWidth val="182"/>
        <c:axId val="536072192"/>
        <c:axId val="536065952"/>
      </c:barChart>
      <c:catAx>
        <c:axId val="5360721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536065952"/>
        <c:crosses val="autoZero"/>
        <c:auto val="1"/>
        <c:lblAlgn val="ctr"/>
        <c:lblOffset val="100"/>
        <c:noMultiLvlLbl val="0"/>
      </c:catAx>
      <c:valAx>
        <c:axId val="536065952"/>
        <c:scaling>
          <c:orientation val="minMax"/>
        </c:scaling>
        <c:delete val="0"/>
        <c:axPos val="b"/>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5360721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 Tasks.xlsx]PIVOT TABLE!PivotTable30</c:name>
    <c:fmtId val="0"/>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Sales and Profit by Products</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19050">
            <a:solidFill>
              <a:schemeClr val="tx1">
                <a:alpha val="89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0000"/>
          </a:solidFill>
          <a:ln w="19050">
            <a:solidFill>
              <a:schemeClr val="tx1">
                <a:alpha val="89000"/>
              </a:schemeClr>
            </a:solidFill>
          </a:ln>
          <a:effectLst/>
        </c:spPr>
      </c:pivotFmt>
      <c:pivotFmt>
        <c:idx val="3"/>
        <c:spPr>
          <a:solidFill>
            <a:srgbClr val="FFFF00"/>
          </a:solidFill>
          <a:ln w="19050">
            <a:solidFill>
              <a:schemeClr val="tx1">
                <a:alpha val="89000"/>
              </a:schemeClr>
            </a:solidFill>
          </a:ln>
          <a:effectLst/>
        </c:spPr>
      </c:pivotFmt>
      <c:pivotFmt>
        <c:idx val="4"/>
        <c:spPr>
          <a:solidFill>
            <a:schemeClr val="tx1"/>
          </a:solidFill>
          <a:ln w="19050">
            <a:solidFill>
              <a:schemeClr val="bg1">
                <a:alpha val="89000"/>
              </a:schemeClr>
            </a:solidFill>
          </a:ln>
          <a:effectLst/>
        </c:spPr>
      </c:pivotFmt>
      <c:pivotFmt>
        <c:idx val="5"/>
        <c:spPr>
          <a:solidFill>
            <a:srgbClr val="00B0F0"/>
          </a:solidFill>
          <a:ln w="19050">
            <a:solidFill>
              <a:schemeClr val="tx1">
                <a:alpha val="89000"/>
              </a:schemeClr>
            </a:solidFill>
          </a:ln>
          <a:effectLst/>
        </c:spPr>
      </c:pivotFmt>
      <c:pivotFmt>
        <c:idx val="6"/>
        <c:spPr>
          <a:solidFill>
            <a:srgbClr val="7030A0"/>
          </a:solidFill>
          <a:ln w="19050">
            <a:solidFill>
              <a:schemeClr val="tx1">
                <a:alpha val="89000"/>
              </a:schemeClr>
            </a:solidFill>
          </a:ln>
          <a:effectLst/>
        </c:spPr>
      </c:pivotFmt>
      <c:pivotFmt>
        <c:idx val="7"/>
        <c:spPr>
          <a:solidFill>
            <a:srgbClr val="002060"/>
          </a:solidFill>
          <a:ln w="19050">
            <a:solidFill>
              <a:schemeClr val="tx1">
                <a:alpha val="89000"/>
              </a:schemeClr>
            </a:solidFill>
          </a:ln>
          <a:effectLst/>
        </c:spPr>
      </c:pivotFmt>
      <c:pivotFmt>
        <c:idx val="8"/>
        <c:spPr>
          <a:ln w="28575" cap="rnd">
            <a:solidFill>
              <a:schemeClr val="accent2"/>
            </a:solidFill>
            <a:round/>
          </a:ln>
          <a:effectLst/>
        </c:spPr>
        <c:marker>
          <c:symbol val="none"/>
        </c:marker>
      </c:pivotFmt>
      <c:pivotFmt>
        <c:idx val="9"/>
        <c:spPr>
          <a:ln w="28575" cap="rnd">
            <a:solidFill>
              <a:schemeClr val="accent2"/>
            </a:solidFill>
            <a:round/>
          </a:ln>
          <a:effectLst/>
        </c:spPr>
        <c:marker>
          <c:symbol val="none"/>
        </c:marker>
      </c:pivotFmt>
    </c:pivotFmts>
    <c:plotArea>
      <c:layout/>
      <c:barChart>
        <c:barDir val="col"/>
        <c:grouping val="clustered"/>
        <c:varyColors val="0"/>
        <c:ser>
          <c:idx val="0"/>
          <c:order val="0"/>
          <c:tx>
            <c:strRef>
              <c:f>'PIVOT TABLE'!$B$51</c:f>
              <c:strCache>
                <c:ptCount val="1"/>
                <c:pt idx="0">
                  <c:v>Sum of Sales</c:v>
                </c:pt>
              </c:strCache>
            </c:strRef>
          </c:tx>
          <c:spPr>
            <a:solidFill>
              <a:schemeClr val="accent1"/>
            </a:solidFill>
            <a:ln w="19050">
              <a:solidFill>
                <a:schemeClr val="tx1">
                  <a:alpha val="89000"/>
                </a:schemeClr>
              </a:solidFill>
            </a:ln>
            <a:effectLst/>
          </c:spPr>
          <c:invertIfNegative val="0"/>
          <c:dPt>
            <c:idx val="0"/>
            <c:invertIfNegative val="0"/>
            <c:bubble3D val="0"/>
            <c:spPr>
              <a:solidFill>
                <a:srgbClr val="FFFF00"/>
              </a:solidFill>
              <a:ln w="19050">
                <a:solidFill>
                  <a:schemeClr val="tx1">
                    <a:alpha val="89000"/>
                  </a:schemeClr>
                </a:solidFill>
              </a:ln>
              <a:effectLst/>
            </c:spPr>
            <c:extLst>
              <c:ext xmlns:c16="http://schemas.microsoft.com/office/drawing/2014/chart" uri="{C3380CC4-5D6E-409C-BE32-E72D297353CC}">
                <c16:uniqueId val="{00000004-33B2-4D74-95AC-EEBBDB2A48C6}"/>
              </c:ext>
            </c:extLst>
          </c:dPt>
          <c:dPt>
            <c:idx val="1"/>
            <c:invertIfNegative val="0"/>
            <c:bubble3D val="0"/>
            <c:spPr>
              <a:solidFill>
                <a:srgbClr val="FF0000"/>
              </a:solidFill>
              <a:ln w="19050">
                <a:solidFill>
                  <a:schemeClr val="tx1">
                    <a:alpha val="89000"/>
                  </a:schemeClr>
                </a:solidFill>
              </a:ln>
              <a:effectLst/>
            </c:spPr>
            <c:extLst>
              <c:ext xmlns:c16="http://schemas.microsoft.com/office/drawing/2014/chart" uri="{C3380CC4-5D6E-409C-BE32-E72D297353CC}">
                <c16:uniqueId val="{00000003-33B2-4D74-95AC-EEBBDB2A48C6}"/>
              </c:ext>
            </c:extLst>
          </c:dPt>
          <c:dPt>
            <c:idx val="3"/>
            <c:invertIfNegative val="0"/>
            <c:bubble3D val="0"/>
            <c:spPr>
              <a:solidFill>
                <a:srgbClr val="7030A0"/>
              </a:solidFill>
              <a:ln w="19050">
                <a:solidFill>
                  <a:schemeClr val="tx1">
                    <a:alpha val="89000"/>
                  </a:schemeClr>
                </a:solidFill>
              </a:ln>
              <a:effectLst/>
            </c:spPr>
            <c:extLst>
              <c:ext xmlns:c16="http://schemas.microsoft.com/office/drawing/2014/chart" uri="{C3380CC4-5D6E-409C-BE32-E72D297353CC}">
                <c16:uniqueId val="{00000007-33B2-4D74-95AC-EEBBDB2A48C6}"/>
              </c:ext>
            </c:extLst>
          </c:dPt>
          <c:dPt>
            <c:idx val="4"/>
            <c:invertIfNegative val="0"/>
            <c:bubble3D val="0"/>
            <c:spPr>
              <a:solidFill>
                <a:srgbClr val="00B0F0"/>
              </a:solidFill>
              <a:ln w="19050">
                <a:solidFill>
                  <a:schemeClr val="tx1">
                    <a:alpha val="89000"/>
                  </a:schemeClr>
                </a:solidFill>
              </a:ln>
              <a:effectLst/>
            </c:spPr>
            <c:extLst>
              <c:ext xmlns:c16="http://schemas.microsoft.com/office/drawing/2014/chart" uri="{C3380CC4-5D6E-409C-BE32-E72D297353CC}">
                <c16:uniqueId val="{00000006-33B2-4D74-95AC-EEBBDB2A48C6}"/>
              </c:ext>
            </c:extLst>
          </c:dPt>
          <c:dPt>
            <c:idx val="5"/>
            <c:invertIfNegative val="0"/>
            <c:bubble3D val="0"/>
            <c:spPr>
              <a:solidFill>
                <a:schemeClr val="tx1"/>
              </a:solidFill>
              <a:ln w="19050">
                <a:solidFill>
                  <a:schemeClr val="bg1">
                    <a:alpha val="89000"/>
                  </a:schemeClr>
                </a:solidFill>
              </a:ln>
              <a:effectLst/>
            </c:spPr>
            <c:extLst>
              <c:ext xmlns:c16="http://schemas.microsoft.com/office/drawing/2014/chart" uri="{C3380CC4-5D6E-409C-BE32-E72D297353CC}">
                <c16:uniqueId val="{00000005-33B2-4D74-95AC-EEBBDB2A48C6}"/>
              </c:ext>
            </c:extLst>
          </c:dPt>
          <c:dPt>
            <c:idx val="8"/>
            <c:invertIfNegative val="0"/>
            <c:bubble3D val="0"/>
            <c:spPr>
              <a:solidFill>
                <a:srgbClr val="002060"/>
              </a:solidFill>
              <a:ln w="19050">
                <a:solidFill>
                  <a:schemeClr val="tx1">
                    <a:alpha val="89000"/>
                  </a:schemeClr>
                </a:solidFill>
              </a:ln>
              <a:effectLst/>
            </c:spPr>
            <c:extLst>
              <c:ext xmlns:c16="http://schemas.microsoft.com/office/drawing/2014/chart" uri="{C3380CC4-5D6E-409C-BE32-E72D297353CC}">
                <c16:uniqueId val="{00000008-33B2-4D74-95AC-EEBBDB2A48C6}"/>
              </c:ext>
            </c:extLst>
          </c:dPt>
          <c:cat>
            <c:strRef>
              <c:f>'PIVOT TABLE'!$A$52:$A$61</c:f>
              <c:strCache>
                <c:ptCount val="9"/>
                <c:pt idx="0">
                  <c:v>Coffee Maker</c:v>
                </c:pt>
                <c:pt idx="1">
                  <c:v>Coffee Pods Box</c:v>
                </c:pt>
                <c:pt idx="2">
                  <c:v>Flat White</c:v>
                </c:pt>
                <c:pt idx="3">
                  <c:v>Gift Set</c:v>
                </c:pt>
                <c:pt idx="4">
                  <c:v>Green Tea</c:v>
                </c:pt>
                <c:pt idx="5">
                  <c:v>Hot Chocolate</c:v>
                </c:pt>
                <c:pt idx="6">
                  <c:v>Latte</c:v>
                </c:pt>
                <c:pt idx="7">
                  <c:v>Long Black</c:v>
                </c:pt>
                <c:pt idx="8">
                  <c:v>Mocha</c:v>
                </c:pt>
              </c:strCache>
            </c:strRef>
          </c:cat>
          <c:val>
            <c:numRef>
              <c:f>'PIVOT TABLE'!$B$52:$B$61</c:f>
              <c:numCache>
                <c:formatCode>"$"#,##0</c:formatCode>
                <c:ptCount val="9"/>
                <c:pt idx="0">
                  <c:v>11979</c:v>
                </c:pt>
                <c:pt idx="1">
                  <c:v>19702</c:v>
                </c:pt>
                <c:pt idx="2">
                  <c:v>2940</c:v>
                </c:pt>
                <c:pt idx="3">
                  <c:v>3825</c:v>
                </c:pt>
                <c:pt idx="4">
                  <c:v>3375</c:v>
                </c:pt>
                <c:pt idx="5">
                  <c:v>6849</c:v>
                </c:pt>
                <c:pt idx="6">
                  <c:v>1480</c:v>
                </c:pt>
                <c:pt idx="7">
                  <c:v>1493</c:v>
                </c:pt>
                <c:pt idx="8">
                  <c:v>4095</c:v>
                </c:pt>
              </c:numCache>
            </c:numRef>
          </c:val>
          <c:extLst>
            <c:ext xmlns:c16="http://schemas.microsoft.com/office/drawing/2014/chart" uri="{C3380CC4-5D6E-409C-BE32-E72D297353CC}">
              <c16:uniqueId val="{00000000-33B2-4D74-95AC-EEBBDB2A48C6}"/>
            </c:ext>
          </c:extLst>
        </c:ser>
        <c:dLbls>
          <c:showLegendKey val="0"/>
          <c:showVal val="0"/>
          <c:showCatName val="0"/>
          <c:showSerName val="0"/>
          <c:showPercent val="0"/>
          <c:showBubbleSize val="0"/>
        </c:dLbls>
        <c:gapWidth val="150"/>
        <c:axId val="384826000"/>
        <c:axId val="384826480"/>
      </c:barChart>
      <c:lineChart>
        <c:grouping val="standard"/>
        <c:varyColors val="0"/>
        <c:ser>
          <c:idx val="1"/>
          <c:order val="1"/>
          <c:tx>
            <c:strRef>
              <c:f>'PIVOT TABLE'!$C$51</c:f>
              <c:strCache>
                <c:ptCount val="1"/>
                <c:pt idx="0">
                  <c:v>Sum of Profit</c:v>
                </c:pt>
              </c:strCache>
            </c:strRef>
          </c:tx>
          <c:spPr>
            <a:ln w="28575" cap="rnd">
              <a:solidFill>
                <a:schemeClr val="accent2"/>
              </a:solidFill>
              <a:round/>
            </a:ln>
            <a:effectLst/>
          </c:spPr>
          <c:marker>
            <c:symbol val="none"/>
          </c:marker>
          <c:cat>
            <c:strRef>
              <c:f>'PIVOT TABLE'!$A$52:$A$61</c:f>
              <c:strCache>
                <c:ptCount val="9"/>
                <c:pt idx="0">
                  <c:v>Coffee Maker</c:v>
                </c:pt>
                <c:pt idx="1">
                  <c:v>Coffee Pods Box</c:v>
                </c:pt>
                <c:pt idx="2">
                  <c:v>Flat White</c:v>
                </c:pt>
                <c:pt idx="3">
                  <c:v>Gift Set</c:v>
                </c:pt>
                <c:pt idx="4">
                  <c:v>Green Tea</c:v>
                </c:pt>
                <c:pt idx="5">
                  <c:v>Hot Chocolate</c:v>
                </c:pt>
                <c:pt idx="6">
                  <c:v>Latte</c:v>
                </c:pt>
                <c:pt idx="7">
                  <c:v>Long Black</c:v>
                </c:pt>
                <c:pt idx="8">
                  <c:v>Mocha</c:v>
                </c:pt>
              </c:strCache>
            </c:strRef>
          </c:cat>
          <c:val>
            <c:numRef>
              <c:f>'PIVOT TABLE'!$C$52:$C$61</c:f>
              <c:numCache>
                <c:formatCode>"$"#,##0</c:formatCode>
                <c:ptCount val="9"/>
                <c:pt idx="0">
                  <c:v>3630</c:v>
                </c:pt>
                <c:pt idx="1">
                  <c:v>5970</c:v>
                </c:pt>
                <c:pt idx="2">
                  <c:v>1225</c:v>
                </c:pt>
                <c:pt idx="3">
                  <c:v>1530</c:v>
                </c:pt>
                <c:pt idx="4">
                  <c:v>1250</c:v>
                </c:pt>
                <c:pt idx="5">
                  <c:v>3835</c:v>
                </c:pt>
                <c:pt idx="6">
                  <c:v>740</c:v>
                </c:pt>
                <c:pt idx="7">
                  <c:v>786</c:v>
                </c:pt>
                <c:pt idx="8">
                  <c:v>2275</c:v>
                </c:pt>
              </c:numCache>
            </c:numRef>
          </c:val>
          <c:smooth val="0"/>
          <c:extLst>
            <c:ext xmlns:c16="http://schemas.microsoft.com/office/drawing/2014/chart" uri="{C3380CC4-5D6E-409C-BE32-E72D297353CC}">
              <c16:uniqueId val="{00000001-33B2-4D74-95AC-EEBBDB2A48C6}"/>
            </c:ext>
          </c:extLst>
        </c:ser>
        <c:dLbls>
          <c:showLegendKey val="0"/>
          <c:showVal val="0"/>
          <c:showCatName val="0"/>
          <c:showSerName val="0"/>
          <c:showPercent val="0"/>
          <c:showBubbleSize val="0"/>
        </c:dLbls>
        <c:marker val="1"/>
        <c:smooth val="0"/>
        <c:axId val="384826000"/>
        <c:axId val="384826480"/>
      </c:lineChart>
      <c:catAx>
        <c:axId val="38482600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84826480"/>
        <c:auto val="1"/>
        <c:lblAlgn val="ctr"/>
        <c:lblOffset val="100"/>
        <c:noMultiLvlLbl val="0"/>
      </c:catAx>
      <c:valAx>
        <c:axId val="384826480"/>
        <c:scaling>
          <c:orientation val="minMax"/>
        </c:scaling>
        <c:delete val="0"/>
        <c:axPos val="l"/>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84826000"/>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 Tasks.xlsx]PIVOT TABLE!PivotTable27</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Sales</a:t>
            </a:r>
            <a:r>
              <a:rPr lang="en-US" b="1" baseline="0">
                <a:solidFill>
                  <a:sysClr val="windowText" lastClr="000000"/>
                </a:solidFill>
              </a:rPr>
              <a:t> and profit by the Reps</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w="19050">
            <a:solidFill>
              <a:schemeClr val="tx1">
                <a:alpha val="9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w="19050">
            <a:solidFill>
              <a:schemeClr val="tx1">
                <a:alpha val="9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50"/>
          </a:solidFill>
          <a:ln w="19050">
            <a:solidFill>
              <a:schemeClr val="tx1">
                <a:alpha val="9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0000"/>
          </a:solidFill>
          <a:ln w="19050">
            <a:solidFill>
              <a:schemeClr val="tx1">
                <a:alpha val="9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B050"/>
          </a:solidFill>
          <a:ln w="19050">
            <a:solidFill>
              <a:schemeClr val="tx1">
                <a:alpha val="9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0000"/>
          </a:solidFill>
          <a:ln w="19050">
            <a:solidFill>
              <a:schemeClr val="tx1">
                <a:alpha val="9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TABLE'!$B$8</c:f>
              <c:strCache>
                <c:ptCount val="1"/>
                <c:pt idx="0">
                  <c:v>Revenue</c:v>
                </c:pt>
              </c:strCache>
            </c:strRef>
          </c:tx>
          <c:spPr>
            <a:solidFill>
              <a:srgbClr val="00B050"/>
            </a:solidFill>
            <a:ln w="19050">
              <a:solidFill>
                <a:schemeClr val="tx1">
                  <a:alpha val="90000"/>
                </a:schemeClr>
              </a:solidFill>
            </a:ln>
            <a:effectLst/>
          </c:spPr>
          <c:invertIfNegative val="0"/>
          <c:cat>
            <c:strRef>
              <c:f>'PIVOT TABLE'!$A$9:$A$21</c:f>
              <c:strCache>
                <c:ptCount val="12"/>
                <c:pt idx="0">
                  <c:v>Elaine Woods</c:v>
                </c:pt>
                <c:pt idx="1">
                  <c:v>Ernest Feldgus</c:v>
                </c:pt>
                <c:pt idx="2">
                  <c:v>Frank Ashton</c:v>
                </c:pt>
                <c:pt idx="3">
                  <c:v>Frank Edwards</c:v>
                </c:pt>
                <c:pt idx="4">
                  <c:v>Frank Mann</c:v>
                </c:pt>
                <c:pt idx="5">
                  <c:v>James Carter</c:v>
                </c:pt>
                <c:pt idx="6">
                  <c:v>Jayne Michaels</c:v>
                </c:pt>
                <c:pt idx="7">
                  <c:v>Joe Marks</c:v>
                </c:pt>
                <c:pt idx="8">
                  <c:v>Pearl Weinstein</c:v>
                </c:pt>
                <c:pt idx="9">
                  <c:v>Sandy Brady</c:v>
                </c:pt>
                <c:pt idx="10">
                  <c:v>Susan Edwards</c:v>
                </c:pt>
                <c:pt idx="11">
                  <c:v>Thomas Lee</c:v>
                </c:pt>
              </c:strCache>
            </c:strRef>
          </c:cat>
          <c:val>
            <c:numRef>
              <c:f>'PIVOT TABLE'!$B$9:$B$21</c:f>
              <c:numCache>
                <c:formatCode>"$"#,##0</c:formatCode>
                <c:ptCount val="12"/>
                <c:pt idx="0">
                  <c:v>3915</c:v>
                </c:pt>
                <c:pt idx="1">
                  <c:v>4419</c:v>
                </c:pt>
                <c:pt idx="2">
                  <c:v>6681</c:v>
                </c:pt>
                <c:pt idx="3">
                  <c:v>7245</c:v>
                </c:pt>
                <c:pt idx="4">
                  <c:v>1620</c:v>
                </c:pt>
                <c:pt idx="5">
                  <c:v>10409</c:v>
                </c:pt>
                <c:pt idx="6">
                  <c:v>1939</c:v>
                </c:pt>
                <c:pt idx="7">
                  <c:v>297</c:v>
                </c:pt>
                <c:pt idx="8">
                  <c:v>11267</c:v>
                </c:pt>
                <c:pt idx="9">
                  <c:v>741</c:v>
                </c:pt>
                <c:pt idx="10">
                  <c:v>1049</c:v>
                </c:pt>
                <c:pt idx="11">
                  <c:v>6156</c:v>
                </c:pt>
              </c:numCache>
            </c:numRef>
          </c:val>
          <c:extLst>
            <c:ext xmlns:c16="http://schemas.microsoft.com/office/drawing/2014/chart" uri="{C3380CC4-5D6E-409C-BE32-E72D297353CC}">
              <c16:uniqueId val="{00000000-0C1F-4F60-844F-5D92E6C5E8D3}"/>
            </c:ext>
          </c:extLst>
        </c:ser>
        <c:ser>
          <c:idx val="1"/>
          <c:order val="1"/>
          <c:tx>
            <c:strRef>
              <c:f>'PIVOT TABLE'!$C$8</c:f>
              <c:strCache>
                <c:ptCount val="1"/>
                <c:pt idx="0">
                  <c:v>Total Profit</c:v>
                </c:pt>
              </c:strCache>
            </c:strRef>
          </c:tx>
          <c:spPr>
            <a:solidFill>
              <a:srgbClr val="FF0000"/>
            </a:solidFill>
            <a:ln w="19050">
              <a:solidFill>
                <a:schemeClr val="tx1">
                  <a:alpha val="90000"/>
                </a:schemeClr>
              </a:solidFill>
            </a:ln>
            <a:effectLst/>
          </c:spPr>
          <c:invertIfNegative val="0"/>
          <c:cat>
            <c:strRef>
              <c:f>'PIVOT TABLE'!$A$9:$A$21</c:f>
              <c:strCache>
                <c:ptCount val="12"/>
                <c:pt idx="0">
                  <c:v>Elaine Woods</c:v>
                </c:pt>
                <c:pt idx="1">
                  <c:v>Ernest Feldgus</c:v>
                </c:pt>
                <c:pt idx="2">
                  <c:v>Frank Ashton</c:v>
                </c:pt>
                <c:pt idx="3">
                  <c:v>Frank Edwards</c:v>
                </c:pt>
                <c:pt idx="4">
                  <c:v>Frank Mann</c:v>
                </c:pt>
                <c:pt idx="5">
                  <c:v>James Carter</c:v>
                </c:pt>
                <c:pt idx="6">
                  <c:v>Jayne Michaels</c:v>
                </c:pt>
                <c:pt idx="7">
                  <c:v>Joe Marks</c:v>
                </c:pt>
                <c:pt idx="8">
                  <c:v>Pearl Weinstein</c:v>
                </c:pt>
                <c:pt idx="9">
                  <c:v>Sandy Brady</c:v>
                </c:pt>
                <c:pt idx="10">
                  <c:v>Susan Edwards</c:v>
                </c:pt>
                <c:pt idx="11">
                  <c:v>Thomas Lee</c:v>
                </c:pt>
              </c:strCache>
            </c:strRef>
          </c:cat>
          <c:val>
            <c:numRef>
              <c:f>'PIVOT TABLE'!$C$9:$C$21</c:f>
              <c:numCache>
                <c:formatCode>"$"#,##0</c:formatCode>
                <c:ptCount val="12"/>
                <c:pt idx="0">
                  <c:v>1950</c:v>
                </c:pt>
                <c:pt idx="1">
                  <c:v>1555</c:v>
                </c:pt>
                <c:pt idx="2">
                  <c:v>2195</c:v>
                </c:pt>
                <c:pt idx="3">
                  <c:v>2700</c:v>
                </c:pt>
                <c:pt idx="4">
                  <c:v>900</c:v>
                </c:pt>
                <c:pt idx="5">
                  <c:v>4025</c:v>
                </c:pt>
                <c:pt idx="6">
                  <c:v>1030</c:v>
                </c:pt>
                <c:pt idx="7">
                  <c:v>110</c:v>
                </c:pt>
                <c:pt idx="8">
                  <c:v>3785</c:v>
                </c:pt>
                <c:pt idx="9">
                  <c:v>390</c:v>
                </c:pt>
                <c:pt idx="10">
                  <c:v>506</c:v>
                </c:pt>
                <c:pt idx="11">
                  <c:v>2095</c:v>
                </c:pt>
              </c:numCache>
            </c:numRef>
          </c:val>
          <c:extLst>
            <c:ext xmlns:c16="http://schemas.microsoft.com/office/drawing/2014/chart" uri="{C3380CC4-5D6E-409C-BE32-E72D297353CC}">
              <c16:uniqueId val="{00000001-0C1F-4F60-844F-5D92E6C5E8D3}"/>
            </c:ext>
          </c:extLst>
        </c:ser>
        <c:dLbls>
          <c:showLegendKey val="0"/>
          <c:showVal val="0"/>
          <c:showCatName val="0"/>
          <c:showSerName val="0"/>
          <c:showPercent val="0"/>
          <c:showBubbleSize val="0"/>
        </c:dLbls>
        <c:gapWidth val="182"/>
        <c:axId val="536072192"/>
        <c:axId val="536065952"/>
      </c:barChart>
      <c:catAx>
        <c:axId val="5360721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536065952"/>
        <c:crosses val="autoZero"/>
        <c:auto val="1"/>
        <c:lblAlgn val="ctr"/>
        <c:lblOffset val="100"/>
        <c:noMultiLvlLbl val="0"/>
      </c:catAx>
      <c:valAx>
        <c:axId val="536065952"/>
        <c:scaling>
          <c:orientation val="minMax"/>
        </c:scaling>
        <c:delete val="0"/>
        <c:axPos val="b"/>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5360721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 Tasks.xlsx]PIVOT TABLE!PivotTable29</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Sales and Profit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s>
    <c:view3D>
      <c:rotX val="75"/>
      <c:rotY val="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TABLE'!$B$41</c:f>
              <c:strCache>
                <c:ptCount val="1"/>
                <c:pt idx="0">
                  <c:v>Sum of Sales</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63BA-4E38-AE39-1171BCDC1850}"/>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63BA-4E38-AE39-1171BCDC1850}"/>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63BA-4E38-AE39-1171BCDC1850}"/>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63BA-4E38-AE39-1171BCDC1850}"/>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63BA-4E38-AE39-1171BCDC1850}"/>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TABLE'!$A$42:$A$47</c:f>
              <c:strCache>
                <c:ptCount val="5"/>
                <c:pt idx="0">
                  <c:v>Central</c:v>
                </c:pt>
                <c:pt idx="1">
                  <c:v>Northeast</c:v>
                </c:pt>
                <c:pt idx="2">
                  <c:v>Northwest</c:v>
                </c:pt>
                <c:pt idx="3">
                  <c:v>Southeast</c:v>
                </c:pt>
                <c:pt idx="4">
                  <c:v>Southwest</c:v>
                </c:pt>
              </c:strCache>
            </c:strRef>
          </c:cat>
          <c:val>
            <c:numRef>
              <c:f>'PIVOT TABLE'!$B$42:$B$47</c:f>
              <c:numCache>
                <c:formatCode>"$"#,##0</c:formatCode>
                <c:ptCount val="5"/>
                <c:pt idx="0">
                  <c:v>8865</c:v>
                </c:pt>
                <c:pt idx="1">
                  <c:v>15373</c:v>
                </c:pt>
                <c:pt idx="2">
                  <c:v>17948</c:v>
                </c:pt>
                <c:pt idx="3">
                  <c:v>5160</c:v>
                </c:pt>
                <c:pt idx="4">
                  <c:v>8392</c:v>
                </c:pt>
              </c:numCache>
            </c:numRef>
          </c:val>
          <c:extLst>
            <c:ext xmlns:c16="http://schemas.microsoft.com/office/drawing/2014/chart" uri="{C3380CC4-5D6E-409C-BE32-E72D297353CC}">
              <c16:uniqueId val="{0000000A-63BA-4E38-AE39-1171BCDC1850}"/>
            </c:ext>
          </c:extLst>
        </c:ser>
        <c:ser>
          <c:idx val="1"/>
          <c:order val="1"/>
          <c:tx>
            <c:strRef>
              <c:f>'PIVOT TABLE'!$C$41</c:f>
              <c:strCache>
                <c:ptCount val="1"/>
                <c:pt idx="0">
                  <c:v>Sum of Profit</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C-63BA-4E38-AE39-1171BCDC1850}"/>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E-63BA-4E38-AE39-1171BCDC1850}"/>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10-63BA-4E38-AE39-1171BCDC1850}"/>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12-63BA-4E38-AE39-1171BCDC1850}"/>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14-63BA-4E38-AE39-1171BCDC185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TABLE'!$A$42:$A$47</c:f>
              <c:strCache>
                <c:ptCount val="5"/>
                <c:pt idx="0">
                  <c:v>Central</c:v>
                </c:pt>
                <c:pt idx="1">
                  <c:v>Northeast</c:v>
                </c:pt>
                <c:pt idx="2">
                  <c:v>Northwest</c:v>
                </c:pt>
                <c:pt idx="3">
                  <c:v>Southeast</c:v>
                </c:pt>
                <c:pt idx="4">
                  <c:v>Southwest</c:v>
                </c:pt>
              </c:strCache>
            </c:strRef>
          </c:cat>
          <c:val>
            <c:numRef>
              <c:f>'PIVOT TABLE'!$C$42:$C$47</c:f>
              <c:numCache>
                <c:formatCode>"$"#,##0</c:formatCode>
                <c:ptCount val="5"/>
                <c:pt idx="0">
                  <c:v>3600</c:v>
                </c:pt>
                <c:pt idx="1">
                  <c:v>6481</c:v>
                </c:pt>
                <c:pt idx="2">
                  <c:v>5980</c:v>
                </c:pt>
                <c:pt idx="3">
                  <c:v>1945</c:v>
                </c:pt>
                <c:pt idx="4">
                  <c:v>3235</c:v>
                </c:pt>
              </c:numCache>
            </c:numRef>
          </c:val>
          <c:extLst>
            <c:ext xmlns:c16="http://schemas.microsoft.com/office/drawing/2014/chart" uri="{C3380CC4-5D6E-409C-BE32-E72D297353CC}">
              <c16:uniqueId val="{00000015-63BA-4E38-AE39-1171BCDC1850}"/>
            </c:ext>
          </c:extLst>
        </c:ser>
        <c:dLbls>
          <c:dLblPos val="outEnd"/>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 Tasks.xlsx]PIVOT TABLE!PivotTable30</c:name>
    <c:fmtId val="6"/>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Sales and Profit by Products</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19050">
            <a:solidFill>
              <a:schemeClr val="tx1">
                <a:alpha val="89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0000"/>
          </a:solidFill>
          <a:ln w="19050">
            <a:solidFill>
              <a:schemeClr val="tx1">
                <a:alpha val="89000"/>
              </a:schemeClr>
            </a:solidFill>
          </a:ln>
          <a:effectLst/>
        </c:spPr>
      </c:pivotFmt>
      <c:pivotFmt>
        <c:idx val="3"/>
        <c:spPr>
          <a:solidFill>
            <a:srgbClr val="FFFF00"/>
          </a:solidFill>
          <a:ln w="19050">
            <a:solidFill>
              <a:schemeClr val="tx1">
                <a:alpha val="89000"/>
              </a:schemeClr>
            </a:solidFill>
          </a:ln>
          <a:effectLst/>
        </c:spPr>
      </c:pivotFmt>
      <c:pivotFmt>
        <c:idx val="4"/>
        <c:spPr>
          <a:solidFill>
            <a:schemeClr val="tx1"/>
          </a:solidFill>
          <a:ln w="19050">
            <a:solidFill>
              <a:schemeClr val="bg1">
                <a:alpha val="89000"/>
              </a:schemeClr>
            </a:solidFill>
          </a:ln>
          <a:effectLst/>
        </c:spPr>
      </c:pivotFmt>
      <c:pivotFmt>
        <c:idx val="5"/>
        <c:spPr>
          <a:solidFill>
            <a:srgbClr val="00B0F0"/>
          </a:solidFill>
          <a:ln w="19050">
            <a:solidFill>
              <a:schemeClr val="tx1">
                <a:alpha val="89000"/>
              </a:schemeClr>
            </a:solidFill>
          </a:ln>
          <a:effectLst/>
        </c:spPr>
      </c:pivotFmt>
      <c:pivotFmt>
        <c:idx val="6"/>
        <c:spPr>
          <a:solidFill>
            <a:srgbClr val="7030A0"/>
          </a:solidFill>
          <a:ln w="19050">
            <a:solidFill>
              <a:schemeClr val="tx1">
                <a:alpha val="89000"/>
              </a:schemeClr>
            </a:solidFill>
          </a:ln>
          <a:effectLst/>
        </c:spPr>
      </c:pivotFmt>
      <c:pivotFmt>
        <c:idx val="7"/>
        <c:spPr>
          <a:solidFill>
            <a:srgbClr val="002060"/>
          </a:solidFill>
          <a:ln w="19050">
            <a:solidFill>
              <a:schemeClr val="tx1">
                <a:alpha val="89000"/>
              </a:schemeClr>
            </a:solidFill>
          </a:ln>
          <a:effectLst/>
        </c:spPr>
      </c:pivotFmt>
      <c:pivotFmt>
        <c:idx val="8"/>
        <c:spPr>
          <a:solidFill>
            <a:schemeClr val="accent1"/>
          </a:solidFill>
          <a:ln w="28575" cap="rnd">
            <a:solidFill>
              <a:schemeClr val="accent2"/>
            </a:solidFill>
            <a:round/>
          </a:ln>
          <a:effectLst/>
        </c:spPr>
        <c:marker>
          <c:symbol val="none"/>
        </c:marker>
      </c:pivotFmt>
      <c:pivotFmt>
        <c:idx val="9"/>
        <c:spPr>
          <a:solidFill>
            <a:schemeClr val="accent1"/>
          </a:solidFill>
          <a:ln w="28575" cap="rnd">
            <a:solidFill>
              <a:schemeClr val="accent2"/>
            </a:solidFill>
            <a:round/>
          </a:ln>
          <a:effectLst/>
        </c:spPr>
        <c:marker>
          <c:symbol val="none"/>
        </c:marker>
      </c:pivotFmt>
      <c:pivotFmt>
        <c:idx val="10"/>
        <c:spPr>
          <a:solidFill>
            <a:schemeClr val="accent1"/>
          </a:solidFill>
          <a:ln w="19050">
            <a:solidFill>
              <a:schemeClr val="tx1">
                <a:alpha val="89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FFFF00"/>
          </a:solidFill>
          <a:ln w="19050">
            <a:solidFill>
              <a:schemeClr val="tx1">
                <a:alpha val="89000"/>
              </a:schemeClr>
            </a:solidFill>
          </a:ln>
          <a:effectLst/>
        </c:spPr>
      </c:pivotFmt>
      <c:pivotFmt>
        <c:idx val="12"/>
        <c:spPr>
          <a:solidFill>
            <a:srgbClr val="FF0000"/>
          </a:solidFill>
          <a:ln w="19050">
            <a:solidFill>
              <a:schemeClr val="tx1">
                <a:alpha val="89000"/>
              </a:schemeClr>
            </a:solidFill>
          </a:ln>
          <a:effectLst/>
        </c:spPr>
      </c:pivotFmt>
      <c:pivotFmt>
        <c:idx val="13"/>
        <c:spPr>
          <a:solidFill>
            <a:srgbClr val="7030A0"/>
          </a:solidFill>
          <a:ln w="19050">
            <a:solidFill>
              <a:schemeClr val="tx1">
                <a:alpha val="89000"/>
              </a:schemeClr>
            </a:solidFill>
          </a:ln>
          <a:effectLst/>
        </c:spPr>
      </c:pivotFmt>
      <c:pivotFmt>
        <c:idx val="14"/>
        <c:spPr>
          <a:solidFill>
            <a:srgbClr val="00B0F0"/>
          </a:solidFill>
          <a:ln w="19050">
            <a:solidFill>
              <a:schemeClr val="tx1">
                <a:alpha val="89000"/>
              </a:schemeClr>
            </a:solidFill>
          </a:ln>
          <a:effectLst/>
        </c:spPr>
      </c:pivotFmt>
      <c:pivotFmt>
        <c:idx val="15"/>
        <c:spPr>
          <a:solidFill>
            <a:schemeClr val="tx1"/>
          </a:solidFill>
          <a:ln w="19050">
            <a:solidFill>
              <a:schemeClr val="bg1">
                <a:alpha val="89000"/>
              </a:schemeClr>
            </a:solidFill>
          </a:ln>
          <a:effectLst/>
        </c:spPr>
      </c:pivotFmt>
      <c:pivotFmt>
        <c:idx val="16"/>
        <c:spPr>
          <a:solidFill>
            <a:srgbClr val="002060"/>
          </a:solidFill>
          <a:ln w="19050">
            <a:solidFill>
              <a:schemeClr val="tx1">
                <a:alpha val="89000"/>
              </a:schemeClr>
            </a:solidFill>
          </a:ln>
          <a:effectLst/>
        </c:spPr>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tx1">
                <a:alpha val="89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rgbClr val="FFFF00"/>
          </a:solidFill>
          <a:ln w="19050">
            <a:solidFill>
              <a:schemeClr val="tx1">
                <a:alpha val="89000"/>
              </a:schemeClr>
            </a:solidFill>
          </a:ln>
          <a:effectLst/>
        </c:spPr>
      </c:pivotFmt>
      <c:pivotFmt>
        <c:idx val="20"/>
        <c:spPr>
          <a:solidFill>
            <a:srgbClr val="FF0000"/>
          </a:solidFill>
          <a:ln w="19050">
            <a:solidFill>
              <a:schemeClr val="tx1">
                <a:alpha val="89000"/>
              </a:schemeClr>
            </a:solidFill>
          </a:ln>
          <a:effectLst/>
        </c:spPr>
      </c:pivotFmt>
      <c:pivotFmt>
        <c:idx val="21"/>
        <c:spPr>
          <a:solidFill>
            <a:srgbClr val="7030A0"/>
          </a:solidFill>
          <a:ln w="19050">
            <a:solidFill>
              <a:schemeClr val="tx1">
                <a:alpha val="89000"/>
              </a:schemeClr>
            </a:solidFill>
          </a:ln>
          <a:effectLst/>
        </c:spPr>
      </c:pivotFmt>
      <c:pivotFmt>
        <c:idx val="22"/>
        <c:spPr>
          <a:solidFill>
            <a:srgbClr val="00B0F0"/>
          </a:solidFill>
          <a:ln w="19050">
            <a:solidFill>
              <a:schemeClr val="tx1">
                <a:alpha val="89000"/>
              </a:schemeClr>
            </a:solidFill>
          </a:ln>
          <a:effectLst/>
        </c:spPr>
      </c:pivotFmt>
      <c:pivotFmt>
        <c:idx val="23"/>
        <c:spPr>
          <a:solidFill>
            <a:schemeClr val="tx1"/>
          </a:solidFill>
          <a:ln w="19050">
            <a:solidFill>
              <a:schemeClr val="bg1">
                <a:alpha val="89000"/>
              </a:schemeClr>
            </a:solidFill>
          </a:ln>
          <a:effectLst/>
        </c:spPr>
      </c:pivotFmt>
      <c:pivotFmt>
        <c:idx val="24"/>
        <c:spPr>
          <a:solidFill>
            <a:srgbClr val="002060"/>
          </a:solidFill>
          <a:ln w="19050">
            <a:solidFill>
              <a:schemeClr val="tx1">
                <a:alpha val="89000"/>
              </a:schemeClr>
            </a:solidFill>
          </a:ln>
          <a:effectLst/>
        </c:spPr>
      </c:pivotFmt>
      <c:pivotFmt>
        <c:idx val="2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TABLE'!$B$51</c:f>
              <c:strCache>
                <c:ptCount val="1"/>
                <c:pt idx="0">
                  <c:v>Sum of Sales</c:v>
                </c:pt>
              </c:strCache>
            </c:strRef>
          </c:tx>
          <c:spPr>
            <a:solidFill>
              <a:schemeClr val="accent1"/>
            </a:solidFill>
            <a:ln w="19050">
              <a:solidFill>
                <a:schemeClr val="tx1">
                  <a:alpha val="89000"/>
                </a:schemeClr>
              </a:solidFill>
            </a:ln>
            <a:effectLst/>
          </c:spPr>
          <c:invertIfNegative val="0"/>
          <c:dPt>
            <c:idx val="0"/>
            <c:invertIfNegative val="0"/>
            <c:bubble3D val="0"/>
            <c:spPr>
              <a:solidFill>
                <a:srgbClr val="FFFF00"/>
              </a:solidFill>
              <a:ln w="19050">
                <a:solidFill>
                  <a:schemeClr val="tx1">
                    <a:alpha val="89000"/>
                  </a:schemeClr>
                </a:solidFill>
              </a:ln>
              <a:effectLst/>
            </c:spPr>
            <c:extLst>
              <c:ext xmlns:c16="http://schemas.microsoft.com/office/drawing/2014/chart" uri="{C3380CC4-5D6E-409C-BE32-E72D297353CC}">
                <c16:uniqueId val="{00000001-6E61-4842-8ECB-0F3E6B192921}"/>
              </c:ext>
            </c:extLst>
          </c:dPt>
          <c:dPt>
            <c:idx val="1"/>
            <c:invertIfNegative val="0"/>
            <c:bubble3D val="0"/>
            <c:spPr>
              <a:solidFill>
                <a:srgbClr val="FF0000"/>
              </a:solidFill>
              <a:ln w="19050">
                <a:solidFill>
                  <a:schemeClr val="tx1">
                    <a:alpha val="89000"/>
                  </a:schemeClr>
                </a:solidFill>
              </a:ln>
              <a:effectLst/>
            </c:spPr>
            <c:extLst>
              <c:ext xmlns:c16="http://schemas.microsoft.com/office/drawing/2014/chart" uri="{C3380CC4-5D6E-409C-BE32-E72D297353CC}">
                <c16:uniqueId val="{00000003-6E61-4842-8ECB-0F3E6B192921}"/>
              </c:ext>
            </c:extLst>
          </c:dPt>
          <c:dPt>
            <c:idx val="3"/>
            <c:invertIfNegative val="0"/>
            <c:bubble3D val="0"/>
            <c:spPr>
              <a:solidFill>
                <a:srgbClr val="7030A0"/>
              </a:solidFill>
              <a:ln w="19050">
                <a:solidFill>
                  <a:schemeClr val="tx1">
                    <a:alpha val="89000"/>
                  </a:schemeClr>
                </a:solidFill>
              </a:ln>
              <a:effectLst/>
            </c:spPr>
            <c:extLst>
              <c:ext xmlns:c16="http://schemas.microsoft.com/office/drawing/2014/chart" uri="{C3380CC4-5D6E-409C-BE32-E72D297353CC}">
                <c16:uniqueId val="{00000005-6E61-4842-8ECB-0F3E6B192921}"/>
              </c:ext>
            </c:extLst>
          </c:dPt>
          <c:dPt>
            <c:idx val="4"/>
            <c:invertIfNegative val="0"/>
            <c:bubble3D val="0"/>
            <c:spPr>
              <a:solidFill>
                <a:srgbClr val="00B0F0"/>
              </a:solidFill>
              <a:ln w="19050">
                <a:solidFill>
                  <a:schemeClr val="tx1">
                    <a:alpha val="89000"/>
                  </a:schemeClr>
                </a:solidFill>
              </a:ln>
              <a:effectLst/>
            </c:spPr>
            <c:extLst>
              <c:ext xmlns:c16="http://schemas.microsoft.com/office/drawing/2014/chart" uri="{C3380CC4-5D6E-409C-BE32-E72D297353CC}">
                <c16:uniqueId val="{00000007-6E61-4842-8ECB-0F3E6B192921}"/>
              </c:ext>
            </c:extLst>
          </c:dPt>
          <c:dPt>
            <c:idx val="5"/>
            <c:invertIfNegative val="0"/>
            <c:bubble3D val="0"/>
            <c:spPr>
              <a:solidFill>
                <a:schemeClr val="tx1"/>
              </a:solidFill>
              <a:ln w="19050">
                <a:solidFill>
                  <a:schemeClr val="bg1">
                    <a:alpha val="89000"/>
                  </a:schemeClr>
                </a:solidFill>
              </a:ln>
              <a:effectLst/>
            </c:spPr>
            <c:extLst>
              <c:ext xmlns:c16="http://schemas.microsoft.com/office/drawing/2014/chart" uri="{C3380CC4-5D6E-409C-BE32-E72D297353CC}">
                <c16:uniqueId val="{00000009-6E61-4842-8ECB-0F3E6B192921}"/>
              </c:ext>
            </c:extLst>
          </c:dPt>
          <c:dPt>
            <c:idx val="8"/>
            <c:invertIfNegative val="0"/>
            <c:bubble3D val="0"/>
            <c:spPr>
              <a:solidFill>
                <a:srgbClr val="002060"/>
              </a:solidFill>
              <a:ln w="19050">
                <a:solidFill>
                  <a:schemeClr val="tx1">
                    <a:alpha val="89000"/>
                  </a:schemeClr>
                </a:solidFill>
              </a:ln>
              <a:effectLst/>
            </c:spPr>
            <c:extLst>
              <c:ext xmlns:c16="http://schemas.microsoft.com/office/drawing/2014/chart" uri="{C3380CC4-5D6E-409C-BE32-E72D297353CC}">
                <c16:uniqueId val="{0000000B-6E61-4842-8ECB-0F3E6B192921}"/>
              </c:ext>
            </c:extLst>
          </c:dPt>
          <c:cat>
            <c:strRef>
              <c:f>'PIVOT TABLE'!$A$52:$A$61</c:f>
              <c:strCache>
                <c:ptCount val="9"/>
                <c:pt idx="0">
                  <c:v>Coffee Maker</c:v>
                </c:pt>
                <c:pt idx="1">
                  <c:v>Coffee Pods Box</c:v>
                </c:pt>
                <c:pt idx="2">
                  <c:v>Flat White</c:v>
                </c:pt>
                <c:pt idx="3">
                  <c:v>Gift Set</c:v>
                </c:pt>
                <c:pt idx="4">
                  <c:v>Green Tea</c:v>
                </c:pt>
                <c:pt idx="5">
                  <c:v>Hot Chocolate</c:v>
                </c:pt>
                <c:pt idx="6">
                  <c:v>Latte</c:v>
                </c:pt>
                <c:pt idx="7">
                  <c:v>Long Black</c:v>
                </c:pt>
                <c:pt idx="8">
                  <c:v>Mocha</c:v>
                </c:pt>
              </c:strCache>
            </c:strRef>
          </c:cat>
          <c:val>
            <c:numRef>
              <c:f>'PIVOT TABLE'!$B$52:$B$61</c:f>
              <c:numCache>
                <c:formatCode>"$"#,##0</c:formatCode>
                <c:ptCount val="9"/>
                <c:pt idx="0">
                  <c:v>11979</c:v>
                </c:pt>
                <c:pt idx="1">
                  <c:v>19702</c:v>
                </c:pt>
                <c:pt idx="2">
                  <c:v>2940</c:v>
                </c:pt>
                <c:pt idx="3">
                  <c:v>3825</c:v>
                </c:pt>
                <c:pt idx="4">
                  <c:v>3375</c:v>
                </c:pt>
                <c:pt idx="5">
                  <c:v>6849</c:v>
                </c:pt>
                <c:pt idx="6">
                  <c:v>1480</c:v>
                </c:pt>
                <c:pt idx="7">
                  <c:v>1493</c:v>
                </c:pt>
                <c:pt idx="8">
                  <c:v>4095</c:v>
                </c:pt>
              </c:numCache>
            </c:numRef>
          </c:val>
          <c:extLst>
            <c:ext xmlns:c16="http://schemas.microsoft.com/office/drawing/2014/chart" uri="{C3380CC4-5D6E-409C-BE32-E72D297353CC}">
              <c16:uniqueId val="{0000000C-6E61-4842-8ECB-0F3E6B192921}"/>
            </c:ext>
          </c:extLst>
        </c:ser>
        <c:dLbls>
          <c:showLegendKey val="0"/>
          <c:showVal val="0"/>
          <c:showCatName val="0"/>
          <c:showSerName val="0"/>
          <c:showPercent val="0"/>
          <c:showBubbleSize val="0"/>
        </c:dLbls>
        <c:gapWidth val="150"/>
        <c:axId val="384826000"/>
        <c:axId val="384826480"/>
      </c:barChart>
      <c:lineChart>
        <c:grouping val="standard"/>
        <c:varyColors val="0"/>
        <c:ser>
          <c:idx val="1"/>
          <c:order val="1"/>
          <c:tx>
            <c:strRef>
              <c:f>'PIVOT TABLE'!$C$51</c:f>
              <c:strCache>
                <c:ptCount val="1"/>
                <c:pt idx="0">
                  <c:v>Sum of Profit</c:v>
                </c:pt>
              </c:strCache>
            </c:strRef>
          </c:tx>
          <c:spPr>
            <a:ln w="28575" cap="rnd">
              <a:solidFill>
                <a:schemeClr val="accent2"/>
              </a:solidFill>
              <a:round/>
            </a:ln>
            <a:effectLst/>
          </c:spPr>
          <c:marker>
            <c:symbol val="none"/>
          </c:marker>
          <c:cat>
            <c:strRef>
              <c:f>'PIVOT TABLE'!$A$52:$A$61</c:f>
              <c:strCache>
                <c:ptCount val="9"/>
                <c:pt idx="0">
                  <c:v>Coffee Maker</c:v>
                </c:pt>
                <c:pt idx="1">
                  <c:v>Coffee Pods Box</c:v>
                </c:pt>
                <c:pt idx="2">
                  <c:v>Flat White</c:v>
                </c:pt>
                <c:pt idx="3">
                  <c:v>Gift Set</c:v>
                </c:pt>
                <c:pt idx="4">
                  <c:v>Green Tea</c:v>
                </c:pt>
                <c:pt idx="5">
                  <c:v>Hot Chocolate</c:v>
                </c:pt>
                <c:pt idx="6">
                  <c:v>Latte</c:v>
                </c:pt>
                <c:pt idx="7">
                  <c:v>Long Black</c:v>
                </c:pt>
                <c:pt idx="8">
                  <c:v>Mocha</c:v>
                </c:pt>
              </c:strCache>
            </c:strRef>
          </c:cat>
          <c:val>
            <c:numRef>
              <c:f>'PIVOT TABLE'!$C$52:$C$61</c:f>
              <c:numCache>
                <c:formatCode>"$"#,##0</c:formatCode>
                <c:ptCount val="9"/>
                <c:pt idx="0">
                  <c:v>3630</c:v>
                </c:pt>
                <c:pt idx="1">
                  <c:v>5970</c:v>
                </c:pt>
                <c:pt idx="2">
                  <c:v>1225</c:v>
                </c:pt>
                <c:pt idx="3">
                  <c:v>1530</c:v>
                </c:pt>
                <c:pt idx="4">
                  <c:v>1250</c:v>
                </c:pt>
                <c:pt idx="5">
                  <c:v>3835</c:v>
                </c:pt>
                <c:pt idx="6">
                  <c:v>740</c:v>
                </c:pt>
                <c:pt idx="7">
                  <c:v>786</c:v>
                </c:pt>
                <c:pt idx="8">
                  <c:v>2275</c:v>
                </c:pt>
              </c:numCache>
            </c:numRef>
          </c:val>
          <c:smooth val="0"/>
          <c:extLst>
            <c:ext xmlns:c16="http://schemas.microsoft.com/office/drawing/2014/chart" uri="{C3380CC4-5D6E-409C-BE32-E72D297353CC}">
              <c16:uniqueId val="{0000000D-6E61-4842-8ECB-0F3E6B192921}"/>
            </c:ext>
          </c:extLst>
        </c:ser>
        <c:dLbls>
          <c:showLegendKey val="0"/>
          <c:showVal val="0"/>
          <c:showCatName val="0"/>
          <c:showSerName val="0"/>
          <c:showPercent val="0"/>
          <c:showBubbleSize val="0"/>
        </c:dLbls>
        <c:marker val="1"/>
        <c:smooth val="0"/>
        <c:axId val="384826000"/>
        <c:axId val="384826480"/>
      </c:lineChart>
      <c:catAx>
        <c:axId val="38482600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84826480"/>
        <c:crosses val="autoZero"/>
        <c:auto val="1"/>
        <c:lblAlgn val="ctr"/>
        <c:lblOffset val="100"/>
        <c:noMultiLvlLbl val="0"/>
      </c:catAx>
      <c:valAx>
        <c:axId val="384826480"/>
        <c:scaling>
          <c:orientation val="minMax"/>
        </c:scaling>
        <c:delete val="0"/>
        <c:axPos val="l"/>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84826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 Tasks.xlsx]PIVOT TABLE!PivotTable28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a:solidFill>
                  <a:sysClr val="windowText" lastClr="000000"/>
                </a:solidFill>
              </a:rPr>
              <a:t>Sales</a:t>
            </a:r>
            <a:r>
              <a:rPr lang="en-US" sz="1400" b="1" baseline="0">
                <a:solidFill>
                  <a:sysClr val="windowText" lastClr="000000"/>
                </a:solidFill>
              </a:rPr>
              <a:t> and Profit Trend over Time</a:t>
            </a:r>
            <a:endParaRPr lang="en-US" sz="1400"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w="19050">
            <a:solidFill>
              <a:schemeClr val="tx1">
                <a:alpha val="9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tx1">
                <a:alpha val="9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50"/>
          </a:solidFill>
          <a:ln w="19050">
            <a:solidFill>
              <a:schemeClr val="tx1">
                <a:alpha val="9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tx1">
                <a:alpha val="9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B050"/>
          </a:solidFill>
          <a:ln w="19050">
            <a:solidFill>
              <a:schemeClr val="tx1">
                <a:alpha val="9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tx1">
                <a:alpha val="9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TABLE'!$B$25</c:f>
              <c:strCache>
                <c:ptCount val="1"/>
                <c:pt idx="0">
                  <c:v>Sum of Sales</c:v>
                </c:pt>
              </c:strCache>
            </c:strRef>
          </c:tx>
          <c:spPr>
            <a:solidFill>
              <a:srgbClr val="00B050"/>
            </a:solidFill>
            <a:ln w="19050">
              <a:solidFill>
                <a:schemeClr val="tx1">
                  <a:alpha val="90000"/>
                </a:schemeClr>
              </a:solidFill>
            </a:ln>
            <a:effectLst/>
          </c:spPr>
          <c:invertIfNegative val="0"/>
          <c:cat>
            <c:strRef>
              <c:f>'PIVOT TABLE'!$A$26:$A$37</c:f>
              <c:strCache>
                <c:ptCount val="11"/>
                <c:pt idx="0">
                  <c:v>Jan</c:v>
                </c:pt>
                <c:pt idx="1">
                  <c:v>Feb</c:v>
                </c:pt>
                <c:pt idx="2">
                  <c:v>Mar</c:v>
                </c:pt>
                <c:pt idx="3">
                  <c:v>Apr</c:v>
                </c:pt>
                <c:pt idx="4">
                  <c:v>May</c:v>
                </c:pt>
                <c:pt idx="5">
                  <c:v>Jun</c:v>
                </c:pt>
                <c:pt idx="6">
                  <c:v>Jul</c:v>
                </c:pt>
                <c:pt idx="7">
                  <c:v>Aug</c:v>
                </c:pt>
                <c:pt idx="8">
                  <c:v>Sep</c:v>
                </c:pt>
                <c:pt idx="9">
                  <c:v>Nov</c:v>
                </c:pt>
                <c:pt idx="10">
                  <c:v>Dec</c:v>
                </c:pt>
              </c:strCache>
            </c:strRef>
          </c:cat>
          <c:val>
            <c:numRef>
              <c:f>'PIVOT TABLE'!$B$26:$B$37</c:f>
              <c:numCache>
                <c:formatCode>"$"#,##0</c:formatCode>
                <c:ptCount val="11"/>
                <c:pt idx="0">
                  <c:v>3960</c:v>
                </c:pt>
                <c:pt idx="1">
                  <c:v>2367</c:v>
                </c:pt>
                <c:pt idx="2">
                  <c:v>11615</c:v>
                </c:pt>
                <c:pt idx="3">
                  <c:v>1566</c:v>
                </c:pt>
                <c:pt idx="4">
                  <c:v>10840</c:v>
                </c:pt>
                <c:pt idx="5">
                  <c:v>2205</c:v>
                </c:pt>
                <c:pt idx="6">
                  <c:v>9683</c:v>
                </c:pt>
                <c:pt idx="7">
                  <c:v>4734</c:v>
                </c:pt>
                <c:pt idx="8">
                  <c:v>5181</c:v>
                </c:pt>
                <c:pt idx="9">
                  <c:v>752</c:v>
                </c:pt>
                <c:pt idx="10">
                  <c:v>2835</c:v>
                </c:pt>
              </c:numCache>
            </c:numRef>
          </c:val>
          <c:extLst>
            <c:ext xmlns:c16="http://schemas.microsoft.com/office/drawing/2014/chart" uri="{C3380CC4-5D6E-409C-BE32-E72D297353CC}">
              <c16:uniqueId val="{00000000-5F45-4674-B7BC-284F9984C06F}"/>
            </c:ext>
          </c:extLst>
        </c:ser>
        <c:ser>
          <c:idx val="1"/>
          <c:order val="1"/>
          <c:tx>
            <c:strRef>
              <c:f>'PIVOT TABLE'!$C$25</c:f>
              <c:strCache>
                <c:ptCount val="1"/>
                <c:pt idx="0">
                  <c:v>Sum of Profit</c:v>
                </c:pt>
              </c:strCache>
            </c:strRef>
          </c:tx>
          <c:spPr>
            <a:solidFill>
              <a:schemeClr val="accent2"/>
            </a:solidFill>
            <a:ln w="19050">
              <a:solidFill>
                <a:schemeClr val="tx1">
                  <a:alpha val="90000"/>
                </a:schemeClr>
              </a:solidFill>
            </a:ln>
            <a:effectLst/>
          </c:spPr>
          <c:invertIfNegative val="0"/>
          <c:cat>
            <c:strRef>
              <c:f>'PIVOT TABLE'!$A$26:$A$37</c:f>
              <c:strCache>
                <c:ptCount val="11"/>
                <c:pt idx="0">
                  <c:v>Jan</c:v>
                </c:pt>
                <c:pt idx="1">
                  <c:v>Feb</c:v>
                </c:pt>
                <c:pt idx="2">
                  <c:v>Mar</c:v>
                </c:pt>
                <c:pt idx="3">
                  <c:v>Apr</c:v>
                </c:pt>
                <c:pt idx="4">
                  <c:v>May</c:v>
                </c:pt>
                <c:pt idx="5">
                  <c:v>Jun</c:v>
                </c:pt>
                <c:pt idx="6">
                  <c:v>Jul</c:v>
                </c:pt>
                <c:pt idx="7">
                  <c:v>Aug</c:v>
                </c:pt>
                <c:pt idx="8">
                  <c:v>Sep</c:v>
                </c:pt>
                <c:pt idx="9">
                  <c:v>Nov</c:v>
                </c:pt>
                <c:pt idx="10">
                  <c:v>Dec</c:v>
                </c:pt>
              </c:strCache>
            </c:strRef>
          </c:cat>
          <c:val>
            <c:numRef>
              <c:f>'PIVOT TABLE'!$C$26:$C$37</c:f>
              <c:numCache>
                <c:formatCode>"$"#,##0</c:formatCode>
                <c:ptCount val="11"/>
                <c:pt idx="0">
                  <c:v>1200</c:v>
                </c:pt>
                <c:pt idx="1">
                  <c:v>1025</c:v>
                </c:pt>
                <c:pt idx="2">
                  <c:v>4610</c:v>
                </c:pt>
                <c:pt idx="3">
                  <c:v>580</c:v>
                </c:pt>
                <c:pt idx="4">
                  <c:v>4285</c:v>
                </c:pt>
                <c:pt idx="5">
                  <c:v>1225</c:v>
                </c:pt>
                <c:pt idx="6">
                  <c:v>3270</c:v>
                </c:pt>
                <c:pt idx="7">
                  <c:v>1730</c:v>
                </c:pt>
                <c:pt idx="8">
                  <c:v>1570</c:v>
                </c:pt>
                <c:pt idx="9">
                  <c:v>396</c:v>
                </c:pt>
                <c:pt idx="10">
                  <c:v>1350</c:v>
                </c:pt>
              </c:numCache>
            </c:numRef>
          </c:val>
          <c:extLst>
            <c:ext xmlns:c16="http://schemas.microsoft.com/office/drawing/2014/chart" uri="{C3380CC4-5D6E-409C-BE32-E72D297353CC}">
              <c16:uniqueId val="{00000001-5F45-4674-B7BC-284F9984C06F}"/>
            </c:ext>
          </c:extLst>
        </c:ser>
        <c:dLbls>
          <c:showLegendKey val="0"/>
          <c:showVal val="0"/>
          <c:showCatName val="0"/>
          <c:showSerName val="0"/>
          <c:showPercent val="0"/>
          <c:showBubbleSize val="0"/>
        </c:dLbls>
        <c:gapWidth val="219"/>
        <c:overlap val="-27"/>
        <c:axId val="117670495"/>
        <c:axId val="117675295"/>
      </c:barChart>
      <c:catAx>
        <c:axId val="1176704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17675295"/>
        <c:crosses val="autoZero"/>
        <c:auto val="1"/>
        <c:lblAlgn val="ctr"/>
        <c:lblOffset val="100"/>
        <c:noMultiLvlLbl val="0"/>
      </c:catAx>
      <c:valAx>
        <c:axId val="117675295"/>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176704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3.xml"/><Relationship Id="rId4" Type="http://schemas.openxmlformats.org/officeDocument/2006/relationships/hyperlink" Target="https://www.pxfuel.com/en/free-photo-xxcni" TargetMode="External"/></Relationships>
</file>

<file path=xl/drawings/_rels/drawing4.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hyperlink" Target="https://www.bmj.com/content/351/bmj.h3576?ijkey=68db9a1feec846a18ed7c802aa63b3e263e3e342&amp;keytype2=tf_ipsecsha" TargetMode="External"/><Relationship Id="rId1" Type="http://schemas.openxmlformats.org/officeDocument/2006/relationships/image" Target="../media/image2.jpg"/><Relationship Id="rId4" Type="http://schemas.openxmlformats.org/officeDocument/2006/relationships/chart" Target="../charts/chart5.xml"/></Relationships>
</file>

<file path=xl/drawings/_rels/drawing5.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1.xml"/><Relationship Id="rId5" Type="http://schemas.openxmlformats.org/officeDocument/2006/relationships/hyperlink" Target="https://www.bmj.com/content/351/bmj.h3576?ijkey=68db9a1feec846a18ed7c802aa63b3e263e3e342&amp;keytype2=tf_ipsecsha" TargetMode="External"/><Relationship Id="rId4"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oneCellAnchor>
    <xdr:from>
      <xdr:col>16</xdr:col>
      <xdr:colOff>38100</xdr:colOff>
      <xdr:row>19</xdr:row>
      <xdr:rowOff>171450</xdr:rowOff>
    </xdr:from>
    <xdr:ext cx="1019175" cy="2076450"/>
    <mc:AlternateContent xmlns:mc="http://schemas.openxmlformats.org/markup-compatibility/2006">
      <mc:Choice xmlns:a14="http://schemas.microsoft.com/office/drawing/2010/main" Requires="a14">
        <xdr:graphicFrame macro="">
          <xdr:nvGraphicFramePr>
            <xdr:cNvPr id="2" name="Region">
              <a:extLst>
                <a:ext uri="{FF2B5EF4-FFF2-40B4-BE49-F238E27FC236}">
                  <a16:creationId xmlns:a16="http://schemas.microsoft.com/office/drawing/2014/main" id="{5E17986A-E663-734D-9497-8EE914FBA4B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3925550" y="3800475"/>
              <a:ext cx="1019175" cy="2076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2</xdr:col>
      <xdr:colOff>28575</xdr:colOff>
      <xdr:row>79</xdr:row>
      <xdr:rowOff>0</xdr:rowOff>
    </xdr:from>
    <xdr:ext cx="895350" cy="1447800"/>
    <mc:AlternateContent xmlns:mc="http://schemas.openxmlformats.org/markup-compatibility/2006">
      <mc:Choice xmlns:a14="http://schemas.microsoft.com/office/drawing/2010/main" Requires="a14">
        <xdr:graphicFrame macro="">
          <xdr:nvGraphicFramePr>
            <xdr:cNvPr id="3" name="Region 2">
              <a:extLst>
                <a:ext uri="{FF2B5EF4-FFF2-40B4-BE49-F238E27FC236}">
                  <a16:creationId xmlns:a16="http://schemas.microsoft.com/office/drawing/2014/main" id="{97FBAE51-813C-4D2F-BA8A-4209B112723C}"/>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dr:sp macro="" textlink="">
          <xdr:nvSpPr>
            <xdr:cNvPr id="0" name=""/>
            <xdr:cNvSpPr>
              <a:spLocks noTextEdit="1"/>
            </xdr:cNvSpPr>
          </xdr:nvSpPr>
          <xdr:spPr>
            <a:xfrm>
              <a:off x="1661432" y="13020335"/>
              <a:ext cx="895350" cy="1447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xdr:from>
      <xdr:col>0</xdr:col>
      <xdr:colOff>0</xdr:colOff>
      <xdr:row>90</xdr:row>
      <xdr:rowOff>17009</xdr:rowOff>
    </xdr:from>
    <xdr:to>
      <xdr:col>2</xdr:col>
      <xdr:colOff>8504</xdr:colOff>
      <xdr:row>91</xdr:row>
      <xdr:rowOff>136071</xdr:rowOff>
    </xdr:to>
    <xdr:sp macro="" textlink="">
      <xdr:nvSpPr>
        <xdr:cNvPr id="4" name="TextBox 3">
          <a:extLst>
            <a:ext uri="{FF2B5EF4-FFF2-40B4-BE49-F238E27FC236}">
              <a16:creationId xmlns:a16="http://schemas.microsoft.com/office/drawing/2014/main" id="{1CE7E2B4-CB29-0D4B-84DE-0CB5D82706F0}"/>
            </a:ext>
          </a:extLst>
        </xdr:cNvPr>
        <xdr:cNvSpPr txBox="1"/>
      </xdr:nvSpPr>
      <xdr:spPr>
        <a:xfrm>
          <a:off x="0" y="14814777"/>
          <a:ext cx="1743415" cy="280647"/>
        </a:xfrm>
        <a:prstGeom prst="rect">
          <a:avLst/>
        </a:prstGeom>
        <a:solidFill>
          <a:schemeClr val="accent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t>KPIs</a:t>
          </a:r>
        </a:p>
        <a:p>
          <a:pPr algn="ctr"/>
          <a:endParaRPr lang="en-US" sz="1400"/>
        </a:p>
        <a:p>
          <a:pPr algn="ctr"/>
          <a:endParaRPr lang="en-US" sz="1400"/>
        </a:p>
      </xdr:txBody>
    </xdr:sp>
    <xdr:clientData/>
  </xdr:twoCellAnchor>
  <xdr:twoCellAnchor>
    <xdr:from>
      <xdr:col>0</xdr:col>
      <xdr:colOff>8505</xdr:colOff>
      <xdr:row>0</xdr:row>
      <xdr:rowOff>8504</xdr:rowOff>
    </xdr:from>
    <xdr:to>
      <xdr:col>3</xdr:col>
      <xdr:colOff>782411</xdr:colOff>
      <xdr:row>2</xdr:row>
      <xdr:rowOff>59531</xdr:rowOff>
    </xdr:to>
    <xdr:sp macro="" textlink="">
      <xdr:nvSpPr>
        <xdr:cNvPr id="5" name="TextBox 4">
          <a:extLst>
            <a:ext uri="{FF2B5EF4-FFF2-40B4-BE49-F238E27FC236}">
              <a16:creationId xmlns:a16="http://schemas.microsoft.com/office/drawing/2014/main" id="{95B1AB98-3856-4C63-0552-CC88F78821FE}"/>
            </a:ext>
          </a:extLst>
        </xdr:cNvPr>
        <xdr:cNvSpPr txBox="1"/>
      </xdr:nvSpPr>
      <xdr:spPr>
        <a:xfrm>
          <a:off x="8505" y="8504"/>
          <a:ext cx="2857500" cy="374197"/>
        </a:xfrm>
        <a:prstGeom prst="rect">
          <a:avLst/>
        </a:prstGeom>
        <a:solidFill>
          <a:schemeClr val="tx1">
            <a:lumMod val="65000"/>
            <a:lumOff val="3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rgbClr val="FF0000"/>
              </a:solidFill>
            </a:rPr>
            <a:t>ADEWOLE OLUWASOALPE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19050</xdr:rowOff>
    </xdr:from>
    <xdr:to>
      <xdr:col>6</xdr:col>
      <xdr:colOff>333374</xdr:colOff>
      <xdr:row>5</xdr:row>
      <xdr:rowOff>9525</xdr:rowOff>
    </xdr:to>
    <xdr:sp macro="" textlink="">
      <xdr:nvSpPr>
        <xdr:cNvPr id="3" name="Rectangle: Rounded Corners 2">
          <a:extLst>
            <a:ext uri="{FF2B5EF4-FFF2-40B4-BE49-F238E27FC236}">
              <a16:creationId xmlns:a16="http://schemas.microsoft.com/office/drawing/2014/main" id="{A6DE5AF3-2A07-0737-C8B1-8FC5406A3E99}"/>
            </a:ext>
          </a:extLst>
        </xdr:cNvPr>
        <xdr:cNvSpPr/>
      </xdr:nvSpPr>
      <xdr:spPr>
        <a:xfrm>
          <a:off x="0" y="19050"/>
          <a:ext cx="3990974" cy="876300"/>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1">
              <a:solidFill>
                <a:schemeClr val="tx1"/>
              </a:solidFill>
            </a:rPr>
            <a:t>XYZ</a:t>
          </a:r>
          <a:r>
            <a:rPr lang="en-US" sz="2400" b="1" baseline="0">
              <a:solidFill>
                <a:schemeClr val="tx1"/>
              </a:solidFill>
            </a:rPr>
            <a:t> SALES </a:t>
          </a:r>
          <a:r>
            <a:rPr lang="en-US" sz="2800" b="1" baseline="0">
              <a:solidFill>
                <a:schemeClr val="tx1"/>
              </a:solidFill>
            </a:rPr>
            <a:t>DASHBOARD</a:t>
          </a:r>
          <a:endParaRPr lang="en-US" sz="2800" b="1">
            <a:solidFill>
              <a:schemeClr val="tx1"/>
            </a:solidFill>
          </a:endParaRPr>
        </a:p>
      </xdr:txBody>
    </xdr:sp>
    <xdr:clientData/>
  </xdr:twoCellAnchor>
  <xdr:twoCellAnchor>
    <xdr:from>
      <xdr:col>0</xdr:col>
      <xdr:colOff>0</xdr:colOff>
      <xdr:row>5</xdr:row>
      <xdr:rowOff>28574</xdr:rowOff>
    </xdr:from>
    <xdr:to>
      <xdr:col>36</xdr:col>
      <xdr:colOff>133350</xdr:colOff>
      <xdr:row>30</xdr:row>
      <xdr:rowOff>38100</xdr:rowOff>
    </xdr:to>
    <xdr:sp macro="" textlink="">
      <xdr:nvSpPr>
        <xdr:cNvPr id="4" name="Rectangle 3">
          <a:extLst>
            <a:ext uri="{FF2B5EF4-FFF2-40B4-BE49-F238E27FC236}">
              <a16:creationId xmlns:a16="http://schemas.microsoft.com/office/drawing/2014/main" id="{81BD4B18-355F-4AC4-CB96-959247EC3EAA}"/>
            </a:ext>
          </a:extLst>
        </xdr:cNvPr>
        <xdr:cNvSpPr/>
      </xdr:nvSpPr>
      <xdr:spPr>
        <a:xfrm>
          <a:off x="0" y="914399"/>
          <a:ext cx="22078950" cy="4314826"/>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5</xdr:row>
      <xdr:rowOff>19049</xdr:rowOff>
    </xdr:from>
    <xdr:to>
      <xdr:col>6</xdr:col>
      <xdr:colOff>190500</xdr:colOff>
      <xdr:row>16</xdr:row>
      <xdr:rowOff>78580</xdr:rowOff>
    </xdr:to>
    <xdr:graphicFrame macro="">
      <xdr:nvGraphicFramePr>
        <xdr:cNvPr id="6" name="Chart 5">
          <a:extLst>
            <a:ext uri="{FF2B5EF4-FFF2-40B4-BE49-F238E27FC236}">
              <a16:creationId xmlns:a16="http://schemas.microsoft.com/office/drawing/2014/main" id="{6DC56BBF-13E7-46E0-9242-AE1215AE7D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238125</xdr:colOff>
      <xdr:row>18</xdr:row>
      <xdr:rowOff>38100</xdr:rowOff>
    </xdr:from>
    <xdr:to>
      <xdr:col>16</xdr:col>
      <xdr:colOff>17349</xdr:colOff>
      <xdr:row>30</xdr:row>
      <xdr:rowOff>38779</xdr:rowOff>
    </xdr:to>
    <xdr:graphicFrame macro="">
      <xdr:nvGraphicFramePr>
        <xdr:cNvPr id="7" name="Chart 6">
          <a:extLst>
            <a:ext uri="{FF2B5EF4-FFF2-40B4-BE49-F238E27FC236}">
              <a16:creationId xmlns:a16="http://schemas.microsoft.com/office/drawing/2014/main" id="{3B95DF53-7472-495F-AAEE-3999C7618D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13</xdr:col>
      <xdr:colOff>133351</xdr:colOff>
      <xdr:row>0</xdr:row>
      <xdr:rowOff>0</xdr:rowOff>
    </xdr:from>
    <xdr:to>
      <xdr:col>16</xdr:col>
      <xdr:colOff>114301</xdr:colOff>
      <xdr:row>5</xdr:row>
      <xdr:rowOff>38101</xdr:rowOff>
    </xdr:to>
    <xdr:pic>
      <xdr:nvPicPr>
        <xdr:cNvPr id="9" name="Picture 8">
          <a:extLst>
            <a:ext uri="{FF2B5EF4-FFF2-40B4-BE49-F238E27FC236}">
              <a16:creationId xmlns:a16="http://schemas.microsoft.com/office/drawing/2014/main" id="{A9445C70-C615-5DA0-B222-B854E4ADF80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837473B0-CC2E-450A-ABE3-18F120FF3D39}">
              <a1611:picAttrSrcUrl xmlns:a1611="http://schemas.microsoft.com/office/drawing/2016/11/main" r:id="rId4"/>
            </a:ext>
          </a:extLst>
        </a:blip>
        <a:stretch>
          <a:fillRect/>
        </a:stretch>
      </xdr:blipFill>
      <xdr:spPr>
        <a:xfrm>
          <a:off x="8058151" y="0"/>
          <a:ext cx="1809750" cy="923926"/>
        </a:xfrm>
        <a:prstGeom prst="rect">
          <a:avLst/>
        </a:prstGeom>
      </xdr:spPr>
    </xdr:pic>
    <xdr:clientData/>
  </xdr:twoCellAnchor>
  <xdr:twoCellAnchor>
    <xdr:from>
      <xdr:col>6</xdr:col>
      <xdr:colOff>342900</xdr:colOff>
      <xdr:row>0</xdr:row>
      <xdr:rowOff>28575</xdr:rowOff>
    </xdr:from>
    <xdr:to>
      <xdr:col>9</xdr:col>
      <xdr:colOff>28575</xdr:colOff>
      <xdr:row>5</xdr:row>
      <xdr:rowOff>19050</xdr:rowOff>
    </xdr:to>
    <xdr:grpSp>
      <xdr:nvGrpSpPr>
        <xdr:cNvPr id="20" name="Group 19">
          <a:extLst>
            <a:ext uri="{FF2B5EF4-FFF2-40B4-BE49-F238E27FC236}">
              <a16:creationId xmlns:a16="http://schemas.microsoft.com/office/drawing/2014/main" id="{CD090EC3-9E42-E12A-619F-E5461E90DA2D}"/>
            </a:ext>
          </a:extLst>
        </xdr:cNvPr>
        <xdr:cNvGrpSpPr/>
      </xdr:nvGrpSpPr>
      <xdr:grpSpPr>
        <a:xfrm>
          <a:off x="4000500" y="28575"/>
          <a:ext cx="1514475" cy="876300"/>
          <a:chOff x="5667375" y="0"/>
          <a:chExt cx="1514475" cy="857249"/>
        </a:xfrm>
        <a:noFill/>
      </xdr:grpSpPr>
      <xdr:sp macro="" textlink="">
        <xdr:nvSpPr>
          <xdr:cNvPr id="14" name="Rectangle: Rounded Corners 13">
            <a:extLst>
              <a:ext uri="{FF2B5EF4-FFF2-40B4-BE49-F238E27FC236}">
                <a16:creationId xmlns:a16="http://schemas.microsoft.com/office/drawing/2014/main" id="{01BC1C35-D6EE-D8C7-3B27-CD42B6E8DF6D}"/>
              </a:ext>
            </a:extLst>
          </xdr:cNvPr>
          <xdr:cNvSpPr/>
        </xdr:nvSpPr>
        <xdr:spPr>
          <a:xfrm>
            <a:off x="5676900" y="295274"/>
            <a:ext cx="1495425" cy="561975"/>
          </a:xfrm>
          <a:prstGeom prst="roundRect">
            <a:avLst>
              <a:gd name="adj" fmla="val 5086"/>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8" name="Rectangle: Rounded Corners 17">
            <a:extLst>
              <a:ext uri="{FF2B5EF4-FFF2-40B4-BE49-F238E27FC236}">
                <a16:creationId xmlns:a16="http://schemas.microsoft.com/office/drawing/2014/main" id="{90DECB1F-58AE-72B9-AD4C-1EF8E74142C4}"/>
              </a:ext>
            </a:extLst>
          </xdr:cNvPr>
          <xdr:cNvSpPr/>
        </xdr:nvSpPr>
        <xdr:spPr>
          <a:xfrm>
            <a:off x="5667375" y="0"/>
            <a:ext cx="1514475" cy="295275"/>
          </a:xfrm>
          <a:prstGeom prst="roundRect">
            <a:avLst>
              <a:gd name="adj" fmla="val 16667"/>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solidFill>
                  <a:sysClr val="windowText" lastClr="000000"/>
                </a:solidFill>
              </a:rPr>
              <a:t>Total Sales</a:t>
            </a:r>
          </a:p>
        </xdr:txBody>
      </xdr:sp>
    </xdr:grpSp>
    <xdr:clientData/>
  </xdr:twoCellAnchor>
  <xdr:oneCellAnchor>
    <xdr:from>
      <xdr:col>9</xdr:col>
      <xdr:colOff>276225</xdr:colOff>
      <xdr:row>2</xdr:row>
      <xdr:rowOff>142875</xdr:rowOff>
    </xdr:from>
    <xdr:ext cx="184731" cy="264560"/>
    <xdr:sp macro="" textlink="">
      <xdr:nvSpPr>
        <xdr:cNvPr id="19" name="TextBox 18">
          <a:extLst>
            <a:ext uri="{FF2B5EF4-FFF2-40B4-BE49-F238E27FC236}">
              <a16:creationId xmlns:a16="http://schemas.microsoft.com/office/drawing/2014/main" id="{4BEF19CE-336A-F2A6-7C64-E340CF3FBE8C}"/>
            </a:ext>
          </a:extLst>
        </xdr:cNvPr>
        <xdr:cNvSpPr txBox="1"/>
      </xdr:nvSpPr>
      <xdr:spPr>
        <a:xfrm>
          <a:off x="5762625" y="485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6</xdr:col>
      <xdr:colOff>581025</xdr:colOff>
      <xdr:row>2</xdr:row>
      <xdr:rowOff>123825</xdr:rowOff>
    </xdr:from>
    <xdr:to>
      <xdr:col>8</xdr:col>
      <xdr:colOff>428625</xdr:colOff>
      <xdr:row>4</xdr:row>
      <xdr:rowOff>47625</xdr:rowOff>
    </xdr:to>
    <xdr:sp macro="" textlink="Tasks!A94">
      <xdr:nvSpPr>
        <xdr:cNvPr id="21" name="TextBox 20">
          <a:extLst>
            <a:ext uri="{FF2B5EF4-FFF2-40B4-BE49-F238E27FC236}">
              <a16:creationId xmlns:a16="http://schemas.microsoft.com/office/drawing/2014/main" id="{DBD99CD1-2A26-05D4-95AE-261987796B4D}"/>
            </a:ext>
          </a:extLst>
        </xdr:cNvPr>
        <xdr:cNvSpPr txBox="1"/>
      </xdr:nvSpPr>
      <xdr:spPr>
        <a:xfrm>
          <a:off x="4238625" y="466725"/>
          <a:ext cx="10668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6D1476E-1B71-473F-85F7-F9A1BAC36E5A}" type="TxLink">
            <a:rPr lang="en-US" sz="1400" b="1" i="0" u="none" strike="noStrike">
              <a:solidFill>
                <a:sysClr val="windowText" lastClr="000000"/>
              </a:solidFill>
              <a:latin typeface="Arial"/>
              <a:cs typeface="Arial"/>
            </a:rPr>
            <a:pPr algn="ctr"/>
            <a:t>$55,738</a:t>
          </a:fld>
          <a:endParaRPr lang="en-US" sz="1400" b="1">
            <a:solidFill>
              <a:sysClr val="windowText" lastClr="000000"/>
            </a:solidFill>
          </a:endParaRPr>
        </a:p>
      </xdr:txBody>
    </xdr:sp>
    <xdr:clientData/>
  </xdr:twoCellAnchor>
  <xdr:twoCellAnchor>
    <xdr:from>
      <xdr:col>0</xdr:col>
      <xdr:colOff>0</xdr:colOff>
      <xdr:row>16</xdr:row>
      <xdr:rowOff>95250</xdr:rowOff>
    </xdr:from>
    <xdr:to>
      <xdr:col>6</xdr:col>
      <xdr:colOff>180975</xdr:colOff>
      <xdr:row>27</xdr:row>
      <xdr:rowOff>169748</xdr:rowOff>
    </xdr:to>
    <xdr:graphicFrame macro="">
      <xdr:nvGraphicFramePr>
        <xdr:cNvPr id="26" name="Chart 25">
          <a:extLst>
            <a:ext uri="{FF2B5EF4-FFF2-40B4-BE49-F238E27FC236}">
              <a16:creationId xmlns:a16="http://schemas.microsoft.com/office/drawing/2014/main" id="{9A0673E3-6EDA-4154-B4C7-82EBBC9ADB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561976</xdr:colOff>
      <xdr:row>0</xdr:row>
      <xdr:rowOff>79709</xdr:rowOff>
    </xdr:from>
    <xdr:to>
      <xdr:col>10</xdr:col>
      <xdr:colOff>310816</xdr:colOff>
      <xdr:row>3</xdr:row>
      <xdr:rowOff>110289</xdr:rowOff>
    </xdr:to>
    <xdr:sp macro="" textlink="">
      <xdr:nvSpPr>
        <xdr:cNvPr id="3" name="TextBox 2">
          <a:extLst>
            <a:ext uri="{FF2B5EF4-FFF2-40B4-BE49-F238E27FC236}">
              <a16:creationId xmlns:a16="http://schemas.microsoft.com/office/drawing/2014/main" id="{5F26E158-2E3A-3037-40C0-16E26008DCBC}"/>
            </a:ext>
          </a:extLst>
        </xdr:cNvPr>
        <xdr:cNvSpPr txBox="1"/>
      </xdr:nvSpPr>
      <xdr:spPr>
        <a:xfrm>
          <a:off x="1173581" y="79709"/>
          <a:ext cx="8040603" cy="5118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1">
              <a:latin typeface="Algerian" panose="04020705040A02060702" pitchFamily="82" charset="0"/>
            </a:rPr>
            <a:t>BEVERAGE</a:t>
          </a:r>
          <a:r>
            <a:rPr lang="en-US" sz="2400" b="1" baseline="0">
              <a:latin typeface="Algerian" panose="04020705040A02060702" pitchFamily="82" charset="0"/>
            </a:rPr>
            <a:t> STORES SALES ANALYSIS DASHBOARD</a:t>
          </a:r>
          <a:endParaRPr lang="en-US" sz="2400" b="1">
            <a:latin typeface="Algerian" panose="04020705040A02060702" pitchFamily="82" charset="0"/>
          </a:endParaRPr>
        </a:p>
      </xdr:txBody>
    </xdr:sp>
    <xdr:clientData/>
  </xdr:twoCellAnchor>
  <xdr:twoCellAnchor editAs="absolute">
    <xdr:from>
      <xdr:col>0</xdr:col>
      <xdr:colOff>590050</xdr:colOff>
      <xdr:row>4</xdr:row>
      <xdr:rowOff>123325</xdr:rowOff>
    </xdr:from>
    <xdr:to>
      <xdr:col>1</xdr:col>
      <xdr:colOff>1641811</xdr:colOff>
      <xdr:row>10</xdr:row>
      <xdr:rowOff>45119</xdr:rowOff>
    </xdr:to>
    <xdr:grpSp>
      <xdr:nvGrpSpPr>
        <xdr:cNvPr id="23" name="Group 22">
          <a:extLst>
            <a:ext uri="{FF2B5EF4-FFF2-40B4-BE49-F238E27FC236}">
              <a16:creationId xmlns:a16="http://schemas.microsoft.com/office/drawing/2014/main" id="{593351C3-7F2B-F1D2-5FC3-9E7E070AAC6A}"/>
            </a:ext>
          </a:extLst>
        </xdr:cNvPr>
        <xdr:cNvGrpSpPr/>
      </xdr:nvGrpSpPr>
      <xdr:grpSpPr>
        <a:xfrm>
          <a:off x="590050" y="765009"/>
          <a:ext cx="1663366" cy="764005"/>
          <a:chOff x="2171700" y="771525"/>
          <a:chExt cx="1657351" cy="771525"/>
        </a:xfrm>
      </xdr:grpSpPr>
      <xdr:sp macro="" textlink="">
        <xdr:nvSpPr>
          <xdr:cNvPr id="11" name="Rectangle 10">
            <a:extLst>
              <a:ext uri="{FF2B5EF4-FFF2-40B4-BE49-F238E27FC236}">
                <a16:creationId xmlns:a16="http://schemas.microsoft.com/office/drawing/2014/main" id="{380B2C4C-12F2-FD11-BCCE-8E51B72CA003}"/>
              </a:ext>
            </a:extLst>
          </xdr:cNvPr>
          <xdr:cNvSpPr/>
        </xdr:nvSpPr>
        <xdr:spPr>
          <a:xfrm>
            <a:off x="2171700" y="962025"/>
            <a:ext cx="1657350" cy="581025"/>
          </a:xfrm>
          <a:prstGeom prst="rect">
            <a:avLst/>
          </a:prstGeom>
          <a:solidFill>
            <a:schemeClr val="accent4">
              <a:lumMod val="75000"/>
            </a:schemeClr>
          </a:solidFill>
          <a:ln cap="flat">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2" name="TextBox 11">
            <a:extLst>
              <a:ext uri="{FF2B5EF4-FFF2-40B4-BE49-F238E27FC236}">
                <a16:creationId xmlns:a16="http://schemas.microsoft.com/office/drawing/2014/main" id="{07B87825-D807-9A84-CAA7-5225A6905C6A}"/>
              </a:ext>
            </a:extLst>
          </xdr:cNvPr>
          <xdr:cNvSpPr txBox="1"/>
        </xdr:nvSpPr>
        <xdr:spPr>
          <a:xfrm>
            <a:off x="2171701" y="771525"/>
            <a:ext cx="1657350" cy="180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TOTAL</a:t>
            </a:r>
            <a:r>
              <a:rPr lang="en-US" sz="1100" b="1" baseline="0"/>
              <a:t> SALES</a:t>
            </a:r>
            <a:endParaRPr lang="en-US" sz="1100" b="1"/>
          </a:p>
        </xdr:txBody>
      </xdr:sp>
      <xdr:sp macro="" textlink="'PIVOT TABLE'!A4">
        <xdr:nvSpPr>
          <xdr:cNvPr id="13" name="TextBox 12">
            <a:extLst>
              <a:ext uri="{FF2B5EF4-FFF2-40B4-BE49-F238E27FC236}">
                <a16:creationId xmlns:a16="http://schemas.microsoft.com/office/drawing/2014/main" id="{EDADCF8A-84AE-AD41-D5EC-2BD533FACDE3}"/>
              </a:ext>
            </a:extLst>
          </xdr:cNvPr>
          <xdr:cNvSpPr txBox="1"/>
        </xdr:nvSpPr>
        <xdr:spPr>
          <a:xfrm>
            <a:off x="2524125" y="1114426"/>
            <a:ext cx="1143000" cy="228600"/>
          </a:xfrm>
          <a:prstGeom prst="rect">
            <a:avLst/>
          </a:prstGeom>
          <a:solidFill>
            <a:schemeClr val="accent4">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1E4C4A8-C4B9-4739-BC6A-F266A84D3734}" type="TxLink">
              <a:rPr lang="en-US" sz="1800" b="1" i="0" u="none" strike="noStrike">
                <a:solidFill>
                  <a:srgbClr val="000000"/>
                </a:solidFill>
                <a:latin typeface="Arial"/>
                <a:cs typeface="Arial"/>
              </a:rPr>
              <a:pPr algn="ctr"/>
              <a:t>$50,163</a:t>
            </a:fld>
            <a:endParaRPr lang="en-US" sz="1800" b="1"/>
          </a:p>
        </xdr:txBody>
      </xdr:sp>
    </xdr:grpSp>
    <xdr:clientData/>
  </xdr:twoCellAnchor>
  <xdr:twoCellAnchor editAs="absolute">
    <xdr:from>
      <xdr:col>2</xdr:col>
      <xdr:colOff>407569</xdr:colOff>
      <xdr:row>4</xdr:row>
      <xdr:rowOff>133349</xdr:rowOff>
    </xdr:from>
    <xdr:to>
      <xdr:col>3</xdr:col>
      <xdr:colOff>685298</xdr:colOff>
      <xdr:row>10</xdr:row>
      <xdr:rowOff>55143</xdr:rowOff>
    </xdr:to>
    <xdr:grpSp>
      <xdr:nvGrpSpPr>
        <xdr:cNvPr id="15" name="Group 14">
          <a:extLst>
            <a:ext uri="{FF2B5EF4-FFF2-40B4-BE49-F238E27FC236}">
              <a16:creationId xmlns:a16="http://schemas.microsoft.com/office/drawing/2014/main" id="{8CBF419A-E2DD-45F2-8205-D320C2F90286}"/>
            </a:ext>
          </a:extLst>
        </xdr:cNvPr>
        <xdr:cNvGrpSpPr/>
      </xdr:nvGrpSpPr>
      <xdr:grpSpPr>
        <a:xfrm>
          <a:off x="2763753" y="775033"/>
          <a:ext cx="1661361" cy="764005"/>
          <a:chOff x="2171700" y="771525"/>
          <a:chExt cx="1657351" cy="771525"/>
        </a:xfrm>
      </xdr:grpSpPr>
      <xdr:sp macro="" textlink="">
        <xdr:nvSpPr>
          <xdr:cNvPr id="16" name="Rectangle 15">
            <a:extLst>
              <a:ext uri="{FF2B5EF4-FFF2-40B4-BE49-F238E27FC236}">
                <a16:creationId xmlns:a16="http://schemas.microsoft.com/office/drawing/2014/main" id="{59C6B383-C011-788B-6AA2-83F9B44C6058}"/>
              </a:ext>
            </a:extLst>
          </xdr:cNvPr>
          <xdr:cNvSpPr/>
        </xdr:nvSpPr>
        <xdr:spPr>
          <a:xfrm>
            <a:off x="2171700" y="962025"/>
            <a:ext cx="1657350" cy="581025"/>
          </a:xfrm>
          <a:prstGeom prst="rect">
            <a:avLst/>
          </a:prstGeom>
          <a:solidFill>
            <a:schemeClr val="accent4">
              <a:lumMod val="75000"/>
            </a:schemeClr>
          </a:solidFill>
          <a:ln cap="flat">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7" name="TextBox 16">
            <a:extLst>
              <a:ext uri="{FF2B5EF4-FFF2-40B4-BE49-F238E27FC236}">
                <a16:creationId xmlns:a16="http://schemas.microsoft.com/office/drawing/2014/main" id="{067871F2-C880-C069-9920-DCD5178F3E57}"/>
              </a:ext>
            </a:extLst>
          </xdr:cNvPr>
          <xdr:cNvSpPr txBox="1"/>
        </xdr:nvSpPr>
        <xdr:spPr>
          <a:xfrm>
            <a:off x="2171701" y="771525"/>
            <a:ext cx="1657350" cy="180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TOTAL</a:t>
            </a:r>
            <a:r>
              <a:rPr lang="en-US" sz="1100" b="1" baseline="0"/>
              <a:t> PROFIT</a:t>
            </a:r>
            <a:endParaRPr lang="en-US" sz="1100" b="1"/>
          </a:p>
        </xdr:txBody>
      </xdr:sp>
      <xdr:sp macro="" textlink="'PIVOT TABLE'!B4">
        <xdr:nvSpPr>
          <xdr:cNvPr id="18" name="TextBox 17">
            <a:extLst>
              <a:ext uri="{FF2B5EF4-FFF2-40B4-BE49-F238E27FC236}">
                <a16:creationId xmlns:a16="http://schemas.microsoft.com/office/drawing/2014/main" id="{175B97F2-FF74-8565-06C7-166AB8287300}"/>
              </a:ext>
            </a:extLst>
          </xdr:cNvPr>
          <xdr:cNvSpPr txBox="1"/>
        </xdr:nvSpPr>
        <xdr:spPr>
          <a:xfrm>
            <a:off x="2524125" y="1114426"/>
            <a:ext cx="1143000" cy="228600"/>
          </a:xfrm>
          <a:prstGeom prst="rect">
            <a:avLst/>
          </a:prstGeom>
          <a:solidFill>
            <a:schemeClr val="accent4">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75C11D2-D20F-4380-B061-4A39B5EDB356}" type="TxLink">
              <a:rPr lang="en-US" sz="1800" b="1" i="0" u="none" strike="noStrike">
                <a:solidFill>
                  <a:srgbClr val="000000"/>
                </a:solidFill>
                <a:latin typeface="Arial"/>
                <a:cs typeface="Arial"/>
              </a:rPr>
              <a:t>$18,226</a:t>
            </a:fld>
            <a:endParaRPr lang="en-US" sz="1800" b="1"/>
          </a:p>
        </xdr:txBody>
      </xdr:sp>
    </xdr:grpSp>
    <xdr:clientData/>
  </xdr:twoCellAnchor>
  <xdr:twoCellAnchor editAs="absolute">
    <xdr:from>
      <xdr:col>3</xdr:col>
      <xdr:colOff>1207669</xdr:colOff>
      <xdr:row>4</xdr:row>
      <xdr:rowOff>142875</xdr:rowOff>
    </xdr:from>
    <xdr:to>
      <xdr:col>6</xdr:col>
      <xdr:colOff>655220</xdr:colOff>
      <xdr:row>10</xdr:row>
      <xdr:rowOff>64669</xdr:rowOff>
    </xdr:to>
    <xdr:grpSp>
      <xdr:nvGrpSpPr>
        <xdr:cNvPr id="19" name="Group 18">
          <a:extLst>
            <a:ext uri="{FF2B5EF4-FFF2-40B4-BE49-F238E27FC236}">
              <a16:creationId xmlns:a16="http://schemas.microsoft.com/office/drawing/2014/main" id="{45BDE1CA-C1F4-43CE-BDD9-918EE490554E}"/>
            </a:ext>
          </a:extLst>
        </xdr:cNvPr>
        <xdr:cNvGrpSpPr/>
      </xdr:nvGrpSpPr>
      <xdr:grpSpPr>
        <a:xfrm>
          <a:off x="4947485" y="784559"/>
          <a:ext cx="1663367" cy="764005"/>
          <a:chOff x="2171700" y="771525"/>
          <a:chExt cx="1657351" cy="771525"/>
        </a:xfrm>
      </xdr:grpSpPr>
      <xdr:sp macro="" textlink="">
        <xdr:nvSpPr>
          <xdr:cNvPr id="20" name="Rectangle 19">
            <a:extLst>
              <a:ext uri="{FF2B5EF4-FFF2-40B4-BE49-F238E27FC236}">
                <a16:creationId xmlns:a16="http://schemas.microsoft.com/office/drawing/2014/main" id="{8E873DF9-75B5-94F7-1D75-45C1AEB3F2CC}"/>
              </a:ext>
            </a:extLst>
          </xdr:cNvPr>
          <xdr:cNvSpPr/>
        </xdr:nvSpPr>
        <xdr:spPr>
          <a:xfrm>
            <a:off x="2171700" y="962025"/>
            <a:ext cx="1657350" cy="581025"/>
          </a:xfrm>
          <a:prstGeom prst="rect">
            <a:avLst/>
          </a:prstGeom>
          <a:solidFill>
            <a:schemeClr val="accent4">
              <a:lumMod val="75000"/>
            </a:schemeClr>
          </a:solidFill>
          <a:ln cap="flat">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1" name="TextBox 20">
            <a:extLst>
              <a:ext uri="{FF2B5EF4-FFF2-40B4-BE49-F238E27FC236}">
                <a16:creationId xmlns:a16="http://schemas.microsoft.com/office/drawing/2014/main" id="{AAB9D60E-858F-26DD-713E-0984A548A580}"/>
              </a:ext>
            </a:extLst>
          </xdr:cNvPr>
          <xdr:cNvSpPr txBox="1"/>
        </xdr:nvSpPr>
        <xdr:spPr>
          <a:xfrm>
            <a:off x="2171701" y="771525"/>
            <a:ext cx="1657350" cy="180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PROFIT MARGIN</a:t>
            </a:r>
          </a:p>
        </xdr:txBody>
      </xdr:sp>
      <xdr:sp macro="" textlink="'PIVOT TABLE'!C4">
        <xdr:nvSpPr>
          <xdr:cNvPr id="22" name="TextBox 21">
            <a:extLst>
              <a:ext uri="{FF2B5EF4-FFF2-40B4-BE49-F238E27FC236}">
                <a16:creationId xmlns:a16="http://schemas.microsoft.com/office/drawing/2014/main" id="{BD43FBC1-BB93-0139-39FB-6113D66D3F81}"/>
              </a:ext>
            </a:extLst>
          </xdr:cNvPr>
          <xdr:cNvSpPr txBox="1"/>
        </xdr:nvSpPr>
        <xdr:spPr>
          <a:xfrm>
            <a:off x="2524125" y="1114426"/>
            <a:ext cx="1143000" cy="228600"/>
          </a:xfrm>
          <a:prstGeom prst="rect">
            <a:avLst/>
          </a:prstGeom>
          <a:solidFill>
            <a:schemeClr val="accent4">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46F0CCC-42D3-412A-8B5E-E98A1AED9E6E}" type="TxLink">
              <a:rPr lang="en-US" sz="1800" b="1" i="0" u="none" strike="noStrike">
                <a:solidFill>
                  <a:srgbClr val="000000"/>
                </a:solidFill>
                <a:latin typeface="Arial"/>
                <a:cs typeface="Arial"/>
              </a:rPr>
              <a:t>36%</a:t>
            </a:fld>
            <a:endParaRPr lang="en-US" sz="1800" b="1"/>
          </a:p>
        </xdr:txBody>
      </xdr:sp>
    </xdr:grpSp>
    <xdr:clientData/>
  </xdr:twoCellAnchor>
  <xdr:twoCellAnchor editAs="absolute">
    <xdr:from>
      <xdr:col>7</xdr:col>
      <xdr:colOff>511846</xdr:colOff>
      <xdr:row>4</xdr:row>
      <xdr:rowOff>152901</xdr:rowOff>
    </xdr:from>
    <xdr:to>
      <xdr:col>9</xdr:col>
      <xdr:colOff>731423</xdr:colOff>
      <xdr:row>10</xdr:row>
      <xdr:rowOff>74695</xdr:rowOff>
    </xdr:to>
    <xdr:grpSp>
      <xdr:nvGrpSpPr>
        <xdr:cNvPr id="24" name="Group 23">
          <a:extLst>
            <a:ext uri="{FF2B5EF4-FFF2-40B4-BE49-F238E27FC236}">
              <a16:creationId xmlns:a16="http://schemas.microsoft.com/office/drawing/2014/main" id="{5AE2DB85-F1B1-4135-8CF1-0292F00BA4D5}"/>
            </a:ext>
          </a:extLst>
        </xdr:cNvPr>
        <xdr:cNvGrpSpPr/>
      </xdr:nvGrpSpPr>
      <xdr:grpSpPr>
        <a:xfrm>
          <a:off x="7129214" y="794585"/>
          <a:ext cx="1663367" cy="764005"/>
          <a:chOff x="2171700" y="771525"/>
          <a:chExt cx="1657351" cy="771525"/>
        </a:xfrm>
      </xdr:grpSpPr>
      <xdr:sp macro="" textlink="">
        <xdr:nvSpPr>
          <xdr:cNvPr id="25" name="Rectangle 24">
            <a:extLst>
              <a:ext uri="{FF2B5EF4-FFF2-40B4-BE49-F238E27FC236}">
                <a16:creationId xmlns:a16="http://schemas.microsoft.com/office/drawing/2014/main" id="{96F491CB-14DD-1205-7239-75AD0DA75C9B}"/>
              </a:ext>
            </a:extLst>
          </xdr:cNvPr>
          <xdr:cNvSpPr/>
        </xdr:nvSpPr>
        <xdr:spPr>
          <a:xfrm>
            <a:off x="2171700" y="962025"/>
            <a:ext cx="1657350" cy="581025"/>
          </a:xfrm>
          <a:prstGeom prst="rect">
            <a:avLst/>
          </a:prstGeom>
          <a:solidFill>
            <a:schemeClr val="accent4">
              <a:lumMod val="75000"/>
            </a:schemeClr>
          </a:solidFill>
          <a:ln cap="flat">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6" name="TextBox 25">
            <a:extLst>
              <a:ext uri="{FF2B5EF4-FFF2-40B4-BE49-F238E27FC236}">
                <a16:creationId xmlns:a16="http://schemas.microsoft.com/office/drawing/2014/main" id="{75F791A4-9E0C-A69A-9051-5D3553BAEAF9}"/>
              </a:ext>
            </a:extLst>
          </xdr:cNvPr>
          <xdr:cNvSpPr txBox="1"/>
        </xdr:nvSpPr>
        <xdr:spPr>
          <a:xfrm>
            <a:off x="2171701" y="771525"/>
            <a:ext cx="1657350" cy="180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TOTAL</a:t>
            </a:r>
            <a:r>
              <a:rPr lang="en-US" sz="1100" b="1" baseline="0"/>
              <a:t> PRODUCTS</a:t>
            </a:r>
          </a:p>
          <a:p>
            <a:pPr algn="ctr"/>
            <a:endParaRPr lang="en-US" sz="1100" b="1"/>
          </a:p>
        </xdr:txBody>
      </xdr:sp>
      <xdr:sp macro="" textlink="'PIVOT TABLE'!D4">
        <xdr:nvSpPr>
          <xdr:cNvPr id="27" name="TextBox 26">
            <a:extLst>
              <a:ext uri="{FF2B5EF4-FFF2-40B4-BE49-F238E27FC236}">
                <a16:creationId xmlns:a16="http://schemas.microsoft.com/office/drawing/2014/main" id="{AD07D2EB-BD97-D9A3-D050-EBAE347AB7B7}"/>
              </a:ext>
            </a:extLst>
          </xdr:cNvPr>
          <xdr:cNvSpPr txBox="1"/>
        </xdr:nvSpPr>
        <xdr:spPr>
          <a:xfrm>
            <a:off x="2524125" y="1114426"/>
            <a:ext cx="1143000" cy="228600"/>
          </a:xfrm>
          <a:prstGeom prst="rect">
            <a:avLst/>
          </a:prstGeom>
          <a:solidFill>
            <a:schemeClr val="accent4">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7C1CED1-754E-4746-8B7A-483F2223BF27}" type="TxLink">
              <a:rPr lang="en-US" sz="1800" b="1" i="0" u="none" strike="noStrike">
                <a:solidFill>
                  <a:srgbClr val="000000"/>
                </a:solidFill>
                <a:latin typeface="Arial"/>
                <a:cs typeface="Arial"/>
              </a:rPr>
              <a:t>9</a:t>
            </a:fld>
            <a:endParaRPr lang="en-US" sz="1800" b="1"/>
          </a:p>
        </xdr:txBody>
      </xdr:sp>
    </xdr:grpSp>
    <xdr:clientData/>
  </xdr:twoCellAnchor>
  <xdr:twoCellAnchor editAs="oneCell">
    <xdr:from>
      <xdr:col>0</xdr:col>
      <xdr:colOff>160419</xdr:colOff>
      <xdr:row>0</xdr:row>
      <xdr:rowOff>0</xdr:rowOff>
    </xdr:from>
    <xdr:to>
      <xdr:col>1</xdr:col>
      <xdr:colOff>983973</xdr:colOff>
      <xdr:row>4</xdr:row>
      <xdr:rowOff>30079</xdr:rowOff>
    </xdr:to>
    <xdr:pic>
      <xdr:nvPicPr>
        <xdr:cNvPr id="35" name="Picture 34">
          <a:extLst>
            <a:ext uri="{FF2B5EF4-FFF2-40B4-BE49-F238E27FC236}">
              <a16:creationId xmlns:a16="http://schemas.microsoft.com/office/drawing/2014/main" id="{67E1CBF3-1304-73EF-784F-3FCE3A539F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160419" y="0"/>
          <a:ext cx="1435159" cy="671763"/>
        </a:xfrm>
        <a:prstGeom prst="rect">
          <a:avLst/>
        </a:prstGeom>
        <a:ln>
          <a:noFill/>
        </a:ln>
        <a:effectLst>
          <a:softEdge rad="112500"/>
        </a:effectLst>
      </xdr:spPr>
    </xdr:pic>
    <xdr:clientData/>
  </xdr:twoCellAnchor>
  <xdr:twoCellAnchor editAs="oneCell">
    <xdr:from>
      <xdr:col>15</xdr:col>
      <xdr:colOff>486779</xdr:colOff>
      <xdr:row>0</xdr:row>
      <xdr:rowOff>0</xdr:rowOff>
    </xdr:from>
    <xdr:to>
      <xdr:col>17</xdr:col>
      <xdr:colOff>698727</xdr:colOff>
      <xdr:row>5</xdr:row>
      <xdr:rowOff>114300</xdr:rowOff>
    </xdr:to>
    <xdr:pic>
      <xdr:nvPicPr>
        <xdr:cNvPr id="37" name="Picture 36">
          <a:extLst>
            <a:ext uri="{FF2B5EF4-FFF2-40B4-BE49-F238E27FC236}">
              <a16:creationId xmlns:a16="http://schemas.microsoft.com/office/drawing/2014/main" id="{61ABA467-171B-4900-AC55-B23EC83935E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11836568" y="0"/>
          <a:ext cx="1435159" cy="916405"/>
        </a:xfrm>
        <a:prstGeom prst="rect">
          <a:avLst/>
        </a:prstGeom>
        <a:ln>
          <a:noFill/>
        </a:ln>
        <a:effectLst>
          <a:softEdge rad="112500"/>
        </a:effectLst>
      </xdr:spPr>
    </xdr:pic>
    <xdr:clientData/>
  </xdr:twoCellAnchor>
  <xdr:twoCellAnchor>
    <xdr:from>
      <xdr:col>5</xdr:col>
      <xdr:colOff>10028</xdr:colOff>
      <xdr:row>13</xdr:row>
      <xdr:rowOff>10026</xdr:rowOff>
    </xdr:from>
    <xdr:to>
      <xdr:col>11</xdr:col>
      <xdr:colOff>20054</xdr:colOff>
      <xdr:row>25</xdr:row>
      <xdr:rowOff>70185</xdr:rowOff>
    </xdr:to>
    <xdr:graphicFrame macro="">
      <xdr:nvGraphicFramePr>
        <xdr:cNvPr id="40" name="Chart 39">
          <a:extLst>
            <a:ext uri="{FF2B5EF4-FFF2-40B4-BE49-F238E27FC236}">
              <a16:creationId xmlns:a16="http://schemas.microsoft.com/office/drawing/2014/main" id="{5F4D134D-0445-47FA-90A9-FD0C611FD9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10026</xdr:colOff>
      <xdr:row>13</xdr:row>
      <xdr:rowOff>0</xdr:rowOff>
    </xdr:from>
    <xdr:to>
      <xdr:col>18</xdr:col>
      <xdr:colOff>10025</xdr:colOff>
      <xdr:row>26</xdr:row>
      <xdr:rowOff>1</xdr:rowOff>
    </xdr:to>
    <xdr:graphicFrame macro="">
      <xdr:nvGraphicFramePr>
        <xdr:cNvPr id="41" name="Chart 40">
          <a:extLst>
            <a:ext uri="{FF2B5EF4-FFF2-40B4-BE49-F238E27FC236}">
              <a16:creationId xmlns:a16="http://schemas.microsoft.com/office/drawing/2014/main" id="{4162522D-6835-42D4-8AB4-E034B5F3A5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10</xdr:col>
      <xdr:colOff>90238</xdr:colOff>
      <xdr:row>4</xdr:row>
      <xdr:rowOff>150394</xdr:rowOff>
    </xdr:from>
    <xdr:to>
      <xdr:col>15</xdr:col>
      <xdr:colOff>511343</xdr:colOff>
      <xdr:row>10</xdr:row>
      <xdr:rowOff>120316</xdr:rowOff>
    </xdr:to>
    <mc:AlternateContent xmlns:mc="http://schemas.openxmlformats.org/markup-compatibility/2006">
      <mc:Choice xmlns:a14="http://schemas.microsoft.com/office/drawing/2010/main" Requires="a14">
        <xdr:graphicFrame macro="">
          <xdr:nvGraphicFramePr>
            <xdr:cNvPr id="42" name="Product">
              <a:extLst>
                <a:ext uri="{FF2B5EF4-FFF2-40B4-BE49-F238E27FC236}">
                  <a16:creationId xmlns:a16="http://schemas.microsoft.com/office/drawing/2014/main" id="{1CC33481-000F-4973-BB34-379B9AD2A815}"/>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8993606" y="792078"/>
              <a:ext cx="2867526" cy="8121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90237</xdr:colOff>
      <xdr:row>0</xdr:row>
      <xdr:rowOff>0</xdr:rowOff>
    </xdr:from>
    <xdr:to>
      <xdr:col>15</xdr:col>
      <xdr:colOff>491289</xdr:colOff>
      <xdr:row>4</xdr:row>
      <xdr:rowOff>90237</xdr:rowOff>
    </xdr:to>
    <mc:AlternateContent xmlns:mc="http://schemas.openxmlformats.org/markup-compatibility/2006">
      <mc:Choice xmlns:a14="http://schemas.microsoft.com/office/drawing/2010/main" Requires="a14">
        <xdr:graphicFrame macro="">
          <xdr:nvGraphicFramePr>
            <xdr:cNvPr id="44" name="Year">
              <a:extLst>
                <a:ext uri="{FF2B5EF4-FFF2-40B4-BE49-F238E27FC236}">
                  <a16:creationId xmlns:a16="http://schemas.microsoft.com/office/drawing/2014/main" id="{77244604-56E2-4E1A-AA3C-1E920BC43675}"/>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8993605" y="0"/>
              <a:ext cx="2847473" cy="7319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6</xdr:col>
      <xdr:colOff>409575</xdr:colOff>
      <xdr:row>0</xdr:row>
      <xdr:rowOff>38100</xdr:rowOff>
    </xdr:from>
    <xdr:to>
      <xdr:col>12</xdr:col>
      <xdr:colOff>419100</xdr:colOff>
      <xdr:row>15</xdr:row>
      <xdr:rowOff>85724</xdr:rowOff>
    </xdr:to>
    <xdr:graphicFrame macro="">
      <xdr:nvGraphicFramePr>
        <xdr:cNvPr id="6" name="Chart 5">
          <a:extLst>
            <a:ext uri="{FF2B5EF4-FFF2-40B4-BE49-F238E27FC236}">
              <a16:creationId xmlns:a16="http://schemas.microsoft.com/office/drawing/2014/main" id="{E6DC71C4-8915-E5E2-F3D5-C568948F17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185737</xdr:colOff>
      <xdr:row>47</xdr:row>
      <xdr:rowOff>133350</xdr:rowOff>
    </xdr:from>
    <xdr:to>
      <xdr:col>10</xdr:col>
      <xdr:colOff>209550</xdr:colOff>
      <xdr:row>64</xdr:row>
      <xdr:rowOff>123825</xdr:rowOff>
    </xdr:to>
    <xdr:graphicFrame macro="">
      <xdr:nvGraphicFramePr>
        <xdr:cNvPr id="8" name="Chart 7">
          <a:extLst>
            <a:ext uri="{FF2B5EF4-FFF2-40B4-BE49-F238E27FC236}">
              <a16:creationId xmlns:a16="http://schemas.microsoft.com/office/drawing/2014/main" id="{FDA71BE4-F580-9022-EDEE-3F19739D7F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10</xdr:row>
      <xdr:rowOff>130342</xdr:rowOff>
    </xdr:from>
    <xdr:to>
      <xdr:col>22</xdr:col>
      <xdr:colOff>10026</xdr:colOff>
      <xdr:row>42</xdr:row>
      <xdr:rowOff>100263</xdr:rowOff>
    </xdr:to>
    <xdr:sp macro="" textlink="">
      <xdr:nvSpPr>
        <xdr:cNvPr id="22" name="TextBox 21">
          <a:extLst>
            <a:ext uri="{FF2B5EF4-FFF2-40B4-BE49-F238E27FC236}">
              <a16:creationId xmlns:a16="http://schemas.microsoft.com/office/drawing/2014/main" id="{75F7ED2D-75D0-3C76-1E5D-63A396865501}"/>
            </a:ext>
          </a:extLst>
        </xdr:cNvPr>
        <xdr:cNvSpPr txBox="1"/>
      </xdr:nvSpPr>
      <xdr:spPr>
        <a:xfrm>
          <a:off x="0" y="1734553"/>
          <a:ext cx="13465342" cy="5103394"/>
        </a:xfrm>
        <a:prstGeom prst="rect">
          <a:avLst/>
        </a:prstGeom>
        <a:solidFill>
          <a:srgbClr val="00B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0</xdr:colOff>
      <xdr:row>11</xdr:row>
      <xdr:rowOff>10026</xdr:rowOff>
    </xdr:from>
    <xdr:to>
      <xdr:col>11</xdr:col>
      <xdr:colOff>521368</xdr:colOff>
      <xdr:row>35</xdr:row>
      <xdr:rowOff>140368</xdr:rowOff>
    </xdr:to>
    <xdr:grpSp>
      <xdr:nvGrpSpPr>
        <xdr:cNvPr id="27" name="Group 26">
          <a:extLst>
            <a:ext uri="{FF2B5EF4-FFF2-40B4-BE49-F238E27FC236}">
              <a16:creationId xmlns:a16="http://schemas.microsoft.com/office/drawing/2014/main" id="{71A7963C-2569-7566-462A-04B77F037A2F}"/>
            </a:ext>
          </a:extLst>
        </xdr:cNvPr>
        <xdr:cNvGrpSpPr/>
      </xdr:nvGrpSpPr>
      <xdr:grpSpPr>
        <a:xfrm>
          <a:off x="0" y="1774658"/>
          <a:ext cx="7249026" cy="3980447"/>
          <a:chOff x="0" y="1624264"/>
          <a:chExt cx="7188868" cy="3980447"/>
        </a:xfrm>
        <a:solidFill>
          <a:srgbClr val="00B050"/>
        </a:solidFill>
      </xdr:grpSpPr>
      <xdr:graphicFrame macro="">
        <xdr:nvGraphicFramePr>
          <xdr:cNvPr id="23" name="Chart 22">
            <a:extLst>
              <a:ext uri="{FF2B5EF4-FFF2-40B4-BE49-F238E27FC236}">
                <a16:creationId xmlns:a16="http://schemas.microsoft.com/office/drawing/2014/main" id="{259A33D6-4E82-43E0-AF1D-34A12BAAFEC4}"/>
              </a:ext>
            </a:extLst>
          </xdr:cNvPr>
          <xdr:cNvGraphicFramePr>
            <a:graphicFrameLocks/>
          </xdr:cNvGraphicFramePr>
        </xdr:nvGraphicFramePr>
        <xdr:xfrm>
          <a:off x="0" y="1624264"/>
          <a:ext cx="3629525" cy="3980447"/>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24" name="Chart 23">
            <a:extLst>
              <a:ext uri="{FF2B5EF4-FFF2-40B4-BE49-F238E27FC236}">
                <a16:creationId xmlns:a16="http://schemas.microsoft.com/office/drawing/2014/main" id="{600BF5AD-8B01-407C-B6DD-128CFDD00736}"/>
              </a:ext>
            </a:extLst>
          </xdr:cNvPr>
          <xdr:cNvGraphicFramePr>
            <a:graphicFrameLocks/>
          </xdr:cNvGraphicFramePr>
        </xdr:nvGraphicFramePr>
        <xdr:xfrm>
          <a:off x="3649577" y="1634290"/>
          <a:ext cx="3529265" cy="193508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26" name="Chart 25">
            <a:extLst>
              <a:ext uri="{FF2B5EF4-FFF2-40B4-BE49-F238E27FC236}">
                <a16:creationId xmlns:a16="http://schemas.microsoft.com/office/drawing/2014/main" id="{C853F66D-8DB6-4FA9-B547-BAA72D70668A}"/>
              </a:ext>
            </a:extLst>
          </xdr:cNvPr>
          <xdr:cNvGraphicFramePr>
            <a:graphicFrameLocks/>
          </xdr:cNvGraphicFramePr>
        </xdr:nvGraphicFramePr>
        <xdr:xfrm>
          <a:off x="3639551" y="3609473"/>
          <a:ext cx="3549317" cy="1995237"/>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twoCellAnchor>
    <xdr:from>
      <xdr:col>0</xdr:col>
      <xdr:colOff>210553</xdr:colOff>
      <xdr:row>0</xdr:row>
      <xdr:rowOff>60157</xdr:rowOff>
    </xdr:from>
    <xdr:to>
      <xdr:col>25</xdr:col>
      <xdr:colOff>391028</xdr:colOff>
      <xdr:row>6</xdr:row>
      <xdr:rowOff>70184</xdr:rowOff>
    </xdr:to>
    <xdr:sp macro="" textlink="">
      <xdr:nvSpPr>
        <xdr:cNvPr id="30" name="Rectangle 29">
          <a:extLst>
            <a:ext uri="{FF2B5EF4-FFF2-40B4-BE49-F238E27FC236}">
              <a16:creationId xmlns:a16="http://schemas.microsoft.com/office/drawing/2014/main" id="{AFF00214-7696-9845-A6D7-19B20973507F}"/>
            </a:ext>
          </a:extLst>
        </xdr:cNvPr>
        <xdr:cNvSpPr/>
      </xdr:nvSpPr>
      <xdr:spPr>
        <a:xfrm>
          <a:off x="210553" y="60157"/>
          <a:ext cx="15470607" cy="972553"/>
        </a:xfrm>
        <a:prstGeom prst="rect">
          <a:avLst/>
        </a:prstGeom>
        <a:solidFill>
          <a:srgbClr val="00B05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18</xdr:col>
      <xdr:colOff>391027</xdr:colOff>
      <xdr:row>1</xdr:row>
      <xdr:rowOff>10027</xdr:rowOff>
    </xdr:from>
    <xdr:to>
      <xdr:col>20</xdr:col>
      <xdr:colOff>602976</xdr:colOff>
      <xdr:row>7</xdr:row>
      <xdr:rowOff>13535</xdr:rowOff>
    </xdr:to>
    <xdr:pic>
      <xdr:nvPicPr>
        <xdr:cNvPr id="19" name="Picture 18">
          <a:extLst>
            <a:ext uri="{FF2B5EF4-FFF2-40B4-BE49-F238E27FC236}">
              <a16:creationId xmlns:a16="http://schemas.microsoft.com/office/drawing/2014/main" id="{74EABC8F-9395-4357-BF09-69702A94EB2B}"/>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837473B0-CC2E-450A-ABE3-18F120FF3D39}">
              <a1611:picAttrSrcUrl xmlns:a1611="http://schemas.microsoft.com/office/drawing/2016/11/main" r:id="rId5"/>
            </a:ext>
          </a:extLst>
        </a:blip>
        <a:stretch>
          <a:fillRect/>
        </a:stretch>
      </xdr:blipFill>
      <xdr:spPr>
        <a:xfrm>
          <a:off x="11399922" y="170448"/>
          <a:ext cx="1435159" cy="966034"/>
        </a:xfrm>
        <a:prstGeom prst="roundRect">
          <a:avLst>
            <a:gd name="adj" fmla="val 8594"/>
          </a:avLst>
        </a:prstGeom>
        <a:solidFill>
          <a:srgbClr val="FFFFFF">
            <a:shade val="85000"/>
          </a:srgbClr>
        </a:solidFill>
        <a:ln>
          <a:noFill/>
        </a:ln>
        <a:effectLst>
          <a:reflection blurRad="12700" stA="38000" endPos="28000" dist="5000" dir="5400000" sy="-100000" algn="bl" rotWithShape="0"/>
        </a:effectLst>
      </xdr:spPr>
    </xdr:pic>
    <xdr:clientData/>
  </xdr:twoCellAnchor>
  <xdr:twoCellAnchor editAs="oneCell">
    <xdr:from>
      <xdr:col>0</xdr:col>
      <xdr:colOff>0</xdr:colOff>
      <xdr:row>1</xdr:row>
      <xdr:rowOff>30079</xdr:rowOff>
    </xdr:from>
    <xdr:to>
      <xdr:col>2</xdr:col>
      <xdr:colOff>211948</xdr:colOff>
      <xdr:row>7</xdr:row>
      <xdr:rowOff>34089</xdr:rowOff>
    </xdr:to>
    <xdr:pic>
      <xdr:nvPicPr>
        <xdr:cNvPr id="20" name="Picture 19">
          <a:extLst>
            <a:ext uri="{FF2B5EF4-FFF2-40B4-BE49-F238E27FC236}">
              <a16:creationId xmlns:a16="http://schemas.microsoft.com/office/drawing/2014/main" id="{4018C065-A9E6-419A-87BF-D3B0A24F05E7}"/>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837473B0-CC2E-450A-ABE3-18F120FF3D39}">
              <a1611:picAttrSrcUrl xmlns:a1611="http://schemas.microsoft.com/office/drawing/2016/11/main" r:id="rId5"/>
            </a:ext>
          </a:extLst>
        </a:blip>
        <a:stretch>
          <a:fillRect/>
        </a:stretch>
      </xdr:blipFill>
      <xdr:spPr>
        <a:xfrm>
          <a:off x="0" y="190500"/>
          <a:ext cx="1435159" cy="966536"/>
        </a:xfrm>
        <a:prstGeom prst="roundRect">
          <a:avLst>
            <a:gd name="adj" fmla="val 8594"/>
          </a:avLst>
        </a:prstGeom>
        <a:solidFill>
          <a:srgbClr val="FFFFFF">
            <a:shade val="85000"/>
          </a:srgbClr>
        </a:solidFill>
        <a:ln>
          <a:noFill/>
        </a:ln>
        <a:effectLst>
          <a:reflection blurRad="12700" stA="38000" endPos="28000" dist="5000" dir="5400000" sy="-100000" algn="bl" rotWithShape="0"/>
        </a:effectLst>
      </xdr:spPr>
    </xdr:pic>
    <xdr:clientData/>
  </xdr:twoCellAnchor>
  <xdr:twoCellAnchor>
    <xdr:from>
      <xdr:col>7</xdr:col>
      <xdr:colOff>50632</xdr:colOff>
      <xdr:row>2</xdr:row>
      <xdr:rowOff>109789</xdr:rowOff>
    </xdr:from>
    <xdr:to>
      <xdr:col>15</xdr:col>
      <xdr:colOff>203031</xdr:colOff>
      <xdr:row>5</xdr:row>
      <xdr:rowOff>16043</xdr:rowOff>
    </xdr:to>
    <xdr:sp macro="" textlink="">
      <xdr:nvSpPr>
        <xdr:cNvPr id="2" name="TextBox 1">
          <a:extLst>
            <a:ext uri="{FF2B5EF4-FFF2-40B4-BE49-F238E27FC236}">
              <a16:creationId xmlns:a16="http://schemas.microsoft.com/office/drawing/2014/main" id="{A2F43218-25C0-4100-84E4-082D31411F18}"/>
            </a:ext>
          </a:extLst>
        </xdr:cNvPr>
        <xdr:cNvSpPr txBox="1"/>
      </xdr:nvSpPr>
      <xdr:spPr>
        <a:xfrm>
          <a:off x="4331869" y="430631"/>
          <a:ext cx="5045241" cy="3875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t>BEVERAGE</a:t>
          </a:r>
          <a:r>
            <a:rPr lang="en-US" sz="1800" b="1" baseline="0"/>
            <a:t> STORES SALES ANALYSIS DASHBOARD</a:t>
          </a:r>
          <a:endParaRPr lang="en-US" sz="1800" b="1"/>
        </a:p>
      </xdr:txBody>
    </xdr:sp>
    <xdr:clientData/>
  </xdr:twoCellAnchor>
  <xdr:twoCellAnchor>
    <xdr:from>
      <xdr:col>13</xdr:col>
      <xdr:colOff>100765</xdr:colOff>
      <xdr:row>6</xdr:row>
      <xdr:rowOff>12533</xdr:rowOff>
    </xdr:from>
    <xdr:to>
      <xdr:col>15</xdr:col>
      <xdr:colOff>540921</xdr:colOff>
      <xdr:row>10</xdr:row>
      <xdr:rowOff>134853</xdr:rowOff>
    </xdr:to>
    <xdr:grpSp>
      <xdr:nvGrpSpPr>
        <xdr:cNvPr id="15" name="Group 14">
          <a:extLst>
            <a:ext uri="{FF2B5EF4-FFF2-40B4-BE49-F238E27FC236}">
              <a16:creationId xmlns:a16="http://schemas.microsoft.com/office/drawing/2014/main" id="{51C30F01-73FC-4CC3-BF40-1A722B33F9B6}"/>
            </a:ext>
          </a:extLst>
        </xdr:cNvPr>
        <xdr:cNvGrpSpPr/>
      </xdr:nvGrpSpPr>
      <xdr:grpSpPr>
        <a:xfrm>
          <a:off x="8051633" y="975059"/>
          <a:ext cx="1663367" cy="764005"/>
          <a:chOff x="2171700" y="771525"/>
          <a:chExt cx="1657351" cy="771525"/>
        </a:xfrm>
      </xdr:grpSpPr>
      <xdr:sp macro="" textlink="">
        <xdr:nvSpPr>
          <xdr:cNvPr id="16" name="Rectangle 15">
            <a:extLst>
              <a:ext uri="{FF2B5EF4-FFF2-40B4-BE49-F238E27FC236}">
                <a16:creationId xmlns:a16="http://schemas.microsoft.com/office/drawing/2014/main" id="{A40963B4-973B-56CE-B331-34ADE82FF3F8}"/>
              </a:ext>
            </a:extLst>
          </xdr:cNvPr>
          <xdr:cNvSpPr/>
        </xdr:nvSpPr>
        <xdr:spPr>
          <a:xfrm>
            <a:off x="2171700" y="962025"/>
            <a:ext cx="1657350" cy="581025"/>
          </a:xfrm>
          <a:prstGeom prst="rect">
            <a:avLst/>
          </a:prstGeom>
          <a:solidFill>
            <a:srgbClr val="00B050"/>
          </a:solidFill>
          <a:ln cap="flat">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7" name="TextBox 16">
            <a:extLst>
              <a:ext uri="{FF2B5EF4-FFF2-40B4-BE49-F238E27FC236}">
                <a16:creationId xmlns:a16="http://schemas.microsoft.com/office/drawing/2014/main" id="{343FB39D-2506-4CE3-7506-1BE2D7CEAA8A}"/>
              </a:ext>
            </a:extLst>
          </xdr:cNvPr>
          <xdr:cNvSpPr txBox="1"/>
        </xdr:nvSpPr>
        <xdr:spPr>
          <a:xfrm>
            <a:off x="2171701" y="771525"/>
            <a:ext cx="1657350" cy="180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TOTAL</a:t>
            </a:r>
            <a:r>
              <a:rPr lang="en-US" sz="1100" b="1" baseline="0"/>
              <a:t> PRODUCTS</a:t>
            </a:r>
          </a:p>
          <a:p>
            <a:pPr algn="ctr"/>
            <a:endParaRPr lang="en-US" sz="1100" b="1"/>
          </a:p>
        </xdr:txBody>
      </xdr:sp>
      <xdr:sp macro="" textlink="'PIVOT TABLE'!D4">
        <xdr:nvSpPr>
          <xdr:cNvPr id="18" name="TextBox 17">
            <a:extLst>
              <a:ext uri="{FF2B5EF4-FFF2-40B4-BE49-F238E27FC236}">
                <a16:creationId xmlns:a16="http://schemas.microsoft.com/office/drawing/2014/main" id="{4A62A2DC-3CE9-463B-6113-99CBCFDA3776}"/>
              </a:ext>
            </a:extLst>
          </xdr:cNvPr>
          <xdr:cNvSpPr txBox="1"/>
        </xdr:nvSpPr>
        <xdr:spPr>
          <a:xfrm>
            <a:off x="2524125" y="1114426"/>
            <a:ext cx="1143000" cy="228600"/>
          </a:xfrm>
          <a:prstGeom prst="rect">
            <a:avLst/>
          </a:prstGeom>
          <a:solidFill>
            <a:schemeClr val="accent4">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7C1CED1-754E-4746-8B7A-483F2223BF27}" type="TxLink">
              <a:rPr lang="en-US" sz="1800" b="1" i="0" u="none" strike="noStrike">
                <a:solidFill>
                  <a:srgbClr val="000000"/>
                </a:solidFill>
                <a:latin typeface="Arial"/>
                <a:cs typeface="Arial"/>
              </a:rPr>
              <a:t>9</a:t>
            </a:fld>
            <a:endParaRPr lang="en-US" sz="1800" b="1"/>
          </a:p>
        </xdr:txBody>
      </xdr:sp>
    </xdr:grpSp>
    <xdr:clientData/>
  </xdr:twoCellAnchor>
  <xdr:twoCellAnchor>
    <xdr:from>
      <xdr:col>10</xdr:col>
      <xdr:colOff>54644</xdr:colOff>
      <xdr:row>6</xdr:row>
      <xdr:rowOff>12532</xdr:rowOff>
    </xdr:from>
    <xdr:to>
      <xdr:col>12</xdr:col>
      <xdr:colOff>494801</xdr:colOff>
      <xdr:row>10</xdr:row>
      <xdr:rowOff>134852</xdr:rowOff>
    </xdr:to>
    <xdr:grpSp>
      <xdr:nvGrpSpPr>
        <xdr:cNvPr id="11" name="Group 10">
          <a:extLst>
            <a:ext uri="{FF2B5EF4-FFF2-40B4-BE49-F238E27FC236}">
              <a16:creationId xmlns:a16="http://schemas.microsoft.com/office/drawing/2014/main" id="{00401E61-44B5-4DA3-A58C-AEBAFD9D0369}"/>
            </a:ext>
          </a:extLst>
        </xdr:cNvPr>
        <xdr:cNvGrpSpPr/>
      </xdr:nvGrpSpPr>
      <xdr:grpSpPr>
        <a:xfrm>
          <a:off x="6170697" y="975058"/>
          <a:ext cx="1663367" cy="764005"/>
          <a:chOff x="2171700" y="771525"/>
          <a:chExt cx="1657351" cy="771525"/>
        </a:xfrm>
      </xdr:grpSpPr>
      <xdr:sp macro="" textlink="">
        <xdr:nvSpPr>
          <xdr:cNvPr id="12" name="Rectangle 11">
            <a:extLst>
              <a:ext uri="{FF2B5EF4-FFF2-40B4-BE49-F238E27FC236}">
                <a16:creationId xmlns:a16="http://schemas.microsoft.com/office/drawing/2014/main" id="{2B1D6C92-A97D-2242-49B0-605E1629C4DC}"/>
              </a:ext>
            </a:extLst>
          </xdr:cNvPr>
          <xdr:cNvSpPr/>
        </xdr:nvSpPr>
        <xdr:spPr>
          <a:xfrm>
            <a:off x="2171700" y="962025"/>
            <a:ext cx="1657350" cy="581025"/>
          </a:xfrm>
          <a:prstGeom prst="rect">
            <a:avLst/>
          </a:prstGeom>
          <a:solidFill>
            <a:srgbClr val="00B050"/>
          </a:solidFill>
          <a:ln cap="flat">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TextBox 12">
            <a:extLst>
              <a:ext uri="{FF2B5EF4-FFF2-40B4-BE49-F238E27FC236}">
                <a16:creationId xmlns:a16="http://schemas.microsoft.com/office/drawing/2014/main" id="{91CA68D5-4398-A43D-1BCD-69D085EC22CF}"/>
              </a:ext>
            </a:extLst>
          </xdr:cNvPr>
          <xdr:cNvSpPr txBox="1"/>
        </xdr:nvSpPr>
        <xdr:spPr>
          <a:xfrm>
            <a:off x="2171701" y="771525"/>
            <a:ext cx="1657350" cy="180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PROFIT MARGIN</a:t>
            </a:r>
          </a:p>
        </xdr:txBody>
      </xdr:sp>
      <xdr:sp macro="" textlink="'PIVOT TABLE'!C4">
        <xdr:nvSpPr>
          <xdr:cNvPr id="14" name="TextBox 13">
            <a:extLst>
              <a:ext uri="{FF2B5EF4-FFF2-40B4-BE49-F238E27FC236}">
                <a16:creationId xmlns:a16="http://schemas.microsoft.com/office/drawing/2014/main" id="{C4C0F0F9-F4BE-0483-163B-2428D94BFDE6}"/>
              </a:ext>
            </a:extLst>
          </xdr:cNvPr>
          <xdr:cNvSpPr txBox="1"/>
        </xdr:nvSpPr>
        <xdr:spPr>
          <a:xfrm>
            <a:off x="2524125" y="1114426"/>
            <a:ext cx="1143000" cy="228600"/>
          </a:xfrm>
          <a:prstGeom prst="rect">
            <a:avLst/>
          </a:prstGeom>
          <a:solidFill>
            <a:schemeClr val="accent4">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46F0CCC-42D3-412A-8B5E-E98A1AED9E6E}" type="TxLink">
              <a:rPr lang="en-US" sz="1800" b="1" i="0" u="none" strike="noStrike">
                <a:solidFill>
                  <a:srgbClr val="000000"/>
                </a:solidFill>
                <a:latin typeface="Arial"/>
                <a:cs typeface="Arial"/>
              </a:rPr>
              <a:t>36%</a:t>
            </a:fld>
            <a:endParaRPr lang="en-US" sz="1800" b="1"/>
          </a:p>
        </xdr:txBody>
      </xdr:sp>
    </xdr:grpSp>
    <xdr:clientData/>
  </xdr:twoCellAnchor>
  <xdr:twoCellAnchor>
    <xdr:from>
      <xdr:col>6</xdr:col>
      <xdr:colOff>608097</xdr:colOff>
      <xdr:row>6</xdr:row>
      <xdr:rowOff>13034</xdr:rowOff>
    </xdr:from>
    <xdr:to>
      <xdr:col>9</xdr:col>
      <xdr:colOff>434643</xdr:colOff>
      <xdr:row>10</xdr:row>
      <xdr:rowOff>135354</xdr:rowOff>
    </xdr:to>
    <xdr:grpSp>
      <xdr:nvGrpSpPr>
        <xdr:cNvPr id="7" name="Group 6">
          <a:extLst>
            <a:ext uri="{FF2B5EF4-FFF2-40B4-BE49-F238E27FC236}">
              <a16:creationId xmlns:a16="http://schemas.microsoft.com/office/drawing/2014/main" id="{A819101C-422D-452C-85A2-AA94E14F5E7B}"/>
            </a:ext>
          </a:extLst>
        </xdr:cNvPr>
        <xdr:cNvGrpSpPr/>
      </xdr:nvGrpSpPr>
      <xdr:grpSpPr>
        <a:xfrm>
          <a:off x="4277729" y="975560"/>
          <a:ext cx="1661361" cy="764005"/>
          <a:chOff x="2171700" y="771525"/>
          <a:chExt cx="1657351" cy="771525"/>
        </a:xfrm>
      </xdr:grpSpPr>
      <xdr:sp macro="" textlink="">
        <xdr:nvSpPr>
          <xdr:cNvPr id="8" name="Rectangle 7">
            <a:extLst>
              <a:ext uri="{FF2B5EF4-FFF2-40B4-BE49-F238E27FC236}">
                <a16:creationId xmlns:a16="http://schemas.microsoft.com/office/drawing/2014/main" id="{5DEEEBBC-CCB0-E675-6626-3B523E074177}"/>
              </a:ext>
            </a:extLst>
          </xdr:cNvPr>
          <xdr:cNvSpPr/>
        </xdr:nvSpPr>
        <xdr:spPr>
          <a:xfrm>
            <a:off x="2171700" y="962025"/>
            <a:ext cx="1657350" cy="581025"/>
          </a:xfrm>
          <a:prstGeom prst="rect">
            <a:avLst/>
          </a:prstGeom>
          <a:solidFill>
            <a:srgbClr val="00B050"/>
          </a:solidFill>
          <a:ln cap="flat">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TextBox 8">
            <a:extLst>
              <a:ext uri="{FF2B5EF4-FFF2-40B4-BE49-F238E27FC236}">
                <a16:creationId xmlns:a16="http://schemas.microsoft.com/office/drawing/2014/main" id="{A42F4411-CB48-1CC2-4963-3FF01C4BA6BF}"/>
              </a:ext>
            </a:extLst>
          </xdr:cNvPr>
          <xdr:cNvSpPr txBox="1"/>
        </xdr:nvSpPr>
        <xdr:spPr>
          <a:xfrm>
            <a:off x="2171701" y="771525"/>
            <a:ext cx="1657350" cy="180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TOTAL</a:t>
            </a:r>
            <a:r>
              <a:rPr lang="en-US" sz="1100" b="1" baseline="0"/>
              <a:t> PROFIT</a:t>
            </a:r>
            <a:endParaRPr lang="en-US" sz="1100" b="1"/>
          </a:p>
        </xdr:txBody>
      </xdr:sp>
      <xdr:sp macro="" textlink="'PIVOT TABLE'!B4">
        <xdr:nvSpPr>
          <xdr:cNvPr id="10" name="TextBox 9">
            <a:extLst>
              <a:ext uri="{FF2B5EF4-FFF2-40B4-BE49-F238E27FC236}">
                <a16:creationId xmlns:a16="http://schemas.microsoft.com/office/drawing/2014/main" id="{F1B5D79B-3FEA-9D2C-BEB7-83A320608F67}"/>
              </a:ext>
            </a:extLst>
          </xdr:cNvPr>
          <xdr:cNvSpPr txBox="1"/>
        </xdr:nvSpPr>
        <xdr:spPr>
          <a:xfrm>
            <a:off x="2524125" y="1114426"/>
            <a:ext cx="1143000" cy="228600"/>
          </a:xfrm>
          <a:prstGeom prst="rect">
            <a:avLst/>
          </a:prstGeom>
          <a:solidFill>
            <a:schemeClr val="accent4">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75C11D2-D20F-4380-B061-4A39B5EDB356}" type="TxLink">
              <a:rPr lang="en-US" sz="1800" b="1" i="0" u="none" strike="noStrike">
                <a:solidFill>
                  <a:srgbClr val="000000"/>
                </a:solidFill>
                <a:latin typeface="Arial"/>
                <a:cs typeface="Arial"/>
              </a:rPr>
              <a:t>$18,226</a:t>
            </a:fld>
            <a:endParaRPr lang="en-US" sz="1800" b="1"/>
          </a:p>
        </xdr:txBody>
      </xdr:sp>
    </xdr:grpSp>
    <xdr:clientData/>
  </xdr:twoCellAnchor>
  <xdr:twoCellAnchor>
    <xdr:from>
      <xdr:col>3</xdr:col>
      <xdr:colOff>571499</xdr:colOff>
      <xdr:row>6</xdr:row>
      <xdr:rowOff>13035</xdr:rowOff>
    </xdr:from>
    <xdr:to>
      <xdr:col>6</xdr:col>
      <xdr:colOff>400049</xdr:colOff>
      <xdr:row>10</xdr:row>
      <xdr:rowOff>135355</xdr:rowOff>
    </xdr:to>
    <xdr:grpSp>
      <xdr:nvGrpSpPr>
        <xdr:cNvPr id="3" name="Group 2">
          <a:extLst>
            <a:ext uri="{FF2B5EF4-FFF2-40B4-BE49-F238E27FC236}">
              <a16:creationId xmlns:a16="http://schemas.microsoft.com/office/drawing/2014/main" id="{FE632CFA-62FE-462E-8313-4B99EE5849A6}"/>
            </a:ext>
          </a:extLst>
        </xdr:cNvPr>
        <xdr:cNvGrpSpPr/>
      </xdr:nvGrpSpPr>
      <xdr:grpSpPr>
        <a:xfrm>
          <a:off x="2406315" y="975561"/>
          <a:ext cx="1663366" cy="764005"/>
          <a:chOff x="2171700" y="771525"/>
          <a:chExt cx="1657351" cy="771525"/>
        </a:xfrm>
      </xdr:grpSpPr>
      <xdr:sp macro="" textlink="">
        <xdr:nvSpPr>
          <xdr:cNvPr id="4" name="Rectangle 3">
            <a:extLst>
              <a:ext uri="{FF2B5EF4-FFF2-40B4-BE49-F238E27FC236}">
                <a16:creationId xmlns:a16="http://schemas.microsoft.com/office/drawing/2014/main" id="{AB353D6C-6648-44FF-CDA1-6FAE8BA8D6A7}"/>
              </a:ext>
            </a:extLst>
          </xdr:cNvPr>
          <xdr:cNvSpPr/>
        </xdr:nvSpPr>
        <xdr:spPr>
          <a:xfrm>
            <a:off x="2171700" y="962025"/>
            <a:ext cx="1657350" cy="581025"/>
          </a:xfrm>
          <a:prstGeom prst="rect">
            <a:avLst/>
          </a:prstGeom>
          <a:solidFill>
            <a:srgbClr val="00B050"/>
          </a:solidFill>
          <a:ln cap="flat">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 name="TextBox 4">
            <a:extLst>
              <a:ext uri="{FF2B5EF4-FFF2-40B4-BE49-F238E27FC236}">
                <a16:creationId xmlns:a16="http://schemas.microsoft.com/office/drawing/2014/main" id="{CE824648-5533-E7C4-EEC2-0C892C260FC8}"/>
              </a:ext>
            </a:extLst>
          </xdr:cNvPr>
          <xdr:cNvSpPr txBox="1"/>
        </xdr:nvSpPr>
        <xdr:spPr>
          <a:xfrm>
            <a:off x="2171701" y="771525"/>
            <a:ext cx="1657350" cy="180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TOTAL</a:t>
            </a:r>
            <a:r>
              <a:rPr lang="en-US" sz="1100" b="1" baseline="0"/>
              <a:t> SALES</a:t>
            </a:r>
            <a:endParaRPr lang="en-US" sz="1100" b="1"/>
          </a:p>
        </xdr:txBody>
      </xdr:sp>
      <xdr:sp macro="" textlink="'PIVOT TABLE'!A4">
        <xdr:nvSpPr>
          <xdr:cNvPr id="6" name="TextBox 5">
            <a:extLst>
              <a:ext uri="{FF2B5EF4-FFF2-40B4-BE49-F238E27FC236}">
                <a16:creationId xmlns:a16="http://schemas.microsoft.com/office/drawing/2014/main" id="{D2934EAE-32FB-C470-B52A-D8E7A8159B0B}"/>
              </a:ext>
            </a:extLst>
          </xdr:cNvPr>
          <xdr:cNvSpPr txBox="1"/>
        </xdr:nvSpPr>
        <xdr:spPr>
          <a:xfrm>
            <a:off x="2524125" y="1114426"/>
            <a:ext cx="1143000" cy="228600"/>
          </a:xfrm>
          <a:prstGeom prst="rect">
            <a:avLst/>
          </a:prstGeom>
          <a:solidFill>
            <a:schemeClr val="accent4">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1E4C4A8-C4B9-4739-BC6A-F266A84D3734}" type="TxLink">
              <a:rPr lang="en-US" sz="1800" b="1" i="0" u="none" strike="noStrike">
                <a:solidFill>
                  <a:srgbClr val="000000"/>
                </a:solidFill>
                <a:latin typeface="Arial"/>
                <a:cs typeface="Arial"/>
              </a:rPr>
              <a:pPr algn="ctr"/>
              <a:t>$50,163</a:t>
            </a:fld>
            <a:endParaRPr lang="en-US" sz="1800" b="1"/>
          </a:p>
        </xdr:txBody>
      </xdr:sp>
    </xdr:grpSp>
    <xdr:clientData/>
  </xdr:twoCellAnchor>
  <xdr:twoCellAnchor>
    <xdr:from>
      <xdr:col>11</xdr:col>
      <xdr:colOff>531394</xdr:colOff>
      <xdr:row>10</xdr:row>
      <xdr:rowOff>130342</xdr:rowOff>
    </xdr:from>
    <xdr:to>
      <xdr:col>17</xdr:col>
      <xdr:colOff>260684</xdr:colOff>
      <xdr:row>35</xdr:row>
      <xdr:rowOff>110289</xdr:rowOff>
    </xdr:to>
    <xdr:graphicFrame macro="">
      <xdr:nvGraphicFramePr>
        <xdr:cNvPr id="25" name="Chart 24">
          <a:extLst>
            <a:ext uri="{FF2B5EF4-FFF2-40B4-BE49-F238E27FC236}">
              <a16:creationId xmlns:a16="http://schemas.microsoft.com/office/drawing/2014/main" id="{AAB94497-7F43-4B62-A80B-30CE944B21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507.961535069444" createdVersion="8" refreshedVersion="8" minRefreshableVersion="3" recordCount="25" xr:uid="{10D4E2C8-8032-4ACE-9D2C-2209C19AA997}">
  <cacheSource type="worksheet">
    <worksheetSource ref="B3:I28" sheet="Sales"/>
  </cacheSource>
  <cacheFields count="9">
    <cacheField name="SalesRep" numFmtId="0">
      <sharedItems/>
    </cacheField>
    <cacheField name="Date" numFmtId="14">
      <sharedItems containsSemiMixedTypes="0" containsNonDate="0" containsDate="1" containsString="0" minDate="2017-03-28T00:00:00" maxDate="2018-06-10T00:00:00" count="25">
        <d v="2017-12-08T00:00:00"/>
        <d v="2018-02-05T00:00:00"/>
        <d v="2017-12-05T00:00:00"/>
        <d v="2018-02-04T00:00:00"/>
        <d v="2017-11-05T00:00:00"/>
        <d v="2018-03-03T00:00:00"/>
        <d v="2017-08-01T00:00:00"/>
        <d v="2017-09-09T00:00:00"/>
        <d v="2018-05-09T00:00:00"/>
        <d v="2017-08-09T00:00:00"/>
        <d v="2018-01-07T00:00:00"/>
        <d v="2018-03-10T00:00:00"/>
        <d v="2018-06-01T00:00:00"/>
        <d v="2018-02-03T00:00:00"/>
        <d v="2018-05-03T00:00:00"/>
        <d v="2018-06-09T00:00:00"/>
        <d v="2017-07-02T00:00:00"/>
        <d v="2017-07-07T00:00:00"/>
        <d v="2018-03-05T00:00:00"/>
        <d v="2018-04-04T00:00:00"/>
        <d v="2018-05-04T00:00:00"/>
        <d v="2018-05-08T00:00:00"/>
        <d v="2017-03-28T00:00:00"/>
        <d v="2017-07-12T00:00:00"/>
        <d v="2018-03-15T00:00:00"/>
      </sharedItems>
      <fieldGroup par="8"/>
    </cacheField>
    <cacheField name="Month" numFmtId="0">
      <sharedItems/>
    </cacheField>
    <cacheField name="Sales" numFmtId="0">
      <sharedItems containsSemiMixedTypes="0" containsString="0" containsNumber="1" containsInteger="1" minValue="297" maxValue="7442" count="23">
        <n v="1215"/>
        <n v="630"/>
        <n v="1620"/>
        <n v="1440"/>
        <n v="752"/>
        <n v="1089"/>
        <n v="3564"/>
        <n v="5181"/>
        <n v="3825"/>
        <n v="1170"/>
        <n v="3960"/>
        <n v="7079"/>
        <n v="1350"/>
        <n v="297"/>
        <n v="850"/>
        <n v="855"/>
        <n v="1500"/>
        <n v="7442"/>
        <n v="1530"/>
        <n v="1566"/>
        <n v="1710"/>
        <n v="4455"/>
        <n v="741"/>
      </sharedItems>
    </cacheField>
    <cacheField name="Product" numFmtId="0">
      <sharedItems count="9">
        <s v="Green Tea"/>
        <s v="Latte"/>
        <s v="Mocha"/>
        <s v="Flat White"/>
        <s v="Long Black"/>
        <s v="Hot Chocolate"/>
        <s v="Coffee Maker"/>
        <s v="Coffee Pods Box"/>
        <s v="Gift Set"/>
      </sharedItems>
    </cacheField>
    <cacheField name="Region" numFmtId="0">
      <sharedItems count="5">
        <s v="Northeast"/>
        <s v="Southwest"/>
        <s v="Central"/>
        <s v="Southeast"/>
        <s v="Northwest"/>
      </sharedItems>
    </cacheField>
    <cacheField name="Year" numFmtId="0">
      <sharedItems containsSemiMixedTypes="0" containsString="0" containsNumber="1" containsInteger="1" minValue="2017" maxValue="2018"/>
    </cacheField>
    <cacheField name="Profit" numFmtId="0">
      <sharedItems containsSemiMixedTypes="0" containsString="0" containsNumber="1" containsInteger="1" minValue="110" maxValue="2255" count="23">
        <n v="450"/>
        <n v="315"/>
        <n v="900"/>
        <n v="600"/>
        <n v="396"/>
        <n v="605"/>
        <n v="1080"/>
        <n v="1570"/>
        <n v="1530"/>
        <n v="650"/>
        <n v="1200"/>
        <n v="2145"/>
        <n v="750"/>
        <n v="110"/>
        <n v="425"/>
        <n v="475"/>
        <n v="625"/>
        <n v="2255"/>
        <n v="850"/>
        <n v="580"/>
        <n v="980"/>
        <n v="1350"/>
        <n v="390"/>
      </sharedItems>
    </cacheField>
    <cacheField name="Months (Date)" numFmtId="0" databaseField="0">
      <fieldGroup base="1">
        <rangePr groupBy="months" startDate="2017-03-28T00:00:00" endDate="2018-06-10T00:00:00"/>
        <groupItems count="14">
          <s v="&lt;3/28/2017"/>
          <s v="Jan"/>
          <s v="Feb"/>
          <s v="Mar"/>
          <s v="Apr"/>
          <s v="May"/>
          <s v="Jun"/>
          <s v="Jul"/>
          <s v="Aug"/>
          <s v="Sep"/>
          <s v="Oct"/>
          <s v="Nov"/>
          <s v="Dec"/>
          <s v="&gt;6/10/2018"/>
        </groupItems>
      </fieldGroup>
    </cacheField>
  </cacheFields>
  <extLst>
    <ext xmlns:x14="http://schemas.microsoft.com/office/spreadsheetml/2009/9/main" uri="{725AE2AE-9491-48be-B2B4-4EB974FC3084}">
      <x14:pivotCacheDefinition pivotCacheId="131256082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510.003051273146" createdVersion="8" refreshedVersion="8" minRefreshableVersion="3" recordCount="25" xr:uid="{5B959C61-4A70-425A-A11D-E9B2F9FB37E3}">
  <cacheSource type="worksheet">
    <worksheetSource name="Table11"/>
  </cacheSource>
  <cacheFields count="11">
    <cacheField name="SalesRep" numFmtId="0">
      <sharedItems count="12">
        <s v="Elaine Woods"/>
        <s v="Thomas Lee"/>
        <s v="James Carter"/>
        <s v="Frank Edwards"/>
        <s v="Susan Edwards"/>
        <s v="Jayne Michaels"/>
        <s v="Ernest Feldgus"/>
        <s v="Frank Ashton"/>
        <s v="Pearl Weinstein"/>
        <s v="Frank Mann"/>
        <s v="Sandy Brady"/>
        <s v="Joe Marks"/>
      </sharedItems>
    </cacheField>
    <cacheField name="Date" numFmtId="14">
      <sharedItems containsSemiMixedTypes="0" containsNonDate="0" containsDate="1" containsString="0" minDate="2017-03-28T00:00:00" maxDate="2018-06-10T00:00:00" count="25">
        <d v="2017-12-08T00:00:00"/>
        <d v="2018-02-05T00:00:00"/>
        <d v="2017-12-05T00:00:00"/>
        <d v="2018-02-04T00:00:00"/>
        <d v="2017-11-05T00:00:00"/>
        <d v="2018-03-03T00:00:00"/>
        <d v="2017-08-01T00:00:00"/>
        <d v="2017-09-09T00:00:00"/>
        <d v="2018-05-09T00:00:00"/>
        <d v="2017-08-09T00:00:00"/>
        <d v="2018-01-07T00:00:00"/>
        <d v="2018-03-10T00:00:00"/>
        <d v="2018-06-01T00:00:00"/>
        <d v="2018-02-03T00:00:00"/>
        <d v="2018-05-03T00:00:00"/>
        <d v="2018-06-09T00:00:00"/>
        <d v="2017-07-02T00:00:00"/>
        <d v="2017-07-07T00:00:00"/>
        <d v="2018-03-05T00:00:00"/>
        <d v="2018-04-04T00:00:00"/>
        <d v="2018-05-04T00:00:00"/>
        <d v="2018-05-08T00:00:00"/>
        <d v="2017-03-28T00:00:00"/>
        <d v="2017-07-12T00:00:00"/>
        <d v="2018-03-15T00:00:00"/>
      </sharedItems>
      <fieldGroup par="10"/>
    </cacheField>
    <cacheField name="Month" numFmtId="0">
      <sharedItems/>
    </cacheField>
    <cacheField name="Sales" numFmtId="0">
      <sharedItems containsSemiMixedTypes="0" containsString="0" containsNumber="1" containsInteger="1" minValue="297" maxValue="7442" count="23">
        <n v="1215"/>
        <n v="630"/>
        <n v="1620"/>
        <n v="1440"/>
        <n v="752"/>
        <n v="1089"/>
        <n v="3564"/>
        <n v="5181"/>
        <n v="3825"/>
        <n v="1170"/>
        <n v="3960"/>
        <n v="7079"/>
        <n v="1350"/>
        <n v="297"/>
        <n v="850"/>
        <n v="855"/>
        <n v="1500"/>
        <n v="7442"/>
        <n v="1530"/>
        <n v="1566"/>
        <n v="1710"/>
        <n v="4455"/>
        <n v="741"/>
      </sharedItems>
    </cacheField>
    <cacheField name="Product" numFmtId="0">
      <sharedItems count="9">
        <s v="Green Tea"/>
        <s v="Latte"/>
        <s v="Mocha"/>
        <s v="Flat White"/>
        <s v="Long Black"/>
        <s v="Hot Chocolate"/>
        <s v="Coffee Maker"/>
        <s v="Coffee Pods Box"/>
        <s v="Gift Set"/>
      </sharedItems>
    </cacheField>
    <cacheField name="Region" numFmtId="0">
      <sharedItems count="5">
        <s v="Northeast"/>
        <s v="Southwest"/>
        <s v="Central"/>
        <s v="Southeast"/>
        <s v="Northwest"/>
      </sharedItems>
    </cacheField>
    <cacheField name="Year" numFmtId="0">
      <sharedItems containsSemiMixedTypes="0" containsString="0" containsNumber="1" containsInteger="1" minValue="2017" maxValue="2018" count="2">
        <n v="2017"/>
        <n v="2018"/>
      </sharedItems>
    </cacheField>
    <cacheField name="Profit" numFmtId="0">
      <sharedItems containsSemiMixedTypes="0" containsString="0" containsNumber="1" containsInteger="1" minValue="110" maxValue="2255" count="23">
        <n v="450"/>
        <n v="315"/>
        <n v="900"/>
        <n v="600"/>
        <n v="396"/>
        <n v="605"/>
        <n v="1080"/>
        <n v="1570"/>
        <n v="1530"/>
        <n v="650"/>
        <n v="1200"/>
        <n v="2145"/>
        <n v="750"/>
        <n v="110"/>
        <n v="425"/>
        <n v="475"/>
        <n v="625"/>
        <n v="2255"/>
        <n v="850"/>
        <n v="580"/>
        <n v="980"/>
        <n v="1350"/>
        <n v="390"/>
      </sharedItems>
    </cacheField>
    <cacheField name="Months (Date)" numFmtId="0" databaseField="0">
      <fieldGroup base="1">
        <rangePr groupBy="months" startDate="2017-03-28T00:00:00" endDate="2018-06-10T00:00:00"/>
        <groupItems count="14">
          <s v="&lt;3/28/2017"/>
          <s v="Jan"/>
          <s v="Feb"/>
          <s v="Mar"/>
          <s v="Apr"/>
          <s v="May"/>
          <s v="Jun"/>
          <s v="Jul"/>
          <s v="Aug"/>
          <s v="Sep"/>
          <s v="Oct"/>
          <s v="Nov"/>
          <s v="Dec"/>
          <s v="&gt;6/10/2018"/>
        </groupItems>
      </fieldGroup>
    </cacheField>
    <cacheField name="Quarters (Date)" numFmtId="0" databaseField="0">
      <fieldGroup base="1">
        <rangePr groupBy="quarters" startDate="2017-03-28T00:00:00" endDate="2018-06-10T00:00:00"/>
        <groupItems count="6">
          <s v="&lt;3/28/2017"/>
          <s v="Qtr1"/>
          <s v="Qtr2"/>
          <s v="Qtr3"/>
          <s v="Qtr4"/>
          <s v="&gt;6/10/2018"/>
        </groupItems>
      </fieldGroup>
    </cacheField>
    <cacheField name="Years (Date)" numFmtId="0" databaseField="0">
      <fieldGroup base="1">
        <rangePr groupBy="years" startDate="2017-03-28T00:00:00" endDate="2018-06-10T00:00:00"/>
        <groupItems count="4">
          <s v="&lt;3/28/2017"/>
          <s v="2017"/>
          <s v="2018"/>
          <s v="&gt;6/10/2018"/>
        </groupItems>
      </fieldGroup>
    </cacheField>
  </cacheFields>
  <extLst>
    <ext xmlns:x14="http://schemas.microsoft.com/office/spreadsheetml/2009/9/main" uri="{725AE2AE-9491-48be-B2B4-4EB974FC3084}">
      <x14:pivotCacheDefinition pivotCacheId="43054115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
  <r>
    <s v="Elaine Woods"/>
    <x v="0"/>
    <s v="Dec"/>
    <x v="0"/>
    <x v="0"/>
    <x v="0"/>
    <n v="2017"/>
    <x v="0"/>
  </r>
  <r>
    <s v="Thomas Lee"/>
    <x v="1"/>
    <s v="Feb"/>
    <x v="1"/>
    <x v="1"/>
    <x v="1"/>
    <n v="2018"/>
    <x v="1"/>
  </r>
  <r>
    <s v="James Carter"/>
    <x v="2"/>
    <s v="Dec"/>
    <x v="2"/>
    <x v="2"/>
    <x v="0"/>
    <n v="2017"/>
    <x v="2"/>
  </r>
  <r>
    <s v="Frank Edwards"/>
    <x v="3"/>
    <s v="Feb"/>
    <x v="3"/>
    <x v="3"/>
    <x v="2"/>
    <n v="2018"/>
    <x v="3"/>
  </r>
  <r>
    <s v="Susan Edwards"/>
    <x v="4"/>
    <s v="Nov"/>
    <x v="4"/>
    <x v="4"/>
    <x v="0"/>
    <n v="2017"/>
    <x v="4"/>
  </r>
  <r>
    <s v="Jayne Michaels"/>
    <x v="5"/>
    <s v="Mar"/>
    <x v="5"/>
    <x v="5"/>
    <x v="1"/>
    <n v="2018"/>
    <x v="5"/>
  </r>
  <r>
    <s v="Ernest Feldgus"/>
    <x v="6"/>
    <s v="Aug"/>
    <x v="6"/>
    <x v="6"/>
    <x v="3"/>
    <n v="2017"/>
    <x v="6"/>
  </r>
  <r>
    <s v="Frank Ashton"/>
    <x v="7"/>
    <s v="Sep"/>
    <x v="7"/>
    <x v="7"/>
    <x v="4"/>
    <n v="2017"/>
    <x v="7"/>
  </r>
  <r>
    <s v="Pearl Weinstein"/>
    <x v="8"/>
    <s v="May"/>
    <x v="8"/>
    <x v="8"/>
    <x v="4"/>
    <n v="2018"/>
    <x v="8"/>
  </r>
  <r>
    <s v="Elaine Woods"/>
    <x v="9"/>
    <s v="Aug"/>
    <x v="9"/>
    <x v="5"/>
    <x v="0"/>
    <n v="2017"/>
    <x v="9"/>
  </r>
  <r>
    <s v="Thomas Lee"/>
    <x v="10"/>
    <s v="Jan"/>
    <x v="10"/>
    <x v="6"/>
    <x v="1"/>
    <n v="2018"/>
    <x v="10"/>
  </r>
  <r>
    <s v="James Carter"/>
    <x v="11"/>
    <s v="Mar"/>
    <x v="11"/>
    <x v="7"/>
    <x v="0"/>
    <n v="2018"/>
    <x v="11"/>
  </r>
  <r>
    <s v="Frank Edwards"/>
    <x v="12"/>
    <s v="Jun"/>
    <x v="12"/>
    <x v="5"/>
    <x v="2"/>
    <n v="2018"/>
    <x v="12"/>
  </r>
  <r>
    <s v="Susan Edwards"/>
    <x v="13"/>
    <s v="Feb"/>
    <x v="13"/>
    <x v="0"/>
    <x v="0"/>
    <n v="2018"/>
    <x v="13"/>
  </r>
  <r>
    <s v="Jayne Michaels"/>
    <x v="14"/>
    <s v="May"/>
    <x v="14"/>
    <x v="1"/>
    <x v="1"/>
    <n v="2018"/>
    <x v="14"/>
  </r>
  <r>
    <s v="Ernest Feldgus"/>
    <x v="15"/>
    <s v="Jun"/>
    <x v="15"/>
    <x v="2"/>
    <x v="3"/>
    <n v="2018"/>
    <x v="15"/>
  </r>
  <r>
    <s v="Frank Ashton"/>
    <x v="16"/>
    <s v="Jul"/>
    <x v="16"/>
    <x v="3"/>
    <x v="4"/>
    <n v="2017"/>
    <x v="16"/>
  </r>
  <r>
    <s v="Pearl Weinstein"/>
    <x v="17"/>
    <s v="Jul"/>
    <x v="17"/>
    <x v="7"/>
    <x v="4"/>
    <n v="2017"/>
    <x v="17"/>
  </r>
  <r>
    <s v="Elaine Woods"/>
    <x v="18"/>
    <s v="Mar"/>
    <x v="18"/>
    <x v="5"/>
    <x v="0"/>
    <n v="2018"/>
    <x v="18"/>
  </r>
  <r>
    <s v="Thomas Lee"/>
    <x v="19"/>
    <s v="Apr"/>
    <x v="19"/>
    <x v="0"/>
    <x v="1"/>
    <n v="2018"/>
    <x v="19"/>
  </r>
  <r>
    <s v="James Carter"/>
    <x v="20"/>
    <s v="Apr"/>
    <x v="20"/>
    <x v="5"/>
    <x v="0"/>
    <n v="2018"/>
    <x v="20"/>
  </r>
  <r>
    <s v="Frank Edwards"/>
    <x v="21"/>
    <s v="May"/>
    <x v="21"/>
    <x v="6"/>
    <x v="2"/>
    <n v="2018"/>
    <x v="21"/>
  </r>
  <r>
    <s v="Frank Mann"/>
    <x v="22"/>
    <s v="Mar"/>
    <x v="2"/>
    <x v="2"/>
    <x v="2"/>
    <n v="2017"/>
    <x v="2"/>
  </r>
  <r>
    <s v="Sandy Brady"/>
    <x v="23"/>
    <s v="Jul"/>
    <x v="22"/>
    <x v="4"/>
    <x v="3"/>
    <n v="2017"/>
    <x v="22"/>
  </r>
  <r>
    <s v="Joe Marks"/>
    <x v="24"/>
    <s v="Mar"/>
    <x v="13"/>
    <x v="0"/>
    <x v="1"/>
    <n v="2018"/>
    <x v="1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
  <r>
    <x v="0"/>
    <x v="0"/>
    <s v="Dec"/>
    <x v="0"/>
    <x v="0"/>
    <x v="0"/>
    <x v="0"/>
    <x v="0"/>
  </r>
  <r>
    <x v="1"/>
    <x v="1"/>
    <s v="Feb"/>
    <x v="1"/>
    <x v="1"/>
    <x v="1"/>
    <x v="1"/>
    <x v="1"/>
  </r>
  <r>
    <x v="2"/>
    <x v="2"/>
    <s v="Dec"/>
    <x v="2"/>
    <x v="2"/>
    <x v="0"/>
    <x v="0"/>
    <x v="2"/>
  </r>
  <r>
    <x v="3"/>
    <x v="3"/>
    <s v="Feb"/>
    <x v="3"/>
    <x v="3"/>
    <x v="2"/>
    <x v="1"/>
    <x v="3"/>
  </r>
  <r>
    <x v="4"/>
    <x v="4"/>
    <s v="Nov"/>
    <x v="4"/>
    <x v="4"/>
    <x v="0"/>
    <x v="0"/>
    <x v="4"/>
  </r>
  <r>
    <x v="5"/>
    <x v="5"/>
    <s v="Mar"/>
    <x v="5"/>
    <x v="5"/>
    <x v="1"/>
    <x v="1"/>
    <x v="5"/>
  </r>
  <r>
    <x v="6"/>
    <x v="6"/>
    <s v="Aug"/>
    <x v="6"/>
    <x v="6"/>
    <x v="3"/>
    <x v="0"/>
    <x v="6"/>
  </r>
  <r>
    <x v="7"/>
    <x v="7"/>
    <s v="Sep"/>
    <x v="7"/>
    <x v="7"/>
    <x v="4"/>
    <x v="0"/>
    <x v="7"/>
  </r>
  <r>
    <x v="8"/>
    <x v="8"/>
    <s v="May"/>
    <x v="8"/>
    <x v="8"/>
    <x v="4"/>
    <x v="1"/>
    <x v="8"/>
  </r>
  <r>
    <x v="0"/>
    <x v="9"/>
    <s v="Aug"/>
    <x v="9"/>
    <x v="5"/>
    <x v="0"/>
    <x v="0"/>
    <x v="9"/>
  </r>
  <r>
    <x v="1"/>
    <x v="10"/>
    <s v="Jan"/>
    <x v="10"/>
    <x v="6"/>
    <x v="1"/>
    <x v="1"/>
    <x v="10"/>
  </r>
  <r>
    <x v="2"/>
    <x v="11"/>
    <s v="Mar"/>
    <x v="11"/>
    <x v="7"/>
    <x v="0"/>
    <x v="1"/>
    <x v="11"/>
  </r>
  <r>
    <x v="3"/>
    <x v="12"/>
    <s v="Jun"/>
    <x v="12"/>
    <x v="5"/>
    <x v="2"/>
    <x v="1"/>
    <x v="12"/>
  </r>
  <r>
    <x v="4"/>
    <x v="13"/>
    <s v="Feb"/>
    <x v="13"/>
    <x v="0"/>
    <x v="0"/>
    <x v="1"/>
    <x v="13"/>
  </r>
  <r>
    <x v="5"/>
    <x v="14"/>
    <s v="May"/>
    <x v="14"/>
    <x v="1"/>
    <x v="1"/>
    <x v="1"/>
    <x v="14"/>
  </r>
  <r>
    <x v="6"/>
    <x v="15"/>
    <s v="Jun"/>
    <x v="15"/>
    <x v="2"/>
    <x v="3"/>
    <x v="1"/>
    <x v="15"/>
  </r>
  <r>
    <x v="7"/>
    <x v="16"/>
    <s v="Jul"/>
    <x v="16"/>
    <x v="3"/>
    <x v="4"/>
    <x v="0"/>
    <x v="16"/>
  </r>
  <r>
    <x v="8"/>
    <x v="17"/>
    <s v="Jul"/>
    <x v="17"/>
    <x v="7"/>
    <x v="4"/>
    <x v="0"/>
    <x v="17"/>
  </r>
  <r>
    <x v="0"/>
    <x v="18"/>
    <s v="Mar"/>
    <x v="18"/>
    <x v="5"/>
    <x v="0"/>
    <x v="1"/>
    <x v="18"/>
  </r>
  <r>
    <x v="1"/>
    <x v="19"/>
    <s v="Apr"/>
    <x v="19"/>
    <x v="0"/>
    <x v="1"/>
    <x v="1"/>
    <x v="19"/>
  </r>
  <r>
    <x v="2"/>
    <x v="20"/>
    <s v="Apr"/>
    <x v="20"/>
    <x v="5"/>
    <x v="0"/>
    <x v="1"/>
    <x v="20"/>
  </r>
  <r>
    <x v="3"/>
    <x v="21"/>
    <s v="May"/>
    <x v="21"/>
    <x v="6"/>
    <x v="2"/>
    <x v="1"/>
    <x v="21"/>
  </r>
  <r>
    <x v="9"/>
    <x v="22"/>
    <s v="Mar"/>
    <x v="2"/>
    <x v="2"/>
    <x v="2"/>
    <x v="0"/>
    <x v="2"/>
  </r>
  <r>
    <x v="10"/>
    <x v="23"/>
    <s v="Jul"/>
    <x v="22"/>
    <x v="4"/>
    <x v="3"/>
    <x v="0"/>
    <x v="22"/>
  </r>
  <r>
    <x v="11"/>
    <x v="24"/>
    <s v="Mar"/>
    <x v="13"/>
    <x v="0"/>
    <x v="1"/>
    <x v="1"/>
    <x v="1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A8DC4C1-51E5-4664-B073-D3637BA85D7C}" name="PivotTable8"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21:P29" firstHeaderRow="1" firstDataRow="1" firstDataCol="1"/>
  <pivotFields count="9">
    <pivotField showAll="0"/>
    <pivotField numFmtId="14" showAll="0">
      <items count="26">
        <item x="22"/>
        <item x="16"/>
        <item x="17"/>
        <item x="23"/>
        <item x="6"/>
        <item x="9"/>
        <item x="7"/>
        <item x="4"/>
        <item x="2"/>
        <item x="0"/>
        <item x="10"/>
        <item x="13"/>
        <item x="3"/>
        <item x="1"/>
        <item x="5"/>
        <item x="18"/>
        <item x="11"/>
        <item x="24"/>
        <item x="19"/>
        <item x="14"/>
        <item x="20"/>
        <item x="21"/>
        <item x="8"/>
        <item x="12"/>
        <item x="15"/>
        <item t="default"/>
      </items>
    </pivotField>
    <pivotField showAll="0"/>
    <pivotField dataField="1" showAll="0"/>
    <pivotField axis="axisRow" showAll="0">
      <items count="10">
        <item x="6"/>
        <item x="7"/>
        <item x="3"/>
        <item x="8"/>
        <item x="0"/>
        <item x="5"/>
        <item x="1"/>
        <item x="4"/>
        <item x="2"/>
        <item t="default"/>
      </items>
    </pivotField>
    <pivotField showAll="0">
      <items count="6">
        <item h="1" x="2"/>
        <item x="0"/>
        <item x="4"/>
        <item h="1" x="3"/>
        <item h="1" x="1"/>
        <item t="default"/>
      </items>
    </pivotField>
    <pivotField showAll="0"/>
    <pivotField showAll="0"/>
    <pivotField showAll="0" defaultSubtotal="0">
      <items count="14">
        <item x="0"/>
        <item x="1"/>
        <item x="2"/>
        <item x="3"/>
        <item x="4"/>
        <item x="5"/>
        <item x="6"/>
        <item x="7"/>
        <item x="8"/>
        <item x="9"/>
        <item x="10"/>
        <item x="11"/>
        <item x="12"/>
        <item x="13"/>
      </items>
    </pivotField>
  </pivotFields>
  <rowFields count="1">
    <field x="4"/>
  </rowFields>
  <rowItems count="8">
    <i>
      <x v="1"/>
    </i>
    <i>
      <x v="2"/>
    </i>
    <i>
      <x v="3"/>
    </i>
    <i>
      <x v="4"/>
    </i>
    <i>
      <x v="5"/>
    </i>
    <i>
      <x v="7"/>
    </i>
    <i>
      <x v="8"/>
    </i>
    <i t="grand">
      <x/>
    </i>
  </rowItems>
  <colItems count="1">
    <i/>
  </colItems>
  <dataFields count="1">
    <dataField name="Sum of Sales" fld="3" baseField="0" baseItem="0"/>
  </dataFields>
  <formats count="6">
    <format dxfId="7">
      <pivotArea type="all" dataOnly="0" outline="0" fieldPosition="0"/>
    </format>
    <format dxfId="6">
      <pivotArea outline="0" collapsedLevelsAreSubtotals="1" fieldPosition="0"/>
    </format>
    <format dxfId="5">
      <pivotArea field="4" type="button" dataOnly="0" labelOnly="1" outline="0" axis="axisRow" fieldPosition="0"/>
    </format>
    <format dxfId="4">
      <pivotArea dataOnly="0" labelOnly="1" fieldPosition="0">
        <references count="1">
          <reference field="4" count="7">
            <x v="1"/>
            <x v="2"/>
            <x v="3"/>
            <x v="4"/>
            <x v="5"/>
            <x v="7"/>
            <x v="8"/>
          </reference>
        </references>
      </pivotArea>
    </format>
    <format dxfId="3">
      <pivotArea dataOnly="0" labelOnly="1" grandRow="1" outline="0" fieldPosition="0"/>
    </format>
    <format dxfId="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8CFB678-DC14-4BAA-A3E5-63C08BBF2234}" name="PivotTable24"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egion">
  <location ref="A93:B94" firstHeaderRow="0" firstDataRow="1" firstDataCol="0"/>
  <pivotFields count="9">
    <pivotField showAll="0"/>
    <pivotField numFmtId="14" showAll="0">
      <items count="26">
        <item x="22"/>
        <item x="16"/>
        <item x="17"/>
        <item x="23"/>
        <item x="6"/>
        <item x="9"/>
        <item x="7"/>
        <item x="4"/>
        <item x="2"/>
        <item x="0"/>
        <item x="10"/>
        <item x="13"/>
        <item x="3"/>
        <item x="1"/>
        <item x="5"/>
        <item x="18"/>
        <item x="11"/>
        <item x="24"/>
        <item x="19"/>
        <item x="14"/>
        <item x="20"/>
        <item x="21"/>
        <item x="8"/>
        <item x="12"/>
        <item x="15"/>
        <item t="default"/>
      </items>
    </pivotField>
    <pivotField showAll="0"/>
    <pivotField dataField="1" showAll="0"/>
    <pivotField showAll="0"/>
    <pivotField showAll="0">
      <items count="6">
        <item x="2"/>
        <item x="0"/>
        <item x="4"/>
        <item x="3"/>
        <item x="1"/>
        <item t="default"/>
      </items>
    </pivotField>
    <pivotField showAll="0"/>
    <pivotField dataField="1" showAll="0"/>
    <pivotField showAll="0">
      <items count="15">
        <item x="0"/>
        <item x="1"/>
        <item x="2"/>
        <item x="3"/>
        <item x="4"/>
        <item x="5"/>
        <item x="6"/>
        <item x="7"/>
        <item x="8"/>
        <item x="9"/>
        <item x="10"/>
        <item x="11"/>
        <item x="12"/>
        <item x="13"/>
        <item t="default"/>
      </items>
    </pivotField>
  </pivotFields>
  <rowItems count="1">
    <i/>
  </rowItems>
  <colFields count="1">
    <field x="-2"/>
  </colFields>
  <colItems count="2">
    <i>
      <x/>
    </i>
    <i i="1">
      <x v="1"/>
    </i>
  </colItems>
  <dataFields count="2">
    <dataField name="Total Sales" fld="3" baseField="0" baseItem="1" numFmtId="165"/>
    <dataField name="Total Profit" fld="7" baseField="0" baseItem="1" numFmtId="165"/>
  </dataFields>
  <formats count="5">
    <format dxfId="42">
      <pivotArea type="all" dataOnly="0" outline="0" fieldPosition="0"/>
    </format>
    <format dxfId="41">
      <pivotArea outline="0" collapsedLevelsAreSubtotals="1" fieldPosition="0"/>
    </format>
    <format dxfId="40">
      <pivotArea dataOnly="0" labelOnly="1" outline="0" fieldPosition="0">
        <references count="1">
          <reference field="4294967294" count="2">
            <x v="0"/>
            <x v="1"/>
          </reference>
        </references>
      </pivotArea>
    </format>
    <format dxfId="39">
      <pivotArea outline="0" fieldPosition="0">
        <references count="1">
          <reference field="4294967294" count="1">
            <x v="0"/>
          </reference>
        </references>
      </pivotArea>
    </format>
    <format dxfId="38">
      <pivotArea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5293997-F095-428E-ABD8-2F2F9ADD0E73}" name="PivotTable21"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80:B88" firstHeaderRow="1" firstDataRow="1" firstDataCol="1"/>
  <pivotFields count="9">
    <pivotField showAll="0"/>
    <pivotField numFmtId="14" showAll="0">
      <items count="26">
        <item x="22"/>
        <item x="16"/>
        <item x="17"/>
        <item x="23"/>
        <item x="6"/>
        <item x="9"/>
        <item x="7"/>
        <item x="4"/>
        <item x="2"/>
        <item x="0"/>
        <item x="10"/>
        <item x="13"/>
        <item x="3"/>
        <item x="1"/>
        <item x="5"/>
        <item x="18"/>
        <item x="11"/>
        <item x="24"/>
        <item x="19"/>
        <item x="14"/>
        <item x="20"/>
        <item x="21"/>
        <item x="8"/>
        <item x="12"/>
        <item x="15"/>
        <item t="default"/>
      </items>
    </pivotField>
    <pivotField showAll="0"/>
    <pivotField dataField="1" showAll="0"/>
    <pivotField axis="axisRow" showAll="0">
      <items count="10">
        <item x="6"/>
        <item x="7"/>
        <item x="3"/>
        <item x="8"/>
        <item x="0"/>
        <item x="5"/>
        <item x="1"/>
        <item x="4"/>
        <item x="2"/>
        <item t="default"/>
      </items>
    </pivotField>
    <pivotField showAll="0">
      <items count="6">
        <item h="1" x="2"/>
        <item x="0"/>
        <item x="4"/>
        <item h="1" x="3"/>
        <item h="1" x="1"/>
        <item t="default"/>
      </items>
    </pivotField>
    <pivotField showAll="0"/>
    <pivotField showAll="0"/>
    <pivotField showAll="0" defaultSubtotal="0">
      <items count="14">
        <item x="0"/>
        <item x="1"/>
        <item x="2"/>
        <item x="3"/>
        <item x="4"/>
        <item x="5"/>
        <item x="6"/>
        <item x="7"/>
        <item x="8"/>
        <item x="9"/>
        <item x="10"/>
        <item x="11"/>
        <item x="12"/>
        <item x="13"/>
      </items>
    </pivotField>
  </pivotFields>
  <rowFields count="1">
    <field x="4"/>
  </rowFields>
  <rowItems count="8">
    <i>
      <x v="1"/>
    </i>
    <i>
      <x v="2"/>
    </i>
    <i>
      <x v="3"/>
    </i>
    <i>
      <x v="4"/>
    </i>
    <i>
      <x v="5"/>
    </i>
    <i>
      <x v="7"/>
    </i>
    <i>
      <x v="8"/>
    </i>
    <i t="grand">
      <x/>
    </i>
  </rowItems>
  <colItems count="1">
    <i/>
  </colItems>
  <dataFields count="1">
    <dataField name="Sum of Sales" fld="3" baseField="4" baseItem="1" numFmtId="165"/>
  </dataFields>
  <formats count="8">
    <format dxfId="49">
      <pivotArea dataOnly="0" labelOnly="1" outline="0" axis="axisValues" fieldPosition="0"/>
    </format>
    <format dxfId="50">
      <pivotArea outline="0" fieldPosition="0">
        <references count="1">
          <reference field="4294967294" count="1">
            <x v="0"/>
          </reference>
        </references>
      </pivotArea>
    </format>
    <format dxfId="48">
      <pivotArea type="all" dataOnly="0" outline="0" fieldPosition="0"/>
    </format>
    <format dxfId="47">
      <pivotArea outline="0" collapsedLevelsAreSubtotals="1" fieldPosition="0"/>
    </format>
    <format dxfId="46">
      <pivotArea field="4" type="button" dataOnly="0" labelOnly="1" outline="0" axis="axisRow" fieldPosition="0"/>
    </format>
    <format dxfId="45">
      <pivotArea dataOnly="0" labelOnly="1" fieldPosition="0">
        <references count="1">
          <reference field="4" count="7">
            <x v="1"/>
            <x v="2"/>
            <x v="3"/>
            <x v="4"/>
            <x v="5"/>
            <x v="7"/>
            <x v="8"/>
          </reference>
        </references>
      </pivotArea>
    </format>
    <format dxfId="44">
      <pivotArea dataOnly="0" labelOnly="1" grandRow="1" outline="0" fieldPosition="0"/>
    </format>
    <format dxfId="4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3C7E1E7-BDF6-4A10-B01A-CACEF9ADE4C8}" name="PivotTable19"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66:C78" firstHeaderRow="0" firstDataRow="1" firstDataCol="1"/>
  <pivotFields count="9">
    <pivotField showAll="0"/>
    <pivotField numFmtId="14" showAll="0">
      <items count="26">
        <item x="22"/>
        <item x="16"/>
        <item x="17"/>
        <item x="23"/>
        <item x="6"/>
        <item x="9"/>
        <item x="7"/>
        <item x="4"/>
        <item x="2"/>
        <item x="0"/>
        <item x="10"/>
        <item x="13"/>
        <item x="3"/>
        <item x="1"/>
        <item x="5"/>
        <item x="18"/>
        <item x="11"/>
        <item x="24"/>
        <item x="19"/>
        <item x="14"/>
        <item x="20"/>
        <item x="21"/>
        <item x="8"/>
        <item x="12"/>
        <item x="15"/>
        <item t="default"/>
      </items>
    </pivotField>
    <pivotField showAll="0"/>
    <pivotField dataField="1" showAll="0"/>
    <pivotField showAll="0"/>
    <pivotField showAll="0"/>
    <pivotField showAll="0"/>
    <pivotField showAll="0"/>
    <pivotField axis="axisRow" showAll="0">
      <items count="15">
        <item x="0"/>
        <item x="1"/>
        <item x="2"/>
        <item x="3"/>
        <item x="4"/>
        <item x="5"/>
        <item x="6"/>
        <item x="7"/>
        <item x="8"/>
        <item x="9"/>
        <item x="10"/>
        <item x="11"/>
        <item x="12"/>
        <item x="13"/>
        <item t="default"/>
      </items>
    </pivotField>
  </pivotFields>
  <rowFields count="1">
    <field x="8"/>
  </rowFields>
  <rowItems count="12">
    <i>
      <x v="1"/>
    </i>
    <i>
      <x v="2"/>
    </i>
    <i>
      <x v="3"/>
    </i>
    <i>
      <x v="4"/>
    </i>
    <i>
      <x v="5"/>
    </i>
    <i>
      <x v="6"/>
    </i>
    <i>
      <x v="7"/>
    </i>
    <i>
      <x v="8"/>
    </i>
    <i>
      <x v="9"/>
    </i>
    <i>
      <x v="11"/>
    </i>
    <i>
      <x v="12"/>
    </i>
    <i t="grand">
      <x/>
    </i>
  </rowItems>
  <colFields count="1">
    <field x="-2"/>
  </colFields>
  <colItems count="2">
    <i>
      <x/>
    </i>
    <i i="1">
      <x v="1"/>
    </i>
  </colItems>
  <dataFields count="2">
    <dataField name="Sum of Sales" fld="3" baseField="8" baseItem="1" numFmtId="165"/>
    <dataField name="Max of Sales2" fld="3" subtotal="max" baseField="8" baseItem="1"/>
  </dataFields>
  <formats count="6">
    <format dxfId="56">
      <pivotArea type="all" dataOnly="0" outline="0" fieldPosition="0"/>
    </format>
    <format dxfId="55">
      <pivotArea outline="0" collapsedLevelsAreSubtotals="1" fieldPosition="0"/>
    </format>
    <format dxfId="54">
      <pivotArea field="8" type="button" dataOnly="0" labelOnly="1" outline="0" axis="axisRow" fieldPosition="0"/>
    </format>
    <format dxfId="53">
      <pivotArea dataOnly="0" labelOnly="1" fieldPosition="0">
        <references count="1">
          <reference field="8" count="11">
            <x v="1"/>
            <x v="2"/>
            <x v="3"/>
            <x v="4"/>
            <x v="5"/>
            <x v="6"/>
            <x v="7"/>
            <x v="8"/>
            <x v="9"/>
            <x v="11"/>
            <x v="12"/>
          </reference>
        </references>
      </pivotArea>
    </format>
    <format dxfId="52">
      <pivotArea dataOnly="0" labelOnly="1" grandRow="1" outline="0" fieldPosition="0"/>
    </format>
    <format dxfId="51">
      <pivotArea dataOnly="0" labelOnly="1" outline="0" fieldPosition="0">
        <references count="1">
          <reference field="4294967294" count="2">
            <x v="0"/>
            <x v="1"/>
          </reference>
        </references>
      </pivotArea>
    </format>
  </formats>
  <chartFormats count="2">
    <chartFormat chart="18" format="4" series="1">
      <pivotArea type="data" outline="0" fieldPosition="0">
        <references count="1">
          <reference field="4294967294" count="1" selected="0">
            <x v="0"/>
          </reference>
        </references>
      </pivotArea>
    </chartFormat>
    <chartFormat chart="18"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9BA10C4-324F-4C73-9A9F-D5A985754817}" name="PivotTable18"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Product">
  <location ref="A28:D38" firstHeaderRow="0" firstDataRow="1" firstDataCol="1"/>
  <pivotFields count="9">
    <pivotField showAll="0"/>
    <pivotField numFmtId="14" showAll="0">
      <items count="26">
        <item x="22"/>
        <item x="16"/>
        <item x="17"/>
        <item x="23"/>
        <item x="6"/>
        <item x="9"/>
        <item x="7"/>
        <item x="4"/>
        <item x="2"/>
        <item x="0"/>
        <item x="10"/>
        <item x="13"/>
        <item x="3"/>
        <item x="1"/>
        <item x="5"/>
        <item x="18"/>
        <item x="11"/>
        <item x="24"/>
        <item x="19"/>
        <item x="14"/>
        <item x="20"/>
        <item x="21"/>
        <item x="8"/>
        <item x="12"/>
        <item x="15"/>
        <item t="default"/>
      </items>
    </pivotField>
    <pivotField showAll="0"/>
    <pivotField dataField="1" showAll="0"/>
    <pivotField axis="axisRow" showAll="0">
      <items count="10">
        <item x="6"/>
        <item x="7"/>
        <item x="3"/>
        <item x="8"/>
        <item x="0"/>
        <item x="5"/>
        <item x="1"/>
        <item x="4"/>
        <item x="2"/>
        <item t="default"/>
      </items>
    </pivotField>
    <pivotField showAll="0"/>
    <pivotField showAll="0"/>
    <pivotField dataField="1" showAll="0"/>
    <pivotField showAll="0">
      <items count="15">
        <item x="0"/>
        <item x="1"/>
        <item x="2"/>
        <item x="3"/>
        <item x="4"/>
        <item x="5"/>
        <item x="6"/>
        <item x="7"/>
        <item x="8"/>
        <item x="9"/>
        <item x="10"/>
        <item x="11"/>
        <item x="12"/>
        <item x="13"/>
        <item t="default"/>
      </items>
    </pivotField>
  </pivotFields>
  <rowFields count="1">
    <field x="4"/>
  </rowFields>
  <rowItems count="10">
    <i>
      <x/>
    </i>
    <i>
      <x v="1"/>
    </i>
    <i>
      <x v="2"/>
    </i>
    <i>
      <x v="3"/>
    </i>
    <i>
      <x v="4"/>
    </i>
    <i>
      <x v="5"/>
    </i>
    <i>
      <x v="6"/>
    </i>
    <i>
      <x v="7"/>
    </i>
    <i>
      <x v="8"/>
    </i>
    <i t="grand">
      <x/>
    </i>
  </rowItems>
  <colFields count="1">
    <field x="-2"/>
  </colFields>
  <colItems count="3">
    <i>
      <x/>
    </i>
    <i i="1">
      <x v="1"/>
    </i>
    <i i="2">
      <x v="2"/>
    </i>
  </colItems>
  <dataFields count="3">
    <dataField name="Profits" fld="7" baseField="4" baseItem="0" numFmtId="165"/>
    <dataField name="Rank" fld="3" baseField="4" baseItem="0">
      <extLst>
        <ext xmlns:x14="http://schemas.microsoft.com/office/spreadsheetml/2009/9/main" uri="{E15A36E0-9728-4e99-A89B-3F7291B0FE68}">
          <x14:dataField pivotShowAs="rankDescending"/>
        </ext>
      </extLst>
    </dataField>
    <dataField name="% Total of sales" fld="3" showDataAs="percentOfTotal" baseField="4" baseItem="0" numFmtId="10"/>
  </dataFields>
  <formats count="6">
    <format dxfId="62">
      <pivotArea type="all" dataOnly="0" outline="0" fieldPosition="0"/>
    </format>
    <format dxfId="61">
      <pivotArea outline="0" collapsedLevelsAreSubtotals="1" fieldPosition="0"/>
    </format>
    <format dxfId="60">
      <pivotArea field="4" type="button" dataOnly="0" labelOnly="1" outline="0" axis="axisRow" fieldPosition="0"/>
    </format>
    <format dxfId="59">
      <pivotArea dataOnly="0" labelOnly="1" fieldPosition="0">
        <references count="1">
          <reference field="4" count="0"/>
        </references>
      </pivotArea>
    </format>
    <format dxfId="58">
      <pivotArea dataOnly="0" labelOnly="1" grandRow="1" outline="0" fieldPosition="0"/>
    </format>
    <format dxfId="57">
      <pivotArea dataOnly="0" labelOnly="1" outline="0" fieldPosition="0">
        <references count="1">
          <reference field="4294967294" count="3">
            <x v="0"/>
            <x v="1"/>
            <x v="2"/>
          </reference>
        </references>
      </pivotArea>
    </format>
  </formats>
  <chartFormats count="30">
    <chartFormat chart="9" format="33" series="1">
      <pivotArea type="data" outline="0" fieldPosition="0">
        <references count="1">
          <reference field="4294967294" count="1" selected="0">
            <x v="0"/>
          </reference>
        </references>
      </pivotArea>
    </chartFormat>
    <chartFormat chart="9" format="34">
      <pivotArea type="data" outline="0" fieldPosition="0">
        <references count="2">
          <reference field="4294967294" count="1" selected="0">
            <x v="0"/>
          </reference>
          <reference field="4" count="1" selected="0">
            <x v="0"/>
          </reference>
        </references>
      </pivotArea>
    </chartFormat>
    <chartFormat chart="9" format="35">
      <pivotArea type="data" outline="0" fieldPosition="0">
        <references count="2">
          <reference field="4294967294" count="1" selected="0">
            <x v="0"/>
          </reference>
          <reference field="4" count="1" selected="0">
            <x v="1"/>
          </reference>
        </references>
      </pivotArea>
    </chartFormat>
    <chartFormat chart="9" format="36">
      <pivotArea type="data" outline="0" fieldPosition="0">
        <references count="2">
          <reference field="4294967294" count="1" selected="0">
            <x v="0"/>
          </reference>
          <reference field="4" count="1" selected="0">
            <x v="2"/>
          </reference>
        </references>
      </pivotArea>
    </chartFormat>
    <chartFormat chart="9" format="37">
      <pivotArea type="data" outline="0" fieldPosition="0">
        <references count="2">
          <reference field="4294967294" count="1" selected="0">
            <x v="0"/>
          </reference>
          <reference field="4" count="1" selected="0">
            <x v="3"/>
          </reference>
        </references>
      </pivotArea>
    </chartFormat>
    <chartFormat chart="9" format="38">
      <pivotArea type="data" outline="0" fieldPosition="0">
        <references count="2">
          <reference field="4294967294" count="1" selected="0">
            <x v="0"/>
          </reference>
          <reference field="4" count="1" selected="0">
            <x v="4"/>
          </reference>
        </references>
      </pivotArea>
    </chartFormat>
    <chartFormat chart="9" format="39">
      <pivotArea type="data" outline="0" fieldPosition="0">
        <references count="2">
          <reference field="4294967294" count="1" selected="0">
            <x v="0"/>
          </reference>
          <reference field="4" count="1" selected="0">
            <x v="5"/>
          </reference>
        </references>
      </pivotArea>
    </chartFormat>
    <chartFormat chart="9" format="40">
      <pivotArea type="data" outline="0" fieldPosition="0">
        <references count="2">
          <reference field="4294967294" count="1" selected="0">
            <x v="0"/>
          </reference>
          <reference field="4" count="1" selected="0">
            <x v="6"/>
          </reference>
        </references>
      </pivotArea>
    </chartFormat>
    <chartFormat chart="9" format="41">
      <pivotArea type="data" outline="0" fieldPosition="0">
        <references count="2">
          <reference field="4294967294" count="1" selected="0">
            <x v="0"/>
          </reference>
          <reference field="4" count="1" selected="0">
            <x v="7"/>
          </reference>
        </references>
      </pivotArea>
    </chartFormat>
    <chartFormat chart="9" format="42">
      <pivotArea type="data" outline="0" fieldPosition="0">
        <references count="2">
          <reference field="4294967294" count="1" selected="0">
            <x v="0"/>
          </reference>
          <reference field="4" count="1" selected="0">
            <x v="8"/>
          </reference>
        </references>
      </pivotArea>
    </chartFormat>
    <chartFormat chart="9" format="43" series="1">
      <pivotArea type="data" outline="0" fieldPosition="0">
        <references count="1">
          <reference field="4294967294" count="1" selected="0">
            <x v="1"/>
          </reference>
        </references>
      </pivotArea>
    </chartFormat>
    <chartFormat chart="9" format="44">
      <pivotArea type="data" outline="0" fieldPosition="0">
        <references count="2">
          <reference field="4294967294" count="1" selected="0">
            <x v="1"/>
          </reference>
          <reference field="4" count="1" selected="0">
            <x v="0"/>
          </reference>
        </references>
      </pivotArea>
    </chartFormat>
    <chartFormat chart="9" format="45">
      <pivotArea type="data" outline="0" fieldPosition="0">
        <references count="2">
          <reference field="4294967294" count="1" selected="0">
            <x v="1"/>
          </reference>
          <reference field="4" count="1" selected="0">
            <x v="1"/>
          </reference>
        </references>
      </pivotArea>
    </chartFormat>
    <chartFormat chart="9" format="46">
      <pivotArea type="data" outline="0" fieldPosition="0">
        <references count="2">
          <reference field="4294967294" count="1" selected="0">
            <x v="1"/>
          </reference>
          <reference field="4" count="1" selected="0">
            <x v="2"/>
          </reference>
        </references>
      </pivotArea>
    </chartFormat>
    <chartFormat chart="9" format="47">
      <pivotArea type="data" outline="0" fieldPosition="0">
        <references count="2">
          <reference field="4294967294" count="1" selected="0">
            <x v="1"/>
          </reference>
          <reference field="4" count="1" selected="0">
            <x v="3"/>
          </reference>
        </references>
      </pivotArea>
    </chartFormat>
    <chartFormat chart="9" format="48">
      <pivotArea type="data" outline="0" fieldPosition="0">
        <references count="2">
          <reference field="4294967294" count="1" selected="0">
            <x v="1"/>
          </reference>
          <reference field="4" count="1" selected="0">
            <x v="4"/>
          </reference>
        </references>
      </pivotArea>
    </chartFormat>
    <chartFormat chart="9" format="49">
      <pivotArea type="data" outline="0" fieldPosition="0">
        <references count="2">
          <reference field="4294967294" count="1" selected="0">
            <x v="1"/>
          </reference>
          <reference field="4" count="1" selected="0">
            <x v="5"/>
          </reference>
        </references>
      </pivotArea>
    </chartFormat>
    <chartFormat chart="9" format="50">
      <pivotArea type="data" outline="0" fieldPosition="0">
        <references count="2">
          <reference field="4294967294" count="1" selected="0">
            <x v="1"/>
          </reference>
          <reference field="4" count="1" selected="0">
            <x v="6"/>
          </reference>
        </references>
      </pivotArea>
    </chartFormat>
    <chartFormat chart="9" format="51">
      <pivotArea type="data" outline="0" fieldPosition="0">
        <references count="2">
          <reference field="4294967294" count="1" selected="0">
            <x v="1"/>
          </reference>
          <reference field="4" count="1" selected="0">
            <x v="7"/>
          </reference>
        </references>
      </pivotArea>
    </chartFormat>
    <chartFormat chart="9" format="52">
      <pivotArea type="data" outline="0" fieldPosition="0">
        <references count="2">
          <reference field="4294967294" count="1" selected="0">
            <x v="1"/>
          </reference>
          <reference field="4" count="1" selected="0">
            <x v="8"/>
          </reference>
        </references>
      </pivotArea>
    </chartFormat>
    <chartFormat chart="9" format="53" series="1">
      <pivotArea type="data" outline="0" fieldPosition="0">
        <references count="1">
          <reference field="4294967294" count="1" selected="0">
            <x v="2"/>
          </reference>
        </references>
      </pivotArea>
    </chartFormat>
    <chartFormat chart="9" format="54">
      <pivotArea type="data" outline="0" fieldPosition="0">
        <references count="2">
          <reference field="4294967294" count="1" selected="0">
            <x v="2"/>
          </reference>
          <reference field="4" count="1" selected="0">
            <x v="0"/>
          </reference>
        </references>
      </pivotArea>
    </chartFormat>
    <chartFormat chart="9" format="55">
      <pivotArea type="data" outline="0" fieldPosition="0">
        <references count="2">
          <reference field="4294967294" count="1" selected="0">
            <x v="2"/>
          </reference>
          <reference field="4" count="1" selected="0">
            <x v="1"/>
          </reference>
        </references>
      </pivotArea>
    </chartFormat>
    <chartFormat chart="9" format="56">
      <pivotArea type="data" outline="0" fieldPosition="0">
        <references count="2">
          <reference field="4294967294" count="1" selected="0">
            <x v="2"/>
          </reference>
          <reference field="4" count="1" selected="0">
            <x v="2"/>
          </reference>
        </references>
      </pivotArea>
    </chartFormat>
    <chartFormat chart="9" format="57">
      <pivotArea type="data" outline="0" fieldPosition="0">
        <references count="2">
          <reference field="4294967294" count="1" selected="0">
            <x v="2"/>
          </reference>
          <reference field="4" count="1" selected="0">
            <x v="3"/>
          </reference>
        </references>
      </pivotArea>
    </chartFormat>
    <chartFormat chart="9" format="58">
      <pivotArea type="data" outline="0" fieldPosition="0">
        <references count="2">
          <reference field="4294967294" count="1" selected="0">
            <x v="2"/>
          </reference>
          <reference field="4" count="1" selected="0">
            <x v="4"/>
          </reference>
        </references>
      </pivotArea>
    </chartFormat>
    <chartFormat chart="9" format="59">
      <pivotArea type="data" outline="0" fieldPosition="0">
        <references count="2">
          <reference field="4294967294" count="1" selected="0">
            <x v="2"/>
          </reference>
          <reference field="4" count="1" selected="0">
            <x v="5"/>
          </reference>
        </references>
      </pivotArea>
    </chartFormat>
    <chartFormat chart="9" format="60">
      <pivotArea type="data" outline="0" fieldPosition="0">
        <references count="2">
          <reference field="4294967294" count="1" selected="0">
            <x v="2"/>
          </reference>
          <reference field="4" count="1" selected="0">
            <x v="6"/>
          </reference>
        </references>
      </pivotArea>
    </chartFormat>
    <chartFormat chart="9" format="61">
      <pivotArea type="data" outline="0" fieldPosition="0">
        <references count="2">
          <reference field="4294967294" count="1" selected="0">
            <x v="2"/>
          </reference>
          <reference field="4" count="1" selected="0">
            <x v="7"/>
          </reference>
        </references>
      </pivotArea>
    </chartFormat>
    <chartFormat chart="9" format="62">
      <pivotArea type="data" outline="0" fieldPosition="0">
        <references count="2">
          <reference field="4294967294" count="1" selected="0">
            <x v="2"/>
          </reference>
          <reference field="4"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3574993-FC89-48CA-AD41-F25350F8446E}" name="PivotTable15"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rowHeaderCaption="Region">
  <location ref="A18:B24" firstHeaderRow="1" firstDataRow="1" firstDataCol="1"/>
  <pivotFields count="9">
    <pivotField showAll="0"/>
    <pivotField numFmtId="14" showAll="0">
      <items count="26">
        <item x="22"/>
        <item x="16"/>
        <item x="17"/>
        <item x="23"/>
        <item x="6"/>
        <item x="9"/>
        <item x="7"/>
        <item x="4"/>
        <item x="2"/>
        <item x="0"/>
        <item x="10"/>
        <item x="13"/>
        <item x="3"/>
        <item x="1"/>
        <item x="5"/>
        <item x="18"/>
        <item x="11"/>
        <item x="24"/>
        <item x="19"/>
        <item x="14"/>
        <item x="20"/>
        <item x="21"/>
        <item x="8"/>
        <item x="12"/>
        <item x="15"/>
        <item t="default"/>
      </items>
    </pivotField>
    <pivotField showAll="0"/>
    <pivotField dataField="1" showAll="0"/>
    <pivotField showAll="0"/>
    <pivotField axis="axisRow" showAll="0">
      <items count="6">
        <item x="2"/>
        <item x="0"/>
        <item x="4"/>
        <item x="3"/>
        <item x="1"/>
        <item t="default"/>
      </items>
    </pivotField>
    <pivotField showAll="0"/>
    <pivotField showAll="0"/>
    <pivotField showAll="0">
      <items count="15">
        <item x="0"/>
        <item x="1"/>
        <item x="2"/>
        <item x="3"/>
        <item x="4"/>
        <item x="5"/>
        <item x="6"/>
        <item x="7"/>
        <item x="8"/>
        <item x="9"/>
        <item x="10"/>
        <item x="11"/>
        <item x="12"/>
        <item x="13"/>
        <item t="default"/>
      </items>
    </pivotField>
  </pivotFields>
  <rowFields count="1">
    <field x="5"/>
  </rowFields>
  <rowItems count="6">
    <i>
      <x/>
    </i>
    <i>
      <x v="1"/>
    </i>
    <i>
      <x v="2"/>
    </i>
    <i>
      <x v="3"/>
    </i>
    <i>
      <x v="4"/>
    </i>
    <i t="grand">
      <x/>
    </i>
  </rowItems>
  <colItems count="1">
    <i/>
  </colItems>
  <dataFields count="1">
    <dataField name="Max of Sales" fld="3" subtotal="max" baseField="5" baseItem="0" numFmtId="165"/>
  </dataFields>
  <formats count="7">
    <format dxfId="31">
      <pivotArea type="all" dataOnly="0" outline="0" fieldPosition="0"/>
    </format>
    <format dxfId="32">
      <pivotArea outline="0" collapsedLevelsAreSubtotals="1" fieldPosition="0"/>
    </format>
    <format dxfId="33">
      <pivotArea field="5" type="button" dataOnly="0" labelOnly="1" outline="0" axis="axisRow" fieldPosition="0"/>
    </format>
    <format dxfId="34">
      <pivotArea dataOnly="0" labelOnly="1" fieldPosition="0">
        <references count="1">
          <reference field="5" count="0"/>
        </references>
      </pivotArea>
    </format>
    <format dxfId="35">
      <pivotArea dataOnly="0" labelOnly="1" grandRow="1" outline="0" fieldPosition="0"/>
    </format>
    <format dxfId="36">
      <pivotArea dataOnly="0" labelOnly="1" outline="0" axis="axisValues" fieldPosition="0"/>
    </format>
    <format dxfId="37">
      <pivotArea outline="0" fieldPosition="0">
        <references count="1">
          <reference field="4294967294" count="1">
            <x v="0"/>
          </reference>
        </references>
      </pivotArea>
    </format>
  </formats>
  <chartFormats count="6">
    <chartFormat chart="26" format="7" series="1">
      <pivotArea type="data" outline="0" fieldPosition="0">
        <references count="1">
          <reference field="4294967294" count="1" selected="0">
            <x v="0"/>
          </reference>
        </references>
      </pivotArea>
    </chartFormat>
    <chartFormat chart="26" format="8">
      <pivotArea type="data" outline="0" fieldPosition="0">
        <references count="2">
          <reference field="4294967294" count="1" selected="0">
            <x v="0"/>
          </reference>
          <reference field="5" count="1" selected="0">
            <x v="0"/>
          </reference>
        </references>
      </pivotArea>
    </chartFormat>
    <chartFormat chart="26" format="9">
      <pivotArea type="data" outline="0" fieldPosition="0">
        <references count="2">
          <reference field="4294967294" count="1" selected="0">
            <x v="0"/>
          </reference>
          <reference field="5" count="1" selected="0">
            <x v="1"/>
          </reference>
        </references>
      </pivotArea>
    </chartFormat>
    <chartFormat chart="26" format="10">
      <pivotArea type="data" outline="0" fieldPosition="0">
        <references count="2">
          <reference field="4294967294" count="1" selected="0">
            <x v="0"/>
          </reference>
          <reference field="5" count="1" selected="0">
            <x v="2"/>
          </reference>
        </references>
      </pivotArea>
    </chartFormat>
    <chartFormat chart="26" format="11">
      <pivotArea type="data" outline="0" fieldPosition="0">
        <references count="2">
          <reference field="4294967294" count="1" selected="0">
            <x v="0"/>
          </reference>
          <reference field="5" count="1" selected="0">
            <x v="3"/>
          </reference>
        </references>
      </pivotArea>
    </chartFormat>
    <chartFormat chart="26" format="12">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0E5E539-FCD7-4C21-A4C2-F78CB995FEFB}" name="PivotTable30" cacheId="6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51:C61" firstHeaderRow="0" firstDataRow="1" firstDataCol="1"/>
  <pivotFields count="11">
    <pivotField showAll="0"/>
    <pivotField numFmtId="14" showAll="0">
      <items count="26">
        <item x="22"/>
        <item x="16"/>
        <item x="17"/>
        <item x="23"/>
        <item x="6"/>
        <item x="9"/>
        <item x="7"/>
        <item x="4"/>
        <item x="2"/>
        <item x="0"/>
        <item x="10"/>
        <item x="13"/>
        <item x="3"/>
        <item x="1"/>
        <item x="5"/>
        <item x="18"/>
        <item x="11"/>
        <item x="24"/>
        <item x="19"/>
        <item x="14"/>
        <item x="20"/>
        <item x="21"/>
        <item x="8"/>
        <item x="12"/>
        <item x="15"/>
        <item t="default"/>
      </items>
    </pivotField>
    <pivotField showAll="0"/>
    <pivotField dataField="1" showAll="0"/>
    <pivotField axis="axisRow" showAll="0">
      <items count="10">
        <item x="6"/>
        <item x="7"/>
        <item x="3"/>
        <item x="8"/>
        <item x="0"/>
        <item x="5"/>
        <item x="1"/>
        <item x="4"/>
        <item x="2"/>
        <item t="default"/>
      </items>
    </pivotField>
    <pivotField showAll="0"/>
    <pivotField showAll="0"/>
    <pivotField dataField="1" showAll="0"/>
    <pivotField showAll="0" defaultSubtotal="0"/>
    <pivotField showAll="0" defaultSubtotal="0"/>
    <pivotField showAll="0" defaultSubtotal="0">
      <items count="4">
        <item x="0"/>
        <item x="1"/>
        <item x="2"/>
        <item x="3"/>
      </items>
    </pivotField>
  </pivotFields>
  <rowFields count="1">
    <field x="4"/>
  </rowFields>
  <rowItems count="10">
    <i>
      <x/>
    </i>
    <i>
      <x v="1"/>
    </i>
    <i>
      <x v="2"/>
    </i>
    <i>
      <x v="3"/>
    </i>
    <i>
      <x v="4"/>
    </i>
    <i>
      <x v="5"/>
    </i>
    <i>
      <x v="6"/>
    </i>
    <i>
      <x v="7"/>
    </i>
    <i>
      <x v="8"/>
    </i>
    <i t="grand">
      <x/>
    </i>
  </rowItems>
  <colFields count="1">
    <field x="-2"/>
  </colFields>
  <colItems count="2">
    <i>
      <x/>
    </i>
    <i i="1">
      <x v="1"/>
    </i>
  </colItems>
  <dataFields count="2">
    <dataField name="Sum of Sales" fld="3" baseField="4" baseItem="0" numFmtId="165"/>
    <dataField name="Sum of Profit" fld="7" baseField="4" baseItem="0" numFmtId="165"/>
  </dataFields>
  <chartFormats count="1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0"/>
          </reference>
        </references>
      </pivotArea>
    </chartFormat>
    <chartFormat chart="0" format="4">
      <pivotArea type="data" outline="0" fieldPosition="0">
        <references count="2">
          <reference field="4294967294" count="1" selected="0">
            <x v="0"/>
          </reference>
          <reference field="4" count="1" selected="0">
            <x v="5"/>
          </reference>
        </references>
      </pivotArea>
    </chartFormat>
    <chartFormat chart="0" format="5">
      <pivotArea type="data" outline="0" fieldPosition="0">
        <references count="2">
          <reference field="4294967294" count="1" selected="0">
            <x v="0"/>
          </reference>
          <reference field="4" count="1" selected="0">
            <x v="4"/>
          </reference>
        </references>
      </pivotArea>
    </chartFormat>
    <chartFormat chart="0" format="6">
      <pivotArea type="data" outline="0" fieldPosition="0">
        <references count="2">
          <reference field="4294967294" count="1" selected="0">
            <x v="0"/>
          </reference>
          <reference field="4" count="1" selected="0">
            <x v="3"/>
          </reference>
        </references>
      </pivotArea>
    </chartFormat>
    <chartFormat chart="0" format="7">
      <pivotArea type="data" outline="0" fieldPosition="0">
        <references count="2">
          <reference field="4294967294" count="1" selected="0">
            <x v="0"/>
          </reference>
          <reference field="4" count="1" selected="0">
            <x v="8"/>
          </reference>
        </references>
      </pivotArea>
    </chartFormat>
    <chartFormat chart="0" format="8">
      <pivotArea type="data" outline="0" fieldPosition="0">
        <references count="2">
          <reference field="4294967294" count="1" selected="0">
            <x v="1"/>
          </reference>
          <reference field="4" count="1" selected="0">
            <x v="6"/>
          </reference>
        </references>
      </pivotArea>
    </chartFormat>
    <chartFormat chart="0" format="9">
      <pivotArea type="data" outline="0" fieldPosition="0">
        <references count="2">
          <reference field="4294967294" count="1" selected="0">
            <x v="1"/>
          </reference>
          <reference field="4" count="1" selected="0">
            <x v="7"/>
          </reference>
        </references>
      </pivotArea>
    </chartFormat>
    <chartFormat chart="6" format="18" series="1">
      <pivotArea type="data" outline="0" fieldPosition="0">
        <references count="1">
          <reference field="4294967294" count="1" selected="0">
            <x v="0"/>
          </reference>
        </references>
      </pivotArea>
    </chartFormat>
    <chartFormat chart="6" format="19">
      <pivotArea type="data" outline="0" fieldPosition="0">
        <references count="2">
          <reference field="4294967294" count="1" selected="0">
            <x v="0"/>
          </reference>
          <reference field="4" count="1" selected="0">
            <x v="0"/>
          </reference>
        </references>
      </pivotArea>
    </chartFormat>
    <chartFormat chart="6" format="20">
      <pivotArea type="data" outline="0" fieldPosition="0">
        <references count="2">
          <reference field="4294967294" count="1" selected="0">
            <x v="0"/>
          </reference>
          <reference field="4" count="1" selected="0">
            <x v="1"/>
          </reference>
        </references>
      </pivotArea>
    </chartFormat>
    <chartFormat chart="6" format="21">
      <pivotArea type="data" outline="0" fieldPosition="0">
        <references count="2">
          <reference field="4294967294" count="1" selected="0">
            <x v="0"/>
          </reference>
          <reference field="4" count="1" selected="0">
            <x v="3"/>
          </reference>
        </references>
      </pivotArea>
    </chartFormat>
    <chartFormat chart="6" format="22">
      <pivotArea type="data" outline="0" fieldPosition="0">
        <references count="2">
          <reference field="4294967294" count="1" selected="0">
            <x v="0"/>
          </reference>
          <reference field="4" count="1" selected="0">
            <x v="4"/>
          </reference>
        </references>
      </pivotArea>
    </chartFormat>
    <chartFormat chart="6" format="23">
      <pivotArea type="data" outline="0" fieldPosition="0">
        <references count="2">
          <reference field="4294967294" count="1" selected="0">
            <x v="0"/>
          </reference>
          <reference field="4" count="1" selected="0">
            <x v="5"/>
          </reference>
        </references>
      </pivotArea>
    </chartFormat>
    <chartFormat chart="6" format="24">
      <pivotArea type="data" outline="0" fieldPosition="0">
        <references count="2">
          <reference field="4294967294" count="1" selected="0">
            <x v="0"/>
          </reference>
          <reference field="4" count="1" selected="0">
            <x v="8"/>
          </reference>
        </references>
      </pivotArea>
    </chartFormat>
    <chartFormat chart="6" format="2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62B2D89-D63C-4654-92CE-6CC526DB9DA9}" name="PivotTable29" cacheId="6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41:C47" firstHeaderRow="0" firstDataRow="1" firstDataCol="1"/>
  <pivotFields count="11">
    <pivotField showAll="0"/>
    <pivotField numFmtId="14" showAll="0">
      <items count="26">
        <item x="22"/>
        <item x="16"/>
        <item x="17"/>
        <item x="23"/>
        <item x="6"/>
        <item x="9"/>
        <item x="7"/>
        <item x="4"/>
        <item x="2"/>
        <item x="0"/>
        <item x="10"/>
        <item x="13"/>
        <item x="3"/>
        <item x="1"/>
        <item x="5"/>
        <item x="18"/>
        <item x="11"/>
        <item x="24"/>
        <item x="19"/>
        <item x="14"/>
        <item x="20"/>
        <item x="21"/>
        <item x="8"/>
        <item x="12"/>
        <item x="15"/>
        <item t="default"/>
      </items>
    </pivotField>
    <pivotField showAll="0"/>
    <pivotField dataField="1" showAll="0"/>
    <pivotField showAll="0"/>
    <pivotField axis="axisRow" showAll="0">
      <items count="6">
        <item x="2"/>
        <item x="0"/>
        <item x="4"/>
        <item x="3"/>
        <item x="1"/>
        <item t="default"/>
      </items>
    </pivotField>
    <pivotField showAll="0"/>
    <pivotField dataField="1" showAll="0"/>
    <pivotField showAll="0" defaultSubtotal="0"/>
    <pivotField showAll="0" defaultSubtotal="0"/>
    <pivotField showAll="0" defaultSubtotal="0">
      <items count="4">
        <item x="0"/>
        <item x="1"/>
        <item x="2"/>
        <item x="3"/>
      </items>
    </pivotField>
  </pivotFields>
  <rowFields count="1">
    <field x="5"/>
  </rowFields>
  <rowItems count="6">
    <i>
      <x/>
    </i>
    <i>
      <x v="1"/>
    </i>
    <i>
      <x v="2"/>
    </i>
    <i>
      <x v="3"/>
    </i>
    <i>
      <x v="4"/>
    </i>
    <i t="grand">
      <x/>
    </i>
  </rowItems>
  <colFields count="1">
    <field x="-2"/>
  </colFields>
  <colItems count="2">
    <i>
      <x/>
    </i>
    <i i="1">
      <x v="1"/>
    </i>
  </colItems>
  <dataFields count="2">
    <dataField name="Sum of Sales" fld="3" baseField="5" baseItem="0" numFmtId="165"/>
    <dataField name="Sum of Profit" fld="7" baseField="5" baseItem="0" numFmtId="165"/>
  </dataFields>
  <chartFormats count="14">
    <chartFormat chart="4" format="14" series="1">
      <pivotArea type="data" outline="0" fieldPosition="0">
        <references count="1">
          <reference field="4294967294" count="1" selected="0">
            <x v="0"/>
          </reference>
        </references>
      </pivotArea>
    </chartFormat>
    <chartFormat chart="4" format="15">
      <pivotArea type="data" outline="0" fieldPosition="0">
        <references count="2">
          <reference field="4294967294" count="1" selected="0">
            <x v="0"/>
          </reference>
          <reference field="5" count="1" selected="0">
            <x v="0"/>
          </reference>
        </references>
      </pivotArea>
    </chartFormat>
    <chartFormat chart="4" format="16">
      <pivotArea type="data" outline="0" fieldPosition="0">
        <references count="2">
          <reference field="4294967294" count="1" selected="0">
            <x v="0"/>
          </reference>
          <reference field="5" count="1" selected="0">
            <x v="1"/>
          </reference>
        </references>
      </pivotArea>
    </chartFormat>
    <chartFormat chart="4" format="17">
      <pivotArea type="data" outline="0" fieldPosition="0">
        <references count="2">
          <reference field="4294967294" count="1" selected="0">
            <x v="0"/>
          </reference>
          <reference field="5" count="1" selected="0">
            <x v="2"/>
          </reference>
        </references>
      </pivotArea>
    </chartFormat>
    <chartFormat chart="4" format="18">
      <pivotArea type="data" outline="0" fieldPosition="0">
        <references count="2">
          <reference field="4294967294" count="1" selected="0">
            <x v="0"/>
          </reference>
          <reference field="5" count="1" selected="0">
            <x v="3"/>
          </reference>
        </references>
      </pivotArea>
    </chartFormat>
    <chartFormat chart="4" format="19">
      <pivotArea type="data" outline="0" fieldPosition="0">
        <references count="2">
          <reference field="4294967294" count="1" selected="0">
            <x v="0"/>
          </reference>
          <reference field="5" count="1" selected="0">
            <x v="4"/>
          </reference>
        </references>
      </pivotArea>
    </chartFormat>
    <chartFormat chart="4" format="20" series="1">
      <pivotArea type="data" outline="0" fieldPosition="0">
        <references count="1">
          <reference field="4294967294" count="1" selected="0">
            <x v="1"/>
          </reference>
        </references>
      </pivotArea>
    </chartFormat>
    <chartFormat chart="4" format="21">
      <pivotArea type="data" outline="0" fieldPosition="0">
        <references count="2">
          <reference field="4294967294" count="1" selected="0">
            <x v="1"/>
          </reference>
          <reference field="5" count="1" selected="0">
            <x v="0"/>
          </reference>
        </references>
      </pivotArea>
    </chartFormat>
    <chartFormat chart="4" format="22">
      <pivotArea type="data" outline="0" fieldPosition="0">
        <references count="2">
          <reference field="4294967294" count="1" selected="0">
            <x v="1"/>
          </reference>
          <reference field="5" count="1" selected="0">
            <x v="1"/>
          </reference>
        </references>
      </pivotArea>
    </chartFormat>
    <chartFormat chart="4" format="23">
      <pivotArea type="data" outline="0" fieldPosition="0">
        <references count="2">
          <reference field="4294967294" count="1" selected="0">
            <x v="1"/>
          </reference>
          <reference field="5" count="1" selected="0">
            <x v="2"/>
          </reference>
        </references>
      </pivotArea>
    </chartFormat>
    <chartFormat chart="4" format="24">
      <pivotArea type="data" outline="0" fieldPosition="0">
        <references count="2">
          <reference field="4294967294" count="1" selected="0">
            <x v="1"/>
          </reference>
          <reference field="5" count="1" selected="0">
            <x v="3"/>
          </reference>
        </references>
      </pivotArea>
    </chartFormat>
    <chartFormat chart="4" format="25">
      <pivotArea type="data" outline="0" fieldPosition="0">
        <references count="2">
          <reference field="4294967294" count="1" selected="0">
            <x v="1"/>
          </reference>
          <reference field="5" count="1" selected="0">
            <x v="4"/>
          </reference>
        </references>
      </pivotArea>
    </chartFormat>
    <chartFormat chart="8" format="4"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C8C61CF-8355-4C28-B8AE-D76970AAC6FA}" name="PivotTable28" cacheId="6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25:C37" firstHeaderRow="0" firstDataRow="1" firstDataCol="1"/>
  <pivotFields count="11">
    <pivotField showAll="0"/>
    <pivotField numFmtId="14" showAll="0">
      <items count="26">
        <item x="22"/>
        <item x="16"/>
        <item x="17"/>
        <item x="23"/>
        <item x="6"/>
        <item x="9"/>
        <item x="7"/>
        <item x="4"/>
        <item x="2"/>
        <item x="0"/>
        <item x="10"/>
        <item x="13"/>
        <item x="3"/>
        <item x="1"/>
        <item x="5"/>
        <item x="18"/>
        <item x="11"/>
        <item x="24"/>
        <item x="19"/>
        <item x="14"/>
        <item x="20"/>
        <item x="21"/>
        <item x="8"/>
        <item x="12"/>
        <item x="15"/>
        <item t="default"/>
      </items>
    </pivotField>
    <pivotField showAll="0"/>
    <pivotField dataField="1" showAll="0"/>
    <pivotField showAll="0"/>
    <pivotField showAll="0"/>
    <pivotField showAll="0"/>
    <pivotField dataField="1"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x="1"/>
        <item x="2"/>
        <item sd="0" x="3"/>
        <item t="default"/>
      </items>
    </pivotField>
  </pivotFields>
  <rowFields count="1">
    <field x="8"/>
  </rowFields>
  <rowItems count="12">
    <i>
      <x v="1"/>
    </i>
    <i>
      <x v="2"/>
    </i>
    <i>
      <x v="3"/>
    </i>
    <i>
      <x v="4"/>
    </i>
    <i>
      <x v="5"/>
    </i>
    <i>
      <x v="6"/>
    </i>
    <i>
      <x v="7"/>
    </i>
    <i>
      <x v="8"/>
    </i>
    <i>
      <x v="9"/>
    </i>
    <i>
      <x v="11"/>
    </i>
    <i>
      <x v="12"/>
    </i>
    <i t="grand">
      <x/>
    </i>
  </rowItems>
  <colFields count="1">
    <field x="-2"/>
  </colFields>
  <colItems count="2">
    <i>
      <x/>
    </i>
    <i i="1">
      <x v="1"/>
    </i>
  </colItems>
  <dataFields count="2">
    <dataField name="Sum of Sales" fld="3" baseField="8" baseItem="1" numFmtId="165"/>
    <dataField name="Sum of Profit" fld="7" baseField="8" baseItem="1" numFmtId="165"/>
  </dataFields>
  <chartFormats count="15">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9" format="30" series="1">
      <pivotArea type="data" outline="0" fieldPosition="0">
        <references count="1">
          <reference field="4294967294" count="1" selected="0">
            <x v="0"/>
          </reference>
        </references>
      </pivotArea>
    </chartFormat>
    <chartFormat chart="9" format="31">
      <pivotArea type="data" outline="0" fieldPosition="0">
        <references count="2">
          <reference field="4294967294" count="1" selected="0">
            <x v="0"/>
          </reference>
          <reference field="8" count="1" selected="0">
            <x v="1"/>
          </reference>
        </references>
      </pivotArea>
    </chartFormat>
    <chartFormat chart="9" format="32">
      <pivotArea type="data" outline="0" fieldPosition="0">
        <references count="2">
          <reference field="4294967294" count="1" selected="0">
            <x v="0"/>
          </reference>
          <reference field="8" count="1" selected="0">
            <x v="2"/>
          </reference>
        </references>
      </pivotArea>
    </chartFormat>
    <chartFormat chart="9" format="33">
      <pivotArea type="data" outline="0" fieldPosition="0">
        <references count="2">
          <reference field="4294967294" count="1" selected="0">
            <x v="0"/>
          </reference>
          <reference field="8" count="1" selected="0">
            <x v="3"/>
          </reference>
        </references>
      </pivotArea>
    </chartFormat>
    <chartFormat chart="9" format="34">
      <pivotArea type="data" outline="0" fieldPosition="0">
        <references count="2">
          <reference field="4294967294" count="1" selected="0">
            <x v="0"/>
          </reference>
          <reference field="8" count="1" selected="0">
            <x v="4"/>
          </reference>
        </references>
      </pivotArea>
    </chartFormat>
    <chartFormat chart="9" format="35">
      <pivotArea type="data" outline="0" fieldPosition="0">
        <references count="2">
          <reference field="4294967294" count="1" selected="0">
            <x v="0"/>
          </reference>
          <reference field="8" count="1" selected="0">
            <x v="5"/>
          </reference>
        </references>
      </pivotArea>
    </chartFormat>
    <chartFormat chart="9" format="36">
      <pivotArea type="data" outline="0" fieldPosition="0">
        <references count="2">
          <reference field="4294967294" count="1" selected="0">
            <x v="0"/>
          </reference>
          <reference field="8" count="1" selected="0">
            <x v="6"/>
          </reference>
        </references>
      </pivotArea>
    </chartFormat>
    <chartFormat chart="9" format="37">
      <pivotArea type="data" outline="0" fieldPosition="0">
        <references count="2">
          <reference field="4294967294" count="1" selected="0">
            <x v="0"/>
          </reference>
          <reference field="8" count="1" selected="0">
            <x v="7"/>
          </reference>
        </references>
      </pivotArea>
    </chartFormat>
    <chartFormat chart="9" format="38">
      <pivotArea type="data" outline="0" fieldPosition="0">
        <references count="2">
          <reference field="4294967294" count="1" selected="0">
            <x v="0"/>
          </reference>
          <reference field="8" count="1" selected="0">
            <x v="8"/>
          </reference>
        </references>
      </pivotArea>
    </chartFormat>
    <chartFormat chart="9" format="39">
      <pivotArea type="data" outline="0" fieldPosition="0">
        <references count="2">
          <reference field="4294967294" count="1" selected="0">
            <x v="0"/>
          </reference>
          <reference field="8" count="1" selected="0">
            <x v="9"/>
          </reference>
        </references>
      </pivotArea>
    </chartFormat>
    <chartFormat chart="9" format="40">
      <pivotArea type="data" outline="0" fieldPosition="0">
        <references count="2">
          <reference field="4294967294" count="1" selected="0">
            <x v="0"/>
          </reference>
          <reference field="8" count="1" selected="0">
            <x v="11"/>
          </reference>
        </references>
      </pivotArea>
    </chartFormat>
    <chartFormat chart="9" format="41">
      <pivotArea type="data" outline="0" fieldPosition="0">
        <references count="2">
          <reference field="4294967294" count="1" selected="0">
            <x v="0"/>
          </reference>
          <reference field="8" count="1" selected="0">
            <x v="12"/>
          </reference>
        </references>
      </pivotArea>
    </chartFormat>
    <chartFormat chart="9" format="42"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8DB48E-9E3A-4B4E-B0EA-D05F6FCB0092}" name="PivotTable27" cacheId="6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rowHeaderCaption="Sales Reps">
  <location ref="A8:C21" firstHeaderRow="0" firstDataRow="1" firstDataCol="1"/>
  <pivotFields count="11">
    <pivotField axis="axisRow" showAll="0">
      <items count="13">
        <item x="0"/>
        <item x="6"/>
        <item x="7"/>
        <item x="3"/>
        <item x="9"/>
        <item x="2"/>
        <item x="5"/>
        <item x="11"/>
        <item x="8"/>
        <item x="10"/>
        <item x="4"/>
        <item x="1"/>
        <item t="default"/>
      </items>
    </pivotField>
    <pivotField numFmtId="14" showAll="0">
      <items count="26">
        <item x="22"/>
        <item x="16"/>
        <item x="17"/>
        <item x="23"/>
        <item x="6"/>
        <item x="9"/>
        <item x="7"/>
        <item x="4"/>
        <item x="2"/>
        <item x="0"/>
        <item x="10"/>
        <item x="13"/>
        <item x="3"/>
        <item x="1"/>
        <item x="5"/>
        <item x="18"/>
        <item x="11"/>
        <item x="24"/>
        <item x="19"/>
        <item x="14"/>
        <item x="20"/>
        <item x="21"/>
        <item x="8"/>
        <item x="12"/>
        <item x="15"/>
        <item t="default"/>
      </items>
    </pivotField>
    <pivotField showAll="0"/>
    <pivotField dataField="1" showAll="0">
      <items count="24">
        <item x="13"/>
        <item x="1"/>
        <item x="22"/>
        <item x="4"/>
        <item x="14"/>
        <item x="15"/>
        <item x="5"/>
        <item x="9"/>
        <item x="0"/>
        <item x="12"/>
        <item x="3"/>
        <item x="16"/>
        <item x="18"/>
        <item x="19"/>
        <item x="2"/>
        <item x="20"/>
        <item x="6"/>
        <item x="8"/>
        <item x="10"/>
        <item x="21"/>
        <item x="7"/>
        <item x="11"/>
        <item x="17"/>
        <item t="default"/>
      </items>
    </pivotField>
    <pivotField showAll="0"/>
    <pivotField showAll="0"/>
    <pivotField showAll="0">
      <items count="3">
        <item x="0"/>
        <item x="1"/>
        <item t="default"/>
      </items>
    </pivotField>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name="Revenue" fld="3" baseField="0" baseItem="0" numFmtId="165"/>
    <dataField name="Total Profit" fld="7" baseField="0" baseItem="0" numFmtId="165"/>
  </dataFields>
  <chartFormats count="4">
    <chartFormat chart="13" format="0"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1"/>
          </reference>
        </references>
      </pivotArea>
    </chartFormat>
    <chartFormat chart="19" format="4" series="1">
      <pivotArea type="data" outline="0" fieldPosition="0">
        <references count="1">
          <reference field="4294967294" count="1" selected="0">
            <x v="0"/>
          </reference>
        </references>
      </pivotArea>
    </chartFormat>
    <chartFormat chart="19"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7A7DE65-DF95-47CB-9B51-7431E788D67D}" name="PivotTable26" cacheId="6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 firstHeaderRow="0" firstDataRow="1" firstDataCol="0"/>
  <pivotFields count="11">
    <pivotField showAll="0"/>
    <pivotField numFmtId="14" showAll="0">
      <items count="26">
        <item x="22"/>
        <item x="16"/>
        <item x="17"/>
        <item x="23"/>
        <item x="6"/>
        <item x="9"/>
        <item x="7"/>
        <item x="4"/>
        <item x="2"/>
        <item x="0"/>
        <item x="10"/>
        <item x="13"/>
        <item x="3"/>
        <item x="1"/>
        <item x="5"/>
        <item x="18"/>
        <item x="11"/>
        <item x="24"/>
        <item x="19"/>
        <item x="14"/>
        <item x="20"/>
        <item x="21"/>
        <item x="8"/>
        <item x="12"/>
        <item x="15"/>
        <item t="default"/>
      </items>
    </pivotField>
    <pivotField showAll="0"/>
    <pivotField dataField="1" showAll="0"/>
    <pivotField showAll="0">
      <items count="10">
        <item x="6"/>
        <item x="7"/>
        <item x="3"/>
        <item x="8"/>
        <item x="0"/>
        <item x="5"/>
        <item h="1" x="1"/>
        <item x="4"/>
        <item h="1" x="2"/>
        <item t="default"/>
      </items>
    </pivotField>
    <pivotField showAll="0"/>
    <pivotField showAll="0"/>
    <pivotField dataField="1" showAll="0">
      <items count="24">
        <item x="13"/>
        <item x="1"/>
        <item x="22"/>
        <item x="4"/>
        <item x="14"/>
        <item x="0"/>
        <item x="15"/>
        <item x="19"/>
        <item x="3"/>
        <item x="5"/>
        <item x="16"/>
        <item x="9"/>
        <item x="12"/>
        <item x="18"/>
        <item x="2"/>
        <item x="20"/>
        <item x="6"/>
        <item x="10"/>
        <item x="21"/>
        <item x="8"/>
        <item x="7"/>
        <item x="11"/>
        <item x="1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Items count="1">
    <i/>
  </rowItems>
  <colFields count="1">
    <field x="-2"/>
  </colFields>
  <colItems count="2">
    <i>
      <x/>
    </i>
    <i i="1">
      <x v="1"/>
    </i>
  </colItems>
  <dataFields count="2">
    <dataField name="Total Sales" fld="3" baseField="0" baseItem="1" numFmtId="165"/>
    <dataField name="Total Profit" fld="7" baseField="0" baseItem="1" numFmtId="165"/>
  </dataFields>
  <formats count="3">
    <format dxfId="30">
      <pivotArea dataOnly="0" labelOnly="1" outline="0" fieldPosition="0">
        <references count="1">
          <reference field="4294967294" count="1">
            <x v="0"/>
          </reference>
        </references>
      </pivotArea>
    </format>
    <format dxfId="29">
      <pivotArea outline="0" fieldPosition="0">
        <references count="1">
          <reference field="4294967294" count="1">
            <x v="1"/>
          </reference>
        </references>
      </pivotArea>
    </format>
    <format dxfId="28">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17AEBEF-C472-42B9-89F0-374A35B08BE8}" sourceName="Region">
  <pivotTables>
    <pivotTable tabId="1" name="PivotTable8"/>
  </pivotTables>
  <data>
    <tabular pivotCacheId="1312560827">
      <items count="5">
        <i x="2"/>
        <i x="0" s="1"/>
        <i x="4" s="1"/>
        <i x="3"/>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1" xr10:uid="{3E0418A4-BEC5-469D-91EA-883FDE7C0118}" sourceName="Region">
  <pivotTables>
    <pivotTable tabId="2" name="PivotTable21"/>
  </pivotTables>
  <data>
    <tabular pivotCacheId="1312560827">
      <items count="5">
        <i x="2"/>
        <i x="0" s="1"/>
        <i x="4" s="1"/>
        <i x="3"/>
        <i x="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9E7EE3EB-0A8E-4159-96B5-6F7C6DC4EC6F}" sourceName="Product">
  <pivotTables>
    <pivotTable tabId="15" name="PivotTable26"/>
  </pivotTables>
  <data>
    <tabular pivotCacheId="430541154">
      <items count="9">
        <i x="6" s="1"/>
        <i x="7" s="1"/>
        <i x="3" s="1"/>
        <i x="8" s="1"/>
        <i x="0" s="1"/>
        <i x="5" s="1"/>
        <i x="1"/>
        <i x="4" s="1"/>
        <i x="2"/>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7C0175EB-AAE3-4003-9138-F2CE823BFB0B}" sourceName="Year">
  <pivotTables>
    <pivotTable tabId="15" name="PivotTable27"/>
  </pivotTables>
  <data>
    <tabular pivotCacheId="430541154">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ED1E67EA-DC64-4C79-A4CE-4F7A6A92153D}" cache="Slicer_Region" caption="Region" rowHeight="22542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2" xr10:uid="{3145E6B0-CCBE-45A2-A4DB-94328295E8E2}" cache="Slicer_Region11" caption="Region" rowHeight="22542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087EDAED-C8F8-49DE-AAD4-F67B3CE5A9F8}" cache="Slicer_Product" caption="Product" columnCount="2" style="Slicer Style 2" rowHeight="225425"/>
  <slicer name="Year" xr10:uid="{9DE3B0E5-ACE9-4551-B876-9EEBF0407008}" cache="Slicer_Year" caption="Year" style="Slicer Style 2" rowHeight="2254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E1FCD95-0DBB-49C0-86F8-6D0ED1645CA8}" name="Table11" displayName="Table11" ref="B3:I28" headerRowDxfId="10" dataDxfId="8" totalsRowDxfId="9" tableBorderDxfId="27">
  <autoFilter ref="B3:I28" xr:uid="{7E1FCD95-0DBB-49C0-86F8-6D0ED1645CA8}"/>
  <tableColumns count="8">
    <tableColumn id="1" xr3:uid="{AAFA6C4B-9407-4E56-B96E-21089925C59F}" name="SalesRep" totalsRowLabel="Total" dataDxfId="18" totalsRowDxfId="26"/>
    <tableColumn id="2" xr3:uid="{C90B2832-1961-404F-B8C4-DD77FA03736A}" name="Date" dataDxfId="17" totalsRowDxfId="25"/>
    <tableColumn id="3" xr3:uid="{D33FA91C-578D-4B4D-B81E-5CE3CB95BF84}" name="Month" dataDxfId="16" totalsRowDxfId="24"/>
    <tableColumn id="4" xr3:uid="{4B57D938-3EC5-47B4-A10F-B336A9D50396}" name="Sales" dataDxfId="15" totalsRowDxfId="23"/>
    <tableColumn id="5" xr3:uid="{9CC17E41-E1BD-4A13-9D9A-D9E45E50D70A}" name="Product" dataDxfId="14" totalsRowDxfId="22"/>
    <tableColumn id="6" xr3:uid="{58E2CA00-F71A-4B78-80DA-5433AE02A832}" name="Region" dataDxfId="13" totalsRowDxfId="21"/>
    <tableColumn id="7" xr3:uid="{EEDC3151-B4F1-4084-A9FD-98124CF645AC}" name="Year" dataDxfId="12" totalsRowDxfId="20"/>
    <tableColumn id="8" xr3:uid="{99C90D46-C63B-4C06-ADDF-C5583BE0B15E}" name="Profit" totalsRowFunction="sum" dataDxfId="11" totalsRowDxfId="19"/>
  </tableColumns>
  <tableStyleInfo name="TableStyleLight5" showFirstColumn="0" showLastColumn="0" showRowStripes="1" showColumnStripes="1"/>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34B63B6-6BB1-48DD-9351-43E6B72D7CB0}" name="Table4" displayName="Table4" ref="A7:A16" totalsRowShown="0" headerRowDxfId="63" dataDxfId="64">
  <autoFilter ref="A7:A16" xr:uid="{F34B63B6-6BB1-48DD-9351-43E6B72D7CB0}"/>
  <tableColumns count="1">
    <tableColumn id="1" xr3:uid="{A2E4C7FB-E6AF-4790-B41B-8059F6B76EC6}" name="Products" dataDxfId="65"/>
  </tableColumns>
  <tableStyleInfo name="TableStyleMedium6" showFirstColumn="0" showLastColumn="0" showRowStripes="1" showColumnStripes="0"/>
</table>
</file>

<file path=xl/theme/theme1.xml><?xml version="1.0" encoding="utf-8"?>
<a:theme xmlns:a="http://schemas.openxmlformats.org/drawingml/2006/main" name="Office Theme 2007 - 2010">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pivotTable" Target="../pivotTables/pivotTable4.xml"/><Relationship Id="rId7" Type="http://schemas.openxmlformats.org/officeDocument/2006/relationships/printerSettings" Target="../printerSettings/printerSettings2.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hyperlink" Target="mailto:adelekejohndavid@gmail.com" TargetMode="External"/><Relationship Id="rId5" Type="http://schemas.openxmlformats.org/officeDocument/2006/relationships/pivotTable" Target="../pivotTables/pivotTable6.xml"/><Relationship Id="rId10" Type="http://schemas.microsoft.com/office/2007/relationships/slicer" Target="../slicers/slicer2.xml"/><Relationship Id="rId4" Type="http://schemas.openxmlformats.org/officeDocument/2006/relationships/pivotTable" Target="../pivotTables/pivotTable5.xml"/><Relationship Id="rId9"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6" Type="http://schemas.openxmlformats.org/officeDocument/2006/relationships/drawing" Target="../drawings/drawing5.xml"/><Relationship Id="rId5" Type="http://schemas.openxmlformats.org/officeDocument/2006/relationships/pivotTable" Target="../pivotTables/pivotTable11.xml"/><Relationship Id="rId4" Type="http://schemas.openxmlformats.org/officeDocument/2006/relationships/pivotTable" Target="../pivotTables/pivotTable10.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Q39"/>
  <sheetViews>
    <sheetView showGridLines="0" topLeftCell="A4" zoomScaleNormal="100" workbookViewId="0">
      <selection activeCell="B4" sqref="B4"/>
    </sheetView>
  </sheetViews>
  <sheetFormatPr defaultColWidth="18" defaultRowHeight="15" x14ac:dyDescent="0.25"/>
  <cols>
    <col min="1" max="1" width="18" style="28"/>
    <col min="2" max="2" width="15.28515625" style="28" bestFit="1" customWidth="1"/>
    <col min="3" max="3" width="11.28515625" style="28" bestFit="1" customWidth="1"/>
    <col min="4" max="4" width="9.140625" style="28" customWidth="1"/>
    <col min="5" max="5" width="7.7109375" style="28" customWidth="1"/>
    <col min="6" max="6" width="17.42578125" style="28" bestFit="1" customWidth="1"/>
    <col min="7" max="7" width="10.42578125" style="28" bestFit="1" customWidth="1"/>
    <col min="8" max="8" width="7.140625" style="28" customWidth="1"/>
    <col min="9" max="9" width="8.140625" style="28" customWidth="1"/>
    <col min="10" max="10" width="13.85546875" style="28" bestFit="1" customWidth="1"/>
    <col min="11" max="11" width="17.42578125" style="28" bestFit="1" customWidth="1"/>
    <col min="12" max="13" width="13.140625" style="28" bestFit="1" customWidth="1"/>
    <col min="14" max="14" width="18" style="28"/>
    <col min="15" max="15" width="15" style="28" bestFit="1" customWidth="1"/>
    <col min="16" max="16" width="13.140625" style="28" bestFit="1" customWidth="1"/>
    <col min="17" max="17" width="13.85546875" style="28" bestFit="1" customWidth="1"/>
    <col min="18" max="16384" width="18" style="28"/>
  </cols>
  <sheetData>
    <row r="2" spans="1:13" x14ac:dyDescent="0.25">
      <c r="K2" s="30" t="s">
        <v>4</v>
      </c>
    </row>
    <row r="3" spans="1:13" x14ac:dyDescent="0.25">
      <c r="A3" s="29"/>
      <c r="B3" s="30" t="s">
        <v>0</v>
      </c>
      <c r="C3" s="30" t="s">
        <v>1</v>
      </c>
      <c r="D3" s="30" t="s">
        <v>2</v>
      </c>
      <c r="E3" s="30" t="s">
        <v>3</v>
      </c>
      <c r="F3" s="30" t="s">
        <v>4</v>
      </c>
      <c r="G3" s="30" t="s">
        <v>5</v>
      </c>
      <c r="H3" s="30" t="s">
        <v>6</v>
      </c>
      <c r="I3" s="30" t="s">
        <v>7</v>
      </c>
      <c r="K3" s="38" t="s">
        <v>36</v>
      </c>
    </row>
    <row r="4" spans="1:13" x14ac:dyDescent="0.25">
      <c r="A4" s="29"/>
      <c r="B4" s="31" t="s">
        <v>29</v>
      </c>
      <c r="C4" s="32">
        <v>43077</v>
      </c>
      <c r="D4" s="31" t="s">
        <v>8</v>
      </c>
      <c r="E4" s="31">
        <v>1215</v>
      </c>
      <c r="F4" s="31" t="s">
        <v>36</v>
      </c>
      <c r="G4" s="31" t="s">
        <v>9</v>
      </c>
      <c r="H4" s="31">
        <v>2017</v>
      </c>
      <c r="I4" s="31">
        <v>450</v>
      </c>
      <c r="K4" s="31" t="s">
        <v>37</v>
      </c>
    </row>
    <row r="5" spans="1:13" x14ac:dyDescent="0.25">
      <c r="A5" s="29"/>
      <c r="B5" s="31" t="s">
        <v>30</v>
      </c>
      <c r="C5" s="32">
        <v>43136</v>
      </c>
      <c r="D5" s="31" t="s">
        <v>10</v>
      </c>
      <c r="E5" s="31">
        <v>630</v>
      </c>
      <c r="F5" s="31" t="s">
        <v>37</v>
      </c>
      <c r="G5" s="31" t="s">
        <v>11</v>
      </c>
      <c r="H5" s="31">
        <v>2018</v>
      </c>
      <c r="I5" s="31">
        <v>315</v>
      </c>
      <c r="K5" s="31" t="s">
        <v>38</v>
      </c>
      <c r="L5" s="29"/>
    </row>
    <row r="6" spans="1:13" x14ac:dyDescent="0.25">
      <c r="A6" s="29"/>
      <c r="B6" s="31" t="s">
        <v>31</v>
      </c>
      <c r="C6" s="32">
        <v>43074</v>
      </c>
      <c r="D6" s="31" t="s">
        <v>8</v>
      </c>
      <c r="E6" s="31">
        <v>1620</v>
      </c>
      <c r="F6" s="31" t="s">
        <v>38</v>
      </c>
      <c r="G6" s="31" t="s">
        <v>9</v>
      </c>
      <c r="H6" s="31">
        <v>2017</v>
      </c>
      <c r="I6" s="31">
        <v>900</v>
      </c>
      <c r="K6" s="31" t="s">
        <v>39</v>
      </c>
    </row>
    <row r="7" spans="1:13" x14ac:dyDescent="0.25">
      <c r="A7" s="29"/>
      <c r="B7" s="31" t="s">
        <v>32</v>
      </c>
      <c r="C7" s="32">
        <v>43135</v>
      </c>
      <c r="D7" s="31" t="s">
        <v>10</v>
      </c>
      <c r="E7" s="31">
        <v>1440</v>
      </c>
      <c r="F7" s="31" t="s">
        <v>39</v>
      </c>
      <c r="G7" s="31" t="s">
        <v>12</v>
      </c>
      <c r="H7" s="31">
        <v>2018</v>
      </c>
      <c r="I7" s="31">
        <v>600</v>
      </c>
      <c r="K7" s="31" t="s">
        <v>40</v>
      </c>
    </row>
    <row r="8" spans="1:13" x14ac:dyDescent="0.25">
      <c r="A8" s="29"/>
      <c r="B8" s="31" t="s">
        <v>13</v>
      </c>
      <c r="C8" s="32">
        <v>43044</v>
      </c>
      <c r="D8" s="31" t="s">
        <v>14</v>
      </c>
      <c r="E8" s="31">
        <v>752</v>
      </c>
      <c r="F8" s="31" t="s">
        <v>40</v>
      </c>
      <c r="G8" s="31" t="s">
        <v>9</v>
      </c>
      <c r="H8" s="31">
        <v>2017</v>
      </c>
      <c r="I8" s="31">
        <v>396</v>
      </c>
      <c r="K8" s="31" t="s">
        <v>41</v>
      </c>
    </row>
    <row r="9" spans="1:13" x14ac:dyDescent="0.25">
      <c r="A9" s="29"/>
      <c r="B9" s="31" t="s">
        <v>34</v>
      </c>
      <c r="C9" s="32">
        <v>43162</v>
      </c>
      <c r="D9" s="31" t="s">
        <v>15</v>
      </c>
      <c r="E9" s="31">
        <v>1089</v>
      </c>
      <c r="F9" s="31" t="s">
        <v>41</v>
      </c>
      <c r="G9" s="31" t="s">
        <v>11</v>
      </c>
      <c r="H9" s="31">
        <v>2018</v>
      </c>
      <c r="I9" s="31">
        <v>605</v>
      </c>
      <c r="K9" s="31" t="s">
        <v>42</v>
      </c>
    </row>
    <row r="10" spans="1:13" x14ac:dyDescent="0.25">
      <c r="A10" s="29"/>
      <c r="B10" s="31" t="s">
        <v>16</v>
      </c>
      <c r="C10" s="32">
        <v>42948</v>
      </c>
      <c r="D10" s="31" t="s">
        <v>17</v>
      </c>
      <c r="E10" s="31">
        <v>3564</v>
      </c>
      <c r="F10" s="31" t="s">
        <v>42</v>
      </c>
      <c r="G10" s="31" t="s">
        <v>18</v>
      </c>
      <c r="H10" s="31">
        <v>2017</v>
      </c>
      <c r="I10" s="31">
        <v>1080</v>
      </c>
      <c r="K10" s="31" t="s">
        <v>43</v>
      </c>
    </row>
    <row r="11" spans="1:13" x14ac:dyDescent="0.25">
      <c r="A11" s="29"/>
      <c r="B11" s="31" t="s">
        <v>35</v>
      </c>
      <c r="C11" s="32">
        <v>42987</v>
      </c>
      <c r="D11" s="31" t="s">
        <v>19</v>
      </c>
      <c r="E11" s="31">
        <v>5181</v>
      </c>
      <c r="F11" s="31" t="s">
        <v>43</v>
      </c>
      <c r="G11" s="31" t="s">
        <v>20</v>
      </c>
      <c r="H11" s="31">
        <v>2017</v>
      </c>
      <c r="I11" s="31">
        <v>1570</v>
      </c>
      <c r="K11" s="31" t="s">
        <v>44</v>
      </c>
    </row>
    <row r="12" spans="1:13" x14ac:dyDescent="0.25">
      <c r="B12" s="31" t="s">
        <v>33</v>
      </c>
      <c r="C12" s="32">
        <v>43229</v>
      </c>
      <c r="D12" s="31" t="s">
        <v>21</v>
      </c>
      <c r="E12" s="31">
        <v>3825</v>
      </c>
      <c r="F12" s="31" t="s">
        <v>44</v>
      </c>
      <c r="G12" s="31" t="s">
        <v>20</v>
      </c>
      <c r="H12" s="31">
        <v>2018</v>
      </c>
      <c r="I12" s="31">
        <v>1530</v>
      </c>
      <c r="K12" s="29"/>
    </row>
    <row r="13" spans="1:13" x14ac:dyDescent="0.25">
      <c r="B13" s="31" t="s">
        <v>29</v>
      </c>
      <c r="C13" s="32">
        <v>42956</v>
      </c>
      <c r="D13" s="31" t="s">
        <v>17</v>
      </c>
      <c r="E13" s="31">
        <v>1170</v>
      </c>
      <c r="F13" s="31" t="s">
        <v>41</v>
      </c>
      <c r="G13" s="31" t="s">
        <v>9</v>
      </c>
      <c r="H13" s="31">
        <v>2017</v>
      </c>
      <c r="I13" s="31">
        <v>650</v>
      </c>
      <c r="K13" s="29"/>
    </row>
    <row r="14" spans="1:13" x14ac:dyDescent="0.25">
      <c r="B14" s="31" t="s">
        <v>30</v>
      </c>
      <c r="C14" s="32">
        <v>43107</v>
      </c>
      <c r="D14" s="31" t="s">
        <v>22</v>
      </c>
      <c r="E14" s="31">
        <v>3960</v>
      </c>
      <c r="F14" s="31" t="s">
        <v>42</v>
      </c>
      <c r="G14" s="31" t="s">
        <v>11</v>
      </c>
      <c r="H14" s="31">
        <v>2018</v>
      </c>
      <c r="I14" s="31">
        <v>1200</v>
      </c>
      <c r="J14" s="29"/>
      <c r="K14" s="29"/>
    </row>
    <row r="15" spans="1:13" x14ac:dyDescent="0.25">
      <c r="B15" s="31" t="s">
        <v>31</v>
      </c>
      <c r="C15" s="32">
        <v>43169</v>
      </c>
      <c r="D15" s="31" t="s">
        <v>15</v>
      </c>
      <c r="E15" s="31">
        <v>7079</v>
      </c>
      <c r="F15" s="31" t="s">
        <v>43</v>
      </c>
      <c r="G15" s="31" t="s">
        <v>9</v>
      </c>
      <c r="H15" s="31">
        <v>2018</v>
      </c>
      <c r="I15" s="31">
        <v>2145</v>
      </c>
      <c r="J15" s="29"/>
      <c r="K15" s="29"/>
      <c r="L15" s="29"/>
      <c r="M15" s="29"/>
    </row>
    <row r="16" spans="1:13" ht="15.75" customHeight="1" x14ac:dyDescent="0.25">
      <c r="B16" s="31" t="s">
        <v>32</v>
      </c>
      <c r="C16" s="32">
        <v>43252</v>
      </c>
      <c r="D16" s="31" t="s">
        <v>23</v>
      </c>
      <c r="E16" s="31">
        <v>1350</v>
      </c>
      <c r="F16" s="31" t="s">
        <v>41</v>
      </c>
      <c r="G16" s="31" t="s">
        <v>12</v>
      </c>
      <c r="H16" s="31">
        <v>2018</v>
      </c>
      <c r="I16" s="31">
        <v>750</v>
      </c>
      <c r="J16" s="29"/>
      <c r="K16" s="29"/>
      <c r="L16" s="29"/>
      <c r="M16" s="29"/>
    </row>
    <row r="17" spans="2:17" x14ac:dyDescent="0.25">
      <c r="B17" s="31" t="s">
        <v>13</v>
      </c>
      <c r="C17" s="32">
        <v>43134</v>
      </c>
      <c r="D17" s="31" t="s">
        <v>10</v>
      </c>
      <c r="E17" s="31">
        <v>297</v>
      </c>
      <c r="F17" s="31" t="s">
        <v>36</v>
      </c>
      <c r="G17" s="31" t="s">
        <v>9</v>
      </c>
      <c r="H17" s="31">
        <v>2018</v>
      </c>
      <c r="I17" s="31">
        <v>110</v>
      </c>
      <c r="J17" s="29"/>
      <c r="K17" s="29"/>
      <c r="L17" s="29"/>
      <c r="M17" s="29"/>
    </row>
    <row r="18" spans="2:17" x14ac:dyDescent="0.25">
      <c r="B18" s="31" t="s">
        <v>34</v>
      </c>
      <c r="C18" s="32">
        <v>43223</v>
      </c>
      <c r="D18" s="31" t="s">
        <v>21</v>
      </c>
      <c r="E18" s="31">
        <v>850</v>
      </c>
      <c r="F18" s="31" t="s">
        <v>37</v>
      </c>
      <c r="G18" s="31" t="s">
        <v>11</v>
      </c>
      <c r="H18" s="31">
        <v>2018</v>
      </c>
      <c r="I18" s="31">
        <v>425</v>
      </c>
      <c r="J18" s="29"/>
      <c r="K18" s="29"/>
      <c r="L18" s="29"/>
      <c r="M18" s="29"/>
      <c r="O18" s="29"/>
      <c r="P18" s="29"/>
      <c r="Q18" s="29"/>
    </row>
    <row r="19" spans="2:17" x14ac:dyDescent="0.25">
      <c r="B19" s="31" t="s">
        <v>16</v>
      </c>
      <c r="C19" s="32">
        <v>43260</v>
      </c>
      <c r="D19" s="31" t="s">
        <v>23</v>
      </c>
      <c r="E19" s="31">
        <v>855</v>
      </c>
      <c r="F19" s="31" t="s">
        <v>38</v>
      </c>
      <c r="G19" s="31" t="s">
        <v>18</v>
      </c>
      <c r="H19" s="31">
        <v>2018</v>
      </c>
      <c r="I19" s="31">
        <v>475</v>
      </c>
      <c r="J19" s="29"/>
      <c r="K19" s="29"/>
      <c r="L19" s="29"/>
      <c r="M19" s="29"/>
      <c r="O19" s="29"/>
      <c r="P19" s="29"/>
      <c r="Q19" s="29"/>
    </row>
    <row r="20" spans="2:17" x14ac:dyDescent="0.25">
      <c r="B20" s="31" t="s">
        <v>35</v>
      </c>
      <c r="C20" s="32">
        <v>42918</v>
      </c>
      <c r="D20" s="31" t="s">
        <v>24</v>
      </c>
      <c r="E20" s="31">
        <v>1500</v>
      </c>
      <c r="F20" s="31" t="s">
        <v>39</v>
      </c>
      <c r="G20" s="31" t="s">
        <v>20</v>
      </c>
      <c r="H20" s="31">
        <v>2017</v>
      </c>
      <c r="I20" s="31">
        <v>625</v>
      </c>
      <c r="J20" s="29"/>
      <c r="K20" s="29"/>
      <c r="L20" s="29"/>
      <c r="M20" s="29"/>
      <c r="O20" s="29"/>
      <c r="P20" s="29"/>
      <c r="Q20" s="29"/>
    </row>
    <row r="21" spans="2:17" x14ac:dyDescent="0.25">
      <c r="B21" s="31" t="s">
        <v>33</v>
      </c>
      <c r="C21" s="32">
        <v>42923</v>
      </c>
      <c r="D21" s="31" t="s">
        <v>24</v>
      </c>
      <c r="E21" s="31">
        <v>7442</v>
      </c>
      <c r="F21" s="31" t="s">
        <v>43</v>
      </c>
      <c r="G21" s="31" t="s">
        <v>20</v>
      </c>
      <c r="H21" s="31">
        <v>2017</v>
      </c>
      <c r="I21" s="31">
        <v>2255</v>
      </c>
      <c r="J21" s="29"/>
      <c r="K21" s="29"/>
      <c r="L21" s="29"/>
      <c r="M21" s="29"/>
      <c r="O21" s="29" t="s">
        <v>67</v>
      </c>
      <c r="P21" s="29" t="s">
        <v>69</v>
      </c>
      <c r="Q21" s="29"/>
    </row>
    <row r="22" spans="2:17" x14ac:dyDescent="0.25">
      <c r="B22" s="31" t="s">
        <v>29</v>
      </c>
      <c r="C22" s="32">
        <v>43164</v>
      </c>
      <c r="D22" s="31" t="s">
        <v>15</v>
      </c>
      <c r="E22" s="31">
        <v>1530</v>
      </c>
      <c r="F22" s="31" t="s">
        <v>41</v>
      </c>
      <c r="G22" s="31" t="s">
        <v>9</v>
      </c>
      <c r="H22" s="31">
        <v>2018</v>
      </c>
      <c r="I22" s="31">
        <v>850</v>
      </c>
      <c r="J22" s="29"/>
      <c r="K22" s="29"/>
      <c r="L22" s="29"/>
      <c r="M22" s="29"/>
      <c r="O22" s="33" t="s">
        <v>43</v>
      </c>
      <c r="P22" s="34">
        <v>19702</v>
      </c>
      <c r="Q22" s="29"/>
    </row>
    <row r="23" spans="2:17" x14ac:dyDescent="0.25">
      <c r="B23" s="31" t="s">
        <v>30</v>
      </c>
      <c r="C23" s="32">
        <v>43194</v>
      </c>
      <c r="D23" s="31" t="s">
        <v>25</v>
      </c>
      <c r="E23" s="31">
        <v>1566</v>
      </c>
      <c r="F23" s="31" t="s">
        <v>36</v>
      </c>
      <c r="G23" s="31" t="s">
        <v>11</v>
      </c>
      <c r="H23" s="31">
        <v>2018</v>
      </c>
      <c r="I23" s="31">
        <v>580</v>
      </c>
      <c r="J23" s="29"/>
      <c r="K23" s="29"/>
      <c r="L23" s="29"/>
      <c r="M23" s="29"/>
      <c r="O23" s="33" t="s">
        <v>39</v>
      </c>
      <c r="P23" s="34">
        <v>1500</v>
      </c>
      <c r="Q23" s="29"/>
    </row>
    <row r="24" spans="2:17" x14ac:dyDescent="0.25">
      <c r="B24" s="31" t="s">
        <v>31</v>
      </c>
      <c r="C24" s="32">
        <v>43224</v>
      </c>
      <c r="D24" s="31" t="s">
        <v>25</v>
      </c>
      <c r="E24" s="31">
        <v>1710</v>
      </c>
      <c r="F24" s="31" t="s">
        <v>41</v>
      </c>
      <c r="G24" s="31" t="s">
        <v>9</v>
      </c>
      <c r="H24" s="31">
        <v>2018</v>
      </c>
      <c r="I24" s="31">
        <v>980</v>
      </c>
      <c r="J24" s="29"/>
      <c r="K24" s="29"/>
      <c r="L24" s="29"/>
      <c r="M24" s="29"/>
      <c r="O24" s="33" t="s">
        <v>44</v>
      </c>
      <c r="P24" s="34">
        <v>3825</v>
      </c>
      <c r="Q24" s="29"/>
    </row>
    <row r="25" spans="2:17" x14ac:dyDescent="0.25">
      <c r="B25" s="31" t="s">
        <v>32</v>
      </c>
      <c r="C25" s="32">
        <v>43228</v>
      </c>
      <c r="D25" s="31" t="s">
        <v>21</v>
      </c>
      <c r="E25" s="31">
        <v>4455</v>
      </c>
      <c r="F25" s="31" t="s">
        <v>42</v>
      </c>
      <c r="G25" s="31" t="s">
        <v>12</v>
      </c>
      <c r="H25" s="31">
        <v>2018</v>
      </c>
      <c r="I25" s="31">
        <v>1350</v>
      </c>
      <c r="J25" s="29"/>
      <c r="K25" s="29"/>
      <c r="L25" s="29"/>
      <c r="O25" s="33" t="s">
        <v>36</v>
      </c>
      <c r="P25" s="34">
        <v>1512</v>
      </c>
      <c r="Q25" s="29"/>
    </row>
    <row r="26" spans="2:17" x14ac:dyDescent="0.25">
      <c r="B26" s="31" t="s">
        <v>26</v>
      </c>
      <c r="C26" s="32">
        <v>42822</v>
      </c>
      <c r="D26" s="31" t="s">
        <v>15</v>
      </c>
      <c r="E26" s="31">
        <v>1620</v>
      </c>
      <c r="F26" s="31" t="s">
        <v>38</v>
      </c>
      <c r="G26" s="31" t="s">
        <v>12</v>
      </c>
      <c r="H26" s="31">
        <v>2017</v>
      </c>
      <c r="I26" s="31">
        <v>900</v>
      </c>
      <c r="J26" s="29"/>
      <c r="K26" s="29"/>
      <c r="L26" s="29"/>
      <c r="O26" s="33" t="s">
        <v>41</v>
      </c>
      <c r="P26" s="34">
        <v>4410</v>
      </c>
      <c r="Q26" s="29"/>
    </row>
    <row r="27" spans="2:17" x14ac:dyDescent="0.25">
      <c r="B27" s="31" t="s">
        <v>27</v>
      </c>
      <c r="C27" s="32">
        <v>42928</v>
      </c>
      <c r="D27" s="31" t="s">
        <v>24</v>
      </c>
      <c r="E27" s="31">
        <v>741</v>
      </c>
      <c r="F27" s="31" t="s">
        <v>40</v>
      </c>
      <c r="G27" s="31" t="s">
        <v>18</v>
      </c>
      <c r="H27" s="31">
        <v>2017</v>
      </c>
      <c r="I27" s="31">
        <v>390</v>
      </c>
      <c r="J27" s="29"/>
      <c r="K27" s="29"/>
      <c r="L27" s="29"/>
      <c r="O27" s="33" t="s">
        <v>40</v>
      </c>
      <c r="P27" s="34">
        <v>752</v>
      </c>
      <c r="Q27" s="29"/>
    </row>
    <row r="28" spans="2:17" x14ac:dyDescent="0.25">
      <c r="B28" s="31" t="s">
        <v>28</v>
      </c>
      <c r="C28" s="32">
        <v>43174</v>
      </c>
      <c r="D28" s="31" t="s">
        <v>15</v>
      </c>
      <c r="E28" s="31">
        <v>297</v>
      </c>
      <c r="F28" s="31" t="s">
        <v>36</v>
      </c>
      <c r="G28" s="31" t="s">
        <v>11</v>
      </c>
      <c r="H28" s="31">
        <v>2018</v>
      </c>
      <c r="I28" s="31">
        <v>110</v>
      </c>
      <c r="J28" s="29"/>
      <c r="K28" s="29"/>
      <c r="L28" s="29"/>
      <c r="O28" s="33" t="s">
        <v>38</v>
      </c>
      <c r="P28" s="34">
        <v>1620</v>
      </c>
      <c r="Q28" s="29"/>
    </row>
    <row r="29" spans="2:17" x14ac:dyDescent="0.25">
      <c r="J29" s="29"/>
      <c r="K29" s="29"/>
      <c r="L29" s="29"/>
      <c r="O29" s="33" t="s">
        <v>68</v>
      </c>
      <c r="P29" s="34">
        <v>33321</v>
      </c>
      <c r="Q29" s="29"/>
    </row>
    <row r="30" spans="2:17" x14ac:dyDescent="0.25">
      <c r="J30" s="29"/>
      <c r="K30" s="29"/>
      <c r="L30" s="29"/>
      <c r="O30" s="29"/>
      <c r="P30" s="29"/>
      <c r="Q30" s="29"/>
    </row>
    <row r="31" spans="2:17" x14ac:dyDescent="0.25">
      <c r="J31" s="29"/>
      <c r="K31" s="29"/>
      <c r="L31" s="29"/>
      <c r="O31" s="29"/>
      <c r="P31" s="29"/>
      <c r="Q31" s="29"/>
    </row>
    <row r="32" spans="2:17" x14ac:dyDescent="0.25">
      <c r="K32" s="29"/>
      <c r="O32" s="29"/>
      <c r="P32" s="29"/>
      <c r="Q32" s="29"/>
    </row>
    <row r="33" spans="11:17" x14ac:dyDescent="0.25">
      <c r="K33" s="29"/>
      <c r="O33" s="29"/>
      <c r="P33" s="29"/>
      <c r="Q33" s="29"/>
    </row>
    <row r="34" spans="11:17" x14ac:dyDescent="0.25">
      <c r="K34" s="29"/>
      <c r="O34" s="29"/>
      <c r="P34" s="29"/>
      <c r="Q34" s="29"/>
    </row>
    <row r="35" spans="11:17" x14ac:dyDescent="0.25">
      <c r="K35" s="29"/>
      <c r="O35" s="29"/>
      <c r="P35" s="29"/>
      <c r="Q35" s="29"/>
    </row>
    <row r="36" spans="11:17" x14ac:dyDescent="0.25">
      <c r="K36" s="29"/>
      <c r="O36" s="29"/>
      <c r="P36" s="29"/>
      <c r="Q36" s="29"/>
    </row>
    <row r="37" spans="11:17" x14ac:dyDescent="0.25">
      <c r="K37" s="29"/>
      <c r="O37" s="29"/>
      <c r="P37" s="29"/>
      <c r="Q37" s="29"/>
    </row>
    <row r="38" spans="11:17" x14ac:dyDescent="0.25">
      <c r="K38" s="29"/>
      <c r="O38" s="29"/>
      <c r="P38" s="29"/>
      <c r="Q38" s="29"/>
    </row>
    <row r="39" spans="11:17" x14ac:dyDescent="0.25">
      <c r="K39" s="29"/>
    </row>
  </sheetData>
  <printOptions gridLinesSet="0"/>
  <pageMargins left="0.75" right="0.75" top="1" bottom="1" header="0.5" footer="0.5"/>
  <pageSetup orientation="portrait" horizontalDpi="4294967292" r:id="rId2"/>
  <headerFooter alignWithMargins="0"/>
  <drawing r:id="rId3"/>
  <tableParts count="1">
    <tablePart r:id="rId4"/>
  </tableParts>
  <extLs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AED25-EF8D-4EF3-808E-CF677D41E81F}">
  <dimension ref="A1:L97"/>
  <sheetViews>
    <sheetView showGridLines="0" topLeftCell="A25" zoomScale="112" zoomScaleNormal="112" workbookViewId="0">
      <selection activeCell="L63" sqref="L63"/>
    </sheetView>
  </sheetViews>
  <sheetFormatPr defaultRowHeight="12.75" x14ac:dyDescent="0.2"/>
  <cols>
    <col min="1" max="1" width="11.7109375" style="3" bestFit="1" customWidth="1"/>
    <col min="2" max="2" width="12.7109375" style="3" bestFit="1" customWidth="1"/>
    <col min="3" max="3" width="6.7109375" style="3" customWidth="1"/>
    <col min="4" max="4" width="13.42578125" style="3" customWidth="1"/>
    <col min="5" max="10" width="9.140625" style="3"/>
    <col min="11" max="11" width="10.7109375" style="3" customWidth="1"/>
    <col min="12" max="16384" width="9.140625" style="3"/>
  </cols>
  <sheetData>
    <row r="1" spans="1:12" x14ac:dyDescent="0.2">
      <c r="E1" s="5" t="s">
        <v>45</v>
      </c>
      <c r="H1" s="5" t="s">
        <v>62</v>
      </c>
      <c r="I1" s="2"/>
      <c r="L1" s="10" t="s">
        <v>66</v>
      </c>
    </row>
    <row r="2" spans="1:12" x14ac:dyDescent="0.2">
      <c r="E2" s="4" t="s">
        <v>51</v>
      </c>
      <c r="F2" s="4"/>
      <c r="G2" s="4"/>
      <c r="H2" s="4"/>
      <c r="I2" s="4"/>
    </row>
    <row r="3" spans="1:12" x14ac:dyDescent="0.2">
      <c r="E3" s="4"/>
      <c r="F3" s="4" t="s">
        <v>55</v>
      </c>
      <c r="G3" s="4"/>
      <c r="H3" s="4"/>
      <c r="I3" s="4"/>
    </row>
    <row r="4" spans="1:12" x14ac:dyDescent="0.2">
      <c r="E4" s="4"/>
      <c r="F4" s="4" t="s">
        <v>61</v>
      </c>
      <c r="G4" s="4"/>
      <c r="H4" s="4"/>
      <c r="I4" s="4"/>
    </row>
    <row r="5" spans="1:12" x14ac:dyDescent="0.2">
      <c r="A5" s="4"/>
      <c r="B5" s="4"/>
      <c r="C5" s="4"/>
      <c r="D5" s="4"/>
      <c r="E5" s="4"/>
    </row>
    <row r="6" spans="1:12" x14ac:dyDescent="0.2">
      <c r="A6" s="6" t="s">
        <v>52</v>
      </c>
      <c r="B6" s="6"/>
      <c r="C6" s="6"/>
      <c r="D6" s="6"/>
    </row>
    <row r="7" spans="1:12" ht="15" x14ac:dyDescent="0.25">
      <c r="A7" s="17" t="s">
        <v>76</v>
      </c>
      <c r="B7" s="6"/>
      <c r="C7" s="6"/>
      <c r="D7" s="6"/>
    </row>
    <row r="8" spans="1:12" ht="15" x14ac:dyDescent="0.25">
      <c r="A8" s="1" t="s">
        <v>36</v>
      </c>
      <c r="B8" s="6"/>
      <c r="C8" s="6"/>
      <c r="D8" s="6"/>
    </row>
    <row r="9" spans="1:12" ht="15" x14ac:dyDescent="0.25">
      <c r="A9" s="1" t="s">
        <v>37</v>
      </c>
      <c r="B9" s="6"/>
      <c r="C9" s="6"/>
      <c r="D9" s="6"/>
    </row>
    <row r="10" spans="1:12" ht="15" x14ac:dyDescent="0.25">
      <c r="A10" s="1" t="s">
        <v>38</v>
      </c>
      <c r="B10" s="6"/>
      <c r="C10" s="6"/>
      <c r="D10" s="6"/>
    </row>
    <row r="11" spans="1:12" ht="15" x14ac:dyDescent="0.25">
      <c r="A11" s="1" t="s">
        <v>39</v>
      </c>
      <c r="B11" s="6"/>
      <c r="C11" s="6"/>
      <c r="D11" s="6"/>
    </row>
    <row r="12" spans="1:12" ht="15" x14ac:dyDescent="0.25">
      <c r="A12" s="1" t="s">
        <v>40</v>
      </c>
      <c r="B12" s="6"/>
      <c r="C12" s="6"/>
      <c r="D12" s="6"/>
    </row>
    <row r="13" spans="1:12" ht="15" x14ac:dyDescent="0.25">
      <c r="A13" s="1" t="s">
        <v>41</v>
      </c>
      <c r="B13" s="6"/>
      <c r="C13" s="6"/>
      <c r="D13" s="6"/>
    </row>
    <row r="14" spans="1:12" ht="15" x14ac:dyDescent="0.25">
      <c r="A14" s="1" t="s">
        <v>42</v>
      </c>
      <c r="B14" s="6"/>
      <c r="C14" s="6"/>
      <c r="D14" s="6"/>
    </row>
    <row r="15" spans="1:12" ht="15" x14ac:dyDescent="0.25">
      <c r="A15" s="1" t="s">
        <v>43</v>
      </c>
      <c r="B15" s="6"/>
      <c r="C15" s="6"/>
      <c r="D15" s="6"/>
    </row>
    <row r="16" spans="1:12" ht="15" x14ac:dyDescent="0.25">
      <c r="A16" s="1" t="s">
        <v>44</v>
      </c>
      <c r="B16" s="6"/>
      <c r="C16" s="6"/>
      <c r="D16" s="6"/>
    </row>
    <row r="17" spans="1:4" x14ac:dyDescent="0.2">
      <c r="A17" s="6" t="s">
        <v>46</v>
      </c>
      <c r="B17" s="6"/>
      <c r="C17" s="6"/>
      <c r="D17" s="6"/>
    </row>
    <row r="18" spans="1:4" x14ac:dyDescent="0.2">
      <c r="A18" s="13" t="s">
        <v>5</v>
      </c>
      <c r="B18" s="13" t="s">
        <v>70</v>
      </c>
      <c r="C18" s="6"/>
      <c r="D18" s="6"/>
    </row>
    <row r="19" spans="1:4" x14ac:dyDescent="0.2">
      <c r="A19" s="14" t="s">
        <v>12</v>
      </c>
      <c r="B19" s="19">
        <v>4455</v>
      </c>
      <c r="C19" s="6"/>
      <c r="D19" s="6"/>
    </row>
    <row r="20" spans="1:4" x14ac:dyDescent="0.2">
      <c r="A20" s="14" t="s">
        <v>9</v>
      </c>
      <c r="B20" s="19">
        <v>7079</v>
      </c>
      <c r="C20" s="6"/>
      <c r="D20" s="6"/>
    </row>
    <row r="21" spans="1:4" x14ac:dyDescent="0.2">
      <c r="A21" s="14" t="s">
        <v>20</v>
      </c>
      <c r="B21" s="19">
        <v>7442</v>
      </c>
      <c r="C21" s="6"/>
      <c r="D21" s="6"/>
    </row>
    <row r="22" spans="1:4" x14ac:dyDescent="0.2">
      <c r="A22" s="14" t="s">
        <v>18</v>
      </c>
      <c r="B22" s="19">
        <v>3564</v>
      </c>
      <c r="C22" s="6"/>
      <c r="D22" s="6"/>
    </row>
    <row r="23" spans="1:4" x14ac:dyDescent="0.2">
      <c r="A23" s="14" t="s">
        <v>11</v>
      </c>
      <c r="B23" s="19">
        <v>3960</v>
      </c>
      <c r="C23" s="6"/>
      <c r="D23" s="6"/>
    </row>
    <row r="24" spans="1:4" x14ac:dyDescent="0.2">
      <c r="A24" s="14" t="s">
        <v>68</v>
      </c>
      <c r="B24" s="19">
        <v>7442</v>
      </c>
      <c r="C24" s="6"/>
      <c r="D24" s="6"/>
    </row>
    <row r="25" spans="1:4" x14ac:dyDescent="0.2">
      <c r="A25" s="6" t="s">
        <v>47</v>
      </c>
      <c r="B25" s="6"/>
      <c r="C25" s="6"/>
      <c r="D25" s="6"/>
    </row>
    <row r="26" spans="1:4" x14ac:dyDescent="0.2">
      <c r="A26" s="6"/>
      <c r="B26" s="6" t="s">
        <v>56</v>
      </c>
      <c r="C26" s="6"/>
      <c r="D26" s="6"/>
    </row>
    <row r="27" spans="1:4" x14ac:dyDescent="0.2">
      <c r="A27" s="6"/>
      <c r="B27" s="6" t="s">
        <v>57</v>
      </c>
      <c r="C27" s="6"/>
      <c r="D27" s="6"/>
    </row>
    <row r="28" spans="1:4" x14ac:dyDescent="0.2">
      <c r="A28" s="13" t="s">
        <v>4</v>
      </c>
      <c r="B28" s="13" t="s">
        <v>73</v>
      </c>
      <c r="C28" s="13" t="s">
        <v>72</v>
      </c>
      <c r="D28" s="13" t="s">
        <v>75</v>
      </c>
    </row>
    <row r="29" spans="1:4" x14ac:dyDescent="0.2">
      <c r="A29" s="14" t="s">
        <v>42</v>
      </c>
      <c r="B29" s="19">
        <v>3630</v>
      </c>
      <c r="C29" s="15">
        <v>2</v>
      </c>
      <c r="D29" s="20">
        <v>0.2149162151494492</v>
      </c>
    </row>
    <row r="30" spans="1:4" x14ac:dyDescent="0.2">
      <c r="A30" s="14" t="s">
        <v>43</v>
      </c>
      <c r="B30" s="19">
        <v>5970</v>
      </c>
      <c r="C30" s="15">
        <v>1</v>
      </c>
      <c r="D30" s="20">
        <v>0.35347518748430157</v>
      </c>
    </row>
    <row r="31" spans="1:4" x14ac:dyDescent="0.2">
      <c r="A31" s="14" t="s">
        <v>39</v>
      </c>
      <c r="B31" s="19">
        <v>1225</v>
      </c>
      <c r="C31" s="15">
        <v>7</v>
      </c>
      <c r="D31" s="20">
        <v>5.2746779575872836E-2</v>
      </c>
    </row>
    <row r="32" spans="1:4" x14ac:dyDescent="0.2">
      <c r="A32" s="14" t="s">
        <v>44</v>
      </c>
      <c r="B32" s="19">
        <v>1530</v>
      </c>
      <c r="C32" s="15">
        <v>5</v>
      </c>
      <c r="D32" s="20">
        <v>6.8624636693099858E-2</v>
      </c>
    </row>
    <row r="33" spans="1:4" x14ac:dyDescent="0.2">
      <c r="A33" s="14" t="s">
        <v>36</v>
      </c>
      <c r="B33" s="19">
        <v>1250</v>
      </c>
      <c r="C33" s="15">
        <v>6</v>
      </c>
      <c r="D33" s="20">
        <v>6.0551150023323404E-2</v>
      </c>
    </row>
    <row r="34" spans="1:4" x14ac:dyDescent="0.2">
      <c r="A34" s="14" t="s">
        <v>41</v>
      </c>
      <c r="B34" s="19">
        <v>3835</v>
      </c>
      <c r="C34" s="15">
        <v>3</v>
      </c>
      <c r="D34" s="20">
        <v>0.12287846711399764</v>
      </c>
    </row>
    <row r="35" spans="1:4" x14ac:dyDescent="0.2">
      <c r="A35" s="14" t="s">
        <v>37</v>
      </c>
      <c r="B35" s="19">
        <v>740</v>
      </c>
      <c r="C35" s="15">
        <v>9</v>
      </c>
      <c r="D35" s="20">
        <v>2.6552800602820337E-2</v>
      </c>
    </row>
    <row r="36" spans="1:4" x14ac:dyDescent="0.2">
      <c r="A36" s="14" t="s">
        <v>40</v>
      </c>
      <c r="B36" s="19">
        <v>786</v>
      </c>
      <c r="C36" s="15">
        <v>8</v>
      </c>
      <c r="D36" s="20">
        <v>2.6786034662169434E-2</v>
      </c>
    </row>
    <row r="37" spans="1:4" x14ac:dyDescent="0.2">
      <c r="A37" s="14" t="s">
        <v>38</v>
      </c>
      <c r="B37" s="19">
        <v>2275</v>
      </c>
      <c r="C37" s="15">
        <v>4</v>
      </c>
      <c r="D37" s="20">
        <v>7.3468728694965735E-2</v>
      </c>
    </row>
    <row r="38" spans="1:4" x14ac:dyDescent="0.2">
      <c r="A38" s="14" t="s">
        <v>68</v>
      </c>
      <c r="B38" s="19">
        <v>21241</v>
      </c>
      <c r="C38" s="15"/>
      <c r="D38" s="20">
        <v>1</v>
      </c>
    </row>
    <row r="40" spans="1:4" x14ac:dyDescent="0.2">
      <c r="A40" s="6" t="s">
        <v>49</v>
      </c>
      <c r="B40" s="6"/>
      <c r="C40" s="6"/>
      <c r="D40" s="6"/>
    </row>
    <row r="41" spans="1:4" x14ac:dyDescent="0.2">
      <c r="A41" s="6"/>
      <c r="B41" s="9" t="s">
        <v>0</v>
      </c>
      <c r="C41" s="6"/>
      <c r="D41" s="9" t="s">
        <v>48</v>
      </c>
    </row>
    <row r="42" spans="1:4" x14ac:dyDescent="0.2">
      <c r="A42" s="6"/>
      <c r="B42" s="7" t="s">
        <v>34</v>
      </c>
      <c r="C42" s="6"/>
      <c r="D42" s="8" t="str">
        <f>VLOOKUP(B42,Sales!B4:B29,1,FALSE)</f>
        <v>Jayne Michaels</v>
      </c>
    </row>
    <row r="43" spans="1:4" x14ac:dyDescent="0.2">
      <c r="A43" s="6"/>
      <c r="B43" s="7" t="s">
        <v>16</v>
      </c>
      <c r="C43" s="6"/>
      <c r="D43" s="8" t="str">
        <f>VLOOKUP(B43,Sales!B5:B30,1,FALSE)</f>
        <v>Ernest Feldgus</v>
      </c>
    </row>
    <row r="44" spans="1:4" x14ac:dyDescent="0.2">
      <c r="A44" s="6"/>
      <c r="B44" s="7" t="s">
        <v>35</v>
      </c>
      <c r="C44" s="6"/>
      <c r="D44" s="8" t="str">
        <f>VLOOKUP(B44,Sales!B6:B31,1,FALSE)</f>
        <v>Frank Ashton</v>
      </c>
    </row>
    <row r="45" spans="1:4" x14ac:dyDescent="0.2">
      <c r="A45" s="6"/>
      <c r="B45" s="7" t="s">
        <v>32</v>
      </c>
      <c r="C45" s="6"/>
      <c r="D45" s="8" t="str">
        <f>VLOOKUP(B45,Sales!B7:B32,1,FALSE)</f>
        <v>Frank Edwards</v>
      </c>
    </row>
    <row r="46" spans="1:4" x14ac:dyDescent="0.2">
      <c r="A46" s="6"/>
      <c r="B46" s="7" t="s">
        <v>26</v>
      </c>
      <c r="C46" s="6"/>
      <c r="D46" s="8" t="str">
        <f>VLOOKUP(B46,Sales!B8:B33,1,FALSE)</f>
        <v>Frank Mann</v>
      </c>
    </row>
    <row r="47" spans="1:4" x14ac:dyDescent="0.2">
      <c r="A47" s="6"/>
      <c r="B47" s="7" t="s">
        <v>27</v>
      </c>
      <c r="C47" s="6"/>
      <c r="D47" s="8" t="str">
        <f>VLOOKUP(B47,Sales!B9:B34,1,FALSE)</f>
        <v>Sandy Brady</v>
      </c>
    </row>
    <row r="48" spans="1:4" x14ac:dyDescent="0.2">
      <c r="A48" s="6" t="s">
        <v>50</v>
      </c>
      <c r="B48" s="6"/>
      <c r="C48" s="6"/>
      <c r="D48" s="6"/>
    </row>
    <row r="49" spans="1:5" x14ac:dyDescent="0.2">
      <c r="A49" s="6"/>
      <c r="B49" s="7" t="s">
        <v>34</v>
      </c>
      <c r="C49" s="6"/>
      <c r="D49" s="7" t="str">
        <f>LEFT(B49,FIND(" ",B49)-1)</f>
        <v>Jayne</v>
      </c>
    </row>
    <row r="50" spans="1:5" x14ac:dyDescent="0.2">
      <c r="A50" s="6"/>
      <c r="B50" s="7" t="s">
        <v>16</v>
      </c>
      <c r="C50" s="6"/>
      <c r="D50" s="7" t="str">
        <f t="shared" ref="D50:D54" si="0">LEFT(B50,FIND(" ",B50)-1)</f>
        <v>Ernest</v>
      </c>
    </row>
    <row r="51" spans="1:5" x14ac:dyDescent="0.2">
      <c r="A51" s="6"/>
      <c r="B51" s="7" t="s">
        <v>35</v>
      </c>
      <c r="C51" s="6"/>
      <c r="D51" s="7" t="str">
        <f t="shared" si="0"/>
        <v>Frank</v>
      </c>
    </row>
    <row r="52" spans="1:5" x14ac:dyDescent="0.2">
      <c r="A52" s="6"/>
      <c r="B52" s="7" t="s">
        <v>32</v>
      </c>
      <c r="C52" s="6"/>
      <c r="D52" s="7" t="str">
        <f t="shared" si="0"/>
        <v>Frank</v>
      </c>
    </row>
    <row r="53" spans="1:5" x14ac:dyDescent="0.2">
      <c r="A53" s="6"/>
      <c r="B53" s="7" t="s">
        <v>26</v>
      </c>
      <c r="C53" s="6"/>
      <c r="D53" s="7" t="str">
        <f t="shared" si="0"/>
        <v>Frank</v>
      </c>
    </row>
    <row r="54" spans="1:5" x14ac:dyDescent="0.2">
      <c r="A54" s="6"/>
      <c r="B54" s="7" t="s">
        <v>27</v>
      </c>
      <c r="C54" s="6"/>
      <c r="D54" s="7" t="str">
        <f t="shared" si="0"/>
        <v>Sandy</v>
      </c>
    </row>
    <row r="55" spans="1:5" x14ac:dyDescent="0.2">
      <c r="A55" s="6" t="s">
        <v>53</v>
      </c>
      <c r="B55" s="6"/>
      <c r="C55" s="6"/>
      <c r="D55" s="6"/>
      <c r="E55" s="6"/>
    </row>
    <row r="56" spans="1:5" x14ac:dyDescent="0.2">
      <c r="A56" s="6"/>
      <c r="B56" s="9" t="s">
        <v>54</v>
      </c>
      <c r="C56" s="6"/>
      <c r="D56" s="9" t="s">
        <v>48</v>
      </c>
    </row>
    <row r="57" spans="1:5" x14ac:dyDescent="0.2">
      <c r="A57" s="6"/>
      <c r="B57" s="7">
        <v>-42</v>
      </c>
      <c r="C57" s="6"/>
      <c r="D57" s="8" t="str">
        <f>IF(B57&gt;0,"OK","CHECK ENTRY")</f>
        <v>CHECK ENTRY</v>
      </c>
    </row>
    <row r="58" spans="1:5" x14ac:dyDescent="0.2">
      <c r="A58" s="6"/>
      <c r="B58" s="7">
        <v>27</v>
      </c>
      <c r="C58" s="6"/>
      <c r="D58" s="8" t="str">
        <f t="shared" ref="D58:D62" si="1">IF(B58&gt;0,"OK","CHECK ENTRY")</f>
        <v>OK</v>
      </c>
    </row>
    <row r="59" spans="1:5" x14ac:dyDescent="0.2">
      <c r="A59" s="6"/>
      <c r="B59" s="7">
        <v>-13</v>
      </c>
      <c r="C59" s="6"/>
      <c r="D59" s="8" t="str">
        <f t="shared" si="1"/>
        <v>CHECK ENTRY</v>
      </c>
    </row>
    <row r="60" spans="1:5" x14ac:dyDescent="0.2">
      <c r="A60" s="6"/>
      <c r="B60" s="7">
        <v>-12</v>
      </c>
      <c r="C60" s="6"/>
      <c r="D60" s="8" t="str">
        <f t="shared" si="1"/>
        <v>CHECK ENTRY</v>
      </c>
    </row>
    <row r="61" spans="1:5" x14ac:dyDescent="0.2">
      <c r="A61" s="6"/>
      <c r="B61" s="7">
        <v>44</v>
      </c>
      <c r="C61" s="6"/>
      <c r="D61" s="8" t="str">
        <f t="shared" si="1"/>
        <v>OK</v>
      </c>
    </row>
    <row r="62" spans="1:5" x14ac:dyDescent="0.2">
      <c r="A62" s="6"/>
      <c r="B62" s="7">
        <v>11</v>
      </c>
      <c r="C62" s="6"/>
      <c r="D62" s="8" t="str">
        <f t="shared" si="1"/>
        <v>OK</v>
      </c>
    </row>
    <row r="63" spans="1:5" x14ac:dyDescent="0.2">
      <c r="A63" s="6" t="s">
        <v>58</v>
      </c>
      <c r="B63" s="6"/>
    </row>
    <row r="64" spans="1:5" x14ac:dyDescent="0.2">
      <c r="A64" s="6"/>
      <c r="B64" s="6" t="s">
        <v>60</v>
      </c>
    </row>
    <row r="65" spans="1:6" x14ac:dyDescent="0.2">
      <c r="A65" s="6"/>
      <c r="B65" s="6" t="s">
        <v>59</v>
      </c>
    </row>
    <row r="66" spans="1:6" x14ac:dyDescent="0.2">
      <c r="A66" s="13" t="s">
        <v>67</v>
      </c>
      <c r="B66" s="13" t="s">
        <v>69</v>
      </c>
      <c r="C66" s="13" t="s">
        <v>74</v>
      </c>
    </row>
    <row r="67" spans="1:6" x14ac:dyDescent="0.2">
      <c r="A67" s="14" t="s">
        <v>22</v>
      </c>
      <c r="B67" s="19">
        <v>3960</v>
      </c>
      <c r="C67" s="15">
        <v>3960</v>
      </c>
    </row>
    <row r="68" spans="1:6" x14ac:dyDescent="0.2">
      <c r="A68" s="14" t="s">
        <v>10</v>
      </c>
      <c r="B68" s="19">
        <v>2367</v>
      </c>
      <c r="C68" s="15">
        <v>1440</v>
      </c>
    </row>
    <row r="69" spans="1:6" x14ac:dyDescent="0.2">
      <c r="A69" s="14" t="s">
        <v>15</v>
      </c>
      <c r="B69" s="19">
        <v>11615</v>
      </c>
      <c r="C69" s="15">
        <v>7079</v>
      </c>
    </row>
    <row r="70" spans="1:6" x14ac:dyDescent="0.2">
      <c r="A70" s="14" t="s">
        <v>25</v>
      </c>
      <c r="B70" s="19">
        <v>1566</v>
      </c>
      <c r="C70" s="15">
        <v>1566</v>
      </c>
    </row>
    <row r="71" spans="1:6" x14ac:dyDescent="0.2">
      <c r="A71" s="14" t="s">
        <v>21</v>
      </c>
      <c r="B71" s="19">
        <v>10840</v>
      </c>
      <c r="C71" s="15">
        <v>4455</v>
      </c>
      <c r="D71" s="6"/>
      <c r="E71" s="6"/>
      <c r="F71" s="6"/>
    </row>
    <row r="72" spans="1:6" x14ac:dyDescent="0.2">
      <c r="A72" s="14" t="s">
        <v>23</v>
      </c>
      <c r="B72" s="19">
        <v>2205</v>
      </c>
      <c r="C72" s="15">
        <v>1350</v>
      </c>
      <c r="D72" s="6"/>
      <c r="E72" s="6"/>
      <c r="F72" s="6"/>
    </row>
    <row r="73" spans="1:6" x14ac:dyDescent="0.2">
      <c r="A73" s="14" t="s">
        <v>24</v>
      </c>
      <c r="B73" s="19">
        <v>9683</v>
      </c>
      <c r="C73" s="15">
        <v>7442</v>
      </c>
      <c r="D73" s="6"/>
      <c r="E73" s="6"/>
      <c r="F73" s="6"/>
    </row>
    <row r="74" spans="1:6" x14ac:dyDescent="0.2">
      <c r="A74" s="14" t="s">
        <v>17</v>
      </c>
      <c r="B74" s="19">
        <v>4734</v>
      </c>
      <c r="C74" s="15">
        <v>3564</v>
      </c>
      <c r="D74" s="6"/>
      <c r="E74" s="6"/>
      <c r="F74" s="6"/>
    </row>
    <row r="75" spans="1:6" x14ac:dyDescent="0.2">
      <c r="A75" s="14" t="s">
        <v>19</v>
      </c>
      <c r="B75" s="19">
        <v>5181</v>
      </c>
      <c r="C75" s="15">
        <v>5181</v>
      </c>
      <c r="D75" s="6"/>
      <c r="E75" s="6"/>
      <c r="F75" s="6"/>
    </row>
    <row r="76" spans="1:6" x14ac:dyDescent="0.2">
      <c r="A76" s="14" t="s">
        <v>14</v>
      </c>
      <c r="B76" s="19">
        <v>752</v>
      </c>
      <c r="C76" s="15">
        <v>752</v>
      </c>
      <c r="D76" s="6"/>
      <c r="E76" s="6"/>
      <c r="F76" s="6"/>
    </row>
    <row r="77" spans="1:6" x14ac:dyDescent="0.2">
      <c r="A77" s="14" t="s">
        <v>8</v>
      </c>
      <c r="B77" s="19">
        <v>2835</v>
      </c>
      <c r="C77" s="15">
        <v>1620</v>
      </c>
    </row>
    <row r="78" spans="1:6" x14ac:dyDescent="0.2">
      <c r="A78" s="14" t="s">
        <v>68</v>
      </c>
      <c r="B78" s="19">
        <v>55738</v>
      </c>
      <c r="C78" s="15">
        <v>7442</v>
      </c>
      <c r="D78" s="6"/>
      <c r="E78" s="6"/>
    </row>
    <row r="79" spans="1:6" x14ac:dyDescent="0.2">
      <c r="A79" s="6"/>
      <c r="B79" s="6" t="s">
        <v>63</v>
      </c>
      <c r="C79" s="6"/>
      <c r="D79" s="6"/>
      <c r="E79" s="6"/>
      <c r="F79" s="6"/>
    </row>
    <row r="80" spans="1:6" x14ac:dyDescent="0.2">
      <c r="A80" s="13" t="s">
        <v>67</v>
      </c>
      <c r="B80" s="21" t="s">
        <v>69</v>
      </c>
      <c r="C80" s="13"/>
    </row>
    <row r="81" spans="1:6" x14ac:dyDescent="0.2">
      <c r="A81" s="14" t="s">
        <v>43</v>
      </c>
      <c r="B81" s="19">
        <v>19702</v>
      </c>
      <c r="C81" s="13"/>
    </row>
    <row r="82" spans="1:6" x14ac:dyDescent="0.2">
      <c r="A82" s="14" t="s">
        <v>39</v>
      </c>
      <c r="B82" s="19">
        <v>1500</v>
      </c>
      <c r="C82" s="13"/>
      <c r="D82" s="6"/>
      <c r="E82" s="6"/>
      <c r="F82" s="6"/>
    </row>
    <row r="83" spans="1:6" x14ac:dyDescent="0.2">
      <c r="A83" s="14" t="s">
        <v>44</v>
      </c>
      <c r="B83" s="19">
        <v>3825</v>
      </c>
      <c r="C83" s="13"/>
    </row>
    <row r="84" spans="1:6" x14ac:dyDescent="0.2">
      <c r="A84" s="14" t="s">
        <v>36</v>
      </c>
      <c r="B84" s="19">
        <v>1512</v>
      </c>
      <c r="C84" s="13"/>
    </row>
    <row r="85" spans="1:6" x14ac:dyDescent="0.2">
      <c r="A85" s="14" t="s">
        <v>41</v>
      </c>
      <c r="B85" s="19">
        <v>4410</v>
      </c>
      <c r="C85" s="13"/>
    </row>
    <row r="86" spans="1:6" x14ac:dyDescent="0.2">
      <c r="A86" s="14" t="s">
        <v>40</v>
      </c>
      <c r="B86" s="19">
        <v>752</v>
      </c>
      <c r="C86" s="13"/>
    </row>
    <row r="87" spans="1:6" x14ac:dyDescent="0.2">
      <c r="A87" s="14" t="s">
        <v>38</v>
      </c>
      <c r="B87" s="19">
        <v>1620</v>
      </c>
      <c r="C87" s="13"/>
    </row>
    <row r="88" spans="1:6" x14ac:dyDescent="0.2">
      <c r="A88" s="14" t="s">
        <v>68</v>
      </c>
      <c r="B88" s="19">
        <v>33321</v>
      </c>
      <c r="C88" s="13"/>
    </row>
    <row r="89" spans="1:6" x14ac:dyDescent="0.2">
      <c r="A89" s="6" t="s">
        <v>64</v>
      </c>
      <c r="B89" s="6"/>
      <c r="C89" s="6"/>
      <c r="D89" s="6"/>
      <c r="E89" s="6"/>
    </row>
    <row r="90" spans="1:6" x14ac:dyDescent="0.2">
      <c r="A90" s="6"/>
      <c r="B90" s="6" t="s">
        <v>65</v>
      </c>
      <c r="C90" s="6"/>
      <c r="D90" s="6"/>
      <c r="E90" s="6"/>
    </row>
    <row r="93" spans="1:6" x14ac:dyDescent="0.2">
      <c r="A93" s="16" t="s">
        <v>77</v>
      </c>
      <c r="B93" s="16" t="s">
        <v>78</v>
      </c>
    </row>
    <row r="94" spans="1:6" x14ac:dyDescent="0.2">
      <c r="A94" s="22">
        <v>55738</v>
      </c>
      <c r="B94" s="22">
        <v>21241</v>
      </c>
      <c r="F94" s="6"/>
    </row>
    <row r="95" spans="1:6" x14ac:dyDescent="0.2">
      <c r="A95" s="16"/>
      <c r="B95" s="16"/>
      <c r="F95" s="6"/>
    </row>
    <row r="96" spans="1:6" x14ac:dyDescent="0.2">
      <c r="A96" s="23" t="s">
        <v>79</v>
      </c>
      <c r="B96" s="24">
        <f>B94/A94</f>
        <v>0.38108651189493703</v>
      </c>
    </row>
    <row r="97" spans="1:2" x14ac:dyDescent="0.2">
      <c r="A97" s="16"/>
      <c r="B97" s="24"/>
    </row>
  </sheetData>
  <hyperlinks>
    <hyperlink ref="L1" r:id="rId6" xr:uid="{802E3A44-DAF5-4140-AEC6-66ADBA9C356E}"/>
  </hyperlinks>
  <pageMargins left="0.7" right="0.7" top="0.75" bottom="0.75" header="0.3" footer="0.3"/>
  <pageSetup orientation="portrait" r:id="rId7"/>
  <drawing r:id="rId8"/>
  <tableParts count="1">
    <tablePart r:id="rId9"/>
  </tableParts>
  <extLst>
    <ext xmlns:x14="http://schemas.microsoft.com/office/spreadsheetml/2009/9/main" uri="{A8765BA9-456A-4dab-B4F3-ACF838C121DE}">
      <x14:slicerList>
        <x14:slicer r:id="rId10"/>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FFD88-604B-41CA-BC9A-C4F4A35D10B1}">
  <dimension ref="A3:A7"/>
  <sheetViews>
    <sheetView showGridLines="0" topLeftCell="A13" workbookViewId="0">
      <selection activeCell="I1" sqref="I1"/>
    </sheetView>
  </sheetViews>
  <sheetFormatPr defaultRowHeight="13.5" customHeight="1" x14ac:dyDescent="0.2"/>
  <cols>
    <col min="1" max="16384" width="9.140625" style="25"/>
  </cols>
  <sheetData>
    <row r="3" ht="14.25" customHeight="1" x14ac:dyDescent="0.2"/>
    <row r="4" ht="14.25" customHeight="1" x14ac:dyDescent="0.2"/>
    <row r="5" ht="14.25" customHeight="1" x14ac:dyDescent="0.2"/>
    <row r="6" ht="14.25" customHeight="1" x14ac:dyDescent="0.2"/>
    <row r="7" ht="14.25" customHeight="1" x14ac:dyDescent="0.2"/>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F1FB3-D15C-4064-A14E-38A08AC43FDC}">
  <dimension ref="B1:R26"/>
  <sheetViews>
    <sheetView showGridLines="0" tabSelected="1" zoomScale="95" zoomScaleNormal="95" workbookViewId="0">
      <selection activeCell="Q9" sqref="Q9"/>
    </sheetView>
  </sheetViews>
  <sheetFormatPr defaultRowHeight="12.75" x14ac:dyDescent="0.2"/>
  <cols>
    <col min="1" max="1" width="9.140625" style="26"/>
    <col min="2" max="2" width="26.140625" style="26" customWidth="1"/>
    <col min="3" max="3" width="20.7109375" style="26" customWidth="1"/>
    <col min="4" max="4" width="18.140625" style="26" customWidth="1"/>
    <col min="5" max="5" width="3.28515625" style="26" customWidth="1"/>
    <col min="6" max="6" width="11.7109375" style="26" customWidth="1"/>
    <col min="7" max="7" width="9.85546875" style="26" customWidth="1"/>
    <col min="8" max="8" width="11.28515625" style="26" customWidth="1"/>
    <col min="9" max="9" width="10.42578125" style="26" customWidth="1"/>
    <col min="10" max="10" width="12.5703125" style="26" customWidth="1"/>
    <col min="11" max="11" width="6.140625" style="26" customWidth="1"/>
    <col min="12" max="12" width="3" style="26" customWidth="1"/>
    <col min="13" max="17" width="9.140625" style="26"/>
    <col min="18" max="18" width="10.5703125" style="26" customWidth="1"/>
    <col min="19" max="19" width="10.140625" style="26" customWidth="1"/>
    <col min="20" max="20" width="4.7109375" style="26" customWidth="1"/>
    <col min="21" max="21" width="1.7109375" style="26" customWidth="1"/>
    <col min="22" max="16384" width="9.140625" style="26"/>
  </cols>
  <sheetData>
    <row r="1" spans="2:18" s="27" customFormat="1" x14ac:dyDescent="0.2"/>
    <row r="2" spans="2:18" s="27" customFormat="1" x14ac:dyDescent="0.2"/>
    <row r="3" spans="2:18" s="27" customFormat="1" x14ac:dyDescent="0.2"/>
    <row r="4" spans="2:18" s="27" customFormat="1" x14ac:dyDescent="0.2"/>
    <row r="5" spans="2:18" s="27" customFormat="1" x14ac:dyDescent="0.2"/>
    <row r="6" spans="2:18" s="27" customFormat="1" x14ac:dyDescent="0.2"/>
    <row r="10" spans="2:18" ht="3" customHeight="1" x14ac:dyDescent="0.2"/>
    <row r="12" spans="2:18" ht="12" customHeight="1" x14ac:dyDescent="0.2"/>
    <row r="13" spans="2:18" x14ac:dyDescent="0.2">
      <c r="B13" s="49" t="s">
        <v>88</v>
      </c>
      <c r="C13" s="49"/>
      <c r="D13" s="49"/>
      <c r="F13" s="50" t="s">
        <v>89</v>
      </c>
      <c r="G13" s="50"/>
      <c r="H13" s="50"/>
      <c r="I13" s="50"/>
      <c r="J13" s="50"/>
      <c r="K13" s="50"/>
      <c r="M13" s="50" t="s">
        <v>90</v>
      </c>
      <c r="N13" s="50"/>
      <c r="O13" s="50"/>
      <c r="P13" s="50"/>
      <c r="Q13" s="50"/>
      <c r="R13" s="50"/>
    </row>
    <row r="14" spans="2:18" ht="20.25" x14ac:dyDescent="0.3">
      <c r="B14" s="51" t="str">
        <f>'PIVOT TABLE'!A8</f>
        <v>Sales Reps</v>
      </c>
      <c r="C14" s="51" t="str">
        <f>'PIVOT TABLE'!B8</f>
        <v>Revenue</v>
      </c>
      <c r="D14" s="51" t="str">
        <f>'PIVOT TABLE'!C8</f>
        <v>Total Profit</v>
      </c>
    </row>
    <row r="15" spans="2:18" ht="20.25" x14ac:dyDescent="0.3">
      <c r="B15" s="52" t="str">
        <f>'PIVOT TABLE'!A9</f>
        <v>Elaine Woods</v>
      </c>
      <c r="C15" s="53">
        <f>'PIVOT TABLE'!B9</f>
        <v>3915</v>
      </c>
      <c r="D15" s="53">
        <f>'PIVOT TABLE'!C9</f>
        <v>1950</v>
      </c>
    </row>
    <row r="16" spans="2:18" ht="20.25" x14ac:dyDescent="0.3">
      <c r="B16" s="52" t="str">
        <f>'PIVOT TABLE'!A10</f>
        <v>Ernest Feldgus</v>
      </c>
      <c r="C16" s="53">
        <f>'PIVOT TABLE'!B10</f>
        <v>4419</v>
      </c>
      <c r="D16" s="53">
        <f>'PIVOT TABLE'!C10</f>
        <v>1555</v>
      </c>
    </row>
    <row r="17" spans="2:4" ht="20.25" x14ac:dyDescent="0.3">
      <c r="B17" s="52" t="str">
        <f>'PIVOT TABLE'!A11</f>
        <v>Frank Ashton</v>
      </c>
      <c r="C17" s="53">
        <f>'PIVOT TABLE'!B11</f>
        <v>6681</v>
      </c>
      <c r="D17" s="53">
        <f>'PIVOT TABLE'!C11</f>
        <v>2195</v>
      </c>
    </row>
    <row r="18" spans="2:4" ht="20.25" x14ac:dyDescent="0.3">
      <c r="B18" s="52" t="str">
        <f>'PIVOT TABLE'!A12</f>
        <v>Frank Edwards</v>
      </c>
      <c r="C18" s="53">
        <f>'PIVOT TABLE'!B12</f>
        <v>7245</v>
      </c>
      <c r="D18" s="53">
        <f>'PIVOT TABLE'!C12</f>
        <v>2700</v>
      </c>
    </row>
    <row r="19" spans="2:4" ht="20.25" x14ac:dyDescent="0.3">
      <c r="B19" s="52" t="str">
        <f>'PIVOT TABLE'!A13</f>
        <v>Frank Mann</v>
      </c>
      <c r="C19" s="53">
        <f>'PIVOT TABLE'!B13</f>
        <v>1620</v>
      </c>
      <c r="D19" s="53">
        <f>'PIVOT TABLE'!C13</f>
        <v>900</v>
      </c>
    </row>
    <row r="20" spans="2:4" ht="20.25" x14ac:dyDescent="0.3">
      <c r="B20" s="52" t="str">
        <f>'PIVOT TABLE'!A14</f>
        <v>James Carter</v>
      </c>
      <c r="C20" s="53">
        <f>'PIVOT TABLE'!B14</f>
        <v>10409</v>
      </c>
      <c r="D20" s="53">
        <f>'PIVOT TABLE'!C14</f>
        <v>4025</v>
      </c>
    </row>
    <row r="21" spans="2:4" ht="20.25" x14ac:dyDescent="0.3">
      <c r="B21" s="52" t="str">
        <f>'PIVOT TABLE'!A15</f>
        <v>Jayne Michaels</v>
      </c>
      <c r="C21" s="53">
        <f>'PIVOT TABLE'!B15</f>
        <v>1939</v>
      </c>
      <c r="D21" s="53">
        <f>'PIVOT TABLE'!C15</f>
        <v>1030</v>
      </c>
    </row>
    <row r="22" spans="2:4" ht="20.25" x14ac:dyDescent="0.3">
      <c r="B22" s="52" t="str">
        <f>'PIVOT TABLE'!A16</f>
        <v>Joe Marks</v>
      </c>
      <c r="C22" s="53">
        <f>'PIVOT TABLE'!B16</f>
        <v>297</v>
      </c>
      <c r="D22" s="53">
        <f>'PIVOT TABLE'!C16</f>
        <v>110</v>
      </c>
    </row>
    <row r="23" spans="2:4" ht="20.25" x14ac:dyDescent="0.3">
      <c r="B23" s="52" t="str">
        <f>'PIVOT TABLE'!A17</f>
        <v>Pearl Weinstein</v>
      </c>
      <c r="C23" s="53">
        <f>'PIVOT TABLE'!B17</f>
        <v>11267</v>
      </c>
      <c r="D23" s="53">
        <f>'PIVOT TABLE'!C17</f>
        <v>3785</v>
      </c>
    </row>
    <row r="24" spans="2:4" ht="20.25" x14ac:dyDescent="0.3">
      <c r="B24" s="52" t="str">
        <f>'PIVOT TABLE'!A18</f>
        <v>Sandy Brady</v>
      </c>
      <c r="C24" s="53">
        <f>'PIVOT TABLE'!B18</f>
        <v>741</v>
      </c>
      <c r="D24" s="53">
        <f>'PIVOT TABLE'!C18</f>
        <v>390</v>
      </c>
    </row>
    <row r="25" spans="2:4" ht="20.25" x14ac:dyDescent="0.3">
      <c r="B25" s="52" t="str">
        <f>'PIVOT TABLE'!A19</f>
        <v>Susan Edwards</v>
      </c>
      <c r="C25" s="53">
        <f>'PIVOT TABLE'!B19</f>
        <v>1049</v>
      </c>
      <c r="D25" s="53">
        <f>'PIVOT TABLE'!C19</f>
        <v>506</v>
      </c>
    </row>
    <row r="26" spans="2:4" x14ac:dyDescent="0.2">
      <c r="B26" s="26" t="str">
        <f>'PIVOT TABLE'!A20</f>
        <v>Thomas Lee</v>
      </c>
      <c r="C26" s="48">
        <f>'PIVOT TABLE'!B20</f>
        <v>6156</v>
      </c>
      <c r="D26" s="48">
        <f>'PIVOT TABLE'!C20</f>
        <v>2095</v>
      </c>
    </row>
  </sheetData>
  <mergeCells count="3">
    <mergeCell ref="B13:D13"/>
    <mergeCell ref="F13:K13"/>
    <mergeCell ref="M13:R13"/>
  </mergeCells>
  <conditionalFormatting sqref="C15:C26">
    <cfRule type="dataBar" priority="2">
      <dataBar>
        <cfvo type="min"/>
        <cfvo type="max"/>
        <color theme="7" tint="-0.499984740745262"/>
      </dataBar>
      <extLst>
        <ext xmlns:x14="http://schemas.microsoft.com/office/spreadsheetml/2009/9/main" uri="{B025F937-C7B1-47D3-B67F-A62EFF666E3E}">
          <x14:id>{E7ACBAF7-5847-4467-A56F-2659393124F5}</x14:id>
        </ext>
      </extLst>
    </cfRule>
  </conditionalFormatting>
  <conditionalFormatting sqref="D15:D26">
    <cfRule type="dataBar" priority="1">
      <dataBar>
        <cfvo type="min"/>
        <cfvo type="max"/>
        <color theme="7" tint="-0.249977111117893"/>
      </dataBar>
      <extLst>
        <ext xmlns:x14="http://schemas.microsoft.com/office/spreadsheetml/2009/9/main" uri="{B025F937-C7B1-47D3-B67F-A62EFF666E3E}">
          <x14:id>{3A6B2AC4-6577-4C0F-93DF-63D96766C9EF}</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E7ACBAF7-5847-4467-A56F-2659393124F5}">
            <x14:dataBar minLength="0" maxLength="100" border="1" negativeBarBorderColorSameAsPositive="0">
              <x14:cfvo type="autoMin"/>
              <x14:cfvo type="autoMax"/>
              <x14:borderColor rgb="FF008AEF"/>
              <x14:negativeFillColor rgb="FFFF0000"/>
              <x14:negativeBorderColor rgb="FFFF0000"/>
              <x14:axisColor rgb="FF000000"/>
            </x14:dataBar>
          </x14:cfRule>
          <xm:sqref>C15:C26</xm:sqref>
        </x14:conditionalFormatting>
        <x14:conditionalFormatting xmlns:xm="http://schemas.microsoft.com/office/excel/2006/main">
          <x14:cfRule type="dataBar" id="{3A6B2AC4-6577-4C0F-93DF-63D96766C9EF}">
            <x14:dataBar minLength="0" maxLength="100" border="1" negativeBarBorderColorSameAsPositive="0">
              <x14:cfvo type="autoMin"/>
              <x14:cfvo type="autoMax"/>
              <x14:borderColor rgb="FF638EC6"/>
              <x14:negativeFillColor rgb="FFFF0000"/>
              <x14:negativeBorderColor rgb="FFFF0000"/>
              <x14:axisColor rgb="FF000000"/>
            </x14:dataBar>
          </x14:cfRule>
          <xm:sqref>D15:D26</xm:sqref>
        </x14:conditionalFormatting>
      </x14:conditionalFormattings>
    </ex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088B4-F14C-4FC0-AAF5-F55C01C49E41}">
  <dimension ref="A1:E61"/>
  <sheetViews>
    <sheetView workbookViewId="0">
      <selection activeCell="B9" sqref="B9"/>
    </sheetView>
  </sheetViews>
  <sheetFormatPr defaultRowHeight="12.75" x14ac:dyDescent="0.2"/>
  <cols>
    <col min="1" max="1" width="14.28515625" bestFit="1" customWidth="1"/>
    <col min="2" max="2" width="9" bestFit="1" customWidth="1"/>
    <col min="3" max="3" width="11" bestFit="1" customWidth="1"/>
  </cols>
  <sheetData>
    <row r="1" spans="1:5" x14ac:dyDescent="0.2">
      <c r="A1" s="39" t="s">
        <v>81</v>
      </c>
      <c r="B1" s="39"/>
      <c r="C1" s="39"/>
      <c r="D1" s="39"/>
      <c r="E1" s="39"/>
    </row>
    <row r="2" spans="1:5" x14ac:dyDescent="0.2">
      <c r="A2" s="39"/>
      <c r="B2" s="39"/>
      <c r="C2" s="39"/>
      <c r="D2" s="39"/>
      <c r="E2" s="39"/>
    </row>
    <row r="3" spans="1:5" x14ac:dyDescent="0.2">
      <c r="A3" s="35" t="s">
        <v>77</v>
      </c>
      <c r="B3" t="s">
        <v>78</v>
      </c>
      <c r="C3" s="36" t="s">
        <v>79</v>
      </c>
      <c r="D3" s="36" t="s">
        <v>80</v>
      </c>
      <c r="E3" s="36"/>
    </row>
    <row r="4" spans="1:5" x14ac:dyDescent="0.2">
      <c r="A4" s="18">
        <v>50163</v>
      </c>
      <c r="B4" s="18">
        <v>18226</v>
      </c>
      <c r="C4" s="37">
        <f>B4/A4</f>
        <v>0.3633355261846381</v>
      </c>
      <c r="D4">
        <f>COUNTA(Sales!K3:K11)</f>
        <v>9</v>
      </c>
    </row>
    <row r="6" spans="1:5" ht="12.75" customHeight="1" x14ac:dyDescent="0.25">
      <c r="A6" s="40" t="s">
        <v>82</v>
      </c>
      <c r="B6" s="40"/>
      <c r="C6" s="40"/>
      <c r="D6" s="44"/>
      <c r="E6" s="44"/>
    </row>
    <row r="7" spans="1:5" ht="12.75" customHeight="1" x14ac:dyDescent="0.25">
      <c r="A7" s="45"/>
      <c r="B7" s="45"/>
      <c r="C7" s="45"/>
      <c r="D7" s="44"/>
      <c r="E7" s="44"/>
    </row>
    <row r="8" spans="1:5" x14ac:dyDescent="0.2">
      <c r="A8" s="11" t="s">
        <v>86</v>
      </c>
      <c r="B8" t="s">
        <v>87</v>
      </c>
      <c r="C8" t="s">
        <v>78</v>
      </c>
    </row>
    <row r="9" spans="1:5" x14ac:dyDescent="0.2">
      <c r="A9" s="12" t="s">
        <v>29</v>
      </c>
      <c r="B9" s="18">
        <v>3915</v>
      </c>
      <c r="C9" s="18">
        <v>1950</v>
      </c>
    </row>
    <row r="10" spans="1:5" x14ac:dyDescent="0.2">
      <c r="A10" s="12" t="s">
        <v>16</v>
      </c>
      <c r="B10" s="18">
        <v>4419</v>
      </c>
      <c r="C10" s="18">
        <v>1555</v>
      </c>
    </row>
    <row r="11" spans="1:5" x14ac:dyDescent="0.2">
      <c r="A11" s="12" t="s">
        <v>35</v>
      </c>
      <c r="B11" s="18">
        <v>6681</v>
      </c>
      <c r="C11" s="18">
        <v>2195</v>
      </c>
    </row>
    <row r="12" spans="1:5" x14ac:dyDescent="0.2">
      <c r="A12" s="12" t="s">
        <v>32</v>
      </c>
      <c r="B12" s="18">
        <v>7245</v>
      </c>
      <c r="C12" s="18">
        <v>2700</v>
      </c>
    </row>
    <row r="13" spans="1:5" x14ac:dyDescent="0.2">
      <c r="A13" s="12" t="s">
        <v>26</v>
      </c>
      <c r="B13" s="18">
        <v>1620</v>
      </c>
      <c r="C13" s="18">
        <v>900</v>
      </c>
    </row>
    <row r="14" spans="1:5" x14ac:dyDescent="0.2">
      <c r="A14" s="12" t="s">
        <v>31</v>
      </c>
      <c r="B14" s="18">
        <v>10409</v>
      </c>
      <c r="C14" s="18">
        <v>4025</v>
      </c>
    </row>
    <row r="15" spans="1:5" x14ac:dyDescent="0.2">
      <c r="A15" s="12" t="s">
        <v>34</v>
      </c>
      <c r="B15" s="18">
        <v>1939</v>
      </c>
      <c r="C15" s="18">
        <v>1030</v>
      </c>
    </row>
    <row r="16" spans="1:5" x14ac:dyDescent="0.2">
      <c r="A16" s="12" t="s">
        <v>28</v>
      </c>
      <c r="B16" s="18">
        <v>297</v>
      </c>
      <c r="C16" s="18">
        <v>110</v>
      </c>
    </row>
    <row r="17" spans="1:3" x14ac:dyDescent="0.2">
      <c r="A17" s="12" t="s">
        <v>33</v>
      </c>
      <c r="B17" s="18">
        <v>11267</v>
      </c>
      <c r="C17" s="18">
        <v>3785</v>
      </c>
    </row>
    <row r="18" spans="1:3" x14ac:dyDescent="0.2">
      <c r="A18" s="12" t="s">
        <v>27</v>
      </c>
      <c r="B18" s="18">
        <v>741</v>
      </c>
      <c r="C18" s="18">
        <v>390</v>
      </c>
    </row>
    <row r="19" spans="1:3" x14ac:dyDescent="0.2">
      <c r="A19" s="12" t="s">
        <v>13</v>
      </c>
      <c r="B19" s="18">
        <v>1049</v>
      </c>
      <c r="C19" s="18">
        <v>506</v>
      </c>
    </row>
    <row r="20" spans="1:3" x14ac:dyDescent="0.2">
      <c r="A20" s="12" t="s">
        <v>30</v>
      </c>
      <c r="B20" s="18">
        <v>6156</v>
      </c>
      <c r="C20" s="18">
        <v>2095</v>
      </c>
    </row>
    <row r="21" spans="1:3" x14ac:dyDescent="0.2">
      <c r="A21" s="12" t="s">
        <v>68</v>
      </c>
      <c r="B21" s="18">
        <v>55738</v>
      </c>
      <c r="C21" s="18">
        <v>21241</v>
      </c>
    </row>
    <row r="23" spans="1:3" x14ac:dyDescent="0.2">
      <c r="A23" s="41" t="s">
        <v>83</v>
      </c>
      <c r="B23" s="41"/>
      <c r="C23" s="41"/>
    </row>
    <row r="24" spans="1:3" x14ac:dyDescent="0.2">
      <c r="A24" s="42"/>
      <c r="B24" s="42"/>
      <c r="C24" s="42"/>
    </row>
    <row r="25" spans="1:3" x14ac:dyDescent="0.2">
      <c r="A25" s="11" t="s">
        <v>67</v>
      </c>
      <c r="B25" t="s">
        <v>69</v>
      </c>
      <c r="C25" t="s">
        <v>71</v>
      </c>
    </row>
    <row r="26" spans="1:3" x14ac:dyDescent="0.2">
      <c r="A26" s="12" t="s">
        <v>22</v>
      </c>
      <c r="B26" s="18">
        <v>3960</v>
      </c>
      <c r="C26" s="18">
        <v>1200</v>
      </c>
    </row>
    <row r="27" spans="1:3" x14ac:dyDescent="0.2">
      <c r="A27" s="12" t="s">
        <v>10</v>
      </c>
      <c r="B27" s="18">
        <v>2367</v>
      </c>
      <c r="C27" s="18">
        <v>1025</v>
      </c>
    </row>
    <row r="28" spans="1:3" x14ac:dyDescent="0.2">
      <c r="A28" s="12" t="s">
        <v>15</v>
      </c>
      <c r="B28" s="18">
        <v>11615</v>
      </c>
      <c r="C28" s="18">
        <v>4610</v>
      </c>
    </row>
    <row r="29" spans="1:3" x14ac:dyDescent="0.2">
      <c r="A29" s="12" t="s">
        <v>25</v>
      </c>
      <c r="B29" s="18">
        <v>1566</v>
      </c>
      <c r="C29" s="18">
        <v>580</v>
      </c>
    </row>
    <row r="30" spans="1:3" x14ac:dyDescent="0.2">
      <c r="A30" s="12" t="s">
        <v>21</v>
      </c>
      <c r="B30" s="18">
        <v>10840</v>
      </c>
      <c r="C30" s="18">
        <v>4285</v>
      </c>
    </row>
    <row r="31" spans="1:3" x14ac:dyDescent="0.2">
      <c r="A31" s="12" t="s">
        <v>23</v>
      </c>
      <c r="B31" s="18">
        <v>2205</v>
      </c>
      <c r="C31" s="18">
        <v>1225</v>
      </c>
    </row>
    <row r="32" spans="1:3" x14ac:dyDescent="0.2">
      <c r="A32" s="12" t="s">
        <v>24</v>
      </c>
      <c r="B32" s="18">
        <v>9683</v>
      </c>
      <c r="C32" s="18">
        <v>3270</v>
      </c>
    </row>
    <row r="33" spans="1:3" x14ac:dyDescent="0.2">
      <c r="A33" s="12" t="s">
        <v>17</v>
      </c>
      <c r="B33" s="18">
        <v>4734</v>
      </c>
      <c r="C33" s="18">
        <v>1730</v>
      </c>
    </row>
    <row r="34" spans="1:3" x14ac:dyDescent="0.2">
      <c r="A34" s="12" t="s">
        <v>19</v>
      </c>
      <c r="B34" s="18">
        <v>5181</v>
      </c>
      <c r="C34" s="18">
        <v>1570</v>
      </c>
    </row>
    <row r="35" spans="1:3" x14ac:dyDescent="0.2">
      <c r="A35" s="12" t="s">
        <v>14</v>
      </c>
      <c r="B35" s="18">
        <v>752</v>
      </c>
      <c r="C35" s="18">
        <v>396</v>
      </c>
    </row>
    <row r="36" spans="1:3" x14ac:dyDescent="0.2">
      <c r="A36" s="12" t="s">
        <v>8</v>
      </c>
      <c r="B36" s="18">
        <v>2835</v>
      </c>
      <c r="C36" s="18">
        <v>1350</v>
      </c>
    </row>
    <row r="37" spans="1:3" x14ac:dyDescent="0.2">
      <c r="A37" s="12" t="s">
        <v>68</v>
      </c>
      <c r="B37" s="18">
        <v>55738</v>
      </c>
      <c r="C37" s="18">
        <v>21241</v>
      </c>
    </row>
    <row r="39" spans="1:3" x14ac:dyDescent="0.2">
      <c r="A39" s="43" t="s">
        <v>84</v>
      </c>
      <c r="B39" s="43"/>
      <c r="C39" s="43"/>
    </row>
    <row r="40" spans="1:3" x14ac:dyDescent="0.2">
      <c r="A40" s="43"/>
      <c r="B40" s="43"/>
      <c r="C40" s="43"/>
    </row>
    <row r="41" spans="1:3" x14ac:dyDescent="0.2">
      <c r="A41" s="11" t="s">
        <v>67</v>
      </c>
      <c r="B41" t="s">
        <v>69</v>
      </c>
      <c r="C41" t="s">
        <v>71</v>
      </c>
    </row>
    <row r="42" spans="1:3" x14ac:dyDescent="0.2">
      <c r="A42" s="12" t="s">
        <v>12</v>
      </c>
      <c r="B42" s="18">
        <v>8865</v>
      </c>
      <c r="C42" s="18">
        <v>3600</v>
      </c>
    </row>
    <row r="43" spans="1:3" x14ac:dyDescent="0.2">
      <c r="A43" s="12" t="s">
        <v>9</v>
      </c>
      <c r="B43" s="18">
        <v>15373</v>
      </c>
      <c r="C43" s="18">
        <v>6481</v>
      </c>
    </row>
    <row r="44" spans="1:3" x14ac:dyDescent="0.2">
      <c r="A44" s="12" t="s">
        <v>20</v>
      </c>
      <c r="B44" s="18">
        <v>17948</v>
      </c>
      <c r="C44" s="18">
        <v>5980</v>
      </c>
    </row>
    <row r="45" spans="1:3" x14ac:dyDescent="0.2">
      <c r="A45" s="12" t="s">
        <v>18</v>
      </c>
      <c r="B45" s="18">
        <v>5160</v>
      </c>
      <c r="C45" s="18">
        <v>1945</v>
      </c>
    </row>
    <row r="46" spans="1:3" x14ac:dyDescent="0.2">
      <c r="A46" s="12" t="s">
        <v>11</v>
      </c>
      <c r="B46" s="18">
        <v>8392</v>
      </c>
      <c r="C46" s="18">
        <v>3235</v>
      </c>
    </row>
    <row r="47" spans="1:3" x14ac:dyDescent="0.2">
      <c r="A47" s="12" t="s">
        <v>68</v>
      </c>
      <c r="B47" s="18">
        <v>55738</v>
      </c>
      <c r="C47" s="18">
        <v>21241</v>
      </c>
    </row>
    <row r="49" spans="1:3" x14ac:dyDescent="0.2">
      <c r="A49" s="46" t="s">
        <v>85</v>
      </c>
      <c r="B49" s="46"/>
      <c r="C49" s="46"/>
    </row>
    <row r="50" spans="1:3" x14ac:dyDescent="0.2">
      <c r="A50" s="46"/>
      <c r="B50" s="46"/>
      <c r="C50" s="46"/>
    </row>
    <row r="51" spans="1:3" x14ac:dyDescent="0.2">
      <c r="A51" s="11" t="s">
        <v>67</v>
      </c>
      <c r="B51" t="s">
        <v>69</v>
      </c>
      <c r="C51" t="s">
        <v>71</v>
      </c>
    </row>
    <row r="52" spans="1:3" x14ac:dyDescent="0.2">
      <c r="A52" s="12" t="s">
        <v>42</v>
      </c>
      <c r="B52" s="18">
        <v>11979</v>
      </c>
      <c r="C52" s="18">
        <v>3630</v>
      </c>
    </row>
    <row r="53" spans="1:3" x14ac:dyDescent="0.2">
      <c r="A53" s="12" t="s">
        <v>43</v>
      </c>
      <c r="B53" s="18">
        <v>19702</v>
      </c>
      <c r="C53" s="18">
        <v>5970</v>
      </c>
    </row>
    <row r="54" spans="1:3" x14ac:dyDescent="0.2">
      <c r="A54" s="12" t="s">
        <v>39</v>
      </c>
      <c r="B54" s="18">
        <v>2940</v>
      </c>
      <c r="C54" s="18">
        <v>1225</v>
      </c>
    </row>
    <row r="55" spans="1:3" x14ac:dyDescent="0.2">
      <c r="A55" s="12" t="s">
        <v>44</v>
      </c>
      <c r="B55" s="18">
        <v>3825</v>
      </c>
      <c r="C55" s="18">
        <v>1530</v>
      </c>
    </row>
    <row r="56" spans="1:3" x14ac:dyDescent="0.2">
      <c r="A56" s="12" t="s">
        <v>36</v>
      </c>
      <c r="B56" s="18">
        <v>3375</v>
      </c>
      <c r="C56" s="18">
        <v>1250</v>
      </c>
    </row>
    <row r="57" spans="1:3" x14ac:dyDescent="0.2">
      <c r="A57" s="12" t="s">
        <v>41</v>
      </c>
      <c r="B57" s="18">
        <v>6849</v>
      </c>
      <c r="C57" s="18">
        <v>3835</v>
      </c>
    </row>
    <row r="58" spans="1:3" x14ac:dyDescent="0.2">
      <c r="A58" s="12" t="s">
        <v>37</v>
      </c>
      <c r="B58" s="18">
        <v>1480</v>
      </c>
      <c r="C58" s="18">
        <v>740</v>
      </c>
    </row>
    <row r="59" spans="1:3" x14ac:dyDescent="0.2">
      <c r="A59" s="12" t="s">
        <v>40</v>
      </c>
      <c r="B59" s="18">
        <v>1493</v>
      </c>
      <c r="C59" s="18">
        <v>786</v>
      </c>
    </row>
    <row r="60" spans="1:3" x14ac:dyDescent="0.2">
      <c r="A60" s="12" t="s">
        <v>38</v>
      </c>
      <c r="B60" s="18">
        <v>4095</v>
      </c>
      <c r="C60" s="18">
        <v>2275</v>
      </c>
    </row>
    <row r="61" spans="1:3" x14ac:dyDescent="0.2">
      <c r="A61" s="12" t="s">
        <v>68</v>
      </c>
      <c r="B61" s="18">
        <v>55738</v>
      </c>
      <c r="C61" s="18">
        <v>21241</v>
      </c>
    </row>
  </sheetData>
  <mergeCells count="5">
    <mergeCell ref="A49:C50"/>
    <mergeCell ref="A1:E2"/>
    <mergeCell ref="A23:C24"/>
    <mergeCell ref="A39:C40"/>
    <mergeCell ref="A6:C7"/>
  </mergeCells>
  <pageMargins left="0.7" right="0.7" top="0.75" bottom="0.75" header="0.3" footer="0.3"/>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2E50A-058C-4066-8325-55A533A56066}">
  <dimension ref="A1"/>
  <sheetViews>
    <sheetView showGridLines="0" showRowColHeaders="0" topLeftCell="A2" zoomScale="95" zoomScaleNormal="95" workbookViewId="0">
      <pane xSplit="16" ySplit="7" topLeftCell="Q18" activePane="bottomRight" state="frozen"/>
      <selection activeCell="A2" sqref="A2"/>
      <selection pane="topRight" activeCell="Q2" sqref="Q2"/>
      <selection pane="bottomLeft" activeCell="A9" sqref="A9"/>
      <selection pane="bottomRight" activeCell="Q9" sqref="Q9"/>
    </sheetView>
  </sheetViews>
  <sheetFormatPr defaultRowHeight="12.75" x14ac:dyDescent="0.2"/>
  <cols>
    <col min="1" max="16384" width="9.140625" style="47"/>
  </cols>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C1113BA44884444A58736BCE39D899D" ma:contentTypeVersion="23" ma:contentTypeDescription="Create a new document." ma:contentTypeScope="" ma:versionID="2823f49616cfa33621019eaf591c0250">
  <xsd:schema xmlns:xsd="http://www.w3.org/2001/XMLSchema" xmlns:xs="http://www.w3.org/2001/XMLSchema" xmlns:p="http://schemas.microsoft.com/office/2006/metadata/properties" xmlns:ns2="1512afc9-94c8-40ab-90ed-fb743d540713" xmlns:ns3="e6f3563b-9f61-4338-a527-bd75149f763e" targetNamespace="http://schemas.microsoft.com/office/2006/metadata/properties" ma:root="true" ma:fieldsID="5049faca7f5a95539c92f1722be8cc7f" ns2:_="" ns3:_="">
    <xsd:import namespace="1512afc9-94c8-40ab-90ed-fb743d540713"/>
    <xsd:import namespace="e6f3563b-9f61-4338-a527-bd75149f763e"/>
    <xsd:element name="properties">
      <xsd:complexType>
        <xsd:sequence>
          <xsd:element name="documentManagement">
            <xsd:complexType>
              <xsd:all>
                <xsd:element ref="ns2:hc79317cc02c40cca9cdc9b7fa77336b" minOccurs="0"/>
                <xsd:element ref="ns2:f3f1d1e13e10480ebe6069a5bea5e3b8" minOccurs="0"/>
                <xsd:element ref="ns2:a137010705e8480e8b3268e3d845dcae" minOccurs="0"/>
                <xsd:element ref="ns2:TaxCatchAll" minOccurs="0"/>
                <xsd:element ref="ns3:MediaServiceMetadata" minOccurs="0"/>
                <xsd:element ref="ns3:MediaServiceFastMetadata" minOccurs="0"/>
                <xsd:element ref="ns3:MediaServiceAutoTags" minOccurs="0"/>
                <xsd:element ref="ns3:MediaServiceOCR" minOccurs="0"/>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12afc9-94c8-40ab-90ed-fb743d540713" elementFormDefault="qualified">
    <xsd:import namespace="http://schemas.microsoft.com/office/2006/documentManagement/types"/>
    <xsd:import namespace="http://schemas.microsoft.com/office/infopath/2007/PartnerControls"/>
    <xsd:element name="hc79317cc02c40cca9cdc9b7fa77336b" ma:index="5" nillable="true" ma:displayName="QA Doc Type_0" ma:hidden="true" ma:internalName="hc79317cc02c40cca9cdc9b7fa77336b" ma:readOnly="false">
      <xsd:simpleType>
        <xsd:restriction base="dms:Note"/>
      </xsd:simpleType>
    </xsd:element>
    <xsd:element name="f3f1d1e13e10480ebe6069a5bea5e3b8" ma:index="7" nillable="true" ma:displayName="Software Version_0" ma:hidden="true" ma:internalName="f3f1d1e13e10480ebe6069a5bea5e3b8" ma:readOnly="false">
      <xsd:simpleType>
        <xsd:restriction base="dms:Note"/>
      </xsd:simpleType>
    </xsd:element>
    <xsd:element name="a137010705e8480e8b3268e3d845dcae" ma:index="9" nillable="true" ma:displayName="Test Stream_0" ma:hidden="true" ma:internalName="a137010705e8480e8b3268e3d845dcae" ma:readOnly="false">
      <xsd:simpleType>
        <xsd:restriction base="dms:Note"/>
      </xsd:simpleType>
    </xsd:element>
    <xsd:element name="TaxCatchAll" ma:index="14" nillable="true" ma:displayName="Taxonomy Catch All Column" ma:hidden="true" ma:list="{0b656ff6-acc7-46b4-b4fb-5002a551ad93}" ma:internalName="TaxCatchAll" ma:showField="CatchAllData" ma:web="1512afc9-94c8-40ab-90ed-fb743d540713">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6f3563b-9f61-4338-a527-bd75149f763e"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0"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f3f1d1e13e10480ebe6069a5bea5e3b8 xmlns="1512afc9-94c8-40ab-90ed-fb743d540713" xsi:nil="true"/>
    <a137010705e8480e8b3268e3d845dcae xmlns="1512afc9-94c8-40ab-90ed-fb743d540713" xsi:nil="true"/>
    <hc79317cc02c40cca9cdc9b7fa77336b xmlns="1512afc9-94c8-40ab-90ed-fb743d540713" xsi:nil="true"/>
    <TaxCatchAll xmlns="1512afc9-94c8-40ab-90ed-fb743d540713"/>
  </documentManagement>
</p:properties>
</file>

<file path=customXml/itemProps1.xml><?xml version="1.0" encoding="utf-8"?>
<ds:datastoreItem xmlns:ds="http://schemas.openxmlformats.org/officeDocument/2006/customXml" ds:itemID="{CE25387B-41B0-48B1-9B87-0B7338DE4E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12afc9-94c8-40ab-90ed-fb743d540713"/>
    <ds:schemaRef ds:uri="e6f3563b-9f61-4338-a527-bd75149f76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5D74EF6-F07A-4D2E-BF98-77D4546E4689}">
  <ds:schemaRefs>
    <ds:schemaRef ds:uri="http://schemas.microsoft.com/sharepoint/v3/contenttype/forms"/>
  </ds:schemaRefs>
</ds:datastoreItem>
</file>

<file path=customXml/itemProps3.xml><?xml version="1.0" encoding="utf-8"?>
<ds:datastoreItem xmlns:ds="http://schemas.openxmlformats.org/officeDocument/2006/customXml" ds:itemID="{5FAB3228-6969-4408-9CB6-87576B4A591C}">
  <ds:schemaRefs>
    <ds:schemaRef ds:uri="http://purl.org/dc/terms/"/>
    <ds:schemaRef ds:uri="http://schemas.microsoft.com/office/2006/documentManagement/types"/>
    <ds:schemaRef ds:uri="http://purl.org/dc/elements/1.1/"/>
    <ds:schemaRef ds:uri="1512afc9-94c8-40ab-90ed-fb743d540713"/>
    <ds:schemaRef ds:uri="http://schemas.microsoft.com/office/infopath/2007/PartnerControls"/>
    <ds:schemaRef ds:uri="http://schemas.openxmlformats.org/package/2006/metadata/core-properties"/>
    <ds:schemaRef ds:uri="http://purl.org/dc/dcmitype/"/>
    <ds:schemaRef ds:uri="http://schemas.microsoft.com/office/2006/metadata/properties"/>
    <ds:schemaRef ds:uri="e6f3563b-9f61-4338-a527-bd75149f763e"/>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Sales</vt:lpstr>
      <vt:lpstr>Tasks</vt:lpstr>
      <vt:lpstr>Sheet9</vt:lpstr>
      <vt:lpstr>DASHBOARD</vt:lpstr>
      <vt:lpstr>PIVOT TABLE</vt:lpstr>
      <vt:lpstr>MY OWN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2012-03-07T00:46:35Z</dcterms:created>
  <dcterms:modified xsi:type="dcterms:W3CDTF">2024-08-07T11:02:04Z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0x010100EC1113BA44884444A58736BCE39D899D</vt:lpwstr>
  </property>
  <property fmtid="{D5CDD505-2E9C-101B-9397-08002B2CF9AE}" pid="3" name="QA Doc Type">
    <vt:lpwstr/>
  </property>
  <property fmtid="{D5CDD505-2E9C-101B-9397-08002B2CF9AE}" pid="4" name="Test Stream">
    <vt:lpwstr/>
  </property>
  <property fmtid="{D5CDD505-2E9C-101B-9397-08002B2CF9AE}" pid="5" name="Order">
    <vt:r8>17600</vt:r8>
  </property>
  <property fmtid="{D5CDD505-2E9C-101B-9397-08002B2CF9AE}" pid="6" name="Software Version">
    <vt:lpwstr/>
  </property>
</Properties>
</file>