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9410" windowHeight="960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6" i="1"/>
  <c r="D6" i="1"/>
  <c r="H5" i="1"/>
  <c r="D5" i="1"/>
  <c r="H4" i="1"/>
  <c r="D4" i="1"/>
  <c r="D3" i="1"/>
  <c r="H2" i="1"/>
  <c r="D2" i="1"/>
  <c r="I3" i="1" l="1"/>
  <c r="I4" i="1"/>
  <c r="I5" i="1"/>
  <c r="I6" i="1"/>
  <c r="I2" i="1"/>
  <c r="G3" i="1"/>
  <c r="G4" i="1"/>
  <c r="G5" i="1"/>
  <c r="G6" i="1"/>
  <c r="G2" i="1"/>
  <c r="F7" i="1"/>
</calcChain>
</file>

<file path=xl/comments1.xml><?xml version="1.0" encoding="utf-8"?>
<comments xmlns="http://schemas.openxmlformats.org/spreadsheetml/2006/main">
  <authors>
    <author>RePack by Diakov</author>
    <author>test01</author>
  </authors>
  <commentList>
    <comment ref="A2" authorId="0" shapeId="0">
      <text>
        <r>
          <rPr>
            <b/>
            <sz val="9"/>
            <color indexed="81"/>
            <rFont val="Tahoma"/>
            <charset val="1"/>
          </rPr>
          <t>RePack by Diakov:</t>
        </r>
        <r>
          <rPr>
            <sz val="9"/>
            <color indexed="81"/>
            <rFont val="Tahoma"/>
            <charset val="1"/>
          </rPr>
          <t xml:space="preserve">
Cценарий</t>
        </r>
      </text>
    </comment>
    <comment ref="C2" authorId="0" shapeId="0">
      <text>
        <r>
          <rPr>
            <b/>
            <sz val="9"/>
            <color indexed="81"/>
            <rFont val="Tahoma"/>
            <charset val="1"/>
          </rPr>
          <t>RePack by Diakov:</t>
        </r>
        <r>
          <rPr>
            <sz val="9"/>
            <color indexed="81"/>
            <rFont val="Tahoma"/>
            <charset val="1"/>
          </rPr>
          <t xml:space="preserve">
2 * 60 : x * 60 = 289
</t>
        </r>
      </text>
    </comment>
    <comment ref="C3" authorId="0" shapeId="0">
      <text>
        <r>
          <rPr>
            <b/>
            <sz val="9"/>
            <color indexed="81"/>
            <rFont val="Tahoma"/>
            <charset val="1"/>
          </rPr>
          <t>RePack by Diakov:</t>
        </r>
        <r>
          <rPr>
            <sz val="9"/>
            <color indexed="81"/>
            <rFont val="Tahoma"/>
            <charset val="1"/>
          </rPr>
          <t xml:space="preserve">
2 * 60 : x * 60 = 458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RePack by Diakov:</t>
        </r>
        <r>
          <rPr>
            <sz val="9"/>
            <color indexed="81"/>
            <rFont val="Tahoma"/>
            <charset val="1"/>
          </rPr>
          <t xml:space="preserve">
2 * 60 : x * 60 = 189</t>
        </r>
      </text>
    </comment>
    <comment ref="C5" authorId="0" shapeId="0">
      <text>
        <r>
          <rPr>
            <b/>
            <sz val="9"/>
            <color indexed="81"/>
            <rFont val="Tahoma"/>
            <charset val="1"/>
          </rPr>
          <t>RePack by Diakov:</t>
        </r>
        <r>
          <rPr>
            <sz val="9"/>
            <color indexed="81"/>
            <rFont val="Tahoma"/>
            <charset val="1"/>
          </rPr>
          <t xml:space="preserve">
2 * 60 : x * 60 = 345</t>
        </r>
      </text>
    </comment>
    <comment ref="C6" authorId="0" shapeId="0">
      <text>
        <r>
          <rPr>
            <b/>
            <sz val="9"/>
            <color indexed="81"/>
            <rFont val="Tahoma"/>
            <charset val="1"/>
          </rPr>
          <t>RePack by Diakov:</t>
        </r>
        <r>
          <rPr>
            <sz val="9"/>
            <color indexed="81"/>
            <rFont val="Tahoma"/>
            <charset val="1"/>
          </rPr>
          <t xml:space="preserve">
2 * 60 : x * 60 = 234</t>
        </r>
      </text>
    </comment>
    <comment ref="A7" authorId="1" shapeId="0">
      <text>
        <r>
          <rPr>
            <b/>
            <sz val="9"/>
            <color indexed="81"/>
            <rFont val="Tahoma"/>
            <charset val="1"/>
          </rPr>
          <t>test01:</t>
        </r>
        <r>
          <rPr>
            <sz val="9"/>
            <color indexed="81"/>
            <rFont val="Tahoma"/>
            <charset val="1"/>
          </rPr>
          <t xml:space="preserve">
Операций/час = количество операций одним пользователем в час (60 * количество операций один пользователем в минуту (Формула pacing / 60)) * кол-во пользователей</t>
        </r>
      </text>
    </comment>
    <comment ref="C7" authorId="0" shapeId="0">
      <text>
        <r>
          <rPr>
            <b/>
            <sz val="9"/>
            <color indexed="81"/>
            <rFont val="Tahoma"/>
            <charset val="1"/>
          </rPr>
          <t>RePack by Diakov:</t>
        </r>
        <r>
          <rPr>
            <sz val="9"/>
            <color indexed="81"/>
            <rFont val="Tahoma"/>
            <charset val="1"/>
          </rPr>
          <t xml:space="preserve">
131 секунда</t>
        </r>
      </text>
    </comment>
  </commentList>
</comments>
</file>

<file path=xl/sharedStrings.xml><?xml version="1.0" encoding="utf-8"?>
<sst xmlns="http://schemas.openxmlformats.org/spreadsheetml/2006/main" count="17" uniqueCount="17">
  <si>
    <t>pacing сек</t>
  </si>
  <si>
    <t>Покупка билета</t>
  </si>
  <si>
    <t>Логин и логаут</t>
  </si>
  <si>
    <t>Удаление брони</t>
  </si>
  <si>
    <t>Поиск билета</t>
  </si>
  <si>
    <t>Просмотр текущих бронирований</t>
  </si>
  <si>
    <t>Наименование операции</t>
  </si>
  <si>
    <t>Общая формула</t>
  </si>
  <si>
    <t>Кол-во Vus</t>
  </si>
  <si>
    <t>Округление</t>
  </si>
  <si>
    <t>Кол-во операций одним VUs в минуту</t>
  </si>
  <si>
    <t>Кол-во мин</t>
  </si>
  <si>
    <t>Статистика операций 1 час</t>
  </si>
  <si>
    <t>Всего Vus</t>
  </si>
  <si>
    <t>Расчётная интенсивность операций за 1 час одним Vus</t>
  </si>
  <si>
    <t>Соотвествие расчётной интенсивности статистике</t>
  </si>
  <si>
    <t>Общий pacing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</si>
</sst>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0" borderId="0"/>
    <xf numFmtId="0" fontId="18" fillId="4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9" fontId="17" fillId="0" borderId="0" applyFont="0" applyFill="0" applyBorder="0" applyAlignment="0" applyProtection="0"/>
  </cellStyleXfs>
  <cellXfs count="20">
    <xf numFmtId="0" fontId="0" fillId="0" borderId="0" xfId="0"/>
    <xf numFmtId="0" fontId="17" fillId="34" borderId="14" xfId="34" applyFill="1" applyBorder="1"/>
    <xf numFmtId="0" fontId="17" fillId="35" borderId="11" xfId="34" applyFill="1" applyBorder="1" applyAlignment="1">
      <alignment wrapText="1"/>
    </xf>
    <xf numFmtId="0" fontId="17" fillId="35" borderId="10" xfId="34" applyFill="1" applyBorder="1" applyAlignment="1">
      <alignment wrapText="1"/>
    </xf>
    <xf numFmtId="1" fontId="17" fillId="34" borderId="12" xfId="34" quotePrefix="1" applyNumberFormat="1" applyFill="1" applyBorder="1"/>
    <xf numFmtId="1" fontId="17" fillId="34" borderId="12" xfId="34" applyNumberFormat="1" applyFill="1" applyBorder="1"/>
    <xf numFmtId="1" fontId="17" fillId="34" borderId="13" xfId="34" applyNumberFormat="1" applyFill="1" applyBorder="1"/>
    <xf numFmtId="0" fontId="17" fillId="33" borderId="11" xfId="34" applyFill="1" applyBorder="1"/>
    <xf numFmtId="9" fontId="17" fillId="0" borderId="11" xfId="45" applyFont="1" applyBorder="1"/>
    <xf numFmtId="0" fontId="17" fillId="34" borderId="11" xfId="34" applyFill="1" applyBorder="1"/>
    <xf numFmtId="1" fontId="17" fillId="34" borderId="11" xfId="34" applyNumberFormat="1" applyFill="1" applyBorder="1"/>
    <xf numFmtId="164" fontId="0" fillId="0" borderId="11" xfId="0" applyNumberFormat="1" applyFill="1" applyBorder="1"/>
    <xf numFmtId="164" fontId="17" fillId="36" borderId="11" xfId="34" applyNumberFormat="1" applyFill="1" applyBorder="1"/>
    <xf numFmtId="0" fontId="0" fillId="0" borderId="0" xfId="0" applyFill="1"/>
    <xf numFmtId="0" fontId="0" fillId="0" borderId="11" xfId="0" applyFill="1" applyBorder="1" applyAlignment="1">
      <alignment wrapText="1"/>
    </xf>
    <xf numFmtId="1" fontId="17" fillId="36" borderId="11" xfId="34" applyNumberFormat="1" applyFill="1" applyBorder="1"/>
    <xf numFmtId="1" fontId="17" fillId="36" borderId="11" xfId="34" quotePrefix="1" applyNumberFormat="1" applyFill="1" applyBorder="1"/>
    <xf numFmtId="164" fontId="17" fillId="0" borderId="11" xfId="34" applyNumberFormat="1" applyFill="1" applyBorder="1"/>
    <xf numFmtId="1" fontId="17" fillId="0" borderId="11" xfId="34" applyNumberFormat="1" applyBorder="1"/>
    <xf numFmtId="0" fontId="0" fillId="33" borderId="11" xfId="0" applyFill="1" applyBorder="1"/>
  </cellXfs>
  <cellStyles count="46">
    <cellStyle name="20% — акцент1" xfId="17" builtinId="30" customBuiltin="1"/>
    <cellStyle name="20% — акцент2" xfId="20" builtinId="34" customBuiltin="1"/>
    <cellStyle name="20% — акцент3" xfId="23" builtinId="38" customBuiltin="1"/>
    <cellStyle name="20% — акцент4" xfId="26" builtinId="42" customBuiltin="1"/>
    <cellStyle name="20% — акцент5" xfId="29" builtinId="46" customBuiltin="1"/>
    <cellStyle name="20% — акцент6" xfId="32" builtinId="50" customBuiltin="1"/>
    <cellStyle name="40% — акцент1" xfId="18" builtinId="31" customBuiltin="1"/>
    <cellStyle name="40% — акцент2" xfId="21" builtinId="35" customBuiltin="1"/>
    <cellStyle name="40% — акцент3" xfId="24" builtinId="39" customBuiltin="1"/>
    <cellStyle name="40% — акцент4" xfId="27" builtinId="43" customBuiltin="1"/>
    <cellStyle name="40% — акцент5" xfId="30" builtinId="47" customBuiltin="1"/>
    <cellStyle name="40% — акцент6" xfId="33" builtinId="51" customBuiltin="1"/>
    <cellStyle name="60% — акцент1 2" xfId="37"/>
    <cellStyle name="60% — акцент2 2" xfId="38"/>
    <cellStyle name="60% — акцент3 2" xfId="39"/>
    <cellStyle name="60% — акцент4 2" xfId="40"/>
    <cellStyle name="60% — акцент5 2" xfId="41"/>
    <cellStyle name="60% — акцент6 2" xfId="42"/>
    <cellStyle name="Акцент1" xfId="16" builtinId="29" customBuiltin="1"/>
    <cellStyle name="Акцент2" xfId="19" builtinId="33" customBuiltin="1"/>
    <cellStyle name="Акцент3" xfId="22" builtinId="37" customBuiltin="1"/>
    <cellStyle name="Акцент4" xfId="25" builtinId="41" customBuiltin="1"/>
    <cellStyle name="Акцент5" xfId="28" builtinId="45" customBuiltin="1"/>
    <cellStyle name="Акцент6" xfId="31" builtinId="49" customBuiltin="1"/>
    <cellStyle name="Ввод " xfId="8" builtinId="20" customBuiltin="1"/>
    <cellStyle name="Вывод" xfId="9" builtinId="21" customBuiltin="1"/>
    <cellStyle name="Вычисление" xfId="10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5" builtinId="25" customBuiltin="1"/>
    <cellStyle name="Контрольная ячейка" xfId="12" builtinId="23" customBuiltin="1"/>
    <cellStyle name="Название" xfId="1" builtinId="15" customBuiltin="1"/>
    <cellStyle name="Нейтральный 2" xfId="35"/>
    <cellStyle name="Обычный" xfId="0" builtinId="0"/>
    <cellStyle name="Обычный 2" xfId="36"/>
    <cellStyle name="Обычный 3" xfId="43"/>
    <cellStyle name="Обычный 4" xfId="34"/>
    <cellStyle name="Плохой" xfId="7" builtinId="27" customBuiltin="1"/>
    <cellStyle name="Пояснение" xfId="14" builtinId="53" customBuiltin="1"/>
    <cellStyle name="Примечание 2" xfId="44"/>
    <cellStyle name="Процентный 2" xfId="45"/>
    <cellStyle name="Связанная ячейка" xfId="11" builtinId="24" customBuiltin="1"/>
    <cellStyle name="Текст предупреждения" xfId="13" builtinId="11" customBuiltin="1"/>
    <cellStyle name="Хороший" xfId="6" builtinId="26" customBuiltin="1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D5" sqref="D5"/>
    </sheetView>
  </sheetViews>
  <sheetFormatPr defaultRowHeight="15" x14ac:dyDescent="0.25"/>
  <cols>
    <col min="1" max="1" width="32.7109375" bestFit="1" customWidth="1"/>
    <col min="2" max="2" width="19.42578125" customWidth="1"/>
    <col min="3" max="3" width="15" bestFit="1" customWidth="1"/>
    <col min="4" max="4" width="21.42578125" customWidth="1"/>
    <col min="5" max="5" width="15.7109375" customWidth="1"/>
    <col min="8" max="8" width="27.7109375" customWidth="1"/>
    <col min="9" max="9" width="28.140625" customWidth="1"/>
  </cols>
  <sheetData>
    <row r="1" spans="1:9" ht="30" x14ac:dyDescent="0.25">
      <c r="A1" s="2" t="s">
        <v>6</v>
      </c>
      <c r="B1" s="2" t="s">
        <v>12</v>
      </c>
      <c r="C1" s="3" t="s">
        <v>0</v>
      </c>
      <c r="D1" s="2" t="s">
        <v>10</v>
      </c>
      <c r="E1" s="3" t="s">
        <v>11</v>
      </c>
      <c r="F1" s="3" t="s">
        <v>8</v>
      </c>
      <c r="G1" s="3" t="s">
        <v>9</v>
      </c>
      <c r="H1" s="3" t="s">
        <v>14</v>
      </c>
      <c r="I1" s="3" t="s">
        <v>15</v>
      </c>
    </row>
    <row r="2" spans="1:9" x14ac:dyDescent="0.25">
      <c r="A2" s="1" t="s">
        <v>1</v>
      </c>
      <c r="B2" s="6">
        <v>289</v>
      </c>
      <c r="C2" s="15">
        <v>25</v>
      </c>
      <c r="D2" s="17">
        <f>289/60/2</f>
        <v>2.4083333333333332</v>
      </c>
      <c r="E2" s="10">
        <v>60</v>
      </c>
      <c r="F2" s="12">
        <v>2</v>
      </c>
      <c r="G2" s="10">
        <f>ROUND(F2,0)</f>
        <v>2</v>
      </c>
      <c r="H2" s="18">
        <f>60*2.4*2</f>
        <v>288</v>
      </c>
      <c r="I2" s="8">
        <f>H2/B2-1</f>
        <v>-3.4602076124568004E-3</v>
      </c>
    </row>
    <row r="3" spans="1:9" x14ac:dyDescent="0.25">
      <c r="A3" s="9" t="s">
        <v>2</v>
      </c>
      <c r="B3" s="5">
        <v>458</v>
      </c>
      <c r="C3" s="15">
        <v>16</v>
      </c>
      <c r="D3" s="17">
        <f>458/60/2</f>
        <v>3.8166666666666669</v>
      </c>
      <c r="E3" s="10">
        <v>60</v>
      </c>
      <c r="F3" s="12">
        <v>2</v>
      </c>
      <c r="G3" s="10">
        <f t="shared" ref="G3:G6" si="0">ROUND(F3,0)</f>
        <v>2</v>
      </c>
      <c r="H3" s="18">
        <f>60*3.8*2</f>
        <v>456</v>
      </c>
      <c r="I3" s="8">
        <f t="shared" ref="I3:I6" si="1">H3/B3-1</f>
        <v>-4.366812227074246E-3</v>
      </c>
    </row>
    <row r="4" spans="1:9" x14ac:dyDescent="0.25">
      <c r="A4" s="9" t="s">
        <v>3</v>
      </c>
      <c r="B4" s="4">
        <v>189</v>
      </c>
      <c r="C4" s="16">
        <v>38</v>
      </c>
      <c r="D4" s="17">
        <f>189/60/2</f>
        <v>1.575</v>
      </c>
      <c r="E4" s="10">
        <v>60</v>
      </c>
      <c r="F4" s="12">
        <v>2</v>
      </c>
      <c r="G4" s="10">
        <f t="shared" si="0"/>
        <v>2</v>
      </c>
      <c r="H4" s="18">
        <f>60*1.6*2</f>
        <v>192</v>
      </c>
      <c r="I4" s="8">
        <f t="shared" si="1"/>
        <v>1.5873015873015817E-2</v>
      </c>
    </row>
    <row r="5" spans="1:9" x14ac:dyDescent="0.25">
      <c r="A5" s="9" t="s">
        <v>4</v>
      </c>
      <c r="B5" s="5">
        <v>345</v>
      </c>
      <c r="C5" s="16">
        <v>21</v>
      </c>
      <c r="D5" s="17">
        <f>345/60/2</f>
        <v>2.875</v>
      </c>
      <c r="E5" s="10">
        <v>60</v>
      </c>
      <c r="F5" s="12">
        <v>2</v>
      </c>
      <c r="G5" s="10">
        <f t="shared" si="0"/>
        <v>2</v>
      </c>
      <c r="H5" s="18">
        <f>60*2.9*2</f>
        <v>348</v>
      </c>
      <c r="I5" s="8">
        <f t="shared" si="1"/>
        <v>8.6956521739129933E-3</v>
      </c>
    </row>
    <row r="6" spans="1:9" x14ac:dyDescent="0.25">
      <c r="A6" s="9" t="s">
        <v>5</v>
      </c>
      <c r="B6" s="5">
        <v>234</v>
      </c>
      <c r="C6" s="16">
        <v>31</v>
      </c>
      <c r="D6" s="17">
        <f>234/60/2</f>
        <v>1.95</v>
      </c>
      <c r="E6" s="10">
        <v>60</v>
      </c>
      <c r="F6" s="12">
        <v>2</v>
      </c>
      <c r="G6" s="10">
        <f t="shared" si="0"/>
        <v>2</v>
      </c>
      <c r="H6" s="18">
        <f>60*2*2</f>
        <v>240</v>
      </c>
      <c r="I6" s="8">
        <f t="shared" si="1"/>
        <v>2.564102564102555E-2</v>
      </c>
    </row>
    <row r="7" spans="1:9" x14ac:dyDescent="0.25">
      <c r="A7" s="7" t="s">
        <v>7</v>
      </c>
      <c r="C7" s="19" t="s">
        <v>16</v>
      </c>
      <c r="D7" s="13"/>
      <c r="E7" s="14" t="s">
        <v>13</v>
      </c>
      <c r="F7" s="11">
        <f>SUM(F2:F6)</f>
        <v>10</v>
      </c>
    </row>
  </sheetData>
  <conditionalFormatting sqref="F7">
    <cfRule type="expression" dxfId="3" priority="7">
      <formula>IF(F7=10,1,0)</formula>
    </cfRule>
    <cfRule type="expression" dxfId="2" priority="3">
      <formula>IF(NOT(F7=10),1,0)</formula>
    </cfRule>
  </conditionalFormatting>
  <conditionalFormatting sqref="I2:I6">
    <cfRule type="expression" dxfId="1" priority="2">
      <formula>IF(OR(I2&gt;5%,2&lt;-5%),1,0)</formula>
    </cfRule>
    <cfRule type="expression" dxfId="0" priority="1">
      <formula>IF(OR(I2&lt;5%,2&gt;-5%),1,0)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test01</dc:creator>
  <cp:lastModifiedBy>RePack by Diakov</cp:lastModifiedBy>
  <dcterms:created xsi:type="dcterms:W3CDTF">2022-12-21T20:24:22Z</dcterms:created>
  <dcterms:modified xsi:type="dcterms:W3CDTF">2022-12-25T14:40:41Z</dcterms:modified>
</cp:coreProperties>
</file>