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0490" windowHeight="7755" firstSheet="1" activeTab="7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definedNames>
    <definedName name="_xlnm._FilterDatabase" localSheetId="2" hidden="1">Sheet3!$A$1:$J$126</definedName>
    <definedName name="_xlnm._FilterDatabase" localSheetId="3" hidden="1">Sheet4!$A$1:$J$126</definedName>
    <definedName name="_xlnm._FilterDatabase" localSheetId="4" hidden="1">Sheet5!$A$1:$J$126</definedName>
    <definedName name="_xlnm._FilterDatabase" localSheetId="6" hidden="1">Sheet7!$A$1:$G$44</definedName>
    <definedName name="_xlnm.Criteria" localSheetId="2">Sheet3!$M$1:$V$3</definedName>
    <definedName name="_xlnm.Criteria" localSheetId="3">Sheet4!$M$1:$W$2</definedName>
    <definedName name="_xlnm.Criteria" localSheetId="4">Sheet5!$M$1:$V$3</definedName>
    <definedName name="_xlnm.Extract" localSheetId="2">Sheet3!$M$8:$V$8</definedName>
    <definedName name="_xlnm.Extract" localSheetId="3">Sheet4!$M$8:$V$8</definedName>
    <definedName name="_xlnm.Extract" localSheetId="4">Sheet5!$M$8:$V$8</definedName>
    <definedName name="Sort_and_filter" localSheetId="1" hidden="1">Sheet2!$A$1:$U$132</definedName>
    <definedName name="Sumif_and_countif" localSheetId="5" hidden="1">Sheet6!$A$1:$N$44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7" l="1"/>
  <c r="J20" i="7"/>
  <c r="J19" i="7"/>
  <c r="J15" i="7"/>
  <c r="J12" i="7"/>
  <c r="J7" i="7"/>
  <c r="G45" i="7"/>
  <c r="E45" i="7"/>
  <c r="J4" i="7"/>
  <c r="W2" i="4"/>
  <c r="V2" i="4"/>
  <c r="O2" i="4"/>
  <c r="V3" i="3"/>
  <c r="T3" i="3"/>
  <c r="Q3" i="3"/>
  <c r="O3" i="3"/>
  <c r="V2" i="3"/>
  <c r="T2" i="3"/>
  <c r="Q2" i="3"/>
  <c r="O2" i="3"/>
  <c r="H22" i="1" l="1"/>
  <c r="G22" i="1"/>
  <c r="I22" i="1"/>
  <c r="I21" i="1"/>
  <c r="I20" i="1"/>
  <c r="I19" i="1"/>
  <c r="I18" i="1"/>
  <c r="I17" i="1"/>
  <c r="L13" i="1" l="1"/>
  <c r="K13" i="1"/>
  <c r="J13" i="1"/>
  <c r="I13" i="1"/>
  <c r="H13" i="1"/>
  <c r="N12" i="1"/>
  <c r="N11" i="1"/>
  <c r="C3" i="1"/>
  <c r="C4" i="1"/>
  <c r="C5" i="1"/>
  <c r="C6" i="1"/>
  <c r="B8" i="1"/>
  <c r="C2" i="1"/>
  <c r="A8" i="1"/>
  <c r="N13" i="1" l="1"/>
  <c r="C8" i="1"/>
</calcChain>
</file>

<file path=xl/connections.xml><?xml version="1.0" encoding="utf-8"?>
<connections xmlns="http://schemas.openxmlformats.org/spreadsheetml/2006/main">
  <connection id="1" sourceFile="C:\Users\USER\Downloads\Data Analysis using Excel-20230510T112702Z-001\Data Analysis using Excel\Data Analysis with Excel\Data Analysis with Excel\Sort and filter.xlsx" keepAlive="1" name="Sort and filter" type="5" refreshedVersion="5" background="1" saveData="1">
    <dbPr connection="Provider=Microsoft.ACE.OLEDB.12.0;User ID=Admin;Data Source=C:\Users\USER\Downloads\Data Analysis using Excel-20230510T112702Z-001\Data Analysis using Excel\Data Analysis with Excel\Data Analysis with Excel\Sort and filter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heet1$" commandType="3"/>
  </connection>
  <connection id="2" sourceFile="C:\Users\USER\Downloads\Data Analysis using Excel-20230510T112702Z-001\Data Analysis using Excel\Data Analysis with Excel\Data Analysis with Excel\Sumif and countif.xlsx" keepAlive="1" name="Sumif and countif" type="5" refreshedVersion="5" background="1" saveData="1">
    <dbPr connection="Provider=Microsoft.ACE.OLEDB.12.0;User ID=Admin;Data Source=C:\Users\USER\Downloads\Data Analysis using Excel-20230510T112702Z-001\Data Analysis using Excel\Data Analysis with Excel\Data Analysis with Excel\Sumif and countif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umif$" commandType="3"/>
  </connection>
</connections>
</file>

<file path=xl/sharedStrings.xml><?xml version="1.0" encoding="utf-8"?>
<sst xmlns="http://schemas.openxmlformats.org/spreadsheetml/2006/main" count="2524" uniqueCount="119">
  <si>
    <t>Num X</t>
  </si>
  <si>
    <t>Num Y</t>
  </si>
  <si>
    <t>sum(x,y)</t>
  </si>
  <si>
    <t>SUM</t>
  </si>
  <si>
    <t>email</t>
  </si>
  <si>
    <t>firstName</t>
  </si>
  <si>
    <t>lastname</t>
  </si>
  <si>
    <t>morawolekan@gmail.com</t>
  </si>
  <si>
    <t>olabbisiAyomide@yahoo.com</t>
  </si>
  <si>
    <t>ade123@mial.com</t>
  </si>
  <si>
    <t>juwon.olakunle@gmail.com</t>
  </si>
  <si>
    <t>morawo</t>
  </si>
  <si>
    <t>ade123</t>
  </si>
  <si>
    <t>lekan</t>
  </si>
  <si>
    <t>olakunle</t>
  </si>
  <si>
    <t>mail</t>
  </si>
  <si>
    <t>gmail.com</t>
  </si>
  <si>
    <t>yahoo.com</t>
  </si>
  <si>
    <t>mial.com</t>
  </si>
  <si>
    <t>siAyomide</t>
  </si>
  <si>
    <t>morawo, olalekan,david</t>
  </si>
  <si>
    <t>oladotun,david,ayomide</t>
  </si>
  <si>
    <t>banuso,mabaniyan so</t>
  </si>
  <si>
    <t xml:space="preserve"> olalekan</t>
  </si>
  <si>
    <t>david</t>
  </si>
  <si>
    <t>oladotun</t>
  </si>
  <si>
    <t>ayomide</t>
  </si>
  <si>
    <t>banuso</t>
  </si>
  <si>
    <t>mabaniyan so</t>
  </si>
  <si>
    <t>juwon</t>
  </si>
  <si>
    <t>olabisi</t>
  </si>
  <si>
    <t>Agent</t>
  </si>
  <si>
    <t>Date Listed</t>
  </si>
  <si>
    <t>Area</t>
  </si>
  <si>
    <t>List Price</t>
  </si>
  <si>
    <t>Bedrooms</t>
  </si>
  <si>
    <t>Baths</t>
  </si>
  <si>
    <t>SqFt</t>
  </si>
  <si>
    <t>Type</t>
  </si>
  <si>
    <t>Pool</t>
  </si>
  <si>
    <t>Sold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</si>
  <si>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</si>
  <si>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</si>
  <si>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</si>
  <si>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</si>
  <si>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</si>
  <si>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</si>
  <si>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</si>
  <si>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</si>
  <si>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</si>
  <si>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</si>
  <si>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</si>
  <si>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Kelly</t>
  </si>
  <si>
    <t>S. County</t>
  </si>
  <si>
    <t>Condo</t>
  </si>
  <si>
    <t>Randolph</t>
  </si>
  <si>
    <t>Central</t>
  </si>
  <si>
    <t xml:space="preserve">Single Family </t>
  </si>
  <si>
    <t>Lang</t>
  </si>
  <si>
    <t>Adams</t>
  </si>
  <si>
    <t>Q) Sort the data in newest to oldest order of date listed.</t>
  </si>
  <si>
    <t>Hamilton</t>
  </si>
  <si>
    <t>N. County</t>
  </si>
  <si>
    <t>Daily</t>
  </si>
  <si>
    <t>Chung</t>
  </si>
  <si>
    <t>Romero</t>
  </si>
  <si>
    <t>Bennet</t>
  </si>
  <si>
    <t>Shasta</t>
  </si>
  <si>
    <t>Peterson</t>
  </si>
  <si>
    <t>Jenkins</t>
  </si>
  <si>
    <t>Barnes</t>
  </si>
  <si>
    <t>Robinson</t>
  </si>
  <si>
    <t>&gt;=242500</t>
  </si>
  <si>
    <t>&lt;=400000</t>
  </si>
  <si>
    <t>&gt;300000</t>
  </si>
  <si>
    <t>OrderDate</t>
  </si>
  <si>
    <t>Region</t>
  </si>
  <si>
    <t>Rep</t>
  </si>
  <si>
    <t>Item</t>
  </si>
  <si>
    <t>Units</t>
  </si>
  <si>
    <t>Unit Cost</t>
  </si>
  <si>
    <t>Revenue</t>
  </si>
  <si>
    <t>F8</t>
  </si>
  <si>
    <t>F9</t>
  </si>
  <si>
    <t>F10</t>
  </si>
  <si>
    <t>East</t>
  </si>
  <si>
    <t>Jones</t>
  </si>
  <si>
    <t>Pencil</t>
  </si>
  <si>
    <t>Q) Find the total Units that were sold in the East region</t>
  </si>
  <si>
    <t>Kivell</t>
  </si>
  <si>
    <t>Binder</t>
  </si>
  <si>
    <t>Jardine</t>
  </si>
  <si>
    <t>691</t>
  </si>
  <si>
    <t>Row Labels</t>
  </si>
  <si>
    <t>Gill</t>
  </si>
  <si>
    <t>Pen</t>
  </si>
  <si>
    <t>West</t>
  </si>
  <si>
    <t>Sorvino</t>
  </si>
  <si>
    <t>Andrews</t>
  </si>
  <si>
    <t>Grand Total</t>
  </si>
  <si>
    <t>Thompson</t>
  </si>
  <si>
    <t>Q) What was the total revenue generated from Binder</t>
  </si>
  <si>
    <t>Morgan</t>
  </si>
  <si>
    <t>9577.65</t>
  </si>
  <si>
    <t>Howard</t>
  </si>
  <si>
    <t>Parent</t>
  </si>
  <si>
    <t>Desk</t>
  </si>
  <si>
    <t>Smith</t>
  </si>
  <si>
    <t>Pen Set</t>
  </si>
  <si>
    <t>sum of units in the east region</t>
  </si>
  <si>
    <t>Total revenue generated fro mbinder</t>
  </si>
  <si>
    <t>using SUMIF</t>
  </si>
  <si>
    <t>Using SUMIFS</t>
  </si>
  <si>
    <t>The total revenue generated from central region where  the item is  a pencil</t>
  </si>
  <si>
    <t>How many units were sold by sales representative Jones where the cost of each item is greater than  4?</t>
  </si>
  <si>
    <t>How many unit did jones sell excluding pencil?</t>
  </si>
  <si>
    <t>sum of all items including pencils</t>
  </si>
  <si>
    <t>sum of pencils only</t>
  </si>
  <si>
    <t>sum of all items excluding pencils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</si>
</sst>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14" fontId="0" fillId="0" borderId="0" xfId="0" applyNumberFormat="1"/>
    <xf numFmtId="0" fontId="2" fillId="2" borderId="1" xfId="0" applyFont="1" applyFill="1" applyBorder="1"/>
    <xf numFmtId="0" fontId="2" fillId="2" borderId="2" xfId="0" applyFont="1" applyFill="1" applyBorder="1"/>
    <xf numFmtId="0" fontId="0" fillId="3" borderId="1" xfId="0" applyFont="1" applyFill="1" applyBorder="1"/>
    <xf numFmtId="14" fontId="0" fillId="3" borderId="2" xfId="0" applyNumberFormat="1" applyFont="1" applyFill="1" applyBorder="1"/>
    <xf numFmtId="0" fontId="0" fillId="3" borderId="2" xfId="0" applyFont="1" applyFill="1" applyBorder="1"/>
    <xf numFmtId="0" fontId="0" fillId="0" borderId="1" xfId="0" applyFont="1" applyBorder="1"/>
    <xf numFmtId="14" fontId="0" fillId="0" borderId="2" xfId="0" applyNumberFormat="1" applyFont="1" applyBorder="1"/>
    <xf numFmtId="0" fontId="0" fillId="0" borderId="2" xfId="0" applyFont="1" applyBorder="1"/>
    <xf numFmtId="14" fontId="0" fillId="3" borderId="1" xfId="0" applyNumberFormat="1" applyFont="1" applyFill="1" applyBorder="1"/>
    <xf numFmtId="14" fontId="0" fillId="0" borderId="1" xfId="0" applyNumberFormat="1" applyFont="1" applyBorder="1"/>
  </cellXfs>
  <cellStyles count="2">
    <cellStyle name="Hyperlink" xfId="1" builtinId="8"/>
    <cellStyle name="Normal" xfId="0" builtinId="0"/>
  </cellStyles>
  <dxfs count="3"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ort and filter" connectionId="1" autoFormatId="16" applyNumberFormats="0" applyBorderFormats="0" applyFontFormats="0" applyPatternFormats="0" applyAlignmentFormats="0" applyWidthHeightFormats="0">
  <queryTableRefresh nextId="22">
    <queryTableFields count="21">
      <queryTableField id="1" name="Agent" tableColumnId="1"/>
      <queryTableField id="2" name="Date Listed" tableColumnId="2"/>
      <queryTableField id="3" name="Area" tableColumnId="3"/>
      <queryTableField id="4" name="List Price" tableColumnId="4"/>
      <queryTableField id="5" name="Bedrooms" tableColumnId="5"/>
      <queryTableField id="6" name="Baths" tableColumnId="6"/>
      <queryTableField id="7" name="SqFt" tableColumnId="7"/>
      <queryTableField id="8" name="Type" tableColumnId="8"/>
      <queryTableField id="9" name="Pool" tableColumnId="9"/>
      <queryTableField id="10" name="Sold" tableColumnId="10"/>
      <queryTableField id="11" name="F11" tableColumnId="11"/>
      <queryTableField id="12" name="F12" tableColumnId="12"/>
      <queryTableField id="13" name="F13" tableColumnId="13"/>
      <queryTableField id="14" name="F14" tableColumnId="14"/>
      <queryTableField id="15" name="F15" tableColumnId="15"/>
      <queryTableField id="16" name="F16" tableColumnId="16"/>
      <queryTableField id="17" name="F17" tableColumnId="17"/>
      <queryTableField id="18" name="F18" tableColumnId="18"/>
      <queryTableField id="19" name="F19" tableColumnId="19"/>
      <queryTableField id="20" name="F20" tableColumnId="20"/>
      <queryTableField id="21" name="F21" tableColumnId="21"/>
    </queryTableFields>
  </queryTableRefresh>
</queryTable>
</file>

<file path=xl/queryTables/queryTable2.xml><?xml version="1.0" encoding="utf-8"?>
<queryTable xmlns="http://schemas.openxmlformats.org/spreadsheetml/2006/main" name="Sumif and countif" connectionId="2" autoFormatId="16" applyNumberFormats="0" applyBorderFormats="0" applyFontFormats="0" applyPatternFormats="0" applyAlignmentFormats="0" applyWidthHeightFormats="0">
  <queryTableRefresh nextId="15">
    <queryTableFields count="14">
      <queryTableField id="1" name="OrderDate" tableColumnId="1"/>
      <queryTableField id="2" name="Region" tableColumnId="2"/>
      <queryTableField id="3" name="Rep" tableColumnId="3"/>
      <queryTableField id="4" name="Item" tableColumnId="4"/>
      <queryTableField id="5" name="Units" tableColumnId="5"/>
      <queryTableField id="6" name="Unit Cost" tableColumnId="6"/>
      <queryTableField id="7" name="Revenue" tableColumnId="7"/>
      <queryTableField id="8" name="F8" tableColumnId="8"/>
      <queryTableField id="9" name="F9" tableColumnId="9"/>
      <queryTableField id="10" name="F10" tableColumnId="10"/>
      <queryTableField id="11" name="F11" tableColumnId="11"/>
      <queryTableField id="12" name="F12" tableColumnId="12"/>
      <queryTableField id="13" name="F13" tableColumnId="13"/>
      <queryTableField id="14" name="F14" tableColumnId="1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Table1" displayName="Table1" ref="G16:I22" totalsRowCount="1">
  <autoFilter ref="G16:I21"/>
  <tableColumns count="3">
    <tableColumn id="1" name="Num X" totalsRowFunction="average"/>
    <tableColumn id="2" name="Num Y" totalsRowFunction="max"/>
    <tableColumn id="3" name="sum(x,y)" totalsRowFunction="sum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e_Sort_and_filter" displayName="Table_Sort_and_filter" ref="A1:U132" tableType="queryTable" totalsRowShown="0">
  <tableColumns count="21">
    <tableColumn id="1" uniqueName="1" name="Agent" queryTableFieldId="1"/>
    <tableColumn id="2" uniqueName="2" name="Date Listed" queryTableFieldId="2" dataDxfId="2"/>
    <tableColumn id="3" uniqueName="3" name="Area" queryTableFieldId="3"/>
    <tableColumn id="4" uniqueName="4" name="List Price" queryTableFieldId="4"/>
    <tableColumn id="5" uniqueName="5" name="Bedrooms" queryTableFieldId="5"/>
    <tableColumn id="6" uniqueName="6" name="Baths" queryTableFieldId="6"/>
    <tableColumn id="7" uniqueName="7" name="SqFt" queryTableFieldId="7"/>
    <tableColumn id="8" uniqueName="8" name="Type" queryTableFieldId="8"/>
    <tableColumn id="9" uniqueName="9" name="Pool" queryTableFieldId="9"/>
    <tableColumn id="10" uniqueName="10" name="Sold" queryTableFieldId="10"/>
    <tableColumn id="11" uniqueName="11" name="F11" queryTableFieldId="11"/>
    <tableColumn id="12" uniqueName="12" name="F12" queryTableFieldId="12"/>
    <tableColumn id="13" uniqueName="13" name="F13" queryTableFieldId="13" dataDxfId="1"/>
    <tableColumn id="14" uniqueName="14" name="F14" queryTableFieldId="14"/>
    <tableColumn id="15" uniqueName="15" name="F15" queryTableFieldId="15"/>
    <tableColumn id="16" uniqueName="16" name="F16" queryTableFieldId="16"/>
    <tableColumn id="17" uniqueName="17" name="F17" queryTableFieldId="17"/>
    <tableColumn id="18" uniqueName="18" name="F18" queryTableFieldId="18"/>
    <tableColumn id="19" uniqueName="19" name="F19" queryTableFieldId="19"/>
    <tableColumn id="20" uniqueName="20" name="F20" queryTableFieldId="20"/>
    <tableColumn id="21" uniqueName="21" name="F21" queryTableField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_Sumif_and_countif" displayName="Table_Sumif_and_countif" ref="A1:N44" tableType="queryTable" totalsRowShown="0">
  <tableColumns count="14">
    <tableColumn id="1" uniqueName="1" name="OrderDate" queryTableFieldId="1" dataDxfId="0"/>
    <tableColumn id="2" uniqueName="2" name="Region" queryTableFieldId="2"/>
    <tableColumn id="3" uniqueName="3" name="Rep" queryTableFieldId="3"/>
    <tableColumn id="4" uniqueName="4" name="Item" queryTableFieldId="4"/>
    <tableColumn id="5" uniqueName="5" name="Units" queryTableFieldId="5"/>
    <tableColumn id="6" uniqueName="6" name="Unit Cost" queryTableFieldId="6"/>
    <tableColumn id="7" uniqueName="7" name="Revenue" queryTableFieldId="7"/>
    <tableColumn id="8" uniqueName="8" name="F8" queryTableFieldId="8"/>
    <tableColumn id="9" uniqueName="9" name="F9" queryTableFieldId="9"/>
    <tableColumn id="10" uniqueName="10" name="F10" queryTableFieldId="10"/>
    <tableColumn id="11" uniqueName="11" name="F11" queryTableFieldId="11"/>
    <tableColumn id="12" uniqueName="12" name="F12" queryTableFieldId="12"/>
    <tableColumn id="13" uniqueName="13" name="F13" queryTableFieldId="13"/>
    <tableColumn id="14" uniqueName="14" name="F14" queryTableField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de123@mial.com" TargetMode="External"/><Relationship Id="rId2" Type="http://schemas.openxmlformats.org/officeDocument/2006/relationships/hyperlink" Target="mailto:olabbisiAyomide@yahoo.com" TargetMode="External"/><Relationship Id="rId1" Type="http://schemas.openxmlformats.org/officeDocument/2006/relationships/hyperlink" Target="mailto:morawolekan@gmail.com" TargetMode="External"/><Relationship Id="rId5" Type="http://schemas.openxmlformats.org/officeDocument/2006/relationships/table" Target="../tables/table1.xml"/><Relationship Id="rId4" Type="http://schemas.openxmlformats.org/officeDocument/2006/relationships/hyperlink" Target="mailto:juwon.olakunle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opLeftCell="E13" workbookViewId="0">
      <selection activeCell="H22" sqref="H22"/>
    </sheetView>
  </sheetViews>
  <sheetFormatPr defaultRowHeight="15" x14ac:dyDescent="0.25"/>
  <cols>
    <col min="7" max="7" width="27.7109375" customWidth="1"/>
    <col min="9" max="9" width="10.85546875" customWidth="1"/>
  </cols>
  <sheetData>
    <row r="1" spans="1:14" x14ac:dyDescent="0.25">
      <c r="A1" t="s">
        <v>0</v>
      </c>
      <c r="B1" t="s">
        <v>1</v>
      </c>
      <c r="C1" t="s">
        <v>2</v>
      </c>
      <c r="G1" t="s">
        <v>4</v>
      </c>
      <c r="H1" t="s">
        <v>5</v>
      </c>
      <c r="I1" t="s">
        <v>6</v>
      </c>
      <c r="J1" t="s">
        <v>15</v>
      </c>
    </row>
    <row r="2" spans="1:14" x14ac:dyDescent="0.25">
      <c r="A2">
        <v>50</v>
      </c>
      <c r="B2">
        <v>30</v>
      </c>
      <c r="C2">
        <f>SUM(A2,B2)</f>
        <v>80</v>
      </c>
      <c r="G2" s="1" t="s">
        <v>9</v>
      </c>
      <c r="H2" t="s">
        <v>12</v>
      </c>
      <c r="J2" t="s">
        <v>16</v>
      </c>
    </row>
    <row r="3" spans="1:14" x14ac:dyDescent="0.25">
      <c r="A3">
        <v>60</v>
      </c>
      <c r="B3">
        <v>20</v>
      </c>
      <c r="C3">
        <f>SUM(A3,B3)</f>
        <v>80</v>
      </c>
      <c r="G3" s="1" t="s">
        <v>10</v>
      </c>
      <c r="H3" t="s">
        <v>29</v>
      </c>
      <c r="I3" t="s">
        <v>14</v>
      </c>
      <c r="J3" t="s">
        <v>17</v>
      </c>
    </row>
    <row r="4" spans="1:14" x14ac:dyDescent="0.25">
      <c r="A4">
        <v>70</v>
      </c>
      <c r="B4">
        <v>90</v>
      </c>
      <c r="C4">
        <f>SUM(A4,B4)</f>
        <v>160</v>
      </c>
      <c r="G4" s="1" t="s">
        <v>7</v>
      </c>
      <c r="H4" t="s">
        <v>11</v>
      </c>
      <c r="I4" t="s">
        <v>13</v>
      </c>
      <c r="J4" t="s">
        <v>18</v>
      </c>
    </row>
    <row r="5" spans="1:14" x14ac:dyDescent="0.25">
      <c r="A5">
        <v>80</v>
      </c>
      <c r="B5">
        <v>35</v>
      </c>
      <c r="C5">
        <f>SUM(A5,B5)</f>
        <v>115</v>
      </c>
      <c r="G5" s="1" t="s">
        <v>8</v>
      </c>
      <c r="H5" t="s">
        <v>30</v>
      </c>
      <c r="I5" t="s">
        <v>19</v>
      </c>
      <c r="J5" t="s">
        <v>16</v>
      </c>
    </row>
    <row r="6" spans="1:14" x14ac:dyDescent="0.25">
      <c r="A6">
        <v>90</v>
      </c>
      <c r="B6">
        <v>12</v>
      </c>
      <c r="C6">
        <f>SUM(A6,B6)</f>
        <v>102</v>
      </c>
    </row>
    <row r="7" spans="1:14" x14ac:dyDescent="0.25">
      <c r="A7" t="s">
        <v>3</v>
      </c>
    </row>
    <row r="8" spans="1:14" x14ac:dyDescent="0.25">
      <c r="A8">
        <f>SUM(A2:A6)</f>
        <v>350</v>
      </c>
      <c r="B8">
        <f>SUM(B2:B6)</f>
        <v>187</v>
      </c>
      <c r="C8">
        <f>SUM(C2:C6)</f>
        <v>537</v>
      </c>
      <c r="G8" t="s">
        <v>20</v>
      </c>
      <c r="H8" t="s">
        <v>11</v>
      </c>
      <c r="I8" t="s">
        <v>23</v>
      </c>
      <c r="J8" t="s">
        <v>24</v>
      </c>
    </row>
    <row r="9" spans="1:14" x14ac:dyDescent="0.25">
      <c r="G9" t="s">
        <v>21</v>
      </c>
      <c r="H9" t="s">
        <v>25</v>
      </c>
      <c r="I9" t="s">
        <v>24</v>
      </c>
      <c r="J9" t="s">
        <v>26</v>
      </c>
    </row>
    <row r="10" spans="1:14" x14ac:dyDescent="0.25">
      <c r="G10" t="s">
        <v>22</v>
      </c>
      <c r="H10" t="s">
        <v>27</v>
      </c>
      <c r="I10" t="s">
        <v>28</v>
      </c>
    </row>
    <row r="11" spans="1:14" x14ac:dyDescent="0.25">
      <c r="G11" t="s">
        <v>0</v>
      </c>
      <c r="H11">
        <v>50</v>
      </c>
      <c r="I11">
        <v>60</v>
      </c>
      <c r="J11">
        <v>70</v>
      </c>
      <c r="K11">
        <v>80</v>
      </c>
      <c r="L11">
        <v>90</v>
      </c>
      <c r="M11" t="s">
        <v>3</v>
      </c>
      <c r="N11">
        <f>SUM(H11:L11)</f>
        <v>350</v>
      </c>
    </row>
    <row r="12" spans="1:14" x14ac:dyDescent="0.25">
      <c r="G12" t="s">
        <v>1</v>
      </c>
      <c r="H12">
        <v>30</v>
      </c>
      <c r="I12">
        <v>20</v>
      </c>
      <c r="J12">
        <v>90</v>
      </c>
      <c r="K12">
        <v>35</v>
      </c>
      <c r="L12">
        <v>12</v>
      </c>
      <c r="N12">
        <f>SUM(H12:L12)</f>
        <v>187</v>
      </c>
    </row>
    <row r="13" spans="1:14" x14ac:dyDescent="0.25">
      <c r="G13" t="s">
        <v>2</v>
      </c>
      <c r="H13">
        <f>SUM(H11,H12)</f>
        <v>80</v>
      </c>
      <c r="I13">
        <f>SUM(I11,I12)</f>
        <v>80</v>
      </c>
      <c r="J13">
        <f>SUM(J11,J12)</f>
        <v>160</v>
      </c>
      <c r="K13">
        <f>SUM(K11,K12)</f>
        <v>115</v>
      </c>
      <c r="L13">
        <f>SUM(L11,L12)</f>
        <v>102</v>
      </c>
      <c r="N13">
        <f>SUM(H13:L13)</f>
        <v>537</v>
      </c>
    </row>
    <row r="16" spans="1:14" x14ac:dyDescent="0.25">
      <c r="G16" t="s">
        <v>0</v>
      </c>
      <c r="H16" t="s">
        <v>1</v>
      </c>
      <c r="I16" t="s">
        <v>2</v>
      </c>
    </row>
    <row r="17" spans="7:9" x14ac:dyDescent="0.25">
      <c r="G17">
        <v>50</v>
      </c>
      <c r="H17">
        <v>30</v>
      </c>
      <c r="I17">
        <f>SUM(G17,H17)</f>
        <v>80</v>
      </c>
    </row>
    <row r="18" spans="7:9" x14ac:dyDescent="0.25">
      <c r="G18">
        <v>60</v>
      </c>
      <c r="H18">
        <v>20</v>
      </c>
      <c r="I18">
        <f>SUM(G18,H18)</f>
        <v>80</v>
      </c>
    </row>
    <row r="19" spans="7:9" x14ac:dyDescent="0.25">
      <c r="G19">
        <v>70</v>
      </c>
      <c r="H19">
        <v>90</v>
      </c>
      <c r="I19">
        <f>SUM(G19,H19)</f>
        <v>160</v>
      </c>
    </row>
    <row r="20" spans="7:9" x14ac:dyDescent="0.25">
      <c r="G20">
        <v>80</v>
      </c>
      <c r="H20">
        <v>35</v>
      </c>
      <c r="I20">
        <f>SUM(G20,H20)</f>
        <v>115</v>
      </c>
    </row>
    <row r="21" spans="7:9" x14ac:dyDescent="0.25">
      <c r="G21">
        <v>90</v>
      </c>
      <c r="H21">
        <v>12</v>
      </c>
      <c r="I21">
        <f>SUM(G21,H21)</f>
        <v>102</v>
      </c>
    </row>
    <row r="22" spans="7:9" x14ac:dyDescent="0.25">
      <c r="G22">
        <f>SUBTOTAL(101,Table1[Num X])</f>
        <v>70</v>
      </c>
      <c r="H22">
        <f>SUBTOTAL(104,Table1[Num Y])</f>
        <v>90</v>
      </c>
      <c r="I22">
        <f>SUBTOTAL(109,Table1[sum(x,y)])</f>
        <v>537</v>
      </c>
    </row>
  </sheetData>
  <sortState ref="G2:G5">
    <sortCondition ref="G2"/>
  </sortState>
  <hyperlinks>
    <hyperlink ref="G4" r:id="rId1"/>
    <hyperlink ref="G5" r:id="rId2"/>
    <hyperlink ref="G2" r:id="rId3"/>
    <hyperlink ref="G3" r:id="rId4"/>
  </hyperlinks>
  <pageMargins left="0.7" right="0.7" top="0.75" bottom="0.75" header="0.3" footer="0.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2"/>
  <sheetViews>
    <sheetView workbookViewId="0">
      <selection activeCell="C18" sqref="C18"/>
    </sheetView>
  </sheetViews>
  <sheetFormatPr defaultRowHeight="15" x14ac:dyDescent="0.25"/>
  <cols>
    <col min="1" max="1" width="9.42578125" bestFit="1" customWidth="1"/>
    <col min="2" max="2" width="13.140625" bestFit="1" customWidth="1"/>
    <col min="3" max="3" width="9.7109375" bestFit="1" customWidth="1"/>
    <col min="4" max="4" width="11.140625" bestFit="1" customWidth="1"/>
    <col min="5" max="5" width="12.28515625" bestFit="1" customWidth="1"/>
    <col min="6" max="6" width="8.140625" bestFit="1" customWidth="1"/>
    <col min="7" max="7" width="7.140625" bestFit="1" customWidth="1"/>
    <col min="8" max="8" width="13.28515625" bestFit="1" customWidth="1"/>
    <col min="9" max="9" width="7.28515625" bestFit="1" customWidth="1"/>
    <col min="10" max="10" width="7.140625" bestFit="1" customWidth="1"/>
    <col min="11" max="11" width="6.28515625" bestFit="1" customWidth="1"/>
    <col min="12" max="12" width="51.7109375" bestFit="1" customWidth="1"/>
    <col min="13" max="13" width="10.7109375" bestFit="1" customWidth="1"/>
    <col min="14" max="14" width="9.7109375" bestFit="1" customWidth="1"/>
    <col min="15" max="15" width="8" bestFit="1" customWidth="1"/>
    <col min="16" max="18" width="6.28515625" bestFit="1" customWidth="1"/>
    <col min="19" max="19" width="13.28515625" bestFit="1" customWidth="1"/>
    <col min="20" max="21" width="6.28515625" bestFit="1" customWidth="1"/>
  </cols>
  <sheetData>
    <row r="1" spans="1:21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</row>
    <row r="2" spans="1:21" x14ac:dyDescent="0.25">
      <c r="A2" t="s">
        <v>52</v>
      </c>
      <c r="B2" s="2">
        <v>39337</v>
      </c>
      <c r="C2" t="s">
        <v>53</v>
      </c>
      <c r="D2">
        <v>249900</v>
      </c>
      <c r="E2">
        <v>2</v>
      </c>
      <c r="F2">
        <v>1</v>
      </c>
      <c r="G2">
        <v>1101</v>
      </c>
      <c r="H2" t="s">
        <v>54</v>
      </c>
      <c r="I2" t="b">
        <v>0</v>
      </c>
      <c r="J2" t="b">
        <v>0</v>
      </c>
      <c r="M2" s="2"/>
    </row>
    <row r="3" spans="1:21" x14ac:dyDescent="0.25">
      <c r="A3" t="s">
        <v>55</v>
      </c>
      <c r="B3" s="2">
        <v>39328</v>
      </c>
      <c r="C3" t="s">
        <v>56</v>
      </c>
      <c r="D3">
        <v>149900</v>
      </c>
      <c r="E3">
        <v>2</v>
      </c>
      <c r="F3">
        <v>1</v>
      </c>
      <c r="G3">
        <v>1234</v>
      </c>
      <c r="H3" t="s">
        <v>57</v>
      </c>
      <c r="I3" t="b">
        <v>0</v>
      </c>
      <c r="J3" t="b">
        <v>0</v>
      </c>
      <c r="M3" s="2"/>
    </row>
    <row r="4" spans="1:21" x14ac:dyDescent="0.25">
      <c r="A4" t="s">
        <v>58</v>
      </c>
      <c r="B4" s="2">
        <v>39139</v>
      </c>
      <c r="C4" t="s">
        <v>56</v>
      </c>
      <c r="D4">
        <v>239900</v>
      </c>
      <c r="E4">
        <v>2</v>
      </c>
      <c r="F4">
        <v>2</v>
      </c>
      <c r="G4">
        <v>1248</v>
      </c>
      <c r="H4" t="s">
        <v>54</v>
      </c>
      <c r="I4" t="b">
        <v>0</v>
      </c>
      <c r="J4" t="b">
        <v>0</v>
      </c>
      <c r="M4" s="2"/>
    </row>
    <row r="5" spans="1:21" x14ac:dyDescent="0.25">
      <c r="A5" t="s">
        <v>59</v>
      </c>
      <c r="B5" s="2">
        <v>39119</v>
      </c>
      <c r="C5" t="s">
        <v>56</v>
      </c>
      <c r="D5">
        <v>273500</v>
      </c>
      <c r="E5">
        <v>2</v>
      </c>
      <c r="F5">
        <v>2</v>
      </c>
      <c r="G5">
        <v>1552</v>
      </c>
      <c r="H5" t="s">
        <v>57</v>
      </c>
      <c r="I5" t="b">
        <v>1</v>
      </c>
      <c r="J5" t="b">
        <v>1</v>
      </c>
      <c r="L5" t="s">
        <v>60</v>
      </c>
      <c r="M5" s="2"/>
    </row>
    <row r="6" spans="1:21" x14ac:dyDescent="0.25">
      <c r="A6" t="s">
        <v>61</v>
      </c>
      <c r="B6" s="2">
        <v>39106</v>
      </c>
      <c r="C6" t="s">
        <v>56</v>
      </c>
      <c r="D6">
        <v>285000</v>
      </c>
      <c r="E6">
        <v>2</v>
      </c>
      <c r="F6">
        <v>1</v>
      </c>
      <c r="G6">
        <v>2036</v>
      </c>
      <c r="H6" t="s">
        <v>57</v>
      </c>
      <c r="I6" t="b">
        <v>0</v>
      </c>
      <c r="J6" t="b">
        <v>1</v>
      </c>
      <c r="M6" s="2"/>
    </row>
    <row r="7" spans="1:21" x14ac:dyDescent="0.25">
      <c r="A7" t="s">
        <v>55</v>
      </c>
      <c r="B7" s="2">
        <v>39196</v>
      </c>
      <c r="C7" t="s">
        <v>62</v>
      </c>
      <c r="D7">
        <v>405000</v>
      </c>
      <c r="E7">
        <v>2</v>
      </c>
      <c r="F7">
        <v>3</v>
      </c>
      <c r="G7">
        <v>2444</v>
      </c>
      <c r="H7" t="s">
        <v>57</v>
      </c>
      <c r="I7" t="b">
        <v>1</v>
      </c>
      <c r="J7" t="b">
        <v>1</v>
      </c>
      <c r="L7" t="s">
        <v>31</v>
      </c>
      <c r="M7" s="2"/>
      <c r="N7" t="s">
        <v>33</v>
      </c>
      <c r="S7" t="s">
        <v>38</v>
      </c>
    </row>
    <row r="8" spans="1:21" x14ac:dyDescent="0.25">
      <c r="A8" t="s">
        <v>63</v>
      </c>
      <c r="B8" s="2">
        <v>39138</v>
      </c>
      <c r="C8" t="s">
        <v>53</v>
      </c>
      <c r="D8">
        <v>204900</v>
      </c>
      <c r="E8">
        <v>3</v>
      </c>
      <c r="F8">
        <v>2.5</v>
      </c>
      <c r="G8">
        <v>1630</v>
      </c>
      <c r="H8" t="s">
        <v>57</v>
      </c>
      <c r="I8" t="b">
        <v>0</v>
      </c>
      <c r="J8" t="b">
        <v>1</v>
      </c>
      <c r="L8" t="s">
        <v>58</v>
      </c>
      <c r="M8" s="2">
        <v>39373</v>
      </c>
      <c r="N8" t="s">
        <v>53</v>
      </c>
      <c r="O8">
        <v>360000</v>
      </c>
      <c r="P8">
        <v>3</v>
      </c>
      <c r="Q8">
        <v>2.5</v>
      </c>
      <c r="R8">
        <v>2330</v>
      </c>
      <c r="S8" t="s">
        <v>57</v>
      </c>
      <c r="T8" t="b">
        <v>0</v>
      </c>
      <c r="U8" t="b">
        <v>0</v>
      </c>
    </row>
    <row r="9" spans="1:21" x14ac:dyDescent="0.25">
      <c r="A9" t="s">
        <v>64</v>
      </c>
      <c r="B9" s="2">
        <v>39163</v>
      </c>
      <c r="C9" t="s">
        <v>53</v>
      </c>
      <c r="D9">
        <v>205000</v>
      </c>
      <c r="E9">
        <v>3</v>
      </c>
      <c r="F9">
        <v>2.5</v>
      </c>
      <c r="G9">
        <v>2001</v>
      </c>
      <c r="H9" t="s">
        <v>57</v>
      </c>
      <c r="I9" t="b">
        <v>1</v>
      </c>
      <c r="J9" t="b">
        <v>0</v>
      </c>
      <c r="L9" t="s">
        <v>64</v>
      </c>
      <c r="M9" s="2">
        <v>39373</v>
      </c>
      <c r="N9" t="s">
        <v>53</v>
      </c>
      <c r="O9">
        <v>264900</v>
      </c>
      <c r="P9">
        <v>4</v>
      </c>
      <c r="Q9">
        <v>2.5</v>
      </c>
      <c r="R9">
        <v>2488</v>
      </c>
      <c r="S9" t="s">
        <v>54</v>
      </c>
      <c r="T9" t="b">
        <v>0</v>
      </c>
      <c r="U9" t="b">
        <v>0</v>
      </c>
    </row>
    <row r="10" spans="1:21" x14ac:dyDescent="0.25">
      <c r="A10" t="s">
        <v>65</v>
      </c>
      <c r="B10" s="2">
        <v>39320</v>
      </c>
      <c r="C10" t="s">
        <v>53</v>
      </c>
      <c r="D10">
        <v>229500</v>
      </c>
      <c r="E10">
        <v>3</v>
      </c>
      <c r="F10">
        <v>2</v>
      </c>
      <c r="G10">
        <v>1694</v>
      </c>
      <c r="H10" t="s">
        <v>57</v>
      </c>
      <c r="I10" t="b">
        <v>0</v>
      </c>
      <c r="J10" t="b">
        <v>0</v>
      </c>
      <c r="L10" t="s">
        <v>58</v>
      </c>
      <c r="M10" s="2">
        <v>39369</v>
      </c>
      <c r="N10" t="s">
        <v>56</v>
      </c>
      <c r="O10">
        <v>243000</v>
      </c>
      <c r="P10">
        <v>4</v>
      </c>
      <c r="Q10">
        <v>2.5</v>
      </c>
      <c r="R10">
        <v>1914</v>
      </c>
      <c r="S10" t="s">
        <v>57</v>
      </c>
      <c r="T10" t="b">
        <v>0</v>
      </c>
      <c r="U10" t="b">
        <v>0</v>
      </c>
    </row>
    <row r="11" spans="1:21" x14ac:dyDescent="0.25">
      <c r="A11" t="s">
        <v>66</v>
      </c>
      <c r="B11" s="2">
        <v>39259</v>
      </c>
      <c r="C11" t="s">
        <v>53</v>
      </c>
      <c r="D11">
        <v>229900</v>
      </c>
      <c r="E11">
        <v>3</v>
      </c>
      <c r="F11">
        <v>2.5</v>
      </c>
      <c r="G11">
        <v>1580</v>
      </c>
      <c r="H11" t="s">
        <v>57</v>
      </c>
      <c r="I11" t="b">
        <v>1</v>
      </c>
      <c r="J11" t="b">
        <v>0</v>
      </c>
      <c r="L11" t="s">
        <v>52</v>
      </c>
      <c r="M11" s="2">
        <v>39366</v>
      </c>
      <c r="N11" t="s">
        <v>56</v>
      </c>
      <c r="O11">
        <v>345000</v>
      </c>
      <c r="P11">
        <v>3</v>
      </c>
      <c r="Q11">
        <v>2</v>
      </c>
      <c r="R11">
        <v>2694</v>
      </c>
      <c r="S11" t="s">
        <v>57</v>
      </c>
      <c r="T11" t="b">
        <v>0</v>
      </c>
      <c r="U11" t="b">
        <v>0</v>
      </c>
    </row>
    <row r="12" spans="1:21" x14ac:dyDescent="0.25">
      <c r="A12" t="s">
        <v>67</v>
      </c>
      <c r="B12" s="2">
        <v>39285</v>
      </c>
      <c r="C12" t="s">
        <v>53</v>
      </c>
      <c r="D12">
        <v>238000</v>
      </c>
      <c r="E12">
        <v>3</v>
      </c>
      <c r="F12">
        <v>2.5</v>
      </c>
      <c r="G12">
        <v>2300</v>
      </c>
      <c r="H12" t="s">
        <v>57</v>
      </c>
      <c r="I12" t="b">
        <v>1</v>
      </c>
      <c r="J12" t="b">
        <v>0</v>
      </c>
      <c r="L12" t="s">
        <v>59</v>
      </c>
      <c r="M12" s="2">
        <v>39364</v>
      </c>
      <c r="N12" t="s">
        <v>56</v>
      </c>
      <c r="O12">
        <v>199000</v>
      </c>
      <c r="P12">
        <v>3</v>
      </c>
      <c r="Q12">
        <v>2.5</v>
      </c>
      <c r="R12">
        <v>1510</v>
      </c>
      <c r="S12" t="s">
        <v>54</v>
      </c>
      <c r="T12" t="b">
        <v>0</v>
      </c>
      <c r="U12" t="b">
        <v>0</v>
      </c>
    </row>
    <row r="13" spans="1:21" x14ac:dyDescent="0.25">
      <c r="A13" t="s">
        <v>68</v>
      </c>
      <c r="B13" s="2">
        <v>39197</v>
      </c>
      <c r="C13" t="s">
        <v>53</v>
      </c>
      <c r="D13">
        <v>240000</v>
      </c>
      <c r="E13">
        <v>3</v>
      </c>
      <c r="F13">
        <v>2.5</v>
      </c>
      <c r="G13">
        <v>1595</v>
      </c>
      <c r="H13" t="s">
        <v>54</v>
      </c>
      <c r="I13" t="b">
        <v>0</v>
      </c>
      <c r="J13" t="b">
        <v>1</v>
      </c>
      <c r="L13" t="s">
        <v>68</v>
      </c>
      <c r="M13" s="2">
        <v>39364</v>
      </c>
      <c r="N13" t="s">
        <v>56</v>
      </c>
      <c r="O13">
        <v>227500</v>
      </c>
      <c r="P13">
        <v>4</v>
      </c>
      <c r="Q13">
        <v>3</v>
      </c>
      <c r="R13">
        <v>1990</v>
      </c>
      <c r="S13" t="s">
        <v>57</v>
      </c>
      <c r="T13" t="b">
        <v>1</v>
      </c>
      <c r="U13" t="b">
        <v>0</v>
      </c>
    </row>
    <row r="14" spans="1:21" x14ac:dyDescent="0.25">
      <c r="A14" t="s">
        <v>69</v>
      </c>
      <c r="B14" s="2">
        <v>39228</v>
      </c>
      <c r="C14" t="s">
        <v>53</v>
      </c>
      <c r="D14">
        <v>249000</v>
      </c>
      <c r="E14">
        <v>3</v>
      </c>
      <c r="F14">
        <v>2.5</v>
      </c>
      <c r="G14">
        <v>1730</v>
      </c>
      <c r="H14" t="s">
        <v>54</v>
      </c>
      <c r="I14" t="b">
        <v>0</v>
      </c>
      <c r="J14" t="b">
        <v>1</v>
      </c>
      <c r="L14" t="s">
        <v>68</v>
      </c>
      <c r="M14" s="2">
        <v>39364</v>
      </c>
      <c r="N14" t="s">
        <v>56</v>
      </c>
      <c r="O14">
        <v>272500</v>
      </c>
      <c r="P14">
        <v>4</v>
      </c>
      <c r="Q14">
        <v>3</v>
      </c>
      <c r="R14">
        <v>2006</v>
      </c>
      <c r="S14" t="s">
        <v>57</v>
      </c>
      <c r="T14" t="b">
        <v>0</v>
      </c>
      <c r="U14" t="b">
        <v>0</v>
      </c>
    </row>
    <row r="15" spans="1:21" x14ac:dyDescent="0.25">
      <c r="A15" t="s">
        <v>67</v>
      </c>
      <c r="B15" s="2">
        <v>39302</v>
      </c>
      <c r="C15" t="s">
        <v>53</v>
      </c>
      <c r="D15">
        <v>249900</v>
      </c>
      <c r="E15">
        <v>3</v>
      </c>
      <c r="F15">
        <v>2</v>
      </c>
      <c r="G15">
        <v>2050</v>
      </c>
      <c r="H15" t="s">
        <v>57</v>
      </c>
      <c r="I15" t="b">
        <v>0</v>
      </c>
      <c r="J15" t="b">
        <v>1</v>
      </c>
      <c r="L15" t="s">
        <v>55</v>
      </c>
      <c r="M15" s="2">
        <v>39361</v>
      </c>
      <c r="N15" t="s">
        <v>56</v>
      </c>
      <c r="O15">
        <v>290000</v>
      </c>
      <c r="P15">
        <v>4</v>
      </c>
      <c r="Q15">
        <v>2</v>
      </c>
      <c r="R15">
        <v>2400</v>
      </c>
      <c r="S15" t="s">
        <v>57</v>
      </c>
      <c r="T15" t="b">
        <v>0</v>
      </c>
      <c r="U15" t="b">
        <v>0</v>
      </c>
    </row>
    <row r="16" spans="1:21" x14ac:dyDescent="0.25">
      <c r="A16" t="s">
        <v>63</v>
      </c>
      <c r="B16" s="2">
        <v>39111</v>
      </c>
      <c r="C16" t="s">
        <v>53</v>
      </c>
      <c r="D16">
        <v>289000</v>
      </c>
      <c r="E16">
        <v>3</v>
      </c>
      <c r="F16">
        <v>2</v>
      </c>
      <c r="G16">
        <v>1627</v>
      </c>
      <c r="H16" t="s">
        <v>57</v>
      </c>
      <c r="I16" t="b">
        <v>0</v>
      </c>
      <c r="J16" t="b">
        <v>1</v>
      </c>
      <c r="L16" t="s">
        <v>63</v>
      </c>
      <c r="M16" s="2">
        <v>39358</v>
      </c>
      <c r="N16" t="s">
        <v>56</v>
      </c>
      <c r="O16">
        <v>340000</v>
      </c>
      <c r="P16">
        <v>4</v>
      </c>
      <c r="Q16">
        <v>2.5</v>
      </c>
      <c r="R16">
        <v>2517</v>
      </c>
      <c r="S16" t="s">
        <v>54</v>
      </c>
      <c r="T16" t="b">
        <v>0</v>
      </c>
      <c r="U16" t="b">
        <v>0</v>
      </c>
    </row>
    <row r="17" spans="1:21" x14ac:dyDescent="0.25">
      <c r="A17" t="s">
        <v>58</v>
      </c>
      <c r="B17" s="2">
        <v>39373</v>
      </c>
      <c r="C17" t="s">
        <v>53</v>
      </c>
      <c r="D17">
        <v>360000</v>
      </c>
      <c r="E17">
        <v>3</v>
      </c>
      <c r="F17">
        <v>2.5</v>
      </c>
      <c r="G17">
        <v>2330</v>
      </c>
      <c r="H17" t="s">
        <v>57</v>
      </c>
      <c r="I17" t="b">
        <v>0</v>
      </c>
      <c r="J17" t="b">
        <v>0</v>
      </c>
      <c r="L17" t="s">
        <v>67</v>
      </c>
      <c r="M17" s="2">
        <v>39357</v>
      </c>
      <c r="N17" t="s">
        <v>62</v>
      </c>
      <c r="O17">
        <v>349000</v>
      </c>
      <c r="P17">
        <v>3</v>
      </c>
      <c r="Q17">
        <v>2.5</v>
      </c>
      <c r="R17">
        <v>1727</v>
      </c>
      <c r="S17" t="s">
        <v>54</v>
      </c>
      <c r="T17" t="b">
        <v>1</v>
      </c>
      <c r="U17" t="b">
        <v>1</v>
      </c>
    </row>
    <row r="18" spans="1:21" x14ac:dyDescent="0.25">
      <c r="A18" t="s">
        <v>59</v>
      </c>
      <c r="B18" s="2">
        <v>39364</v>
      </c>
      <c r="C18" t="s">
        <v>56</v>
      </c>
      <c r="D18">
        <v>199000</v>
      </c>
      <c r="E18">
        <v>3</v>
      </c>
      <c r="F18">
        <v>2.5</v>
      </c>
      <c r="G18">
        <v>1510</v>
      </c>
      <c r="H18" t="s">
        <v>54</v>
      </c>
      <c r="I18" t="b">
        <v>0</v>
      </c>
      <c r="J18" t="b">
        <v>0</v>
      </c>
      <c r="L18" t="s">
        <v>64</v>
      </c>
      <c r="M18" s="2">
        <v>39355</v>
      </c>
      <c r="N18" t="s">
        <v>53</v>
      </c>
      <c r="O18">
        <v>235990</v>
      </c>
      <c r="P18">
        <v>5</v>
      </c>
      <c r="Q18">
        <v>3</v>
      </c>
      <c r="R18">
        <v>2723</v>
      </c>
      <c r="S18" t="s">
        <v>54</v>
      </c>
      <c r="T18" t="b">
        <v>0</v>
      </c>
      <c r="U18" t="b">
        <v>0</v>
      </c>
    </row>
    <row r="19" spans="1:21" x14ac:dyDescent="0.25">
      <c r="A19" t="s">
        <v>67</v>
      </c>
      <c r="B19" s="2">
        <v>39165</v>
      </c>
      <c r="C19" t="s">
        <v>56</v>
      </c>
      <c r="D19">
        <v>215000</v>
      </c>
      <c r="E19">
        <v>3</v>
      </c>
      <c r="F19">
        <v>1.75</v>
      </c>
      <c r="G19">
        <v>2157</v>
      </c>
      <c r="H19" t="s">
        <v>57</v>
      </c>
      <c r="I19" t="b">
        <v>1</v>
      </c>
      <c r="J19" t="b">
        <v>1</v>
      </c>
      <c r="L19" t="s">
        <v>67</v>
      </c>
      <c r="M19" s="2">
        <v>39353</v>
      </c>
      <c r="N19" t="s">
        <v>53</v>
      </c>
      <c r="O19">
        <v>249000</v>
      </c>
      <c r="P19">
        <v>4</v>
      </c>
      <c r="Q19">
        <v>2.5</v>
      </c>
      <c r="R19">
        <v>1902</v>
      </c>
      <c r="S19" t="s">
        <v>57</v>
      </c>
      <c r="T19" t="b">
        <v>0</v>
      </c>
      <c r="U19" t="b">
        <v>0</v>
      </c>
    </row>
    <row r="20" spans="1:21" x14ac:dyDescent="0.25">
      <c r="A20" t="s">
        <v>64</v>
      </c>
      <c r="B20" s="2">
        <v>39271</v>
      </c>
      <c r="C20" t="s">
        <v>56</v>
      </c>
      <c r="D20">
        <v>236900</v>
      </c>
      <c r="E20">
        <v>3</v>
      </c>
      <c r="F20">
        <v>2</v>
      </c>
      <c r="G20">
        <v>1700</v>
      </c>
      <c r="H20" t="s">
        <v>57</v>
      </c>
      <c r="I20" t="b">
        <v>0</v>
      </c>
      <c r="J20" t="b">
        <v>0</v>
      </c>
      <c r="L20" t="s">
        <v>58</v>
      </c>
      <c r="M20" s="2">
        <v>39353</v>
      </c>
      <c r="N20" t="s">
        <v>56</v>
      </c>
      <c r="O20">
        <v>250000</v>
      </c>
      <c r="P20">
        <v>4</v>
      </c>
      <c r="Q20">
        <v>3</v>
      </c>
      <c r="R20">
        <v>1943</v>
      </c>
      <c r="S20" t="s">
        <v>57</v>
      </c>
      <c r="T20" t="b">
        <v>0</v>
      </c>
      <c r="U20" t="b">
        <v>0</v>
      </c>
    </row>
    <row r="21" spans="1:21" x14ac:dyDescent="0.25">
      <c r="A21" t="s">
        <v>55</v>
      </c>
      <c r="B21" s="2">
        <v>39120</v>
      </c>
      <c r="C21" t="s">
        <v>56</v>
      </c>
      <c r="D21">
        <v>242500</v>
      </c>
      <c r="E21">
        <v>3</v>
      </c>
      <c r="F21">
        <v>2.5</v>
      </c>
      <c r="G21">
        <v>1902</v>
      </c>
      <c r="H21" t="s">
        <v>57</v>
      </c>
      <c r="I21" t="b">
        <v>0</v>
      </c>
      <c r="J21" t="b">
        <v>1</v>
      </c>
      <c r="L21" t="s">
        <v>70</v>
      </c>
      <c r="M21" s="2">
        <v>39352</v>
      </c>
      <c r="N21" t="s">
        <v>62</v>
      </c>
      <c r="O21">
        <v>239900</v>
      </c>
      <c r="P21">
        <v>4</v>
      </c>
      <c r="Q21">
        <v>3</v>
      </c>
      <c r="R21">
        <v>2041</v>
      </c>
      <c r="S21" t="s">
        <v>54</v>
      </c>
      <c r="T21" t="b">
        <v>0</v>
      </c>
      <c r="U21" t="b">
        <v>0</v>
      </c>
    </row>
    <row r="22" spans="1:21" x14ac:dyDescent="0.25">
      <c r="A22" t="s">
        <v>65</v>
      </c>
      <c r="B22" s="2">
        <v>39203</v>
      </c>
      <c r="C22" t="s">
        <v>56</v>
      </c>
      <c r="D22">
        <v>250000</v>
      </c>
      <c r="E22">
        <v>3</v>
      </c>
      <c r="F22">
        <v>2</v>
      </c>
      <c r="G22">
        <v>2066</v>
      </c>
      <c r="H22" t="s">
        <v>57</v>
      </c>
      <c r="I22" t="b">
        <v>0</v>
      </c>
      <c r="J22" t="b">
        <v>0</v>
      </c>
      <c r="L22" t="s">
        <v>68</v>
      </c>
      <c r="M22" s="2">
        <v>39351</v>
      </c>
      <c r="N22" t="s">
        <v>53</v>
      </c>
      <c r="O22">
        <v>339900</v>
      </c>
      <c r="P22">
        <v>4</v>
      </c>
      <c r="Q22">
        <v>3</v>
      </c>
      <c r="R22">
        <v>2687</v>
      </c>
      <c r="S22" t="s">
        <v>57</v>
      </c>
      <c r="T22" t="b">
        <v>0</v>
      </c>
      <c r="U22" t="b">
        <v>1</v>
      </c>
    </row>
    <row r="23" spans="1:21" x14ac:dyDescent="0.25">
      <c r="A23" t="s">
        <v>67</v>
      </c>
      <c r="B23" s="2">
        <v>39219</v>
      </c>
      <c r="C23" t="s">
        <v>56</v>
      </c>
      <c r="D23">
        <v>319000</v>
      </c>
      <c r="E23">
        <v>3</v>
      </c>
      <c r="F23">
        <v>2.5</v>
      </c>
      <c r="G23">
        <v>2586</v>
      </c>
      <c r="H23" t="s">
        <v>54</v>
      </c>
      <c r="I23" t="b">
        <v>0</v>
      </c>
      <c r="J23" t="b">
        <v>0</v>
      </c>
      <c r="L23" t="s">
        <v>67</v>
      </c>
      <c r="M23" s="2">
        <v>39341</v>
      </c>
      <c r="N23" t="s">
        <v>53</v>
      </c>
      <c r="O23">
        <v>205500</v>
      </c>
      <c r="P23">
        <v>4</v>
      </c>
      <c r="Q23">
        <v>2.5</v>
      </c>
      <c r="R23">
        <v>2036</v>
      </c>
      <c r="S23" t="s">
        <v>54</v>
      </c>
      <c r="T23" t="b">
        <v>0</v>
      </c>
      <c r="U23" t="b">
        <v>1</v>
      </c>
    </row>
    <row r="24" spans="1:21" x14ac:dyDescent="0.25">
      <c r="A24" t="s">
        <v>59</v>
      </c>
      <c r="B24" s="2">
        <v>39097</v>
      </c>
      <c r="C24" t="s">
        <v>56</v>
      </c>
      <c r="D24">
        <v>325000</v>
      </c>
      <c r="E24">
        <v>3</v>
      </c>
      <c r="F24">
        <v>2.5</v>
      </c>
      <c r="G24">
        <v>1752</v>
      </c>
      <c r="H24" t="s">
        <v>57</v>
      </c>
      <c r="I24" t="b">
        <v>0</v>
      </c>
      <c r="J24" t="b">
        <v>1</v>
      </c>
      <c r="L24" t="s">
        <v>67</v>
      </c>
      <c r="M24" s="2">
        <v>39338</v>
      </c>
      <c r="N24" t="s">
        <v>62</v>
      </c>
      <c r="O24">
        <v>349000</v>
      </c>
      <c r="P24">
        <v>3</v>
      </c>
      <c r="Q24">
        <v>2</v>
      </c>
      <c r="R24">
        <v>1810</v>
      </c>
      <c r="S24" t="s">
        <v>54</v>
      </c>
      <c r="T24" t="b">
        <v>1</v>
      </c>
      <c r="U24" t="b">
        <v>1</v>
      </c>
    </row>
    <row r="25" spans="1:21" x14ac:dyDescent="0.25">
      <c r="A25" t="s">
        <v>67</v>
      </c>
      <c r="B25" s="2">
        <v>39221</v>
      </c>
      <c r="C25" t="s">
        <v>56</v>
      </c>
      <c r="D25">
        <v>335000</v>
      </c>
      <c r="E25">
        <v>3</v>
      </c>
      <c r="F25">
        <v>2.5</v>
      </c>
      <c r="G25">
        <v>2000</v>
      </c>
      <c r="H25" t="s">
        <v>57</v>
      </c>
      <c r="I25" t="b">
        <v>1</v>
      </c>
      <c r="J25" t="b">
        <v>1</v>
      </c>
      <c r="L25" t="s">
        <v>52</v>
      </c>
      <c r="M25" s="2">
        <v>39337</v>
      </c>
      <c r="N25" t="s">
        <v>53</v>
      </c>
      <c r="O25">
        <v>249900</v>
      </c>
      <c r="P25">
        <v>2</v>
      </c>
      <c r="Q25">
        <v>1</v>
      </c>
      <c r="R25">
        <v>1101</v>
      </c>
      <c r="S25" t="s">
        <v>54</v>
      </c>
      <c r="T25" t="b">
        <v>0</v>
      </c>
      <c r="U25" t="b">
        <v>0</v>
      </c>
    </row>
    <row r="26" spans="1:21" x14ac:dyDescent="0.25">
      <c r="A26" t="s">
        <v>52</v>
      </c>
      <c r="B26" s="2">
        <v>39366</v>
      </c>
      <c r="C26" t="s">
        <v>56</v>
      </c>
      <c r="D26">
        <v>345000</v>
      </c>
      <c r="E26">
        <v>3</v>
      </c>
      <c r="F26">
        <v>2</v>
      </c>
      <c r="G26">
        <v>2694</v>
      </c>
      <c r="H26" t="s">
        <v>57</v>
      </c>
      <c r="I26" t="b">
        <v>0</v>
      </c>
      <c r="J26" t="b">
        <v>0</v>
      </c>
      <c r="L26" t="s">
        <v>71</v>
      </c>
      <c r="M26" s="2">
        <v>39329</v>
      </c>
      <c r="N26" t="s">
        <v>56</v>
      </c>
      <c r="O26">
        <v>239900</v>
      </c>
      <c r="P26">
        <v>4</v>
      </c>
      <c r="Q26">
        <v>3</v>
      </c>
      <c r="R26">
        <v>2278</v>
      </c>
      <c r="S26" t="s">
        <v>57</v>
      </c>
      <c r="T26" t="b">
        <v>0</v>
      </c>
      <c r="U26" t="b">
        <v>0</v>
      </c>
    </row>
    <row r="27" spans="1:21" x14ac:dyDescent="0.25">
      <c r="A27" t="s">
        <v>67</v>
      </c>
      <c r="B27" s="2">
        <v>39123</v>
      </c>
      <c r="C27" t="s">
        <v>56</v>
      </c>
      <c r="D27">
        <v>350000</v>
      </c>
      <c r="E27">
        <v>3</v>
      </c>
      <c r="F27">
        <v>2</v>
      </c>
      <c r="G27">
        <v>2275</v>
      </c>
      <c r="H27" t="s">
        <v>57</v>
      </c>
      <c r="I27" t="b">
        <v>1</v>
      </c>
      <c r="J27" t="b">
        <v>0</v>
      </c>
      <c r="L27" t="s">
        <v>55</v>
      </c>
      <c r="M27" s="2">
        <v>39328</v>
      </c>
      <c r="N27" t="s">
        <v>56</v>
      </c>
      <c r="O27">
        <v>149900</v>
      </c>
      <c r="P27">
        <v>2</v>
      </c>
      <c r="Q27">
        <v>1</v>
      </c>
      <c r="R27">
        <v>1234</v>
      </c>
      <c r="S27" t="s">
        <v>57</v>
      </c>
      <c r="T27" t="b">
        <v>0</v>
      </c>
      <c r="U27" t="b">
        <v>0</v>
      </c>
    </row>
    <row r="28" spans="1:21" x14ac:dyDescent="0.25">
      <c r="A28" t="s">
        <v>67</v>
      </c>
      <c r="B28" s="2">
        <v>39179</v>
      </c>
      <c r="C28" t="s">
        <v>56</v>
      </c>
      <c r="D28">
        <v>365000</v>
      </c>
      <c r="E28">
        <v>3</v>
      </c>
      <c r="F28">
        <v>2.5</v>
      </c>
      <c r="G28">
        <v>1871</v>
      </c>
      <c r="H28" t="s">
        <v>57</v>
      </c>
      <c r="I28" t="b">
        <v>0</v>
      </c>
      <c r="J28" t="b">
        <v>0</v>
      </c>
      <c r="L28" t="s">
        <v>64</v>
      </c>
      <c r="M28" s="2">
        <v>39327</v>
      </c>
      <c r="N28" t="s">
        <v>53</v>
      </c>
      <c r="O28">
        <v>245000</v>
      </c>
      <c r="P28">
        <v>4</v>
      </c>
      <c r="Q28">
        <v>3</v>
      </c>
      <c r="R28">
        <v>2084</v>
      </c>
      <c r="S28" t="s">
        <v>57</v>
      </c>
      <c r="T28" t="b">
        <v>0</v>
      </c>
      <c r="U28" t="b">
        <v>0</v>
      </c>
    </row>
    <row r="29" spans="1:21" x14ac:dyDescent="0.25">
      <c r="A29" t="s">
        <v>66</v>
      </c>
      <c r="B29" s="2">
        <v>39193</v>
      </c>
      <c r="C29" t="s">
        <v>62</v>
      </c>
      <c r="D29">
        <v>229900</v>
      </c>
      <c r="E29">
        <v>3</v>
      </c>
      <c r="F29">
        <v>3</v>
      </c>
      <c r="G29">
        <v>2266</v>
      </c>
      <c r="H29" t="s">
        <v>54</v>
      </c>
      <c r="I29" t="b">
        <v>0</v>
      </c>
      <c r="J29" t="b">
        <v>0</v>
      </c>
      <c r="L29" t="s">
        <v>68</v>
      </c>
      <c r="M29" s="2">
        <v>39326</v>
      </c>
      <c r="N29" t="s">
        <v>53</v>
      </c>
      <c r="O29">
        <v>365000</v>
      </c>
      <c r="P29">
        <v>5</v>
      </c>
      <c r="Q29">
        <v>3</v>
      </c>
      <c r="R29">
        <v>3938</v>
      </c>
      <c r="S29" t="s">
        <v>57</v>
      </c>
      <c r="T29" t="b">
        <v>0</v>
      </c>
      <c r="U29" t="b">
        <v>0</v>
      </c>
    </row>
    <row r="30" spans="1:21" x14ac:dyDescent="0.25">
      <c r="A30" t="s">
        <v>55</v>
      </c>
      <c r="B30" s="2">
        <v>39193</v>
      </c>
      <c r="C30" t="s">
        <v>62</v>
      </c>
      <c r="D30">
        <v>259900</v>
      </c>
      <c r="E30">
        <v>3</v>
      </c>
      <c r="F30">
        <v>2.5</v>
      </c>
      <c r="G30">
        <v>2122</v>
      </c>
      <c r="H30" t="s">
        <v>54</v>
      </c>
      <c r="I30" t="b">
        <v>0</v>
      </c>
      <c r="J30" t="b">
        <v>1</v>
      </c>
      <c r="L30" t="s">
        <v>61</v>
      </c>
      <c r="M30" s="2">
        <v>39323</v>
      </c>
      <c r="N30" t="s">
        <v>56</v>
      </c>
      <c r="O30">
        <v>225911</v>
      </c>
      <c r="P30">
        <v>4</v>
      </c>
      <c r="Q30">
        <v>3</v>
      </c>
      <c r="R30">
        <v>2285</v>
      </c>
      <c r="S30" t="s">
        <v>57</v>
      </c>
      <c r="T30" t="b">
        <v>1</v>
      </c>
      <c r="U30" t="b">
        <v>0</v>
      </c>
    </row>
    <row r="31" spans="1:21" x14ac:dyDescent="0.25">
      <c r="A31" t="s">
        <v>70</v>
      </c>
      <c r="B31" s="2">
        <v>39155</v>
      </c>
      <c r="C31" t="s">
        <v>62</v>
      </c>
      <c r="D31">
        <v>264900</v>
      </c>
      <c r="E31">
        <v>3</v>
      </c>
      <c r="F31">
        <v>3</v>
      </c>
      <c r="G31">
        <v>2495</v>
      </c>
      <c r="H31" t="s">
        <v>54</v>
      </c>
      <c r="I31" t="b">
        <v>0</v>
      </c>
      <c r="J31" t="b">
        <v>0</v>
      </c>
      <c r="L31" t="s">
        <v>71</v>
      </c>
      <c r="M31" s="2">
        <v>39322</v>
      </c>
      <c r="N31" t="s">
        <v>53</v>
      </c>
      <c r="O31">
        <v>300000</v>
      </c>
      <c r="P31">
        <v>4</v>
      </c>
      <c r="Q31">
        <v>3</v>
      </c>
      <c r="R31">
        <v>2650</v>
      </c>
      <c r="S31" t="s">
        <v>54</v>
      </c>
      <c r="T31" t="b">
        <v>0</v>
      </c>
      <c r="U31" t="b">
        <v>0</v>
      </c>
    </row>
    <row r="32" spans="1:21" x14ac:dyDescent="0.25">
      <c r="A32" t="s">
        <v>58</v>
      </c>
      <c r="B32" s="2">
        <v>39317</v>
      </c>
      <c r="C32" t="s">
        <v>62</v>
      </c>
      <c r="D32">
        <v>264900</v>
      </c>
      <c r="E32">
        <v>3</v>
      </c>
      <c r="F32">
        <v>2.5</v>
      </c>
      <c r="G32">
        <v>2062</v>
      </c>
      <c r="H32" t="s">
        <v>54</v>
      </c>
      <c r="I32" t="b">
        <v>0</v>
      </c>
      <c r="J32" t="b">
        <v>0</v>
      </c>
      <c r="L32" t="s">
        <v>64</v>
      </c>
      <c r="M32" s="2">
        <v>39321</v>
      </c>
      <c r="N32" t="s">
        <v>56</v>
      </c>
      <c r="O32">
        <v>339900</v>
      </c>
      <c r="P32">
        <v>4</v>
      </c>
      <c r="Q32">
        <v>2</v>
      </c>
      <c r="R32">
        <v>2238</v>
      </c>
      <c r="S32" t="s">
        <v>57</v>
      </c>
      <c r="T32" t="b">
        <v>0</v>
      </c>
      <c r="U32" t="b">
        <v>0</v>
      </c>
    </row>
    <row r="33" spans="1:21" x14ac:dyDescent="0.25">
      <c r="A33" t="s">
        <v>70</v>
      </c>
      <c r="B33" s="2">
        <v>39148</v>
      </c>
      <c r="C33" t="s">
        <v>62</v>
      </c>
      <c r="D33">
        <v>299000</v>
      </c>
      <c r="E33">
        <v>3</v>
      </c>
      <c r="F33">
        <v>2</v>
      </c>
      <c r="G33">
        <v>2050</v>
      </c>
      <c r="H33" t="s">
        <v>54</v>
      </c>
      <c r="I33" t="b">
        <v>0</v>
      </c>
      <c r="J33" t="b">
        <v>0</v>
      </c>
      <c r="L33" t="s">
        <v>65</v>
      </c>
      <c r="M33" s="2">
        <v>39320</v>
      </c>
      <c r="N33" t="s">
        <v>53</v>
      </c>
      <c r="O33">
        <v>229500</v>
      </c>
      <c r="P33">
        <v>3</v>
      </c>
      <c r="Q33">
        <v>2</v>
      </c>
      <c r="R33">
        <v>1694</v>
      </c>
      <c r="S33" t="s">
        <v>57</v>
      </c>
      <c r="T33" t="b">
        <v>0</v>
      </c>
      <c r="U33" t="b">
        <v>0</v>
      </c>
    </row>
    <row r="34" spans="1:21" x14ac:dyDescent="0.25">
      <c r="A34" t="s">
        <v>59</v>
      </c>
      <c r="B34" s="2">
        <v>39187</v>
      </c>
      <c r="C34" t="s">
        <v>62</v>
      </c>
      <c r="D34">
        <v>339900</v>
      </c>
      <c r="E34">
        <v>3</v>
      </c>
      <c r="F34">
        <v>2</v>
      </c>
      <c r="G34">
        <v>1828</v>
      </c>
      <c r="H34" t="s">
        <v>57</v>
      </c>
      <c r="I34" t="b">
        <v>1</v>
      </c>
      <c r="J34" t="b">
        <v>1</v>
      </c>
      <c r="L34" t="s">
        <v>58</v>
      </c>
      <c r="M34" s="2">
        <v>39317</v>
      </c>
      <c r="N34" t="s">
        <v>62</v>
      </c>
      <c r="O34">
        <v>264900</v>
      </c>
      <c r="P34">
        <v>3</v>
      </c>
      <c r="Q34">
        <v>2.5</v>
      </c>
      <c r="R34">
        <v>2062</v>
      </c>
      <c r="S34" t="s">
        <v>54</v>
      </c>
      <c r="T34" t="b">
        <v>0</v>
      </c>
      <c r="U34" t="b">
        <v>0</v>
      </c>
    </row>
    <row r="35" spans="1:21" x14ac:dyDescent="0.25">
      <c r="A35" t="s">
        <v>67</v>
      </c>
      <c r="B35" s="2">
        <v>39357</v>
      </c>
      <c r="C35" t="s">
        <v>62</v>
      </c>
      <c r="D35">
        <v>349000</v>
      </c>
      <c r="E35">
        <v>3</v>
      </c>
      <c r="F35">
        <v>2.5</v>
      </c>
      <c r="G35">
        <v>1727</v>
      </c>
      <c r="H35" t="s">
        <v>54</v>
      </c>
      <c r="I35" t="b">
        <v>1</v>
      </c>
      <c r="J35" t="b">
        <v>1</v>
      </c>
      <c r="L35" t="s">
        <v>68</v>
      </c>
      <c r="M35" s="2">
        <v>39315</v>
      </c>
      <c r="N35" t="s">
        <v>53</v>
      </c>
      <c r="O35">
        <v>317500</v>
      </c>
      <c r="P35">
        <v>4</v>
      </c>
      <c r="Q35">
        <v>3</v>
      </c>
      <c r="R35">
        <v>2367</v>
      </c>
      <c r="S35" t="s">
        <v>57</v>
      </c>
      <c r="T35" t="b">
        <v>0</v>
      </c>
      <c r="U35" t="b">
        <v>0</v>
      </c>
    </row>
    <row r="36" spans="1:21" x14ac:dyDescent="0.25">
      <c r="A36" t="s">
        <v>67</v>
      </c>
      <c r="B36" s="2">
        <v>39299</v>
      </c>
      <c r="C36" t="s">
        <v>62</v>
      </c>
      <c r="D36">
        <v>349000</v>
      </c>
      <c r="E36">
        <v>3</v>
      </c>
      <c r="F36">
        <v>2.5</v>
      </c>
      <c r="G36">
        <v>2000</v>
      </c>
      <c r="H36" t="s">
        <v>57</v>
      </c>
      <c r="I36" t="b">
        <v>1</v>
      </c>
      <c r="J36" t="b">
        <v>0</v>
      </c>
      <c r="L36" t="s">
        <v>59</v>
      </c>
      <c r="M36" s="2">
        <v>39313</v>
      </c>
      <c r="N36" t="s">
        <v>56</v>
      </c>
      <c r="O36">
        <v>214500</v>
      </c>
      <c r="P36">
        <v>4</v>
      </c>
      <c r="Q36">
        <v>2.5</v>
      </c>
      <c r="R36">
        <v>1862</v>
      </c>
      <c r="S36" t="s">
        <v>57</v>
      </c>
      <c r="T36" t="b">
        <v>1</v>
      </c>
      <c r="U36" t="b">
        <v>0</v>
      </c>
    </row>
    <row r="37" spans="1:21" x14ac:dyDescent="0.25">
      <c r="A37" t="s">
        <v>67</v>
      </c>
      <c r="B37" s="2">
        <v>39338</v>
      </c>
      <c r="C37" t="s">
        <v>62</v>
      </c>
      <c r="D37">
        <v>349000</v>
      </c>
      <c r="E37">
        <v>3</v>
      </c>
      <c r="F37">
        <v>2</v>
      </c>
      <c r="G37">
        <v>1810</v>
      </c>
      <c r="H37" t="s">
        <v>54</v>
      </c>
      <c r="I37" t="b">
        <v>1</v>
      </c>
      <c r="J37" t="b">
        <v>1</v>
      </c>
      <c r="L37" t="s">
        <v>67</v>
      </c>
      <c r="M37" s="2">
        <v>39311</v>
      </c>
      <c r="N37" t="s">
        <v>62</v>
      </c>
      <c r="O37">
        <v>389000</v>
      </c>
      <c r="P37">
        <v>4</v>
      </c>
      <c r="Q37">
        <v>3</v>
      </c>
      <c r="R37">
        <v>3109</v>
      </c>
      <c r="S37" t="s">
        <v>57</v>
      </c>
      <c r="T37" t="b">
        <v>0</v>
      </c>
      <c r="U37" t="b">
        <v>0</v>
      </c>
    </row>
    <row r="38" spans="1:21" x14ac:dyDescent="0.25">
      <c r="A38" t="s">
        <v>70</v>
      </c>
      <c r="B38" s="2">
        <v>39163</v>
      </c>
      <c r="C38" t="s">
        <v>62</v>
      </c>
      <c r="D38">
        <v>350000</v>
      </c>
      <c r="E38">
        <v>3</v>
      </c>
      <c r="F38">
        <v>2.5</v>
      </c>
      <c r="G38">
        <v>1991</v>
      </c>
      <c r="H38" t="s">
        <v>54</v>
      </c>
      <c r="I38" t="b">
        <v>0</v>
      </c>
      <c r="J38" t="b">
        <v>1</v>
      </c>
      <c r="L38" t="s">
        <v>63</v>
      </c>
      <c r="M38" s="2">
        <v>39306</v>
      </c>
      <c r="N38" t="s">
        <v>53</v>
      </c>
      <c r="O38">
        <v>225911</v>
      </c>
      <c r="P38">
        <v>4</v>
      </c>
      <c r="Q38">
        <v>2.5</v>
      </c>
      <c r="R38">
        <v>1908</v>
      </c>
      <c r="S38" t="s">
        <v>57</v>
      </c>
      <c r="T38" t="b">
        <v>0</v>
      </c>
      <c r="U38" t="b">
        <v>1</v>
      </c>
    </row>
    <row r="39" spans="1:21" x14ac:dyDescent="0.25">
      <c r="A39" t="s">
        <v>58</v>
      </c>
      <c r="B39" s="2">
        <v>39256</v>
      </c>
      <c r="C39" t="s">
        <v>62</v>
      </c>
      <c r="D39">
        <v>359000</v>
      </c>
      <c r="E39">
        <v>3</v>
      </c>
      <c r="F39">
        <v>2.5</v>
      </c>
      <c r="G39">
        <v>2210</v>
      </c>
      <c r="H39" t="s">
        <v>57</v>
      </c>
      <c r="I39" t="b">
        <v>0</v>
      </c>
      <c r="J39" t="b">
        <v>0</v>
      </c>
      <c r="L39" t="s">
        <v>55</v>
      </c>
      <c r="M39" s="2">
        <v>39306</v>
      </c>
      <c r="N39" t="s">
        <v>56</v>
      </c>
      <c r="O39">
        <v>389900</v>
      </c>
      <c r="P39">
        <v>4</v>
      </c>
      <c r="Q39">
        <v>2.5</v>
      </c>
      <c r="R39">
        <v>2284</v>
      </c>
      <c r="S39" t="s">
        <v>57</v>
      </c>
      <c r="T39" t="b">
        <v>0</v>
      </c>
      <c r="U39" t="b">
        <v>1</v>
      </c>
    </row>
    <row r="40" spans="1:21" x14ac:dyDescent="0.25">
      <c r="A40" t="s">
        <v>71</v>
      </c>
      <c r="B40" s="2">
        <v>39216</v>
      </c>
      <c r="C40" t="s">
        <v>62</v>
      </c>
      <c r="D40">
        <v>359900</v>
      </c>
      <c r="E40">
        <v>3</v>
      </c>
      <c r="F40">
        <v>3</v>
      </c>
      <c r="G40">
        <v>1839</v>
      </c>
      <c r="H40" t="s">
        <v>54</v>
      </c>
      <c r="I40" t="b">
        <v>0</v>
      </c>
      <c r="J40" t="b">
        <v>1</v>
      </c>
      <c r="L40" t="s">
        <v>70</v>
      </c>
      <c r="M40" s="2">
        <v>39304</v>
      </c>
      <c r="N40" t="s">
        <v>62</v>
      </c>
      <c r="O40">
        <v>345000</v>
      </c>
      <c r="P40">
        <v>4</v>
      </c>
      <c r="Q40">
        <v>3</v>
      </c>
      <c r="R40">
        <v>2388</v>
      </c>
      <c r="S40" t="s">
        <v>54</v>
      </c>
      <c r="T40" t="b">
        <v>1</v>
      </c>
      <c r="U40" t="b">
        <v>1</v>
      </c>
    </row>
    <row r="41" spans="1:21" x14ac:dyDescent="0.25">
      <c r="A41" t="s">
        <v>65</v>
      </c>
      <c r="B41" s="2">
        <v>39297</v>
      </c>
      <c r="C41" t="s">
        <v>62</v>
      </c>
      <c r="D41">
        <v>359900</v>
      </c>
      <c r="E41">
        <v>3</v>
      </c>
      <c r="F41">
        <v>2</v>
      </c>
      <c r="G41">
        <v>2198</v>
      </c>
      <c r="H41" t="s">
        <v>54</v>
      </c>
      <c r="I41" t="b">
        <v>1</v>
      </c>
      <c r="J41" t="b">
        <v>0</v>
      </c>
      <c r="L41" t="s">
        <v>67</v>
      </c>
      <c r="M41" s="2">
        <v>39302</v>
      </c>
      <c r="N41" t="s">
        <v>53</v>
      </c>
      <c r="O41">
        <v>249900</v>
      </c>
      <c r="P41">
        <v>3</v>
      </c>
      <c r="Q41">
        <v>2</v>
      </c>
      <c r="R41">
        <v>2050</v>
      </c>
      <c r="S41" t="s">
        <v>57</v>
      </c>
      <c r="T41" t="b">
        <v>0</v>
      </c>
      <c r="U41" t="b">
        <v>1</v>
      </c>
    </row>
    <row r="42" spans="1:21" x14ac:dyDescent="0.25">
      <c r="A42" t="s">
        <v>58</v>
      </c>
      <c r="B42" s="2">
        <v>39205</v>
      </c>
      <c r="C42" t="s">
        <v>62</v>
      </c>
      <c r="D42">
        <v>369900</v>
      </c>
      <c r="E42">
        <v>3</v>
      </c>
      <c r="F42">
        <v>2.5</v>
      </c>
      <c r="G42">
        <v>2030</v>
      </c>
      <c r="H42" t="s">
        <v>54</v>
      </c>
      <c r="I42" t="b">
        <v>1</v>
      </c>
      <c r="J42" t="b">
        <v>0</v>
      </c>
      <c r="L42" t="s">
        <v>67</v>
      </c>
      <c r="M42" s="2">
        <v>39299</v>
      </c>
      <c r="N42" t="s">
        <v>62</v>
      </c>
      <c r="O42">
        <v>349000</v>
      </c>
      <c r="P42">
        <v>3</v>
      </c>
      <c r="Q42">
        <v>2.5</v>
      </c>
      <c r="R42">
        <v>2000</v>
      </c>
      <c r="S42" t="s">
        <v>57</v>
      </c>
      <c r="T42" t="b">
        <v>1</v>
      </c>
      <c r="U42" t="b">
        <v>0</v>
      </c>
    </row>
    <row r="43" spans="1:21" x14ac:dyDescent="0.25">
      <c r="A43" t="s">
        <v>59</v>
      </c>
      <c r="B43" s="2">
        <v>39121</v>
      </c>
      <c r="C43" t="s">
        <v>62</v>
      </c>
      <c r="D43">
        <v>379000</v>
      </c>
      <c r="E43">
        <v>3</v>
      </c>
      <c r="F43">
        <v>3</v>
      </c>
      <c r="G43">
        <v>2354</v>
      </c>
      <c r="H43" t="s">
        <v>54</v>
      </c>
      <c r="I43" t="b">
        <v>0</v>
      </c>
      <c r="J43" t="b">
        <v>1</v>
      </c>
      <c r="L43" t="s">
        <v>65</v>
      </c>
      <c r="M43" s="2">
        <v>39297</v>
      </c>
      <c r="N43" t="s">
        <v>62</v>
      </c>
      <c r="O43">
        <v>359900</v>
      </c>
      <c r="P43">
        <v>3</v>
      </c>
      <c r="Q43">
        <v>2</v>
      </c>
      <c r="R43">
        <v>2198</v>
      </c>
      <c r="S43" t="s">
        <v>54</v>
      </c>
      <c r="T43" t="b">
        <v>1</v>
      </c>
      <c r="U43" t="b">
        <v>0</v>
      </c>
    </row>
    <row r="44" spans="1:21" x14ac:dyDescent="0.25">
      <c r="A44" t="s">
        <v>59</v>
      </c>
      <c r="B44" s="2">
        <v>39239</v>
      </c>
      <c r="C44" t="s">
        <v>62</v>
      </c>
      <c r="D44">
        <v>379900</v>
      </c>
      <c r="E44">
        <v>3</v>
      </c>
      <c r="F44">
        <v>2.5</v>
      </c>
      <c r="G44">
        <v>2468</v>
      </c>
      <c r="H44" t="s">
        <v>54</v>
      </c>
      <c r="I44" t="b">
        <v>0</v>
      </c>
      <c r="J44" t="b">
        <v>0</v>
      </c>
      <c r="L44" t="s">
        <v>64</v>
      </c>
      <c r="M44" s="2">
        <v>39297</v>
      </c>
      <c r="N44" t="s">
        <v>53</v>
      </c>
      <c r="O44">
        <v>229500</v>
      </c>
      <c r="P44">
        <v>4</v>
      </c>
      <c r="Q44">
        <v>2.5</v>
      </c>
      <c r="R44">
        <v>2284</v>
      </c>
      <c r="S44" t="s">
        <v>54</v>
      </c>
      <c r="T44" t="b">
        <v>0</v>
      </c>
      <c r="U44" t="b">
        <v>0</v>
      </c>
    </row>
    <row r="45" spans="1:21" x14ac:dyDescent="0.25">
      <c r="A45" t="s">
        <v>67</v>
      </c>
      <c r="B45" s="2">
        <v>39341</v>
      </c>
      <c r="C45" t="s">
        <v>53</v>
      </c>
      <c r="D45">
        <v>205500</v>
      </c>
      <c r="E45">
        <v>4</v>
      </c>
      <c r="F45">
        <v>2.5</v>
      </c>
      <c r="G45">
        <v>2036</v>
      </c>
      <c r="H45" t="s">
        <v>54</v>
      </c>
      <c r="I45" t="b">
        <v>0</v>
      </c>
      <c r="J45" t="b">
        <v>1</v>
      </c>
      <c r="L45" t="s">
        <v>59</v>
      </c>
      <c r="M45" s="2">
        <v>39295</v>
      </c>
      <c r="N45" t="s">
        <v>56</v>
      </c>
      <c r="O45">
        <v>309950</v>
      </c>
      <c r="P45">
        <v>4</v>
      </c>
      <c r="Q45">
        <v>3</v>
      </c>
      <c r="R45">
        <v>2800</v>
      </c>
      <c r="S45" t="s">
        <v>57</v>
      </c>
      <c r="T45" t="b">
        <v>1</v>
      </c>
      <c r="U45" t="b">
        <v>0</v>
      </c>
    </row>
    <row r="46" spans="1:21" x14ac:dyDescent="0.25">
      <c r="A46" t="s">
        <v>55</v>
      </c>
      <c r="B46" s="2">
        <v>39275</v>
      </c>
      <c r="C46" t="s">
        <v>53</v>
      </c>
      <c r="D46">
        <v>205500</v>
      </c>
      <c r="E46">
        <v>4</v>
      </c>
      <c r="F46">
        <v>2.5</v>
      </c>
      <c r="G46">
        <v>1751</v>
      </c>
      <c r="H46" t="s">
        <v>57</v>
      </c>
      <c r="I46" t="b">
        <v>0</v>
      </c>
      <c r="J46" t="b">
        <v>0</v>
      </c>
      <c r="L46" t="s">
        <v>71</v>
      </c>
      <c r="M46" s="2">
        <v>39295</v>
      </c>
      <c r="N46" t="s">
        <v>56</v>
      </c>
      <c r="O46">
        <v>338876</v>
      </c>
      <c r="P46">
        <v>4</v>
      </c>
      <c r="Q46">
        <v>3</v>
      </c>
      <c r="R46">
        <v>2483</v>
      </c>
      <c r="S46" t="s">
        <v>57</v>
      </c>
      <c r="T46" t="b">
        <v>1</v>
      </c>
      <c r="U46" t="b">
        <v>0</v>
      </c>
    </row>
    <row r="47" spans="1:21" x14ac:dyDescent="0.25">
      <c r="A47" t="s">
        <v>59</v>
      </c>
      <c r="B47" s="2">
        <v>39193</v>
      </c>
      <c r="C47" t="s">
        <v>53</v>
      </c>
      <c r="D47">
        <v>208750</v>
      </c>
      <c r="E47">
        <v>4</v>
      </c>
      <c r="F47">
        <v>3</v>
      </c>
      <c r="G47">
        <v>2207</v>
      </c>
      <c r="H47" t="s">
        <v>57</v>
      </c>
      <c r="I47" t="b">
        <v>1</v>
      </c>
      <c r="J47" t="b">
        <v>1</v>
      </c>
      <c r="L47" t="s">
        <v>65</v>
      </c>
      <c r="M47" s="2">
        <v>39292</v>
      </c>
      <c r="N47" t="s">
        <v>62</v>
      </c>
      <c r="O47">
        <v>215000</v>
      </c>
      <c r="P47">
        <v>4</v>
      </c>
      <c r="Q47">
        <v>2.5</v>
      </c>
      <c r="R47">
        <v>1640</v>
      </c>
      <c r="S47" t="s">
        <v>54</v>
      </c>
      <c r="T47" t="b">
        <v>1</v>
      </c>
      <c r="U47" t="b">
        <v>0</v>
      </c>
    </row>
    <row r="48" spans="1:21" x14ac:dyDescent="0.25">
      <c r="A48" t="s">
        <v>70</v>
      </c>
      <c r="B48" s="2">
        <v>39259</v>
      </c>
      <c r="C48" t="s">
        <v>53</v>
      </c>
      <c r="D48">
        <v>208750</v>
      </c>
      <c r="E48">
        <v>4</v>
      </c>
      <c r="F48">
        <v>2</v>
      </c>
      <c r="G48">
        <v>1800</v>
      </c>
      <c r="H48" t="s">
        <v>57</v>
      </c>
      <c r="I48" t="b">
        <v>0</v>
      </c>
      <c r="J48" t="b">
        <v>0</v>
      </c>
      <c r="L48" t="s">
        <v>67</v>
      </c>
      <c r="M48" s="2">
        <v>39286</v>
      </c>
      <c r="N48" t="s">
        <v>62</v>
      </c>
      <c r="O48">
        <v>369900</v>
      </c>
      <c r="P48">
        <v>5</v>
      </c>
      <c r="Q48">
        <v>3</v>
      </c>
      <c r="R48">
        <v>2477</v>
      </c>
      <c r="S48" t="s">
        <v>57</v>
      </c>
      <c r="T48" t="b">
        <v>0</v>
      </c>
      <c r="U48" t="b">
        <v>0</v>
      </c>
    </row>
    <row r="49" spans="1:21" x14ac:dyDescent="0.25">
      <c r="A49" t="s">
        <v>68</v>
      </c>
      <c r="B49" s="2">
        <v>39259</v>
      </c>
      <c r="C49" t="s">
        <v>53</v>
      </c>
      <c r="D49">
        <v>225000</v>
      </c>
      <c r="E49">
        <v>4</v>
      </c>
      <c r="F49">
        <v>3</v>
      </c>
      <c r="G49">
        <v>2013</v>
      </c>
      <c r="H49" t="s">
        <v>57</v>
      </c>
      <c r="I49" t="b">
        <v>1</v>
      </c>
      <c r="J49" t="b">
        <v>0</v>
      </c>
      <c r="L49" t="s">
        <v>67</v>
      </c>
      <c r="M49" s="2">
        <v>39285</v>
      </c>
      <c r="N49" t="s">
        <v>53</v>
      </c>
      <c r="O49">
        <v>238000</v>
      </c>
      <c r="P49">
        <v>3</v>
      </c>
      <c r="Q49">
        <v>2.5</v>
      </c>
      <c r="R49">
        <v>2300</v>
      </c>
      <c r="S49" t="s">
        <v>57</v>
      </c>
      <c r="T49" t="b">
        <v>1</v>
      </c>
      <c r="U49" t="b">
        <v>0</v>
      </c>
    </row>
    <row r="50" spans="1:21" x14ac:dyDescent="0.25">
      <c r="A50" t="s">
        <v>58</v>
      </c>
      <c r="B50" s="2">
        <v>39205</v>
      </c>
      <c r="C50" t="s">
        <v>53</v>
      </c>
      <c r="D50">
        <v>225911</v>
      </c>
      <c r="E50">
        <v>4</v>
      </c>
      <c r="F50">
        <v>2.5</v>
      </c>
      <c r="G50">
        <v>1908</v>
      </c>
      <c r="H50" t="s">
        <v>57</v>
      </c>
      <c r="I50" t="b">
        <v>1</v>
      </c>
      <c r="J50" t="b">
        <v>0</v>
      </c>
      <c r="L50" t="s">
        <v>58</v>
      </c>
      <c r="M50" s="2">
        <v>39285</v>
      </c>
      <c r="N50" t="s">
        <v>62</v>
      </c>
      <c r="O50">
        <v>349000</v>
      </c>
      <c r="P50">
        <v>4</v>
      </c>
      <c r="Q50">
        <v>3</v>
      </c>
      <c r="R50">
        <v>3930</v>
      </c>
      <c r="S50" t="s">
        <v>57</v>
      </c>
      <c r="T50" t="b">
        <v>1</v>
      </c>
      <c r="U50" t="b">
        <v>0</v>
      </c>
    </row>
    <row r="51" spans="1:21" x14ac:dyDescent="0.25">
      <c r="A51" t="s">
        <v>63</v>
      </c>
      <c r="B51" s="2">
        <v>39306</v>
      </c>
      <c r="C51" t="s">
        <v>53</v>
      </c>
      <c r="D51">
        <v>225911</v>
      </c>
      <c r="E51">
        <v>4</v>
      </c>
      <c r="F51">
        <v>2.5</v>
      </c>
      <c r="G51">
        <v>1908</v>
      </c>
      <c r="H51" t="s">
        <v>57</v>
      </c>
      <c r="I51" t="b">
        <v>0</v>
      </c>
      <c r="J51" t="b">
        <v>1</v>
      </c>
      <c r="L51" t="s">
        <v>71</v>
      </c>
      <c r="M51" s="2">
        <v>39283</v>
      </c>
      <c r="N51" t="s">
        <v>53</v>
      </c>
      <c r="O51">
        <v>349000</v>
      </c>
      <c r="P51">
        <v>4</v>
      </c>
      <c r="Q51">
        <v>3</v>
      </c>
      <c r="R51">
        <v>1838</v>
      </c>
      <c r="S51" t="s">
        <v>57</v>
      </c>
      <c r="T51" t="b">
        <v>0</v>
      </c>
      <c r="U51" t="b">
        <v>0</v>
      </c>
    </row>
    <row r="52" spans="1:21" x14ac:dyDescent="0.25">
      <c r="A52" t="s">
        <v>68</v>
      </c>
      <c r="B52" s="2">
        <v>39193</v>
      </c>
      <c r="C52" t="s">
        <v>53</v>
      </c>
      <c r="D52">
        <v>227500</v>
      </c>
      <c r="E52">
        <v>4</v>
      </c>
      <c r="F52">
        <v>3</v>
      </c>
      <c r="G52">
        <v>1905</v>
      </c>
      <c r="H52" t="s">
        <v>54</v>
      </c>
      <c r="I52" t="b">
        <v>0</v>
      </c>
      <c r="J52" t="b">
        <v>1</v>
      </c>
      <c r="L52" t="s">
        <v>59</v>
      </c>
      <c r="M52" s="2">
        <v>39282</v>
      </c>
      <c r="N52" t="s">
        <v>56</v>
      </c>
      <c r="O52">
        <v>268500</v>
      </c>
      <c r="P52">
        <v>4</v>
      </c>
      <c r="Q52">
        <v>2.5</v>
      </c>
      <c r="R52">
        <v>1911</v>
      </c>
      <c r="S52" t="s">
        <v>57</v>
      </c>
      <c r="T52" t="b">
        <v>0</v>
      </c>
      <c r="U52" t="b">
        <v>0</v>
      </c>
    </row>
    <row r="53" spans="1:21" x14ac:dyDescent="0.25">
      <c r="A53" t="s">
        <v>64</v>
      </c>
      <c r="B53" s="2">
        <v>39297</v>
      </c>
      <c r="C53" t="s">
        <v>53</v>
      </c>
      <c r="D53">
        <v>229500</v>
      </c>
      <c r="E53">
        <v>4</v>
      </c>
      <c r="F53">
        <v>2.5</v>
      </c>
      <c r="G53">
        <v>2284</v>
      </c>
      <c r="H53" t="s">
        <v>54</v>
      </c>
      <c r="I53" t="b">
        <v>0</v>
      </c>
      <c r="J53" t="b">
        <v>0</v>
      </c>
      <c r="L53" t="s">
        <v>67</v>
      </c>
      <c r="M53" s="2">
        <v>39278</v>
      </c>
      <c r="N53" t="s">
        <v>62</v>
      </c>
      <c r="O53">
        <v>374900</v>
      </c>
      <c r="P53">
        <v>4</v>
      </c>
      <c r="Q53">
        <v>3</v>
      </c>
      <c r="R53">
        <v>3927</v>
      </c>
      <c r="S53" t="s">
        <v>57</v>
      </c>
      <c r="T53" t="b">
        <v>0</v>
      </c>
      <c r="U53" t="b">
        <v>0</v>
      </c>
    </row>
    <row r="54" spans="1:21" x14ac:dyDescent="0.25">
      <c r="A54" t="s">
        <v>64</v>
      </c>
      <c r="B54" s="2">
        <v>39268</v>
      </c>
      <c r="C54" t="s">
        <v>53</v>
      </c>
      <c r="D54">
        <v>239900</v>
      </c>
      <c r="E54">
        <v>4</v>
      </c>
      <c r="F54">
        <v>3</v>
      </c>
      <c r="G54">
        <v>2260</v>
      </c>
      <c r="H54" t="s">
        <v>57</v>
      </c>
      <c r="I54" t="b">
        <v>0</v>
      </c>
      <c r="J54" t="b">
        <v>0</v>
      </c>
      <c r="L54" t="s">
        <v>55</v>
      </c>
      <c r="M54" s="2">
        <v>39275</v>
      </c>
      <c r="N54" t="s">
        <v>53</v>
      </c>
      <c r="O54">
        <v>205500</v>
      </c>
      <c r="P54">
        <v>4</v>
      </c>
      <c r="Q54">
        <v>2.5</v>
      </c>
      <c r="R54">
        <v>1751</v>
      </c>
      <c r="S54" t="s">
        <v>57</v>
      </c>
      <c r="T54" t="b">
        <v>0</v>
      </c>
      <c r="U54" t="b">
        <v>0</v>
      </c>
    </row>
    <row r="55" spans="1:21" x14ac:dyDescent="0.25">
      <c r="A55" t="s">
        <v>58</v>
      </c>
      <c r="B55" s="2">
        <v>39253</v>
      </c>
      <c r="C55" t="s">
        <v>53</v>
      </c>
      <c r="D55">
        <v>245000</v>
      </c>
      <c r="E55">
        <v>4</v>
      </c>
      <c r="F55">
        <v>3</v>
      </c>
      <c r="G55">
        <v>2047</v>
      </c>
      <c r="H55" t="s">
        <v>57</v>
      </c>
      <c r="I55" t="b">
        <v>0</v>
      </c>
      <c r="J55" t="b">
        <v>1</v>
      </c>
      <c r="L55" t="s">
        <v>64</v>
      </c>
      <c r="M55" s="2">
        <v>39271</v>
      </c>
      <c r="N55" t="s">
        <v>56</v>
      </c>
      <c r="O55">
        <v>236900</v>
      </c>
      <c r="P55">
        <v>3</v>
      </c>
      <c r="Q55">
        <v>2</v>
      </c>
      <c r="R55">
        <v>1700</v>
      </c>
      <c r="S55" t="s">
        <v>57</v>
      </c>
      <c r="T55" t="b">
        <v>0</v>
      </c>
      <c r="U55" t="b">
        <v>0</v>
      </c>
    </row>
    <row r="56" spans="1:21" x14ac:dyDescent="0.25">
      <c r="A56" t="s">
        <v>64</v>
      </c>
      <c r="B56" s="2">
        <v>39327</v>
      </c>
      <c r="C56" t="s">
        <v>53</v>
      </c>
      <c r="D56">
        <v>245000</v>
      </c>
      <c r="E56">
        <v>4</v>
      </c>
      <c r="F56">
        <v>3</v>
      </c>
      <c r="G56">
        <v>2084</v>
      </c>
      <c r="H56" t="s">
        <v>57</v>
      </c>
      <c r="I56" t="b">
        <v>0</v>
      </c>
      <c r="J56" t="b">
        <v>0</v>
      </c>
      <c r="L56" t="s">
        <v>64</v>
      </c>
      <c r="M56" s="2">
        <v>39268</v>
      </c>
      <c r="N56" t="s">
        <v>53</v>
      </c>
      <c r="O56">
        <v>239900</v>
      </c>
      <c r="P56">
        <v>4</v>
      </c>
      <c r="Q56">
        <v>3</v>
      </c>
      <c r="R56">
        <v>2260</v>
      </c>
      <c r="S56" t="s">
        <v>57</v>
      </c>
      <c r="T56" t="b">
        <v>0</v>
      </c>
      <c r="U56" t="b">
        <v>0</v>
      </c>
    </row>
    <row r="57" spans="1:21" x14ac:dyDescent="0.25">
      <c r="A57" t="s">
        <v>69</v>
      </c>
      <c r="B57" s="2">
        <v>39167</v>
      </c>
      <c r="C57" t="s">
        <v>53</v>
      </c>
      <c r="D57">
        <v>247500</v>
      </c>
      <c r="E57">
        <v>4</v>
      </c>
      <c r="F57">
        <v>3</v>
      </c>
      <c r="G57">
        <v>2000</v>
      </c>
      <c r="H57" t="s">
        <v>57</v>
      </c>
      <c r="I57" t="b">
        <v>0</v>
      </c>
      <c r="J57" t="b">
        <v>0</v>
      </c>
      <c r="L57" t="s">
        <v>66</v>
      </c>
      <c r="M57" s="2">
        <v>39264</v>
      </c>
      <c r="N57" t="s">
        <v>62</v>
      </c>
      <c r="O57">
        <v>229500</v>
      </c>
      <c r="P57">
        <v>6</v>
      </c>
      <c r="Q57">
        <v>3</v>
      </c>
      <c r="R57">
        <v>2700</v>
      </c>
      <c r="S57" t="s">
        <v>57</v>
      </c>
      <c r="T57" t="b">
        <v>1</v>
      </c>
      <c r="U57" t="b">
        <v>0</v>
      </c>
    </row>
    <row r="58" spans="1:21" x14ac:dyDescent="0.25">
      <c r="A58" t="s">
        <v>67</v>
      </c>
      <c r="B58" s="2">
        <v>39353</v>
      </c>
      <c r="C58" t="s">
        <v>53</v>
      </c>
      <c r="D58">
        <v>249000</v>
      </c>
      <c r="E58">
        <v>4</v>
      </c>
      <c r="F58">
        <v>2.5</v>
      </c>
      <c r="G58">
        <v>1902</v>
      </c>
      <c r="H58" t="s">
        <v>57</v>
      </c>
      <c r="I58" t="b">
        <v>0</v>
      </c>
      <c r="J58" t="b">
        <v>0</v>
      </c>
      <c r="L58" t="s">
        <v>66</v>
      </c>
      <c r="M58" s="2">
        <v>39259</v>
      </c>
      <c r="N58" t="s">
        <v>53</v>
      </c>
      <c r="O58">
        <v>229900</v>
      </c>
      <c r="P58">
        <v>3</v>
      </c>
      <c r="Q58">
        <v>2.5</v>
      </c>
      <c r="R58">
        <v>1580</v>
      </c>
      <c r="S58" t="s">
        <v>57</v>
      </c>
      <c r="T58" t="b">
        <v>1</v>
      </c>
      <c r="U58" t="b">
        <v>0</v>
      </c>
    </row>
    <row r="59" spans="1:21" x14ac:dyDescent="0.25">
      <c r="A59" t="s">
        <v>64</v>
      </c>
      <c r="B59" s="2">
        <v>39373</v>
      </c>
      <c r="C59" t="s">
        <v>53</v>
      </c>
      <c r="D59">
        <v>264900</v>
      </c>
      <c r="E59">
        <v>4</v>
      </c>
      <c r="F59">
        <v>2.5</v>
      </c>
      <c r="G59">
        <v>2488</v>
      </c>
      <c r="H59" t="s">
        <v>54</v>
      </c>
      <c r="I59" t="b">
        <v>0</v>
      </c>
      <c r="J59" t="b">
        <v>0</v>
      </c>
      <c r="L59" t="s">
        <v>70</v>
      </c>
      <c r="M59" s="2">
        <v>39259</v>
      </c>
      <c r="N59" t="s">
        <v>53</v>
      </c>
      <c r="O59">
        <v>208750</v>
      </c>
      <c r="P59">
        <v>4</v>
      </c>
      <c r="Q59">
        <v>2</v>
      </c>
      <c r="R59">
        <v>1800</v>
      </c>
      <c r="S59" t="s">
        <v>57</v>
      </c>
      <c r="T59" t="b">
        <v>0</v>
      </c>
      <c r="U59" t="b">
        <v>0</v>
      </c>
    </row>
    <row r="60" spans="1:21" x14ac:dyDescent="0.25">
      <c r="A60" t="s">
        <v>68</v>
      </c>
      <c r="B60" s="2">
        <v>39140</v>
      </c>
      <c r="C60" t="s">
        <v>53</v>
      </c>
      <c r="D60">
        <v>269900</v>
      </c>
      <c r="E60">
        <v>4</v>
      </c>
      <c r="F60">
        <v>2.5</v>
      </c>
      <c r="G60">
        <v>1911</v>
      </c>
      <c r="H60" t="s">
        <v>57</v>
      </c>
      <c r="I60" t="b">
        <v>0</v>
      </c>
      <c r="J60" t="b">
        <v>0</v>
      </c>
      <c r="L60" t="s">
        <v>68</v>
      </c>
      <c r="M60" s="2">
        <v>39259</v>
      </c>
      <c r="N60" t="s">
        <v>53</v>
      </c>
      <c r="O60">
        <v>225000</v>
      </c>
      <c r="P60">
        <v>4</v>
      </c>
      <c r="Q60">
        <v>3</v>
      </c>
      <c r="R60">
        <v>2013</v>
      </c>
      <c r="S60" t="s">
        <v>57</v>
      </c>
      <c r="T60" t="b">
        <v>1</v>
      </c>
      <c r="U60" t="b">
        <v>0</v>
      </c>
    </row>
    <row r="61" spans="1:21" x14ac:dyDescent="0.25">
      <c r="A61" t="s">
        <v>68</v>
      </c>
      <c r="B61" s="2">
        <v>39183</v>
      </c>
      <c r="C61" t="s">
        <v>53</v>
      </c>
      <c r="D61">
        <v>297500</v>
      </c>
      <c r="E61">
        <v>4</v>
      </c>
      <c r="F61">
        <v>3.5</v>
      </c>
      <c r="G61">
        <v>2170</v>
      </c>
      <c r="H61" t="s">
        <v>57</v>
      </c>
      <c r="I61" t="b">
        <v>0</v>
      </c>
      <c r="J61" t="b">
        <v>1</v>
      </c>
      <c r="L61" t="s">
        <v>70</v>
      </c>
      <c r="M61" s="2">
        <v>39259</v>
      </c>
      <c r="N61" t="s">
        <v>62</v>
      </c>
      <c r="O61">
        <v>355000</v>
      </c>
      <c r="P61">
        <v>4</v>
      </c>
      <c r="Q61">
        <v>2.5</v>
      </c>
      <c r="R61">
        <v>2647</v>
      </c>
      <c r="S61" t="s">
        <v>54</v>
      </c>
      <c r="T61" t="b">
        <v>1</v>
      </c>
      <c r="U61" t="b">
        <v>0</v>
      </c>
    </row>
    <row r="62" spans="1:21" x14ac:dyDescent="0.25">
      <c r="A62" t="s">
        <v>71</v>
      </c>
      <c r="B62" s="2">
        <v>39322</v>
      </c>
      <c r="C62" t="s">
        <v>53</v>
      </c>
      <c r="D62">
        <v>300000</v>
      </c>
      <c r="E62">
        <v>4</v>
      </c>
      <c r="F62">
        <v>3</v>
      </c>
      <c r="G62">
        <v>2650</v>
      </c>
      <c r="H62" t="s">
        <v>54</v>
      </c>
      <c r="I62" t="b">
        <v>0</v>
      </c>
      <c r="J62" t="b">
        <v>0</v>
      </c>
      <c r="L62" t="s">
        <v>58</v>
      </c>
      <c r="M62" s="2">
        <v>39256</v>
      </c>
      <c r="N62" t="s">
        <v>62</v>
      </c>
      <c r="O62">
        <v>359000</v>
      </c>
      <c r="P62">
        <v>3</v>
      </c>
      <c r="Q62">
        <v>2.5</v>
      </c>
      <c r="R62">
        <v>2210</v>
      </c>
      <c r="S62" t="s">
        <v>57</v>
      </c>
      <c r="T62" t="b">
        <v>0</v>
      </c>
      <c r="U62" t="b">
        <v>0</v>
      </c>
    </row>
    <row r="63" spans="1:21" x14ac:dyDescent="0.25">
      <c r="A63" t="s">
        <v>61</v>
      </c>
      <c r="B63" s="2">
        <v>39199</v>
      </c>
      <c r="C63" t="s">
        <v>53</v>
      </c>
      <c r="D63">
        <v>304900</v>
      </c>
      <c r="E63">
        <v>4</v>
      </c>
      <c r="F63">
        <v>3</v>
      </c>
      <c r="G63">
        <v>2350</v>
      </c>
      <c r="H63" t="s">
        <v>57</v>
      </c>
      <c r="I63" t="b">
        <v>0</v>
      </c>
      <c r="J63" t="b">
        <v>1</v>
      </c>
      <c r="L63" t="s">
        <v>58</v>
      </c>
      <c r="M63" s="2">
        <v>39253</v>
      </c>
      <c r="N63" t="s">
        <v>53</v>
      </c>
      <c r="O63">
        <v>245000</v>
      </c>
      <c r="P63">
        <v>4</v>
      </c>
      <c r="Q63">
        <v>3</v>
      </c>
      <c r="R63">
        <v>2047</v>
      </c>
      <c r="S63" t="s">
        <v>57</v>
      </c>
      <c r="T63" t="b">
        <v>0</v>
      </c>
      <c r="U63" t="b">
        <v>1</v>
      </c>
    </row>
    <row r="64" spans="1:21" x14ac:dyDescent="0.25">
      <c r="A64" t="s">
        <v>68</v>
      </c>
      <c r="B64" s="2">
        <v>39315</v>
      </c>
      <c r="C64" t="s">
        <v>53</v>
      </c>
      <c r="D64">
        <v>317500</v>
      </c>
      <c r="E64">
        <v>4</v>
      </c>
      <c r="F64">
        <v>3</v>
      </c>
      <c r="G64">
        <v>2367</v>
      </c>
      <c r="H64" t="s">
        <v>57</v>
      </c>
      <c r="I64" t="b">
        <v>0</v>
      </c>
      <c r="J64" t="b">
        <v>0</v>
      </c>
      <c r="L64" t="s">
        <v>68</v>
      </c>
      <c r="M64" s="2">
        <v>39251</v>
      </c>
      <c r="N64" t="s">
        <v>62</v>
      </c>
      <c r="O64">
        <v>235990</v>
      </c>
      <c r="P64">
        <v>4</v>
      </c>
      <c r="Q64">
        <v>2</v>
      </c>
      <c r="R64">
        <v>1656</v>
      </c>
      <c r="S64" t="s">
        <v>54</v>
      </c>
      <c r="T64" t="b">
        <v>1</v>
      </c>
      <c r="U64" t="b">
        <v>0</v>
      </c>
    </row>
    <row r="65" spans="1:21" x14ac:dyDescent="0.25">
      <c r="A65" t="s">
        <v>58</v>
      </c>
      <c r="B65" s="2">
        <v>39191</v>
      </c>
      <c r="C65" t="s">
        <v>53</v>
      </c>
      <c r="D65">
        <v>325000</v>
      </c>
      <c r="E65">
        <v>4</v>
      </c>
      <c r="F65">
        <v>3</v>
      </c>
      <c r="G65">
        <v>2800</v>
      </c>
      <c r="H65" t="s">
        <v>54</v>
      </c>
      <c r="I65" t="b">
        <v>1</v>
      </c>
      <c r="J65" t="b">
        <v>1</v>
      </c>
      <c r="L65" t="s">
        <v>52</v>
      </c>
      <c r="M65" s="2">
        <v>39242</v>
      </c>
      <c r="N65" t="s">
        <v>62</v>
      </c>
      <c r="O65">
        <v>389500</v>
      </c>
      <c r="P65">
        <v>4</v>
      </c>
      <c r="Q65">
        <v>2</v>
      </c>
      <c r="R65">
        <v>1971</v>
      </c>
      <c r="S65" t="s">
        <v>57</v>
      </c>
      <c r="T65" t="b">
        <v>0</v>
      </c>
      <c r="U65" t="b">
        <v>0</v>
      </c>
    </row>
    <row r="66" spans="1:21" x14ac:dyDescent="0.25">
      <c r="A66" t="s">
        <v>58</v>
      </c>
      <c r="B66" s="2">
        <v>39164</v>
      </c>
      <c r="C66" t="s">
        <v>53</v>
      </c>
      <c r="D66">
        <v>325000</v>
      </c>
      <c r="E66">
        <v>4</v>
      </c>
      <c r="F66">
        <v>3</v>
      </c>
      <c r="G66">
        <v>2770</v>
      </c>
      <c r="H66" t="s">
        <v>57</v>
      </c>
      <c r="I66" t="b">
        <v>0</v>
      </c>
      <c r="J66" t="b">
        <v>0</v>
      </c>
      <c r="L66" t="s">
        <v>59</v>
      </c>
      <c r="M66" s="2">
        <v>39239</v>
      </c>
      <c r="N66" t="s">
        <v>62</v>
      </c>
      <c r="O66">
        <v>379900</v>
      </c>
      <c r="P66">
        <v>3</v>
      </c>
      <c r="Q66">
        <v>2.5</v>
      </c>
      <c r="R66">
        <v>2468</v>
      </c>
      <c r="S66" t="s">
        <v>54</v>
      </c>
      <c r="T66" t="b">
        <v>0</v>
      </c>
      <c r="U66" t="b">
        <v>0</v>
      </c>
    </row>
    <row r="67" spans="1:21" x14ac:dyDescent="0.25">
      <c r="A67" t="s">
        <v>69</v>
      </c>
      <c r="B67" s="2">
        <v>39144</v>
      </c>
      <c r="C67" t="s">
        <v>53</v>
      </c>
      <c r="D67">
        <v>338876</v>
      </c>
      <c r="E67">
        <v>4</v>
      </c>
      <c r="F67">
        <v>2.5</v>
      </c>
      <c r="G67">
        <v>2612</v>
      </c>
      <c r="H67" t="s">
        <v>57</v>
      </c>
      <c r="I67" t="b">
        <v>0</v>
      </c>
      <c r="J67" t="b">
        <v>0</v>
      </c>
      <c r="L67" t="s">
        <v>67</v>
      </c>
      <c r="M67" s="2">
        <v>39237</v>
      </c>
      <c r="N67" t="s">
        <v>53</v>
      </c>
      <c r="O67">
        <v>574900</v>
      </c>
      <c r="P67">
        <v>5</v>
      </c>
      <c r="Q67">
        <v>4</v>
      </c>
      <c r="R67">
        <v>4700</v>
      </c>
      <c r="S67" t="s">
        <v>57</v>
      </c>
      <c r="T67" t="b">
        <v>0</v>
      </c>
      <c r="U67" t="b">
        <v>0</v>
      </c>
    </row>
    <row r="68" spans="1:21" x14ac:dyDescent="0.25">
      <c r="A68" t="s">
        <v>68</v>
      </c>
      <c r="B68" s="2">
        <v>39351</v>
      </c>
      <c r="C68" t="s">
        <v>53</v>
      </c>
      <c r="D68">
        <v>339900</v>
      </c>
      <c r="E68">
        <v>4</v>
      </c>
      <c r="F68">
        <v>3</v>
      </c>
      <c r="G68">
        <v>2687</v>
      </c>
      <c r="H68" t="s">
        <v>57</v>
      </c>
      <c r="I68" t="b">
        <v>0</v>
      </c>
      <c r="J68" t="b">
        <v>1</v>
      </c>
      <c r="L68" t="s">
        <v>67</v>
      </c>
      <c r="M68" s="2">
        <v>39235</v>
      </c>
      <c r="N68" t="s">
        <v>56</v>
      </c>
      <c r="O68">
        <v>119000</v>
      </c>
      <c r="P68">
        <v>1</v>
      </c>
      <c r="Q68">
        <v>1</v>
      </c>
      <c r="R68">
        <v>950</v>
      </c>
      <c r="S68" t="s">
        <v>54</v>
      </c>
      <c r="T68" t="b">
        <v>0</v>
      </c>
      <c r="U68" t="b">
        <v>0</v>
      </c>
    </row>
    <row r="69" spans="1:21" x14ac:dyDescent="0.25">
      <c r="A69" t="s">
        <v>71</v>
      </c>
      <c r="B69" s="2">
        <v>39283</v>
      </c>
      <c r="C69" t="s">
        <v>53</v>
      </c>
      <c r="D69">
        <v>349000</v>
      </c>
      <c r="E69">
        <v>4</v>
      </c>
      <c r="F69">
        <v>3</v>
      </c>
      <c r="G69">
        <v>1838</v>
      </c>
      <c r="H69" t="s">
        <v>57</v>
      </c>
      <c r="I69" t="b">
        <v>0</v>
      </c>
      <c r="J69" t="b">
        <v>0</v>
      </c>
      <c r="L69" t="s">
        <v>66</v>
      </c>
      <c r="M69" s="2">
        <v>39229</v>
      </c>
      <c r="N69" t="s">
        <v>62</v>
      </c>
      <c r="O69">
        <v>229900</v>
      </c>
      <c r="P69">
        <v>4</v>
      </c>
      <c r="Q69">
        <v>3</v>
      </c>
      <c r="R69">
        <v>2041</v>
      </c>
      <c r="S69" t="s">
        <v>54</v>
      </c>
      <c r="T69" t="b">
        <v>0</v>
      </c>
      <c r="U69" t="b">
        <v>0</v>
      </c>
    </row>
    <row r="70" spans="1:21" x14ac:dyDescent="0.25">
      <c r="A70" t="s">
        <v>59</v>
      </c>
      <c r="B70" s="2">
        <v>39313</v>
      </c>
      <c r="C70" t="s">
        <v>56</v>
      </c>
      <c r="D70">
        <v>214500</v>
      </c>
      <c r="E70">
        <v>4</v>
      </c>
      <c r="F70">
        <v>2.5</v>
      </c>
      <c r="G70">
        <v>1862</v>
      </c>
      <c r="H70" t="s">
        <v>57</v>
      </c>
      <c r="I70" t="b">
        <v>1</v>
      </c>
      <c r="J70" t="b">
        <v>0</v>
      </c>
      <c r="L70" t="s">
        <v>69</v>
      </c>
      <c r="M70" s="2">
        <v>39228</v>
      </c>
      <c r="N70" t="s">
        <v>53</v>
      </c>
      <c r="O70">
        <v>249000</v>
      </c>
      <c r="P70">
        <v>3</v>
      </c>
      <c r="Q70">
        <v>2.5</v>
      </c>
      <c r="R70">
        <v>1730</v>
      </c>
      <c r="S70" t="s">
        <v>54</v>
      </c>
      <c r="T70" t="b">
        <v>0</v>
      </c>
      <c r="U70" t="b">
        <v>1</v>
      </c>
    </row>
    <row r="71" spans="1:21" x14ac:dyDescent="0.25">
      <c r="A71" t="s">
        <v>61</v>
      </c>
      <c r="B71" s="2">
        <v>39323</v>
      </c>
      <c r="C71" t="s">
        <v>56</v>
      </c>
      <c r="D71">
        <v>225911</v>
      </c>
      <c r="E71">
        <v>4</v>
      </c>
      <c r="F71">
        <v>3</v>
      </c>
      <c r="G71">
        <v>2285</v>
      </c>
      <c r="H71" t="s">
        <v>57</v>
      </c>
      <c r="I71" t="b">
        <v>1</v>
      </c>
      <c r="J71" t="b">
        <v>0</v>
      </c>
      <c r="L71" t="s">
        <v>59</v>
      </c>
      <c r="M71" s="2">
        <v>39226</v>
      </c>
      <c r="N71" t="s">
        <v>62</v>
      </c>
      <c r="O71">
        <v>349000</v>
      </c>
      <c r="P71">
        <v>4</v>
      </c>
      <c r="Q71">
        <v>2.5</v>
      </c>
      <c r="R71">
        <v>2730</v>
      </c>
      <c r="S71" t="s">
        <v>54</v>
      </c>
      <c r="T71" t="b">
        <v>1</v>
      </c>
      <c r="U71" t="b">
        <v>1</v>
      </c>
    </row>
    <row r="72" spans="1:21" x14ac:dyDescent="0.25">
      <c r="A72" t="s">
        <v>68</v>
      </c>
      <c r="B72" s="2">
        <v>39364</v>
      </c>
      <c r="C72" t="s">
        <v>56</v>
      </c>
      <c r="D72">
        <v>227500</v>
      </c>
      <c r="E72">
        <v>4</v>
      </c>
      <c r="F72">
        <v>3</v>
      </c>
      <c r="G72">
        <v>1990</v>
      </c>
      <c r="H72" t="s">
        <v>57</v>
      </c>
      <c r="I72" t="b">
        <v>1</v>
      </c>
      <c r="J72" t="b">
        <v>0</v>
      </c>
      <c r="L72" t="s">
        <v>67</v>
      </c>
      <c r="M72" s="2">
        <v>39221</v>
      </c>
      <c r="N72" t="s">
        <v>56</v>
      </c>
      <c r="O72">
        <v>335000</v>
      </c>
      <c r="P72">
        <v>3</v>
      </c>
      <c r="Q72">
        <v>2.5</v>
      </c>
      <c r="R72">
        <v>2000</v>
      </c>
      <c r="S72" t="s">
        <v>57</v>
      </c>
      <c r="T72" t="b">
        <v>1</v>
      </c>
      <c r="U72" t="b">
        <v>1</v>
      </c>
    </row>
    <row r="73" spans="1:21" x14ac:dyDescent="0.25">
      <c r="A73" t="s">
        <v>66</v>
      </c>
      <c r="B73" s="2">
        <v>39214</v>
      </c>
      <c r="C73" t="s">
        <v>56</v>
      </c>
      <c r="D73">
        <v>229500</v>
      </c>
      <c r="E73">
        <v>4</v>
      </c>
      <c r="F73">
        <v>3</v>
      </c>
      <c r="G73">
        <v>2041</v>
      </c>
      <c r="H73" t="s">
        <v>57</v>
      </c>
      <c r="I73" t="b">
        <v>0</v>
      </c>
      <c r="J73" t="b">
        <v>1</v>
      </c>
      <c r="L73" t="s">
        <v>63</v>
      </c>
      <c r="M73" s="2">
        <v>39221</v>
      </c>
      <c r="N73" t="s">
        <v>53</v>
      </c>
      <c r="O73">
        <v>360000</v>
      </c>
      <c r="P73">
        <v>5</v>
      </c>
      <c r="Q73">
        <v>3</v>
      </c>
      <c r="R73">
        <v>2112</v>
      </c>
      <c r="S73" t="s">
        <v>57</v>
      </c>
      <c r="T73" t="b">
        <v>1</v>
      </c>
      <c r="U73" t="b">
        <v>1</v>
      </c>
    </row>
    <row r="74" spans="1:21" x14ac:dyDescent="0.25">
      <c r="A74" t="s">
        <v>58</v>
      </c>
      <c r="B74" s="2">
        <v>39149</v>
      </c>
      <c r="C74" t="s">
        <v>56</v>
      </c>
      <c r="D74">
        <v>229900</v>
      </c>
      <c r="E74">
        <v>4</v>
      </c>
      <c r="F74">
        <v>3</v>
      </c>
      <c r="G74">
        <v>2006</v>
      </c>
      <c r="H74" t="s">
        <v>57</v>
      </c>
      <c r="I74" t="b">
        <v>0</v>
      </c>
      <c r="J74" t="b">
        <v>0</v>
      </c>
      <c r="L74" t="s">
        <v>67</v>
      </c>
      <c r="M74" s="2">
        <v>39219</v>
      </c>
      <c r="N74" t="s">
        <v>56</v>
      </c>
      <c r="O74">
        <v>319000</v>
      </c>
      <c r="P74">
        <v>3</v>
      </c>
      <c r="Q74">
        <v>2.5</v>
      </c>
      <c r="R74">
        <v>2586</v>
      </c>
      <c r="S74" t="s">
        <v>54</v>
      </c>
      <c r="T74" t="b">
        <v>0</v>
      </c>
      <c r="U74" t="b">
        <v>0</v>
      </c>
    </row>
    <row r="75" spans="1:21" x14ac:dyDescent="0.25">
      <c r="A75" t="s">
        <v>65</v>
      </c>
      <c r="B75" s="2">
        <v>39157</v>
      </c>
      <c r="C75" t="s">
        <v>56</v>
      </c>
      <c r="D75">
        <v>235910</v>
      </c>
      <c r="E75">
        <v>4</v>
      </c>
      <c r="F75">
        <v>3</v>
      </c>
      <c r="G75">
        <v>2285</v>
      </c>
      <c r="H75" t="s">
        <v>57</v>
      </c>
      <c r="I75" t="b">
        <v>1</v>
      </c>
      <c r="J75" t="b">
        <v>1</v>
      </c>
      <c r="L75" t="s">
        <v>71</v>
      </c>
      <c r="M75" s="2">
        <v>39216</v>
      </c>
      <c r="N75" t="s">
        <v>62</v>
      </c>
      <c r="O75">
        <v>359900</v>
      </c>
      <c r="P75">
        <v>3</v>
      </c>
      <c r="Q75">
        <v>3</v>
      </c>
      <c r="R75">
        <v>1839</v>
      </c>
      <c r="S75" t="s">
        <v>54</v>
      </c>
      <c r="T75" t="b">
        <v>0</v>
      </c>
      <c r="U75" t="b">
        <v>1</v>
      </c>
    </row>
    <row r="76" spans="1:21" x14ac:dyDescent="0.25">
      <c r="A76" t="s">
        <v>71</v>
      </c>
      <c r="B76" s="2">
        <v>39329</v>
      </c>
      <c r="C76" t="s">
        <v>56</v>
      </c>
      <c r="D76">
        <v>239900</v>
      </c>
      <c r="E76">
        <v>4</v>
      </c>
      <c r="F76">
        <v>3</v>
      </c>
      <c r="G76">
        <v>2278</v>
      </c>
      <c r="H76" t="s">
        <v>57</v>
      </c>
      <c r="I76" t="b">
        <v>0</v>
      </c>
      <c r="J76" t="b">
        <v>0</v>
      </c>
      <c r="L76" t="s">
        <v>66</v>
      </c>
      <c r="M76" s="2">
        <v>39214</v>
      </c>
      <c r="N76" t="s">
        <v>56</v>
      </c>
      <c r="O76">
        <v>229500</v>
      </c>
      <c r="P76">
        <v>4</v>
      </c>
      <c r="Q76">
        <v>3</v>
      </c>
      <c r="R76">
        <v>2041</v>
      </c>
      <c r="S76" t="s">
        <v>57</v>
      </c>
      <c r="T76" t="b">
        <v>0</v>
      </c>
      <c r="U76" t="b">
        <v>1</v>
      </c>
    </row>
    <row r="77" spans="1:21" x14ac:dyDescent="0.25">
      <c r="A77" t="s">
        <v>58</v>
      </c>
      <c r="B77" s="2">
        <v>39369</v>
      </c>
      <c r="C77" t="s">
        <v>56</v>
      </c>
      <c r="D77">
        <v>243000</v>
      </c>
      <c r="E77">
        <v>4</v>
      </c>
      <c r="F77">
        <v>2.5</v>
      </c>
      <c r="G77">
        <v>1914</v>
      </c>
      <c r="H77" t="s">
        <v>57</v>
      </c>
      <c r="I77" t="b">
        <v>0</v>
      </c>
      <c r="J77" t="b">
        <v>0</v>
      </c>
      <c r="L77" t="s">
        <v>66</v>
      </c>
      <c r="M77" s="2">
        <v>39211</v>
      </c>
      <c r="N77" t="s">
        <v>56</v>
      </c>
      <c r="O77">
        <v>549000</v>
      </c>
      <c r="P77">
        <v>4</v>
      </c>
      <c r="Q77">
        <v>3</v>
      </c>
      <c r="R77">
        <v>1940</v>
      </c>
      <c r="S77" t="s">
        <v>57</v>
      </c>
      <c r="T77" t="b">
        <v>1</v>
      </c>
      <c r="U77" t="b">
        <v>0</v>
      </c>
    </row>
    <row r="78" spans="1:21" x14ac:dyDescent="0.25">
      <c r="A78" t="s">
        <v>58</v>
      </c>
      <c r="B78" s="2">
        <v>39353</v>
      </c>
      <c r="C78" t="s">
        <v>56</v>
      </c>
      <c r="D78">
        <v>250000</v>
      </c>
      <c r="E78">
        <v>4</v>
      </c>
      <c r="F78">
        <v>3</v>
      </c>
      <c r="G78">
        <v>1943</v>
      </c>
      <c r="H78" t="s">
        <v>57</v>
      </c>
      <c r="I78" t="b">
        <v>0</v>
      </c>
      <c r="J78" t="b">
        <v>0</v>
      </c>
      <c r="L78" t="s">
        <v>67</v>
      </c>
      <c r="M78" s="2">
        <v>39209</v>
      </c>
      <c r="N78" t="s">
        <v>56</v>
      </c>
      <c r="O78">
        <v>625000</v>
      </c>
      <c r="P78">
        <v>6</v>
      </c>
      <c r="Q78">
        <v>4</v>
      </c>
      <c r="R78">
        <v>3950</v>
      </c>
      <c r="S78" t="s">
        <v>57</v>
      </c>
      <c r="T78" t="b">
        <v>1</v>
      </c>
      <c r="U78" t="b">
        <v>0</v>
      </c>
    </row>
    <row r="79" spans="1:21" x14ac:dyDescent="0.25">
      <c r="A79" t="s">
        <v>59</v>
      </c>
      <c r="B79" s="2">
        <v>39200</v>
      </c>
      <c r="C79" t="s">
        <v>56</v>
      </c>
      <c r="D79">
        <v>265000</v>
      </c>
      <c r="E79">
        <v>4</v>
      </c>
      <c r="F79">
        <v>3</v>
      </c>
      <c r="G79">
        <v>1905</v>
      </c>
      <c r="H79" t="s">
        <v>57</v>
      </c>
      <c r="I79" t="b">
        <v>0</v>
      </c>
      <c r="J79" t="b">
        <v>0</v>
      </c>
      <c r="L79" t="s">
        <v>58</v>
      </c>
      <c r="M79" s="2">
        <v>39205</v>
      </c>
      <c r="N79" t="s">
        <v>62</v>
      </c>
      <c r="O79">
        <v>369900</v>
      </c>
      <c r="P79">
        <v>3</v>
      </c>
      <c r="Q79">
        <v>2.5</v>
      </c>
      <c r="R79">
        <v>2030</v>
      </c>
      <c r="S79" t="s">
        <v>54</v>
      </c>
      <c r="T79" t="b">
        <v>1</v>
      </c>
      <c r="U79" t="b">
        <v>0</v>
      </c>
    </row>
    <row r="80" spans="1:21" x14ac:dyDescent="0.25">
      <c r="A80" t="s">
        <v>59</v>
      </c>
      <c r="B80" s="2">
        <v>39282</v>
      </c>
      <c r="C80" t="s">
        <v>56</v>
      </c>
      <c r="D80">
        <v>268500</v>
      </c>
      <c r="E80">
        <v>4</v>
      </c>
      <c r="F80">
        <v>2.5</v>
      </c>
      <c r="G80">
        <v>1911</v>
      </c>
      <c r="H80" t="s">
        <v>57</v>
      </c>
      <c r="I80" t="b">
        <v>0</v>
      </c>
      <c r="J80" t="b">
        <v>0</v>
      </c>
      <c r="L80" t="s">
        <v>58</v>
      </c>
      <c r="M80" s="2">
        <v>39205</v>
      </c>
      <c r="N80" t="s">
        <v>53</v>
      </c>
      <c r="O80">
        <v>225911</v>
      </c>
      <c r="P80">
        <v>4</v>
      </c>
      <c r="Q80">
        <v>2.5</v>
      </c>
      <c r="R80">
        <v>1908</v>
      </c>
      <c r="S80" t="s">
        <v>57</v>
      </c>
      <c r="T80" t="b">
        <v>1</v>
      </c>
      <c r="U80" t="b">
        <v>0</v>
      </c>
    </row>
    <row r="81" spans="1:21" x14ac:dyDescent="0.25">
      <c r="A81" t="s">
        <v>68</v>
      </c>
      <c r="B81" s="2">
        <v>39364</v>
      </c>
      <c r="C81" t="s">
        <v>56</v>
      </c>
      <c r="D81">
        <v>272500</v>
      </c>
      <c r="E81">
        <v>4</v>
      </c>
      <c r="F81">
        <v>3</v>
      </c>
      <c r="G81">
        <v>2006</v>
      </c>
      <c r="H81" t="s">
        <v>57</v>
      </c>
      <c r="I81" t="b">
        <v>0</v>
      </c>
      <c r="J81" t="b">
        <v>0</v>
      </c>
      <c r="L81" t="s">
        <v>65</v>
      </c>
      <c r="M81" s="2">
        <v>39203</v>
      </c>
      <c r="N81" t="s">
        <v>56</v>
      </c>
      <c r="O81">
        <v>250000</v>
      </c>
      <c r="P81">
        <v>3</v>
      </c>
      <c r="Q81">
        <v>2</v>
      </c>
      <c r="R81">
        <v>2066</v>
      </c>
      <c r="S81" t="s">
        <v>57</v>
      </c>
      <c r="T81" t="b">
        <v>0</v>
      </c>
      <c r="U81" t="b">
        <v>0</v>
      </c>
    </row>
    <row r="82" spans="1:21" x14ac:dyDescent="0.25">
      <c r="A82" t="s">
        <v>55</v>
      </c>
      <c r="B82" s="2">
        <v>39361</v>
      </c>
      <c r="C82" t="s">
        <v>56</v>
      </c>
      <c r="D82">
        <v>290000</v>
      </c>
      <c r="E82">
        <v>4</v>
      </c>
      <c r="F82">
        <v>2</v>
      </c>
      <c r="G82">
        <v>2400</v>
      </c>
      <c r="H82" t="s">
        <v>57</v>
      </c>
      <c r="I82" t="b">
        <v>0</v>
      </c>
      <c r="J82" t="b">
        <v>0</v>
      </c>
      <c r="L82" t="s">
        <v>69</v>
      </c>
      <c r="M82" s="2">
        <v>39203</v>
      </c>
      <c r="N82" t="s">
        <v>62</v>
      </c>
      <c r="O82">
        <v>349900</v>
      </c>
      <c r="P82">
        <v>4</v>
      </c>
      <c r="Q82">
        <v>3</v>
      </c>
      <c r="R82">
        <v>2290</v>
      </c>
      <c r="S82" t="s">
        <v>57</v>
      </c>
      <c r="T82" t="b">
        <v>1</v>
      </c>
      <c r="U82" t="b">
        <v>1</v>
      </c>
    </row>
    <row r="83" spans="1:21" x14ac:dyDescent="0.25">
      <c r="A83" t="s">
        <v>52</v>
      </c>
      <c r="B83" s="2">
        <v>39090</v>
      </c>
      <c r="C83" t="s">
        <v>56</v>
      </c>
      <c r="D83">
        <v>309950</v>
      </c>
      <c r="E83">
        <v>4</v>
      </c>
      <c r="F83">
        <v>3</v>
      </c>
      <c r="G83">
        <v>2800</v>
      </c>
      <c r="H83" t="s">
        <v>57</v>
      </c>
      <c r="I83" t="b">
        <v>0</v>
      </c>
      <c r="J83" t="b">
        <v>1</v>
      </c>
      <c r="L83" t="s">
        <v>59</v>
      </c>
      <c r="M83" s="2">
        <v>39200</v>
      </c>
      <c r="N83" t="s">
        <v>56</v>
      </c>
      <c r="O83">
        <v>265000</v>
      </c>
      <c r="P83">
        <v>4</v>
      </c>
      <c r="Q83">
        <v>3</v>
      </c>
      <c r="R83">
        <v>1905</v>
      </c>
      <c r="S83" t="s">
        <v>57</v>
      </c>
      <c r="T83" t="b">
        <v>0</v>
      </c>
      <c r="U83" t="b">
        <v>0</v>
      </c>
    </row>
    <row r="84" spans="1:21" x14ac:dyDescent="0.25">
      <c r="A84" t="s">
        <v>59</v>
      </c>
      <c r="B84" s="2">
        <v>39295</v>
      </c>
      <c r="C84" t="s">
        <v>56</v>
      </c>
      <c r="D84">
        <v>309950</v>
      </c>
      <c r="E84">
        <v>4</v>
      </c>
      <c r="F84">
        <v>3</v>
      </c>
      <c r="G84">
        <v>2800</v>
      </c>
      <c r="H84" t="s">
        <v>57</v>
      </c>
      <c r="I84" t="b">
        <v>1</v>
      </c>
      <c r="J84" t="b">
        <v>0</v>
      </c>
      <c r="L84" t="s">
        <v>61</v>
      </c>
      <c r="M84" s="2">
        <v>39199</v>
      </c>
      <c r="N84" t="s">
        <v>53</v>
      </c>
      <c r="O84">
        <v>304900</v>
      </c>
      <c r="P84">
        <v>4</v>
      </c>
      <c r="Q84">
        <v>3</v>
      </c>
      <c r="R84">
        <v>2350</v>
      </c>
      <c r="S84" t="s">
        <v>57</v>
      </c>
      <c r="T84" t="b">
        <v>0</v>
      </c>
      <c r="U84" t="b">
        <v>1</v>
      </c>
    </row>
    <row r="85" spans="1:21" x14ac:dyDescent="0.25">
      <c r="A85" t="s">
        <v>69</v>
      </c>
      <c r="B85" s="2">
        <v>39183</v>
      </c>
      <c r="C85" t="s">
        <v>56</v>
      </c>
      <c r="D85">
        <v>319000</v>
      </c>
      <c r="E85">
        <v>4</v>
      </c>
      <c r="F85">
        <v>2</v>
      </c>
      <c r="G85">
        <v>1690</v>
      </c>
      <c r="H85" t="s">
        <v>54</v>
      </c>
      <c r="I85" t="b">
        <v>1</v>
      </c>
      <c r="J85" t="b">
        <v>0</v>
      </c>
      <c r="L85" t="s">
        <v>68</v>
      </c>
      <c r="M85" s="2">
        <v>39197</v>
      </c>
      <c r="N85" t="s">
        <v>53</v>
      </c>
      <c r="O85">
        <v>240000</v>
      </c>
      <c r="P85">
        <v>3</v>
      </c>
      <c r="Q85">
        <v>2.5</v>
      </c>
      <c r="R85">
        <v>1595</v>
      </c>
      <c r="S85" t="s">
        <v>54</v>
      </c>
      <c r="T85" t="b">
        <v>0</v>
      </c>
      <c r="U85" t="b">
        <v>1</v>
      </c>
    </row>
    <row r="86" spans="1:21" x14ac:dyDescent="0.25">
      <c r="A86" t="s">
        <v>71</v>
      </c>
      <c r="B86" s="2">
        <v>39295</v>
      </c>
      <c r="C86" t="s">
        <v>56</v>
      </c>
      <c r="D86">
        <v>338876</v>
      </c>
      <c r="E86">
        <v>4</v>
      </c>
      <c r="F86">
        <v>3</v>
      </c>
      <c r="G86">
        <v>2483</v>
      </c>
      <c r="H86" t="s">
        <v>57</v>
      </c>
      <c r="I86" t="b">
        <v>1</v>
      </c>
      <c r="J86" t="b">
        <v>0</v>
      </c>
      <c r="L86" t="s">
        <v>67</v>
      </c>
      <c r="M86" s="2">
        <v>39197</v>
      </c>
      <c r="N86" t="s">
        <v>53</v>
      </c>
      <c r="O86">
        <v>236900</v>
      </c>
      <c r="P86">
        <v>1</v>
      </c>
      <c r="Q86">
        <v>2</v>
      </c>
      <c r="R86">
        <v>1483</v>
      </c>
      <c r="S86" t="s">
        <v>54</v>
      </c>
      <c r="T86" t="b">
        <v>0</v>
      </c>
      <c r="U86" t="b">
        <v>0</v>
      </c>
    </row>
    <row r="87" spans="1:21" x14ac:dyDescent="0.25">
      <c r="A87" t="s">
        <v>64</v>
      </c>
      <c r="B87" s="2">
        <v>39321</v>
      </c>
      <c r="C87" t="s">
        <v>56</v>
      </c>
      <c r="D87">
        <v>339900</v>
      </c>
      <c r="E87">
        <v>4</v>
      </c>
      <c r="F87">
        <v>2</v>
      </c>
      <c r="G87">
        <v>2238</v>
      </c>
      <c r="H87" t="s">
        <v>57</v>
      </c>
      <c r="I87" t="b">
        <v>0</v>
      </c>
      <c r="J87" t="b">
        <v>0</v>
      </c>
      <c r="L87" t="s">
        <v>55</v>
      </c>
      <c r="M87" s="2">
        <v>39196</v>
      </c>
      <c r="N87" t="s">
        <v>62</v>
      </c>
      <c r="O87">
        <v>405000</v>
      </c>
      <c r="P87">
        <v>2</v>
      </c>
      <c r="Q87">
        <v>3</v>
      </c>
      <c r="R87">
        <v>2444</v>
      </c>
      <c r="S87" t="s">
        <v>57</v>
      </c>
      <c r="T87" t="b">
        <v>1</v>
      </c>
      <c r="U87" t="b">
        <v>1</v>
      </c>
    </row>
    <row r="88" spans="1:21" x14ac:dyDescent="0.25">
      <c r="A88" t="s">
        <v>63</v>
      </c>
      <c r="B88" s="2">
        <v>39358</v>
      </c>
      <c r="C88" t="s">
        <v>56</v>
      </c>
      <c r="D88">
        <v>340000</v>
      </c>
      <c r="E88">
        <v>4</v>
      </c>
      <c r="F88">
        <v>2.5</v>
      </c>
      <c r="G88">
        <v>2517</v>
      </c>
      <c r="H88" t="s">
        <v>54</v>
      </c>
      <c r="I88" t="b">
        <v>0</v>
      </c>
      <c r="J88" t="b">
        <v>0</v>
      </c>
      <c r="L88" t="s">
        <v>69</v>
      </c>
      <c r="M88" s="2">
        <v>39194</v>
      </c>
      <c r="N88" t="s">
        <v>62</v>
      </c>
      <c r="O88">
        <v>238000</v>
      </c>
      <c r="P88">
        <v>4</v>
      </c>
      <c r="Q88">
        <v>2.5</v>
      </c>
      <c r="R88">
        <v>1590</v>
      </c>
      <c r="S88" t="s">
        <v>54</v>
      </c>
      <c r="T88" t="b">
        <v>0</v>
      </c>
      <c r="U88" t="b">
        <v>1</v>
      </c>
    </row>
    <row r="89" spans="1:21" x14ac:dyDescent="0.25">
      <c r="A89" t="s">
        <v>63</v>
      </c>
      <c r="B89" s="2">
        <v>39133</v>
      </c>
      <c r="C89" t="s">
        <v>56</v>
      </c>
      <c r="D89">
        <v>354000</v>
      </c>
      <c r="E89">
        <v>4</v>
      </c>
      <c r="F89">
        <v>2</v>
      </c>
      <c r="G89">
        <v>2088</v>
      </c>
      <c r="H89" t="s">
        <v>57</v>
      </c>
      <c r="I89" t="b">
        <v>0</v>
      </c>
      <c r="J89" t="b">
        <v>0</v>
      </c>
      <c r="L89" t="s">
        <v>66</v>
      </c>
      <c r="M89" s="2">
        <v>39193</v>
      </c>
      <c r="N89" t="s">
        <v>62</v>
      </c>
      <c r="O89">
        <v>229900</v>
      </c>
      <c r="P89">
        <v>3</v>
      </c>
      <c r="Q89">
        <v>3</v>
      </c>
      <c r="R89">
        <v>2266</v>
      </c>
      <c r="S89" t="s">
        <v>54</v>
      </c>
      <c r="T89" t="b">
        <v>0</v>
      </c>
      <c r="U89" t="b">
        <v>0</v>
      </c>
    </row>
    <row r="90" spans="1:21" x14ac:dyDescent="0.25">
      <c r="A90" t="s">
        <v>68</v>
      </c>
      <c r="B90" s="2">
        <v>39155</v>
      </c>
      <c r="C90" t="s">
        <v>56</v>
      </c>
      <c r="D90">
        <v>364900</v>
      </c>
      <c r="E90">
        <v>4</v>
      </c>
      <c r="F90">
        <v>2.5</v>
      </c>
      <c r="G90">
        <v>2507</v>
      </c>
      <c r="H90" t="s">
        <v>57</v>
      </c>
      <c r="I90" t="b">
        <v>0</v>
      </c>
      <c r="J90" t="b">
        <v>0</v>
      </c>
      <c r="L90" t="s">
        <v>55</v>
      </c>
      <c r="M90" s="2">
        <v>39193</v>
      </c>
      <c r="N90" t="s">
        <v>62</v>
      </c>
      <c r="O90">
        <v>259900</v>
      </c>
      <c r="P90">
        <v>3</v>
      </c>
      <c r="Q90">
        <v>2.5</v>
      </c>
      <c r="R90">
        <v>2122</v>
      </c>
      <c r="S90" t="s">
        <v>54</v>
      </c>
      <c r="T90" t="b">
        <v>0</v>
      </c>
      <c r="U90" t="b">
        <v>1</v>
      </c>
    </row>
    <row r="91" spans="1:21" x14ac:dyDescent="0.25">
      <c r="A91" t="s">
        <v>71</v>
      </c>
      <c r="B91" s="2">
        <v>39107</v>
      </c>
      <c r="C91" t="s">
        <v>56</v>
      </c>
      <c r="D91">
        <v>375000</v>
      </c>
      <c r="E91">
        <v>4</v>
      </c>
      <c r="F91">
        <v>3</v>
      </c>
      <c r="G91">
        <v>2368</v>
      </c>
      <c r="H91" t="s">
        <v>57</v>
      </c>
      <c r="I91" t="b">
        <v>1</v>
      </c>
      <c r="J91" t="b">
        <v>1</v>
      </c>
      <c r="L91" t="s">
        <v>59</v>
      </c>
      <c r="M91" s="2">
        <v>39193</v>
      </c>
      <c r="N91" t="s">
        <v>53</v>
      </c>
      <c r="O91">
        <v>208750</v>
      </c>
      <c r="P91">
        <v>4</v>
      </c>
      <c r="Q91">
        <v>3</v>
      </c>
      <c r="R91">
        <v>2207</v>
      </c>
      <c r="S91" t="s">
        <v>57</v>
      </c>
      <c r="T91" t="b">
        <v>1</v>
      </c>
      <c r="U91" t="b">
        <v>1</v>
      </c>
    </row>
    <row r="92" spans="1:21" x14ac:dyDescent="0.25">
      <c r="A92" t="s">
        <v>64</v>
      </c>
      <c r="B92" s="2">
        <v>39193</v>
      </c>
      <c r="C92" t="s">
        <v>56</v>
      </c>
      <c r="D92">
        <v>375000</v>
      </c>
      <c r="E92">
        <v>4</v>
      </c>
      <c r="F92">
        <v>3</v>
      </c>
      <c r="G92">
        <v>2467</v>
      </c>
      <c r="H92" t="s">
        <v>57</v>
      </c>
      <c r="I92" t="b">
        <v>1</v>
      </c>
      <c r="J92" t="b">
        <v>0</v>
      </c>
      <c r="L92" t="s">
        <v>68</v>
      </c>
      <c r="M92" s="2">
        <v>39193</v>
      </c>
      <c r="N92" t="s">
        <v>53</v>
      </c>
      <c r="O92">
        <v>227500</v>
      </c>
      <c r="P92">
        <v>4</v>
      </c>
      <c r="Q92">
        <v>3</v>
      </c>
      <c r="R92">
        <v>1905</v>
      </c>
      <c r="S92" t="s">
        <v>54</v>
      </c>
      <c r="T92" t="b">
        <v>0</v>
      </c>
      <c r="U92" t="b">
        <v>1</v>
      </c>
    </row>
    <row r="93" spans="1:21" x14ac:dyDescent="0.25">
      <c r="A93" t="s">
        <v>55</v>
      </c>
      <c r="B93" s="2">
        <v>39306</v>
      </c>
      <c r="C93" t="s">
        <v>56</v>
      </c>
      <c r="D93">
        <v>389900</v>
      </c>
      <c r="E93">
        <v>4</v>
      </c>
      <c r="F93">
        <v>2.5</v>
      </c>
      <c r="G93">
        <v>2284</v>
      </c>
      <c r="H93" t="s">
        <v>57</v>
      </c>
      <c r="I93" t="b">
        <v>0</v>
      </c>
      <c r="J93" t="b">
        <v>1</v>
      </c>
      <c r="L93" t="s">
        <v>64</v>
      </c>
      <c r="M93" s="2">
        <v>39193</v>
      </c>
      <c r="N93" t="s">
        <v>56</v>
      </c>
      <c r="O93">
        <v>375000</v>
      </c>
      <c r="P93">
        <v>4</v>
      </c>
      <c r="Q93">
        <v>3</v>
      </c>
      <c r="R93">
        <v>2467</v>
      </c>
      <c r="S93" t="s">
        <v>57</v>
      </c>
      <c r="T93" t="b">
        <v>1</v>
      </c>
      <c r="U93" t="b">
        <v>0</v>
      </c>
    </row>
    <row r="94" spans="1:21" x14ac:dyDescent="0.25">
      <c r="A94" t="s">
        <v>66</v>
      </c>
      <c r="B94" s="2">
        <v>39211</v>
      </c>
      <c r="C94" t="s">
        <v>56</v>
      </c>
      <c r="D94">
        <v>549000</v>
      </c>
      <c r="E94">
        <v>4</v>
      </c>
      <c r="F94">
        <v>3</v>
      </c>
      <c r="G94">
        <v>1940</v>
      </c>
      <c r="H94" t="s">
        <v>57</v>
      </c>
      <c r="I94" t="b">
        <v>1</v>
      </c>
      <c r="J94" t="b">
        <v>0</v>
      </c>
      <c r="L94" t="s">
        <v>58</v>
      </c>
      <c r="M94" s="2">
        <v>39191</v>
      </c>
      <c r="N94" t="s">
        <v>53</v>
      </c>
      <c r="O94">
        <v>325000</v>
      </c>
      <c r="P94">
        <v>4</v>
      </c>
      <c r="Q94">
        <v>3</v>
      </c>
      <c r="R94">
        <v>2800</v>
      </c>
      <c r="S94" t="s">
        <v>54</v>
      </c>
      <c r="T94" t="b">
        <v>1</v>
      </c>
      <c r="U94" t="b">
        <v>1</v>
      </c>
    </row>
    <row r="95" spans="1:21" x14ac:dyDescent="0.25">
      <c r="A95" t="s">
        <v>65</v>
      </c>
      <c r="B95" s="2">
        <v>39292</v>
      </c>
      <c r="C95" t="s">
        <v>62</v>
      </c>
      <c r="D95">
        <v>215000</v>
      </c>
      <c r="E95">
        <v>4</v>
      </c>
      <c r="F95">
        <v>2.5</v>
      </c>
      <c r="G95">
        <v>1640</v>
      </c>
      <c r="H95" t="s">
        <v>54</v>
      </c>
      <c r="I95" t="b">
        <v>1</v>
      </c>
      <c r="J95" t="b">
        <v>0</v>
      </c>
      <c r="L95" t="s">
        <v>59</v>
      </c>
      <c r="M95" s="2">
        <v>39187</v>
      </c>
      <c r="N95" t="s">
        <v>62</v>
      </c>
      <c r="O95">
        <v>339900</v>
      </c>
      <c r="P95">
        <v>3</v>
      </c>
      <c r="Q95">
        <v>2</v>
      </c>
      <c r="R95">
        <v>1828</v>
      </c>
      <c r="S95" t="s">
        <v>57</v>
      </c>
      <c r="T95" t="b">
        <v>1</v>
      </c>
      <c r="U95" t="b">
        <v>1</v>
      </c>
    </row>
    <row r="96" spans="1:21" x14ac:dyDescent="0.25">
      <c r="A96" t="s">
        <v>66</v>
      </c>
      <c r="B96" s="2">
        <v>39229</v>
      </c>
      <c r="C96" t="s">
        <v>62</v>
      </c>
      <c r="D96">
        <v>229900</v>
      </c>
      <c r="E96">
        <v>4</v>
      </c>
      <c r="F96">
        <v>3</v>
      </c>
      <c r="G96">
        <v>2041</v>
      </c>
      <c r="H96" t="s">
        <v>54</v>
      </c>
      <c r="I96" t="b">
        <v>0</v>
      </c>
      <c r="J96" t="b">
        <v>0</v>
      </c>
      <c r="L96" t="s">
        <v>68</v>
      </c>
      <c r="M96" s="2">
        <v>39187</v>
      </c>
      <c r="N96" t="s">
        <v>62</v>
      </c>
      <c r="O96">
        <v>259900</v>
      </c>
      <c r="P96">
        <v>4</v>
      </c>
      <c r="Q96">
        <v>3</v>
      </c>
      <c r="R96">
        <v>1734</v>
      </c>
      <c r="S96" t="s">
        <v>54</v>
      </c>
      <c r="T96" t="b">
        <v>0</v>
      </c>
      <c r="U96" t="b">
        <v>1</v>
      </c>
    </row>
    <row r="97" spans="1:21" x14ac:dyDescent="0.25">
      <c r="A97" t="s">
        <v>68</v>
      </c>
      <c r="B97" s="2">
        <v>39251</v>
      </c>
      <c r="C97" t="s">
        <v>62</v>
      </c>
      <c r="D97">
        <v>235990</v>
      </c>
      <c r="E97">
        <v>4</v>
      </c>
      <c r="F97">
        <v>2</v>
      </c>
      <c r="G97">
        <v>1656</v>
      </c>
      <c r="H97" t="s">
        <v>54</v>
      </c>
      <c r="I97" t="b">
        <v>1</v>
      </c>
      <c r="J97" t="b">
        <v>0</v>
      </c>
      <c r="L97" t="s">
        <v>68</v>
      </c>
      <c r="M97" s="2">
        <v>39183</v>
      </c>
      <c r="N97" t="s">
        <v>53</v>
      </c>
      <c r="O97">
        <v>297500</v>
      </c>
      <c r="P97">
        <v>4</v>
      </c>
      <c r="Q97">
        <v>3.5</v>
      </c>
      <c r="R97">
        <v>2170</v>
      </c>
      <c r="S97" t="s">
        <v>57</v>
      </c>
      <c r="T97" t="b">
        <v>0</v>
      </c>
      <c r="U97" t="b">
        <v>1</v>
      </c>
    </row>
    <row r="98" spans="1:21" x14ac:dyDescent="0.25">
      <c r="A98" t="s">
        <v>69</v>
      </c>
      <c r="B98" s="2">
        <v>39194</v>
      </c>
      <c r="C98" t="s">
        <v>62</v>
      </c>
      <c r="D98">
        <v>238000</v>
      </c>
      <c r="E98">
        <v>4</v>
      </c>
      <c r="F98">
        <v>2.5</v>
      </c>
      <c r="G98">
        <v>1590</v>
      </c>
      <c r="H98" t="s">
        <v>54</v>
      </c>
      <c r="I98" t="b">
        <v>0</v>
      </c>
      <c r="J98" t="b">
        <v>1</v>
      </c>
      <c r="L98" t="s">
        <v>69</v>
      </c>
      <c r="M98" s="2">
        <v>39183</v>
      </c>
      <c r="N98" t="s">
        <v>56</v>
      </c>
      <c r="O98">
        <v>319000</v>
      </c>
      <c r="P98">
        <v>4</v>
      </c>
      <c r="Q98">
        <v>2</v>
      </c>
      <c r="R98">
        <v>1690</v>
      </c>
      <c r="S98" t="s">
        <v>54</v>
      </c>
      <c r="T98" t="b">
        <v>1</v>
      </c>
      <c r="U98" t="b">
        <v>0</v>
      </c>
    </row>
    <row r="99" spans="1:21" x14ac:dyDescent="0.25">
      <c r="A99" t="s">
        <v>70</v>
      </c>
      <c r="B99" s="2">
        <v>39352</v>
      </c>
      <c r="C99" t="s">
        <v>62</v>
      </c>
      <c r="D99">
        <v>239900</v>
      </c>
      <c r="E99">
        <v>4</v>
      </c>
      <c r="F99">
        <v>3</v>
      </c>
      <c r="G99">
        <v>2041</v>
      </c>
      <c r="H99" t="s">
        <v>54</v>
      </c>
      <c r="I99" t="b">
        <v>0</v>
      </c>
      <c r="J99" t="b">
        <v>0</v>
      </c>
      <c r="L99" t="s">
        <v>69</v>
      </c>
      <c r="M99" s="2">
        <v>39181</v>
      </c>
      <c r="N99" t="s">
        <v>62</v>
      </c>
      <c r="O99">
        <v>248500</v>
      </c>
      <c r="P99">
        <v>4</v>
      </c>
      <c r="Q99">
        <v>2.5</v>
      </c>
      <c r="R99">
        <v>2101</v>
      </c>
      <c r="S99" t="s">
        <v>57</v>
      </c>
      <c r="T99" t="b">
        <v>1</v>
      </c>
      <c r="U99" t="b">
        <v>1</v>
      </c>
    </row>
    <row r="100" spans="1:21" x14ac:dyDescent="0.25">
      <c r="A100" t="s">
        <v>69</v>
      </c>
      <c r="B100" s="2">
        <v>39181</v>
      </c>
      <c r="C100" t="s">
        <v>62</v>
      </c>
      <c r="D100">
        <v>248500</v>
      </c>
      <c r="E100">
        <v>4</v>
      </c>
      <c r="F100">
        <v>2.5</v>
      </c>
      <c r="G100">
        <v>2101</v>
      </c>
      <c r="H100" t="s">
        <v>57</v>
      </c>
      <c r="I100" t="b">
        <v>1</v>
      </c>
      <c r="J100" t="b">
        <v>1</v>
      </c>
      <c r="L100" t="s">
        <v>67</v>
      </c>
      <c r="M100" s="2">
        <v>39179</v>
      </c>
      <c r="N100" t="s">
        <v>56</v>
      </c>
      <c r="O100">
        <v>365000</v>
      </c>
      <c r="P100">
        <v>3</v>
      </c>
      <c r="Q100">
        <v>2.5</v>
      </c>
      <c r="R100">
        <v>1871</v>
      </c>
      <c r="S100" t="s">
        <v>57</v>
      </c>
      <c r="T100" t="b">
        <v>0</v>
      </c>
      <c r="U100" t="b">
        <v>0</v>
      </c>
    </row>
    <row r="101" spans="1:21" x14ac:dyDescent="0.25">
      <c r="A101" t="s">
        <v>68</v>
      </c>
      <c r="B101" s="2">
        <v>39187</v>
      </c>
      <c r="C101" t="s">
        <v>62</v>
      </c>
      <c r="D101">
        <v>259900</v>
      </c>
      <c r="E101">
        <v>4</v>
      </c>
      <c r="F101">
        <v>3</v>
      </c>
      <c r="G101">
        <v>1734</v>
      </c>
      <c r="H101" t="s">
        <v>54</v>
      </c>
      <c r="I101" t="b">
        <v>0</v>
      </c>
      <c r="J101" t="b">
        <v>1</v>
      </c>
      <c r="L101" t="s">
        <v>68</v>
      </c>
      <c r="M101" s="2">
        <v>39179</v>
      </c>
      <c r="N101" t="s">
        <v>62</v>
      </c>
      <c r="O101">
        <v>309900</v>
      </c>
      <c r="P101">
        <v>5</v>
      </c>
      <c r="Q101">
        <v>3</v>
      </c>
      <c r="R101">
        <v>2447</v>
      </c>
      <c r="S101" t="s">
        <v>54</v>
      </c>
      <c r="T101" t="b">
        <v>1</v>
      </c>
      <c r="U101" t="b">
        <v>0</v>
      </c>
    </row>
    <row r="102" spans="1:21" x14ac:dyDescent="0.25">
      <c r="A102" t="s">
        <v>70</v>
      </c>
      <c r="B102" s="2">
        <v>39304</v>
      </c>
      <c r="C102" t="s">
        <v>62</v>
      </c>
      <c r="D102">
        <v>345000</v>
      </c>
      <c r="E102">
        <v>4</v>
      </c>
      <c r="F102">
        <v>3</v>
      </c>
      <c r="G102">
        <v>2388</v>
      </c>
      <c r="H102" t="s">
        <v>54</v>
      </c>
      <c r="I102" t="b">
        <v>1</v>
      </c>
      <c r="J102" t="b">
        <v>1</v>
      </c>
      <c r="L102" t="s">
        <v>65</v>
      </c>
      <c r="M102" s="2">
        <v>39176</v>
      </c>
      <c r="N102" t="s">
        <v>62</v>
      </c>
      <c r="O102">
        <v>799000</v>
      </c>
      <c r="P102">
        <v>6</v>
      </c>
      <c r="Q102">
        <v>5</v>
      </c>
      <c r="R102">
        <v>4800</v>
      </c>
      <c r="S102" t="s">
        <v>57</v>
      </c>
      <c r="T102" t="b">
        <v>0</v>
      </c>
      <c r="U102" t="b">
        <v>0</v>
      </c>
    </row>
    <row r="103" spans="1:21" x14ac:dyDescent="0.25">
      <c r="A103" t="s">
        <v>58</v>
      </c>
      <c r="B103" s="2">
        <v>39285</v>
      </c>
      <c r="C103" t="s">
        <v>62</v>
      </c>
      <c r="D103">
        <v>349000</v>
      </c>
      <c r="E103">
        <v>4</v>
      </c>
      <c r="F103">
        <v>3</v>
      </c>
      <c r="G103">
        <v>3930</v>
      </c>
      <c r="H103" t="s">
        <v>57</v>
      </c>
      <c r="I103" t="b">
        <v>1</v>
      </c>
      <c r="J103" t="b">
        <v>0</v>
      </c>
      <c r="L103" t="s">
        <v>71</v>
      </c>
      <c r="M103" s="2">
        <v>39171</v>
      </c>
      <c r="N103" t="s">
        <v>62</v>
      </c>
      <c r="O103">
        <v>379000</v>
      </c>
      <c r="P103">
        <v>4</v>
      </c>
      <c r="Q103">
        <v>3</v>
      </c>
      <c r="R103">
        <v>3000</v>
      </c>
      <c r="S103" t="s">
        <v>57</v>
      </c>
      <c r="T103" t="b">
        <v>0</v>
      </c>
      <c r="U103" t="b">
        <v>1</v>
      </c>
    </row>
    <row r="104" spans="1:21" x14ac:dyDescent="0.25">
      <c r="A104" t="s">
        <v>59</v>
      </c>
      <c r="B104" s="2">
        <v>39226</v>
      </c>
      <c r="C104" t="s">
        <v>62</v>
      </c>
      <c r="D104">
        <v>349000</v>
      </c>
      <c r="E104">
        <v>4</v>
      </c>
      <c r="F104">
        <v>2.5</v>
      </c>
      <c r="G104">
        <v>2730</v>
      </c>
      <c r="H104" t="s">
        <v>54</v>
      </c>
      <c r="I104" t="b">
        <v>1</v>
      </c>
      <c r="J104" t="b">
        <v>1</v>
      </c>
      <c r="L104" t="s">
        <v>69</v>
      </c>
      <c r="M104" s="2">
        <v>39167</v>
      </c>
      <c r="N104" t="s">
        <v>53</v>
      </c>
      <c r="O104">
        <v>247500</v>
      </c>
      <c r="P104">
        <v>4</v>
      </c>
      <c r="Q104">
        <v>3</v>
      </c>
      <c r="R104">
        <v>2000</v>
      </c>
      <c r="S104" t="s">
        <v>57</v>
      </c>
      <c r="T104" t="b">
        <v>0</v>
      </c>
      <c r="U104" t="b">
        <v>0</v>
      </c>
    </row>
    <row r="105" spans="1:21" x14ac:dyDescent="0.25">
      <c r="A105" t="s">
        <v>69</v>
      </c>
      <c r="B105" s="2">
        <v>39203</v>
      </c>
      <c r="C105" t="s">
        <v>62</v>
      </c>
      <c r="D105">
        <v>349900</v>
      </c>
      <c r="E105">
        <v>4</v>
      </c>
      <c r="F105">
        <v>3</v>
      </c>
      <c r="G105">
        <v>2290</v>
      </c>
      <c r="H105" t="s">
        <v>57</v>
      </c>
      <c r="I105" t="b">
        <v>1</v>
      </c>
      <c r="J105" t="b">
        <v>1</v>
      </c>
      <c r="L105" t="s">
        <v>71</v>
      </c>
      <c r="M105" s="2">
        <v>39167</v>
      </c>
      <c r="N105" t="s">
        <v>53</v>
      </c>
      <c r="O105">
        <v>215000</v>
      </c>
      <c r="P105">
        <v>1</v>
      </c>
      <c r="Q105">
        <v>2</v>
      </c>
      <c r="R105">
        <v>1552</v>
      </c>
      <c r="S105" t="s">
        <v>54</v>
      </c>
      <c r="T105" t="b">
        <v>0</v>
      </c>
      <c r="U105" t="b">
        <v>1</v>
      </c>
    </row>
    <row r="106" spans="1:21" x14ac:dyDescent="0.25">
      <c r="A106" t="s">
        <v>70</v>
      </c>
      <c r="B106" s="2">
        <v>39259</v>
      </c>
      <c r="C106" t="s">
        <v>62</v>
      </c>
      <c r="D106">
        <v>355000</v>
      </c>
      <c r="E106">
        <v>4</v>
      </c>
      <c r="F106">
        <v>2.5</v>
      </c>
      <c r="G106">
        <v>2647</v>
      </c>
      <c r="H106" t="s">
        <v>54</v>
      </c>
      <c r="I106" t="b">
        <v>1</v>
      </c>
      <c r="J106" t="b">
        <v>0</v>
      </c>
      <c r="L106" t="s">
        <v>67</v>
      </c>
      <c r="M106" s="2">
        <v>39165</v>
      </c>
      <c r="N106" t="s">
        <v>56</v>
      </c>
      <c r="O106">
        <v>215000</v>
      </c>
      <c r="P106">
        <v>3</v>
      </c>
      <c r="Q106">
        <v>1.75</v>
      </c>
      <c r="R106">
        <v>2157</v>
      </c>
      <c r="S106" t="s">
        <v>57</v>
      </c>
      <c r="T106" t="b">
        <v>1</v>
      </c>
      <c r="U106" t="b">
        <v>1</v>
      </c>
    </row>
    <row r="107" spans="1:21" x14ac:dyDescent="0.25">
      <c r="A107" t="s">
        <v>65</v>
      </c>
      <c r="B107" s="2">
        <v>39110</v>
      </c>
      <c r="C107" t="s">
        <v>62</v>
      </c>
      <c r="D107">
        <v>369900</v>
      </c>
      <c r="E107">
        <v>4</v>
      </c>
      <c r="F107">
        <v>3</v>
      </c>
      <c r="G107">
        <v>1988</v>
      </c>
      <c r="H107" t="s">
        <v>54</v>
      </c>
      <c r="I107" t="b">
        <v>0</v>
      </c>
      <c r="J107" t="b">
        <v>1</v>
      </c>
      <c r="L107" t="s">
        <v>67</v>
      </c>
      <c r="M107" s="2">
        <v>39165</v>
      </c>
      <c r="N107" t="s">
        <v>62</v>
      </c>
      <c r="O107">
        <v>398000</v>
      </c>
      <c r="P107">
        <v>4</v>
      </c>
      <c r="Q107">
        <v>2.5</v>
      </c>
      <c r="R107">
        <v>2620</v>
      </c>
      <c r="S107" t="s">
        <v>57</v>
      </c>
      <c r="T107" t="b">
        <v>0</v>
      </c>
      <c r="U107" t="b">
        <v>0</v>
      </c>
    </row>
    <row r="108" spans="1:21" x14ac:dyDescent="0.25">
      <c r="A108" t="s">
        <v>67</v>
      </c>
      <c r="B108" s="2">
        <v>39278</v>
      </c>
      <c r="C108" t="s">
        <v>62</v>
      </c>
      <c r="D108">
        <v>374900</v>
      </c>
      <c r="E108">
        <v>4</v>
      </c>
      <c r="F108">
        <v>3</v>
      </c>
      <c r="G108">
        <v>3927</v>
      </c>
      <c r="H108" t="s">
        <v>57</v>
      </c>
      <c r="I108" t="b">
        <v>0</v>
      </c>
      <c r="J108" t="b">
        <v>0</v>
      </c>
      <c r="L108" t="s">
        <v>58</v>
      </c>
      <c r="M108" s="2">
        <v>39164</v>
      </c>
      <c r="N108" t="s">
        <v>53</v>
      </c>
      <c r="O108">
        <v>325000</v>
      </c>
      <c r="P108">
        <v>4</v>
      </c>
      <c r="Q108">
        <v>3</v>
      </c>
      <c r="R108">
        <v>2770</v>
      </c>
      <c r="S108" t="s">
        <v>57</v>
      </c>
      <c r="T108" t="b">
        <v>0</v>
      </c>
      <c r="U108" t="b">
        <v>0</v>
      </c>
    </row>
    <row r="109" spans="1:21" x14ac:dyDescent="0.25">
      <c r="A109" t="s">
        <v>71</v>
      </c>
      <c r="B109" s="2">
        <v>39171</v>
      </c>
      <c r="C109" t="s">
        <v>62</v>
      </c>
      <c r="D109">
        <v>379000</v>
      </c>
      <c r="E109">
        <v>4</v>
      </c>
      <c r="F109">
        <v>3</v>
      </c>
      <c r="G109">
        <v>3000</v>
      </c>
      <c r="H109" t="s">
        <v>57</v>
      </c>
      <c r="I109" t="b">
        <v>0</v>
      </c>
      <c r="J109" t="b">
        <v>1</v>
      </c>
      <c r="L109" t="s">
        <v>64</v>
      </c>
      <c r="M109" s="2">
        <v>39163</v>
      </c>
      <c r="N109" t="s">
        <v>53</v>
      </c>
      <c r="O109">
        <v>205000</v>
      </c>
      <c r="P109">
        <v>3</v>
      </c>
      <c r="Q109">
        <v>2.5</v>
      </c>
      <c r="R109">
        <v>2001</v>
      </c>
      <c r="S109" t="s">
        <v>57</v>
      </c>
      <c r="T109" t="b">
        <v>1</v>
      </c>
      <c r="U109" t="b">
        <v>0</v>
      </c>
    </row>
    <row r="110" spans="1:21" x14ac:dyDescent="0.25">
      <c r="A110" t="s">
        <v>67</v>
      </c>
      <c r="B110" s="2">
        <v>39311</v>
      </c>
      <c r="C110" t="s">
        <v>62</v>
      </c>
      <c r="D110">
        <v>389000</v>
      </c>
      <c r="E110">
        <v>4</v>
      </c>
      <c r="F110">
        <v>3</v>
      </c>
      <c r="G110">
        <v>3109</v>
      </c>
      <c r="H110" t="s">
        <v>57</v>
      </c>
      <c r="I110" t="b">
        <v>0</v>
      </c>
      <c r="J110" t="b">
        <v>0</v>
      </c>
      <c r="L110" t="s">
        <v>70</v>
      </c>
      <c r="M110" s="2">
        <v>39163</v>
      </c>
      <c r="N110" t="s">
        <v>62</v>
      </c>
      <c r="O110">
        <v>350000</v>
      </c>
      <c r="P110">
        <v>3</v>
      </c>
      <c r="Q110">
        <v>2.5</v>
      </c>
      <c r="R110">
        <v>1991</v>
      </c>
      <c r="S110" t="s">
        <v>54</v>
      </c>
      <c r="T110" t="b">
        <v>0</v>
      </c>
      <c r="U110" t="b">
        <v>1</v>
      </c>
    </row>
    <row r="111" spans="1:21" x14ac:dyDescent="0.25">
      <c r="A111" t="s">
        <v>52</v>
      </c>
      <c r="B111" s="2">
        <v>39242</v>
      </c>
      <c r="C111" t="s">
        <v>62</v>
      </c>
      <c r="D111">
        <v>389500</v>
      </c>
      <c r="E111">
        <v>4</v>
      </c>
      <c r="F111">
        <v>2</v>
      </c>
      <c r="G111">
        <v>1971</v>
      </c>
      <c r="H111" t="s">
        <v>57</v>
      </c>
      <c r="I111" t="b">
        <v>0</v>
      </c>
      <c r="J111" t="b">
        <v>0</v>
      </c>
      <c r="L111" t="s">
        <v>65</v>
      </c>
      <c r="M111" s="2">
        <v>39157</v>
      </c>
      <c r="N111" t="s">
        <v>56</v>
      </c>
      <c r="O111">
        <v>235910</v>
      </c>
      <c r="P111">
        <v>4</v>
      </c>
      <c r="Q111">
        <v>3</v>
      </c>
      <c r="R111">
        <v>2285</v>
      </c>
      <c r="S111" t="s">
        <v>57</v>
      </c>
      <c r="T111" t="b">
        <v>1</v>
      </c>
      <c r="U111" t="b">
        <v>1</v>
      </c>
    </row>
    <row r="112" spans="1:21" x14ac:dyDescent="0.25">
      <c r="A112" t="s">
        <v>67</v>
      </c>
      <c r="B112" s="2">
        <v>39165</v>
      </c>
      <c r="C112" t="s">
        <v>62</v>
      </c>
      <c r="D112">
        <v>398000</v>
      </c>
      <c r="E112">
        <v>4</v>
      </c>
      <c r="F112">
        <v>2.5</v>
      </c>
      <c r="G112">
        <v>2620</v>
      </c>
      <c r="H112" t="s">
        <v>57</v>
      </c>
      <c r="I112" t="b">
        <v>0</v>
      </c>
      <c r="J112" t="b">
        <v>0</v>
      </c>
      <c r="L112" t="s">
        <v>70</v>
      </c>
      <c r="M112" s="2">
        <v>39155</v>
      </c>
      <c r="N112" t="s">
        <v>62</v>
      </c>
      <c r="O112">
        <v>264900</v>
      </c>
      <c r="P112">
        <v>3</v>
      </c>
      <c r="Q112">
        <v>3</v>
      </c>
      <c r="R112">
        <v>2495</v>
      </c>
      <c r="S112" t="s">
        <v>54</v>
      </c>
      <c r="T112" t="b">
        <v>0</v>
      </c>
      <c r="U112" t="b">
        <v>0</v>
      </c>
    </row>
    <row r="113" spans="1:21" x14ac:dyDescent="0.25">
      <c r="A113" t="s">
        <v>71</v>
      </c>
      <c r="B113" s="2">
        <v>39167</v>
      </c>
      <c r="C113" t="s">
        <v>53</v>
      </c>
      <c r="D113">
        <v>215000</v>
      </c>
      <c r="E113">
        <v>1</v>
      </c>
      <c r="F113">
        <v>2</v>
      </c>
      <c r="G113">
        <v>1552</v>
      </c>
      <c r="H113" t="s">
        <v>54</v>
      </c>
      <c r="I113" t="b">
        <v>0</v>
      </c>
      <c r="J113" t="b">
        <v>1</v>
      </c>
      <c r="L113" t="s">
        <v>68</v>
      </c>
      <c r="M113" s="2">
        <v>39155</v>
      </c>
      <c r="N113" t="s">
        <v>56</v>
      </c>
      <c r="O113">
        <v>364900</v>
      </c>
      <c r="P113">
        <v>4</v>
      </c>
      <c r="Q113">
        <v>2.5</v>
      </c>
      <c r="R113">
        <v>2507</v>
      </c>
      <c r="S113" t="s">
        <v>57</v>
      </c>
      <c r="T113" t="b">
        <v>0</v>
      </c>
      <c r="U113" t="b">
        <v>0</v>
      </c>
    </row>
    <row r="114" spans="1:21" x14ac:dyDescent="0.25">
      <c r="A114" t="s">
        <v>67</v>
      </c>
      <c r="B114" s="2">
        <v>39197</v>
      </c>
      <c r="C114" t="s">
        <v>53</v>
      </c>
      <c r="D114">
        <v>236900</v>
      </c>
      <c r="E114">
        <v>1</v>
      </c>
      <c r="F114">
        <v>2</v>
      </c>
      <c r="G114">
        <v>1483</v>
      </c>
      <c r="H114" t="s">
        <v>54</v>
      </c>
      <c r="I114" t="b">
        <v>0</v>
      </c>
      <c r="J114" t="b">
        <v>0</v>
      </c>
      <c r="L114" t="s">
        <v>58</v>
      </c>
      <c r="M114" s="2">
        <v>39149</v>
      </c>
      <c r="N114" t="s">
        <v>56</v>
      </c>
      <c r="O114">
        <v>229900</v>
      </c>
      <c r="P114">
        <v>4</v>
      </c>
      <c r="Q114">
        <v>3</v>
      </c>
      <c r="R114">
        <v>2006</v>
      </c>
      <c r="S114" t="s">
        <v>57</v>
      </c>
      <c r="T114" t="b">
        <v>0</v>
      </c>
      <c r="U114" t="b">
        <v>0</v>
      </c>
    </row>
    <row r="115" spans="1:21" x14ac:dyDescent="0.25">
      <c r="A115" t="s">
        <v>67</v>
      </c>
      <c r="B115" s="2">
        <v>39235</v>
      </c>
      <c r="C115" t="s">
        <v>56</v>
      </c>
      <c r="D115">
        <v>119000</v>
      </c>
      <c r="E115">
        <v>1</v>
      </c>
      <c r="F115">
        <v>1</v>
      </c>
      <c r="G115">
        <v>950</v>
      </c>
      <c r="H115" t="s">
        <v>54</v>
      </c>
      <c r="I115" t="b">
        <v>0</v>
      </c>
      <c r="J115" t="b">
        <v>0</v>
      </c>
      <c r="L115" t="s">
        <v>70</v>
      </c>
      <c r="M115" s="2">
        <v>39148</v>
      </c>
      <c r="N115" t="s">
        <v>62</v>
      </c>
      <c r="O115">
        <v>299000</v>
      </c>
      <c r="P115">
        <v>3</v>
      </c>
      <c r="Q115">
        <v>2</v>
      </c>
      <c r="R115">
        <v>2050</v>
      </c>
      <c r="S115" t="s">
        <v>54</v>
      </c>
      <c r="T115" t="b">
        <v>0</v>
      </c>
      <c r="U115" t="b">
        <v>0</v>
      </c>
    </row>
    <row r="116" spans="1:21" x14ac:dyDescent="0.25">
      <c r="A116" t="s">
        <v>64</v>
      </c>
      <c r="B116" s="2">
        <v>39355</v>
      </c>
      <c r="C116" t="s">
        <v>53</v>
      </c>
      <c r="D116">
        <v>235990</v>
      </c>
      <c r="E116">
        <v>5</v>
      </c>
      <c r="F116">
        <v>3</v>
      </c>
      <c r="G116">
        <v>2723</v>
      </c>
      <c r="H116" t="s">
        <v>54</v>
      </c>
      <c r="I116" t="b">
        <v>0</v>
      </c>
      <c r="J116" t="b">
        <v>0</v>
      </c>
      <c r="L116" t="s">
        <v>69</v>
      </c>
      <c r="M116" s="2">
        <v>39144</v>
      </c>
      <c r="N116" t="s">
        <v>53</v>
      </c>
      <c r="O116">
        <v>338876</v>
      </c>
      <c r="P116">
        <v>4</v>
      </c>
      <c r="Q116">
        <v>2.5</v>
      </c>
      <c r="R116">
        <v>2612</v>
      </c>
      <c r="S116" t="s">
        <v>57</v>
      </c>
      <c r="T116" t="b">
        <v>0</v>
      </c>
      <c r="U116" t="b">
        <v>0</v>
      </c>
    </row>
    <row r="117" spans="1:21" x14ac:dyDescent="0.25">
      <c r="A117" t="s">
        <v>63</v>
      </c>
      <c r="B117" s="2">
        <v>39221</v>
      </c>
      <c r="C117" t="s">
        <v>53</v>
      </c>
      <c r="D117">
        <v>360000</v>
      </c>
      <c r="E117">
        <v>5</v>
      </c>
      <c r="F117">
        <v>3</v>
      </c>
      <c r="G117">
        <v>2112</v>
      </c>
      <c r="H117" t="s">
        <v>57</v>
      </c>
      <c r="I117" t="b">
        <v>1</v>
      </c>
      <c r="J117" t="b">
        <v>1</v>
      </c>
      <c r="L117" t="s">
        <v>68</v>
      </c>
      <c r="M117" s="2">
        <v>39140</v>
      </c>
      <c r="N117" t="s">
        <v>53</v>
      </c>
      <c r="O117">
        <v>269900</v>
      </c>
      <c r="P117">
        <v>4</v>
      </c>
      <c r="Q117">
        <v>2.5</v>
      </c>
      <c r="R117">
        <v>1911</v>
      </c>
      <c r="S117" t="s">
        <v>57</v>
      </c>
      <c r="T117" t="b">
        <v>0</v>
      </c>
      <c r="U117" t="b">
        <v>0</v>
      </c>
    </row>
    <row r="118" spans="1:21" x14ac:dyDescent="0.25">
      <c r="A118" t="s">
        <v>68</v>
      </c>
      <c r="B118" s="2">
        <v>39326</v>
      </c>
      <c r="C118" t="s">
        <v>53</v>
      </c>
      <c r="D118">
        <v>365000</v>
      </c>
      <c r="E118">
        <v>5</v>
      </c>
      <c r="F118">
        <v>3</v>
      </c>
      <c r="G118">
        <v>3938</v>
      </c>
      <c r="H118" t="s">
        <v>57</v>
      </c>
      <c r="I118" t="b">
        <v>0</v>
      </c>
      <c r="J118" t="b">
        <v>0</v>
      </c>
      <c r="L118" t="s">
        <v>58</v>
      </c>
      <c r="M118" s="2">
        <v>39139</v>
      </c>
      <c r="N118" t="s">
        <v>56</v>
      </c>
      <c r="O118">
        <v>239900</v>
      </c>
      <c r="P118">
        <v>2</v>
      </c>
      <c r="Q118">
        <v>2</v>
      </c>
      <c r="R118">
        <v>1248</v>
      </c>
      <c r="S118" t="s">
        <v>54</v>
      </c>
      <c r="T118" t="b">
        <v>0</v>
      </c>
      <c r="U118" t="b">
        <v>0</v>
      </c>
    </row>
    <row r="119" spans="1:21" x14ac:dyDescent="0.25">
      <c r="A119" t="s">
        <v>67</v>
      </c>
      <c r="B119" s="2">
        <v>39237</v>
      </c>
      <c r="C119" t="s">
        <v>53</v>
      </c>
      <c r="D119">
        <v>574900</v>
      </c>
      <c r="E119">
        <v>5</v>
      </c>
      <c r="F119">
        <v>4</v>
      </c>
      <c r="G119">
        <v>4700</v>
      </c>
      <c r="H119" t="s">
        <v>57</v>
      </c>
      <c r="I119" t="b">
        <v>0</v>
      </c>
      <c r="J119" t="b">
        <v>0</v>
      </c>
      <c r="L119" t="s">
        <v>63</v>
      </c>
      <c r="M119" s="2">
        <v>39138</v>
      </c>
      <c r="N119" t="s">
        <v>53</v>
      </c>
      <c r="O119">
        <v>204900</v>
      </c>
      <c r="P119">
        <v>3</v>
      </c>
      <c r="Q119">
        <v>2.5</v>
      </c>
      <c r="R119">
        <v>1630</v>
      </c>
      <c r="S119" t="s">
        <v>57</v>
      </c>
      <c r="T119" t="b">
        <v>0</v>
      </c>
      <c r="U119" t="b">
        <v>1</v>
      </c>
    </row>
    <row r="120" spans="1:21" x14ac:dyDescent="0.25">
      <c r="A120" t="s">
        <v>68</v>
      </c>
      <c r="B120" s="2">
        <v>39179</v>
      </c>
      <c r="C120" t="s">
        <v>62</v>
      </c>
      <c r="D120">
        <v>309900</v>
      </c>
      <c r="E120">
        <v>5</v>
      </c>
      <c r="F120">
        <v>3</v>
      </c>
      <c r="G120">
        <v>2447</v>
      </c>
      <c r="H120" t="s">
        <v>54</v>
      </c>
      <c r="I120" t="b">
        <v>1</v>
      </c>
      <c r="J120" t="b">
        <v>0</v>
      </c>
      <c r="L120" t="s">
        <v>61</v>
      </c>
      <c r="M120" s="2">
        <v>39137</v>
      </c>
      <c r="N120" t="s">
        <v>62</v>
      </c>
      <c r="O120">
        <v>425900</v>
      </c>
      <c r="P120">
        <v>5</v>
      </c>
      <c r="Q120">
        <v>3</v>
      </c>
      <c r="R120">
        <v>2414</v>
      </c>
      <c r="S120" t="s">
        <v>57</v>
      </c>
      <c r="T120" t="b">
        <v>1</v>
      </c>
      <c r="U120" t="b">
        <v>0</v>
      </c>
    </row>
    <row r="121" spans="1:21" x14ac:dyDescent="0.25">
      <c r="A121" t="s">
        <v>67</v>
      </c>
      <c r="B121" s="2">
        <v>39286</v>
      </c>
      <c r="C121" t="s">
        <v>62</v>
      </c>
      <c r="D121">
        <v>369900</v>
      </c>
      <c r="E121">
        <v>5</v>
      </c>
      <c r="F121">
        <v>3</v>
      </c>
      <c r="G121">
        <v>2477</v>
      </c>
      <c r="H121" t="s">
        <v>57</v>
      </c>
      <c r="I121" t="b">
        <v>0</v>
      </c>
      <c r="J121" t="b">
        <v>0</v>
      </c>
      <c r="L121" t="s">
        <v>63</v>
      </c>
      <c r="M121" s="2">
        <v>39133</v>
      </c>
      <c r="N121" t="s">
        <v>56</v>
      </c>
      <c r="O121">
        <v>354000</v>
      </c>
      <c r="P121">
        <v>4</v>
      </c>
      <c r="Q121">
        <v>2</v>
      </c>
      <c r="R121">
        <v>2088</v>
      </c>
      <c r="S121" t="s">
        <v>57</v>
      </c>
      <c r="T121" t="b">
        <v>0</v>
      </c>
      <c r="U121" t="b">
        <v>0</v>
      </c>
    </row>
    <row r="122" spans="1:21" x14ac:dyDescent="0.25">
      <c r="A122" t="s">
        <v>61</v>
      </c>
      <c r="B122" s="2">
        <v>39137</v>
      </c>
      <c r="C122" t="s">
        <v>62</v>
      </c>
      <c r="D122">
        <v>425900</v>
      </c>
      <c r="E122">
        <v>5</v>
      </c>
      <c r="F122">
        <v>3</v>
      </c>
      <c r="G122">
        <v>2414</v>
      </c>
      <c r="H122" t="s">
        <v>57</v>
      </c>
      <c r="I122" t="b">
        <v>1</v>
      </c>
      <c r="J122" t="b">
        <v>0</v>
      </c>
      <c r="L122" t="s">
        <v>67</v>
      </c>
      <c r="M122" s="2">
        <v>39123</v>
      </c>
      <c r="N122" t="s">
        <v>56</v>
      </c>
      <c r="O122">
        <v>350000</v>
      </c>
      <c r="P122">
        <v>3</v>
      </c>
      <c r="Q122">
        <v>2</v>
      </c>
      <c r="R122">
        <v>2275</v>
      </c>
      <c r="S122" t="s">
        <v>57</v>
      </c>
      <c r="T122" t="b">
        <v>1</v>
      </c>
      <c r="U122" t="b">
        <v>0</v>
      </c>
    </row>
    <row r="123" spans="1:21" x14ac:dyDescent="0.25">
      <c r="A123" t="s">
        <v>69</v>
      </c>
      <c r="B123" s="2">
        <v>39111</v>
      </c>
      <c r="C123" t="s">
        <v>62</v>
      </c>
      <c r="D123">
        <v>1200500</v>
      </c>
      <c r="E123">
        <v>5</v>
      </c>
      <c r="F123">
        <v>5</v>
      </c>
      <c r="G123">
        <v>4696</v>
      </c>
      <c r="H123" t="s">
        <v>57</v>
      </c>
      <c r="I123" t="b">
        <v>1</v>
      </c>
      <c r="J123" t="b">
        <v>0</v>
      </c>
      <c r="L123" t="s">
        <v>59</v>
      </c>
      <c r="M123" s="2">
        <v>39121</v>
      </c>
      <c r="N123" t="s">
        <v>62</v>
      </c>
      <c r="O123">
        <v>379000</v>
      </c>
      <c r="P123">
        <v>3</v>
      </c>
      <c r="Q123">
        <v>3</v>
      </c>
      <c r="R123">
        <v>2354</v>
      </c>
      <c r="S123" t="s">
        <v>54</v>
      </c>
      <c r="T123" t="b">
        <v>0</v>
      </c>
      <c r="U123" t="b">
        <v>1</v>
      </c>
    </row>
    <row r="124" spans="1:21" x14ac:dyDescent="0.25">
      <c r="A124" t="s">
        <v>67</v>
      </c>
      <c r="B124" s="2">
        <v>39209</v>
      </c>
      <c r="C124" t="s">
        <v>56</v>
      </c>
      <c r="D124">
        <v>625000</v>
      </c>
      <c r="E124">
        <v>6</v>
      </c>
      <c r="F124">
        <v>4</v>
      </c>
      <c r="G124">
        <v>3950</v>
      </c>
      <c r="H124" t="s">
        <v>57</v>
      </c>
      <c r="I124" t="b">
        <v>1</v>
      </c>
      <c r="J124" t="b">
        <v>0</v>
      </c>
      <c r="L124" t="s">
        <v>55</v>
      </c>
      <c r="M124" s="2">
        <v>39120</v>
      </c>
      <c r="N124" t="s">
        <v>56</v>
      </c>
      <c r="O124">
        <v>242500</v>
      </c>
      <c r="P124">
        <v>3</v>
      </c>
      <c r="Q124">
        <v>2.5</v>
      </c>
      <c r="R124">
        <v>1902</v>
      </c>
      <c r="S124" t="s">
        <v>57</v>
      </c>
      <c r="T124" t="b">
        <v>0</v>
      </c>
      <c r="U124" t="b">
        <v>1</v>
      </c>
    </row>
    <row r="125" spans="1:21" x14ac:dyDescent="0.25">
      <c r="A125" t="s">
        <v>66</v>
      </c>
      <c r="B125" s="2">
        <v>39264</v>
      </c>
      <c r="C125" t="s">
        <v>62</v>
      </c>
      <c r="D125">
        <v>229500</v>
      </c>
      <c r="E125">
        <v>6</v>
      </c>
      <c r="F125">
        <v>3</v>
      </c>
      <c r="G125">
        <v>2700</v>
      </c>
      <c r="H125" t="s">
        <v>57</v>
      </c>
      <c r="I125" t="b">
        <v>1</v>
      </c>
      <c r="J125" t="b">
        <v>0</v>
      </c>
      <c r="L125" t="s">
        <v>59</v>
      </c>
      <c r="M125" s="2">
        <v>39119</v>
      </c>
      <c r="N125" t="s">
        <v>56</v>
      </c>
      <c r="O125">
        <v>273500</v>
      </c>
      <c r="P125">
        <v>2</v>
      </c>
      <c r="Q125">
        <v>2</v>
      </c>
      <c r="R125">
        <v>1552</v>
      </c>
      <c r="S125" t="s">
        <v>57</v>
      </c>
      <c r="T125" t="b">
        <v>1</v>
      </c>
      <c r="U125" t="b">
        <v>1</v>
      </c>
    </row>
    <row r="126" spans="1:21" x14ac:dyDescent="0.25">
      <c r="A126" t="s">
        <v>65</v>
      </c>
      <c r="B126" s="2">
        <v>39176</v>
      </c>
      <c r="C126" t="s">
        <v>62</v>
      </c>
      <c r="D126">
        <v>799000</v>
      </c>
      <c r="E126">
        <v>6</v>
      </c>
      <c r="F126">
        <v>5</v>
      </c>
      <c r="G126">
        <v>4800</v>
      </c>
      <c r="H126" t="s">
        <v>57</v>
      </c>
      <c r="I126" t="b">
        <v>0</v>
      </c>
      <c r="J126" t="b">
        <v>0</v>
      </c>
      <c r="L126" t="s">
        <v>63</v>
      </c>
      <c r="M126" s="2">
        <v>39111</v>
      </c>
      <c r="N126" t="s">
        <v>53</v>
      </c>
      <c r="O126">
        <v>289000</v>
      </c>
      <c r="P126">
        <v>3</v>
      </c>
      <c r="Q126">
        <v>2</v>
      </c>
      <c r="R126">
        <v>1627</v>
      </c>
      <c r="S126" t="s">
        <v>57</v>
      </c>
      <c r="T126" t="b">
        <v>0</v>
      </c>
      <c r="U126" t="b">
        <v>1</v>
      </c>
    </row>
    <row r="127" spans="1:21" x14ac:dyDescent="0.25">
      <c r="B127" s="2"/>
      <c r="L127" t="s">
        <v>69</v>
      </c>
      <c r="M127" s="2">
        <v>39111</v>
      </c>
      <c r="N127" t="s">
        <v>62</v>
      </c>
      <c r="O127">
        <v>1200500</v>
      </c>
      <c r="P127">
        <v>5</v>
      </c>
      <c r="Q127">
        <v>5</v>
      </c>
      <c r="R127">
        <v>4696</v>
      </c>
      <c r="S127" t="s">
        <v>57</v>
      </c>
      <c r="T127" t="b">
        <v>1</v>
      </c>
      <c r="U127" t="b">
        <v>0</v>
      </c>
    </row>
    <row r="128" spans="1:21" x14ac:dyDescent="0.25">
      <c r="B128" s="2"/>
      <c r="L128" t="s">
        <v>65</v>
      </c>
      <c r="M128" s="2">
        <v>39110</v>
      </c>
      <c r="N128" t="s">
        <v>62</v>
      </c>
      <c r="O128">
        <v>369900</v>
      </c>
      <c r="P128">
        <v>4</v>
      </c>
      <c r="Q128">
        <v>3</v>
      </c>
      <c r="R128">
        <v>1988</v>
      </c>
      <c r="S128" t="s">
        <v>54</v>
      </c>
      <c r="T128" t="b">
        <v>0</v>
      </c>
      <c r="U128" t="b">
        <v>1</v>
      </c>
    </row>
    <row r="129" spans="2:21" x14ac:dyDescent="0.25">
      <c r="B129" s="2"/>
      <c r="L129" t="s">
        <v>71</v>
      </c>
      <c r="M129" s="2">
        <v>39107</v>
      </c>
      <c r="N129" t="s">
        <v>56</v>
      </c>
      <c r="O129">
        <v>375000</v>
      </c>
      <c r="P129">
        <v>4</v>
      </c>
      <c r="Q129">
        <v>3</v>
      </c>
      <c r="R129">
        <v>2368</v>
      </c>
      <c r="S129" t="s">
        <v>57</v>
      </c>
      <c r="T129" t="b">
        <v>1</v>
      </c>
      <c r="U129" t="b">
        <v>1</v>
      </c>
    </row>
    <row r="130" spans="2:21" x14ac:dyDescent="0.25">
      <c r="B130" s="2"/>
      <c r="L130" t="s">
        <v>61</v>
      </c>
      <c r="M130" s="2">
        <v>39106</v>
      </c>
      <c r="N130" t="s">
        <v>56</v>
      </c>
      <c r="O130">
        <v>285000</v>
      </c>
      <c r="P130">
        <v>2</v>
      </c>
      <c r="Q130">
        <v>1</v>
      </c>
      <c r="R130">
        <v>2036</v>
      </c>
      <c r="S130" t="s">
        <v>57</v>
      </c>
      <c r="T130" t="b">
        <v>0</v>
      </c>
      <c r="U130" t="b">
        <v>1</v>
      </c>
    </row>
    <row r="131" spans="2:21" x14ac:dyDescent="0.25">
      <c r="B131" s="2"/>
      <c r="L131" t="s">
        <v>59</v>
      </c>
      <c r="M131" s="2">
        <v>39097</v>
      </c>
      <c r="N131" t="s">
        <v>56</v>
      </c>
      <c r="O131">
        <v>325000</v>
      </c>
      <c r="P131">
        <v>3</v>
      </c>
      <c r="Q131">
        <v>2.5</v>
      </c>
      <c r="R131">
        <v>1752</v>
      </c>
      <c r="S131" t="s">
        <v>57</v>
      </c>
      <c r="T131" t="b">
        <v>0</v>
      </c>
      <c r="U131" t="b">
        <v>1</v>
      </c>
    </row>
    <row r="132" spans="2:21" x14ac:dyDescent="0.25">
      <c r="B132" s="2"/>
      <c r="L132" t="s">
        <v>52</v>
      </c>
      <c r="M132" s="2">
        <v>39090</v>
      </c>
      <c r="N132" t="s">
        <v>56</v>
      </c>
      <c r="O132">
        <v>309950</v>
      </c>
      <c r="P132">
        <v>4</v>
      </c>
      <c r="Q132">
        <v>3</v>
      </c>
      <c r="R132">
        <v>2800</v>
      </c>
      <c r="S132" t="s">
        <v>57</v>
      </c>
      <c r="T132" t="b">
        <v>0</v>
      </c>
      <c r="U132" t="b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3"/>
  <sheetViews>
    <sheetView topLeftCell="A111" workbookViewId="0">
      <selection activeCell="D130" sqref="D130"/>
    </sheetView>
  </sheetViews>
  <sheetFormatPr defaultRowHeight="15" x14ac:dyDescent="0.25"/>
  <cols>
    <col min="13" max="21" width="11" customWidth="1"/>
    <col min="22" max="22" width="12" customWidth="1"/>
  </cols>
  <sheetData>
    <row r="1" spans="1:22" x14ac:dyDescent="0.25">
      <c r="A1" s="3" t="s">
        <v>31</v>
      </c>
      <c r="B1" s="4" t="s">
        <v>32</v>
      </c>
      <c r="C1" s="4" t="s">
        <v>33</v>
      </c>
      <c r="D1" s="4" t="s">
        <v>34</v>
      </c>
      <c r="E1" s="4" t="s">
        <v>35</v>
      </c>
      <c r="F1" s="4" t="s">
        <v>36</v>
      </c>
      <c r="G1" s="4" t="s">
        <v>37</v>
      </c>
      <c r="H1" s="4" t="s">
        <v>38</v>
      </c>
      <c r="I1" s="4" t="s">
        <v>39</v>
      </c>
      <c r="J1" s="4" t="s">
        <v>40</v>
      </c>
      <c r="M1" s="3" t="s">
        <v>31</v>
      </c>
      <c r="N1" s="4" t="s">
        <v>32</v>
      </c>
      <c r="O1" s="4" t="s">
        <v>33</v>
      </c>
      <c r="P1" s="4" t="s">
        <v>34</v>
      </c>
      <c r="Q1" s="4" t="s">
        <v>35</v>
      </c>
      <c r="R1" s="4" t="s">
        <v>36</v>
      </c>
      <c r="S1" s="4" t="s">
        <v>37</v>
      </c>
      <c r="T1" s="4" t="s">
        <v>38</v>
      </c>
      <c r="U1" s="4" t="s">
        <v>39</v>
      </c>
      <c r="V1" s="4" t="s">
        <v>40</v>
      </c>
    </row>
    <row r="2" spans="1:22" x14ac:dyDescent="0.25">
      <c r="A2" s="5" t="s">
        <v>52</v>
      </c>
      <c r="B2" s="6">
        <v>39337</v>
      </c>
      <c r="C2" s="7" t="s">
        <v>53</v>
      </c>
      <c r="D2" s="7">
        <v>249900</v>
      </c>
      <c r="E2" s="7">
        <v>2</v>
      </c>
      <c r="F2" s="7">
        <v>1</v>
      </c>
      <c r="G2" s="7">
        <v>1101</v>
      </c>
      <c r="H2" s="7" t="s">
        <v>54</v>
      </c>
      <c r="I2" s="7" t="b">
        <v>0</v>
      </c>
      <c r="J2" s="7" t="b">
        <v>0</v>
      </c>
      <c r="O2" t="str">
        <f>C2</f>
        <v>S. County</v>
      </c>
      <c r="Q2">
        <f>E45</f>
        <v>4</v>
      </c>
      <c r="T2" t="str">
        <f>H46</f>
        <v xml:space="preserve">Single Family </v>
      </c>
      <c r="V2" t="b">
        <f>J45</f>
        <v>1</v>
      </c>
    </row>
    <row r="3" spans="1:22" x14ac:dyDescent="0.25">
      <c r="A3" s="8" t="s">
        <v>55</v>
      </c>
      <c r="B3" s="9">
        <v>39328</v>
      </c>
      <c r="C3" s="10" t="s">
        <v>56</v>
      </c>
      <c r="D3" s="10">
        <v>149900</v>
      </c>
      <c r="E3" s="10">
        <v>2</v>
      </c>
      <c r="F3" s="10">
        <v>1</v>
      </c>
      <c r="G3" s="10">
        <v>1234</v>
      </c>
      <c r="H3" s="10" t="s">
        <v>57</v>
      </c>
      <c r="I3" s="10" t="b">
        <v>0</v>
      </c>
      <c r="J3" s="10" t="b">
        <v>0</v>
      </c>
      <c r="O3" t="str">
        <f>C7</f>
        <v>N. County</v>
      </c>
      <c r="Q3">
        <f>E8</f>
        <v>3</v>
      </c>
      <c r="T3" t="str">
        <f>H13</f>
        <v>Condo</v>
      </c>
      <c r="V3" t="b">
        <f>I14</f>
        <v>0</v>
      </c>
    </row>
    <row r="4" spans="1:22" x14ac:dyDescent="0.25">
      <c r="A4" s="5" t="s">
        <v>58</v>
      </c>
      <c r="B4" s="6">
        <v>39139</v>
      </c>
      <c r="C4" s="7" t="s">
        <v>56</v>
      </c>
      <c r="D4" s="7">
        <v>239900</v>
      </c>
      <c r="E4" s="7">
        <v>2</v>
      </c>
      <c r="F4" s="7">
        <v>2</v>
      </c>
      <c r="G4" s="7">
        <v>1248</v>
      </c>
      <c r="H4" s="7" t="s">
        <v>54</v>
      </c>
      <c r="I4" s="7" t="b">
        <v>0</v>
      </c>
      <c r="J4" s="7" t="b">
        <v>0</v>
      </c>
    </row>
    <row r="5" spans="1:22" x14ac:dyDescent="0.25">
      <c r="A5" s="8" t="s">
        <v>59</v>
      </c>
      <c r="B5" s="9">
        <v>39119</v>
      </c>
      <c r="C5" s="10" t="s">
        <v>56</v>
      </c>
      <c r="D5" s="10">
        <v>273500</v>
      </c>
      <c r="E5" s="10">
        <v>2</v>
      </c>
      <c r="F5" s="10">
        <v>2</v>
      </c>
      <c r="G5" s="10">
        <v>1552</v>
      </c>
      <c r="H5" s="10" t="s">
        <v>57</v>
      </c>
      <c r="I5" s="10" t="b">
        <v>1</v>
      </c>
      <c r="J5" s="10" t="b">
        <v>1</v>
      </c>
    </row>
    <row r="6" spans="1:22" x14ac:dyDescent="0.25">
      <c r="A6" s="5" t="s">
        <v>61</v>
      </c>
      <c r="B6" s="6">
        <v>39106</v>
      </c>
      <c r="C6" s="7" t="s">
        <v>56</v>
      </c>
      <c r="D6" s="7">
        <v>285000</v>
      </c>
      <c r="E6" s="7">
        <v>2</v>
      </c>
      <c r="F6" s="7">
        <v>1</v>
      </c>
      <c r="G6" s="7">
        <v>2036</v>
      </c>
      <c r="H6" s="7" t="s">
        <v>57</v>
      </c>
      <c r="I6" s="7" t="b">
        <v>0</v>
      </c>
      <c r="J6" s="7" t="b">
        <v>1</v>
      </c>
    </row>
    <row r="7" spans="1:22" x14ac:dyDescent="0.25">
      <c r="A7" s="8" t="s">
        <v>55</v>
      </c>
      <c r="B7" s="9">
        <v>39196</v>
      </c>
      <c r="C7" s="10" t="s">
        <v>62</v>
      </c>
      <c r="D7" s="10">
        <v>405000</v>
      </c>
      <c r="E7" s="10">
        <v>2</v>
      </c>
      <c r="F7" s="10">
        <v>3</v>
      </c>
      <c r="G7" s="10">
        <v>2444</v>
      </c>
      <c r="H7" s="10" t="s">
        <v>57</v>
      </c>
      <c r="I7" s="10" t="b">
        <v>1</v>
      </c>
      <c r="J7" s="10" t="b">
        <v>1</v>
      </c>
    </row>
    <row r="8" spans="1:22" x14ac:dyDescent="0.25">
      <c r="A8" s="5" t="s">
        <v>63</v>
      </c>
      <c r="B8" s="6">
        <v>39138</v>
      </c>
      <c r="C8" s="7" t="s">
        <v>53</v>
      </c>
      <c r="D8" s="7">
        <v>204900</v>
      </c>
      <c r="E8" s="7">
        <v>3</v>
      </c>
      <c r="F8" s="7">
        <v>2.5</v>
      </c>
      <c r="G8" s="7">
        <v>1630</v>
      </c>
      <c r="H8" s="7" t="s">
        <v>57</v>
      </c>
      <c r="I8" s="7" t="b">
        <v>0</v>
      </c>
      <c r="J8" s="7" t="b">
        <v>1</v>
      </c>
      <c r="M8" s="3" t="s">
        <v>31</v>
      </c>
      <c r="N8" s="4" t="s">
        <v>32</v>
      </c>
      <c r="O8" s="4" t="s">
        <v>33</v>
      </c>
      <c r="P8" s="4" t="s">
        <v>34</v>
      </c>
      <c r="Q8" s="4" t="s">
        <v>35</v>
      </c>
      <c r="R8" s="4" t="s">
        <v>36</v>
      </c>
      <c r="S8" s="4" t="s">
        <v>37</v>
      </c>
      <c r="T8" s="4" t="s">
        <v>38</v>
      </c>
      <c r="U8" s="4" t="s">
        <v>39</v>
      </c>
      <c r="V8" s="4" t="s">
        <v>40</v>
      </c>
    </row>
    <row r="9" spans="1:22" x14ac:dyDescent="0.25">
      <c r="A9" s="8" t="s">
        <v>64</v>
      </c>
      <c r="B9" s="9">
        <v>39163</v>
      </c>
      <c r="C9" s="10" t="s">
        <v>53</v>
      </c>
      <c r="D9" s="10">
        <v>205000</v>
      </c>
      <c r="E9" s="10">
        <v>3</v>
      </c>
      <c r="F9" s="10">
        <v>2.5</v>
      </c>
      <c r="G9" s="10">
        <v>2001</v>
      </c>
      <c r="H9" s="10" t="s">
        <v>57</v>
      </c>
      <c r="I9" s="10" t="b">
        <v>1</v>
      </c>
      <c r="J9" s="10" t="b">
        <v>0</v>
      </c>
      <c r="M9" s="8" t="s">
        <v>66</v>
      </c>
      <c r="N9" s="9">
        <v>39193</v>
      </c>
      <c r="O9" s="10" t="s">
        <v>62</v>
      </c>
      <c r="P9" s="10">
        <v>229900</v>
      </c>
      <c r="Q9" s="10">
        <v>3</v>
      </c>
      <c r="R9" s="10">
        <v>3</v>
      </c>
      <c r="S9" s="10">
        <v>2266</v>
      </c>
      <c r="T9" s="10" t="s">
        <v>54</v>
      </c>
      <c r="U9" s="10" t="b">
        <v>0</v>
      </c>
      <c r="V9" s="10" t="b">
        <v>0</v>
      </c>
    </row>
    <row r="10" spans="1:22" x14ac:dyDescent="0.25">
      <c r="A10" s="5" t="s">
        <v>65</v>
      </c>
      <c r="B10" s="6">
        <v>39320</v>
      </c>
      <c r="C10" s="7" t="s">
        <v>53</v>
      </c>
      <c r="D10" s="7">
        <v>229500</v>
      </c>
      <c r="E10" s="7">
        <v>3</v>
      </c>
      <c r="F10" s="7">
        <v>2</v>
      </c>
      <c r="G10" s="7">
        <v>1694</v>
      </c>
      <c r="H10" s="7" t="s">
        <v>57</v>
      </c>
      <c r="I10" s="7" t="b">
        <v>0</v>
      </c>
      <c r="J10" s="7" t="b">
        <v>0</v>
      </c>
      <c r="M10" s="8" t="s">
        <v>70</v>
      </c>
      <c r="N10" s="9">
        <v>39155</v>
      </c>
      <c r="O10" s="10" t="s">
        <v>62</v>
      </c>
      <c r="P10" s="10">
        <v>264900</v>
      </c>
      <c r="Q10" s="10">
        <v>3</v>
      </c>
      <c r="R10" s="10">
        <v>3</v>
      </c>
      <c r="S10" s="10">
        <v>2495</v>
      </c>
      <c r="T10" s="10" t="s">
        <v>54</v>
      </c>
      <c r="U10" s="10" t="b">
        <v>0</v>
      </c>
      <c r="V10" s="10" t="b">
        <v>0</v>
      </c>
    </row>
    <row r="11" spans="1:22" x14ac:dyDescent="0.25">
      <c r="A11" s="8" t="s">
        <v>66</v>
      </c>
      <c r="B11" s="9">
        <v>39259</v>
      </c>
      <c r="C11" s="10" t="s">
        <v>53</v>
      </c>
      <c r="D11" s="10">
        <v>229900</v>
      </c>
      <c r="E11" s="10">
        <v>3</v>
      </c>
      <c r="F11" s="10">
        <v>2.5</v>
      </c>
      <c r="G11" s="10">
        <v>1580</v>
      </c>
      <c r="H11" s="10" t="s">
        <v>57</v>
      </c>
      <c r="I11" s="10" t="b">
        <v>1</v>
      </c>
      <c r="J11" s="10" t="b">
        <v>0</v>
      </c>
      <c r="M11" s="5" t="s">
        <v>58</v>
      </c>
      <c r="N11" s="6">
        <v>39317</v>
      </c>
      <c r="O11" s="7" t="s">
        <v>62</v>
      </c>
      <c r="P11" s="7">
        <v>264900</v>
      </c>
      <c r="Q11" s="7">
        <v>3</v>
      </c>
      <c r="R11" s="7">
        <v>2.5</v>
      </c>
      <c r="S11" s="7">
        <v>2062</v>
      </c>
      <c r="T11" s="7" t="s">
        <v>54</v>
      </c>
      <c r="U11" s="7" t="b">
        <v>0</v>
      </c>
      <c r="V11" s="7" t="b">
        <v>0</v>
      </c>
    </row>
    <row r="12" spans="1:22" x14ac:dyDescent="0.25">
      <c r="A12" s="5" t="s">
        <v>67</v>
      </c>
      <c r="B12" s="6">
        <v>39285</v>
      </c>
      <c r="C12" s="7" t="s">
        <v>53</v>
      </c>
      <c r="D12" s="7">
        <v>238000</v>
      </c>
      <c r="E12" s="7">
        <v>3</v>
      </c>
      <c r="F12" s="7">
        <v>2.5</v>
      </c>
      <c r="G12" s="7">
        <v>2300</v>
      </c>
      <c r="H12" s="7" t="s">
        <v>57</v>
      </c>
      <c r="I12" s="7" t="b">
        <v>1</v>
      </c>
      <c r="J12" s="7" t="b">
        <v>0</v>
      </c>
      <c r="M12" s="8" t="s">
        <v>70</v>
      </c>
      <c r="N12" s="9">
        <v>39148</v>
      </c>
      <c r="O12" s="10" t="s">
        <v>62</v>
      </c>
      <c r="P12" s="10">
        <v>299000</v>
      </c>
      <c r="Q12" s="10">
        <v>3</v>
      </c>
      <c r="R12" s="10">
        <v>2</v>
      </c>
      <c r="S12" s="10">
        <v>2050</v>
      </c>
      <c r="T12" s="10" t="s">
        <v>54</v>
      </c>
      <c r="U12" s="10" t="b">
        <v>0</v>
      </c>
      <c r="V12" s="10" t="b">
        <v>0</v>
      </c>
    </row>
    <row r="13" spans="1:22" x14ac:dyDescent="0.25">
      <c r="A13" s="8" t="s">
        <v>68</v>
      </c>
      <c r="B13" s="9">
        <v>39197</v>
      </c>
      <c r="C13" s="10" t="s">
        <v>53</v>
      </c>
      <c r="D13" s="10">
        <v>240000</v>
      </c>
      <c r="E13" s="10">
        <v>3</v>
      </c>
      <c r="F13" s="10">
        <v>2.5</v>
      </c>
      <c r="G13" s="10">
        <v>1595</v>
      </c>
      <c r="H13" s="10" t="s">
        <v>54</v>
      </c>
      <c r="I13" s="10" t="b">
        <v>0</v>
      </c>
      <c r="J13" s="10" t="b">
        <v>1</v>
      </c>
      <c r="M13" s="8" t="s">
        <v>65</v>
      </c>
      <c r="N13" s="9">
        <v>39297</v>
      </c>
      <c r="O13" s="10" t="s">
        <v>62</v>
      </c>
      <c r="P13" s="10">
        <v>359900</v>
      </c>
      <c r="Q13" s="10">
        <v>3</v>
      </c>
      <c r="R13" s="10">
        <v>2</v>
      </c>
      <c r="S13" s="10">
        <v>2198</v>
      </c>
      <c r="T13" s="10" t="s">
        <v>54</v>
      </c>
      <c r="U13" s="10" t="b">
        <v>1</v>
      </c>
      <c r="V13" s="10" t="b">
        <v>0</v>
      </c>
    </row>
    <row r="14" spans="1:22" x14ac:dyDescent="0.25">
      <c r="A14" s="5" t="s">
        <v>69</v>
      </c>
      <c r="B14" s="6">
        <v>39228</v>
      </c>
      <c r="C14" s="7" t="s">
        <v>53</v>
      </c>
      <c r="D14" s="7">
        <v>249000</v>
      </c>
      <c r="E14" s="7">
        <v>3</v>
      </c>
      <c r="F14" s="7">
        <v>2.5</v>
      </c>
      <c r="G14" s="7">
        <v>1730</v>
      </c>
      <c r="H14" s="7" t="s">
        <v>54</v>
      </c>
      <c r="I14" s="7" t="b">
        <v>0</v>
      </c>
      <c r="J14" s="7" t="b">
        <v>1</v>
      </c>
      <c r="M14" s="5" t="s">
        <v>58</v>
      </c>
      <c r="N14" s="6">
        <v>39205</v>
      </c>
      <c r="O14" s="7" t="s">
        <v>62</v>
      </c>
      <c r="P14" s="7">
        <v>369900</v>
      </c>
      <c r="Q14" s="7">
        <v>3</v>
      </c>
      <c r="R14" s="7">
        <v>2.5</v>
      </c>
      <c r="S14" s="7">
        <v>2030</v>
      </c>
      <c r="T14" s="7" t="s">
        <v>54</v>
      </c>
      <c r="U14" s="7" t="b">
        <v>1</v>
      </c>
      <c r="V14" s="7" t="b">
        <v>0</v>
      </c>
    </row>
    <row r="15" spans="1:22" x14ac:dyDescent="0.25">
      <c r="A15" s="8" t="s">
        <v>67</v>
      </c>
      <c r="B15" s="9">
        <v>39302</v>
      </c>
      <c r="C15" s="10" t="s">
        <v>53</v>
      </c>
      <c r="D15" s="10">
        <v>249900</v>
      </c>
      <c r="E15" s="10">
        <v>3</v>
      </c>
      <c r="F15" s="10">
        <v>2</v>
      </c>
      <c r="G15" s="10">
        <v>2050</v>
      </c>
      <c r="H15" s="10" t="s">
        <v>57</v>
      </c>
      <c r="I15" s="10" t="b">
        <v>0</v>
      </c>
      <c r="J15" s="10" t="b">
        <v>1</v>
      </c>
      <c r="M15" s="5" t="s">
        <v>59</v>
      </c>
      <c r="N15" s="6">
        <v>39239</v>
      </c>
      <c r="O15" s="7" t="s">
        <v>62</v>
      </c>
      <c r="P15" s="7">
        <v>379900</v>
      </c>
      <c r="Q15" s="7">
        <v>3</v>
      </c>
      <c r="R15" s="7">
        <v>2.5</v>
      </c>
      <c r="S15" s="7">
        <v>2468</v>
      </c>
      <c r="T15" s="7" t="s">
        <v>54</v>
      </c>
      <c r="U15" s="7" t="b">
        <v>0</v>
      </c>
      <c r="V15" s="7" t="b">
        <v>0</v>
      </c>
    </row>
    <row r="16" spans="1:22" x14ac:dyDescent="0.25">
      <c r="A16" s="5" t="s">
        <v>63</v>
      </c>
      <c r="B16" s="6">
        <v>39111</v>
      </c>
      <c r="C16" s="7" t="s">
        <v>53</v>
      </c>
      <c r="D16" s="7">
        <v>289000</v>
      </c>
      <c r="E16" s="7">
        <v>3</v>
      </c>
      <c r="F16" s="7">
        <v>2</v>
      </c>
      <c r="G16" s="7">
        <v>1627</v>
      </c>
      <c r="H16" s="7" t="s">
        <v>57</v>
      </c>
      <c r="I16" s="7" t="b">
        <v>0</v>
      </c>
      <c r="J16" s="7" t="b">
        <v>1</v>
      </c>
      <c r="M16" s="8" t="s">
        <v>59</v>
      </c>
      <c r="N16" s="9">
        <v>39193</v>
      </c>
      <c r="O16" s="10" t="s">
        <v>53</v>
      </c>
      <c r="P16" s="10">
        <v>208750</v>
      </c>
      <c r="Q16" s="10">
        <v>4</v>
      </c>
      <c r="R16" s="10">
        <v>3</v>
      </c>
      <c r="S16" s="10">
        <v>2207</v>
      </c>
      <c r="T16" s="10" t="s">
        <v>57</v>
      </c>
      <c r="U16" s="10" t="b">
        <v>1</v>
      </c>
      <c r="V16" s="10" t="b">
        <v>1</v>
      </c>
    </row>
    <row r="17" spans="1:22" x14ac:dyDescent="0.25">
      <c r="A17" s="8" t="s">
        <v>58</v>
      </c>
      <c r="B17" s="9">
        <v>39373</v>
      </c>
      <c r="C17" s="10" t="s">
        <v>53</v>
      </c>
      <c r="D17" s="10">
        <v>360000</v>
      </c>
      <c r="E17" s="10">
        <v>3</v>
      </c>
      <c r="F17" s="10">
        <v>2.5</v>
      </c>
      <c r="G17" s="10">
        <v>2330</v>
      </c>
      <c r="H17" s="10" t="s">
        <v>57</v>
      </c>
      <c r="I17" s="10" t="b">
        <v>0</v>
      </c>
      <c r="J17" s="10" t="b">
        <v>0</v>
      </c>
      <c r="M17" s="8" t="s">
        <v>63</v>
      </c>
      <c r="N17" s="9">
        <v>39306</v>
      </c>
      <c r="O17" s="10" t="s">
        <v>53</v>
      </c>
      <c r="P17" s="10">
        <v>225911</v>
      </c>
      <c r="Q17" s="10">
        <v>4</v>
      </c>
      <c r="R17" s="10">
        <v>2.5</v>
      </c>
      <c r="S17" s="10">
        <v>1908</v>
      </c>
      <c r="T17" s="10" t="s">
        <v>57</v>
      </c>
      <c r="U17" s="10" t="b">
        <v>0</v>
      </c>
      <c r="V17" s="10" t="b">
        <v>1</v>
      </c>
    </row>
    <row r="18" spans="1:22" x14ac:dyDescent="0.25">
      <c r="A18" s="5" t="s">
        <v>59</v>
      </c>
      <c r="B18" s="6">
        <v>39364</v>
      </c>
      <c r="C18" s="7" t="s">
        <v>56</v>
      </c>
      <c r="D18" s="7">
        <v>199000</v>
      </c>
      <c r="E18" s="7">
        <v>3</v>
      </c>
      <c r="F18" s="7">
        <v>2.5</v>
      </c>
      <c r="G18" s="7">
        <v>1510</v>
      </c>
      <c r="H18" s="7" t="s">
        <v>54</v>
      </c>
      <c r="I18" s="7" t="b">
        <v>0</v>
      </c>
      <c r="J18" s="7" t="b">
        <v>0</v>
      </c>
      <c r="M18" s="8" t="s">
        <v>58</v>
      </c>
      <c r="N18" s="9">
        <v>39253</v>
      </c>
      <c r="O18" s="10" t="s">
        <v>53</v>
      </c>
      <c r="P18" s="10">
        <v>245000</v>
      </c>
      <c r="Q18" s="10">
        <v>4</v>
      </c>
      <c r="R18" s="10">
        <v>3</v>
      </c>
      <c r="S18" s="10">
        <v>2047</v>
      </c>
      <c r="T18" s="10" t="s">
        <v>57</v>
      </c>
      <c r="U18" s="10" t="b">
        <v>0</v>
      </c>
      <c r="V18" s="10" t="b">
        <v>1</v>
      </c>
    </row>
    <row r="19" spans="1:22" x14ac:dyDescent="0.25">
      <c r="A19" s="8" t="s">
        <v>67</v>
      </c>
      <c r="B19" s="9">
        <v>39165</v>
      </c>
      <c r="C19" s="10" t="s">
        <v>56</v>
      </c>
      <c r="D19" s="10">
        <v>215000</v>
      </c>
      <c r="E19" s="10">
        <v>3</v>
      </c>
      <c r="F19" s="10">
        <v>1.75</v>
      </c>
      <c r="G19" s="10">
        <v>2157</v>
      </c>
      <c r="H19" s="10" t="s">
        <v>57</v>
      </c>
      <c r="I19" s="10" t="b">
        <v>1</v>
      </c>
      <c r="J19" s="10" t="b">
        <v>1</v>
      </c>
      <c r="M19" s="8" t="s">
        <v>68</v>
      </c>
      <c r="N19" s="9">
        <v>39183</v>
      </c>
      <c r="O19" s="10" t="s">
        <v>53</v>
      </c>
      <c r="P19" s="10">
        <v>297500</v>
      </c>
      <c r="Q19" s="10">
        <v>4</v>
      </c>
      <c r="R19" s="10">
        <v>3.5</v>
      </c>
      <c r="S19" s="10">
        <v>2170</v>
      </c>
      <c r="T19" s="10" t="s">
        <v>57</v>
      </c>
      <c r="U19" s="10" t="b">
        <v>0</v>
      </c>
      <c r="V19" s="10" t="b">
        <v>1</v>
      </c>
    </row>
    <row r="20" spans="1:22" x14ac:dyDescent="0.25">
      <c r="A20" s="5" t="s">
        <v>64</v>
      </c>
      <c r="B20" s="6">
        <v>39271</v>
      </c>
      <c r="C20" s="7" t="s">
        <v>56</v>
      </c>
      <c r="D20" s="7">
        <v>236900</v>
      </c>
      <c r="E20" s="7">
        <v>3</v>
      </c>
      <c r="F20" s="7">
        <v>2</v>
      </c>
      <c r="G20" s="7">
        <v>1700</v>
      </c>
      <c r="H20" s="7" t="s">
        <v>57</v>
      </c>
      <c r="I20" s="7" t="b">
        <v>0</v>
      </c>
      <c r="J20" s="7" t="b">
        <v>0</v>
      </c>
      <c r="M20" s="8" t="s">
        <v>61</v>
      </c>
      <c r="N20" s="9">
        <v>39199</v>
      </c>
      <c r="O20" s="10" t="s">
        <v>53</v>
      </c>
      <c r="P20" s="10">
        <v>304900</v>
      </c>
      <c r="Q20" s="10">
        <v>4</v>
      </c>
      <c r="R20" s="10">
        <v>3</v>
      </c>
      <c r="S20" s="10">
        <v>2350</v>
      </c>
      <c r="T20" s="10" t="s">
        <v>57</v>
      </c>
      <c r="U20" s="10" t="b">
        <v>0</v>
      </c>
      <c r="V20" s="10" t="b">
        <v>1</v>
      </c>
    </row>
    <row r="21" spans="1:22" x14ac:dyDescent="0.25">
      <c r="A21" s="8" t="s">
        <v>55</v>
      </c>
      <c r="B21" s="9">
        <v>39120</v>
      </c>
      <c r="C21" s="10" t="s">
        <v>56</v>
      </c>
      <c r="D21" s="10">
        <v>242500</v>
      </c>
      <c r="E21" s="10">
        <v>3</v>
      </c>
      <c r="F21" s="10">
        <v>2.5</v>
      </c>
      <c r="G21" s="10">
        <v>1902</v>
      </c>
      <c r="H21" s="10" t="s">
        <v>57</v>
      </c>
      <c r="I21" s="10" t="b">
        <v>0</v>
      </c>
      <c r="J21" s="10" t="b">
        <v>1</v>
      </c>
      <c r="M21" s="5" t="s">
        <v>68</v>
      </c>
      <c r="N21" s="6">
        <v>39351</v>
      </c>
      <c r="O21" s="7" t="s">
        <v>53</v>
      </c>
      <c r="P21" s="7">
        <v>339900</v>
      </c>
      <c r="Q21" s="7">
        <v>4</v>
      </c>
      <c r="R21" s="7">
        <v>3</v>
      </c>
      <c r="S21" s="7">
        <v>2687</v>
      </c>
      <c r="T21" s="7" t="s">
        <v>57</v>
      </c>
      <c r="U21" s="7" t="b">
        <v>0</v>
      </c>
      <c r="V21" s="7" t="b">
        <v>1</v>
      </c>
    </row>
    <row r="22" spans="1:22" x14ac:dyDescent="0.25">
      <c r="A22" s="5" t="s">
        <v>65</v>
      </c>
      <c r="B22" s="6">
        <v>39203</v>
      </c>
      <c r="C22" s="7" t="s">
        <v>56</v>
      </c>
      <c r="D22" s="7">
        <v>250000</v>
      </c>
      <c r="E22" s="7">
        <v>3</v>
      </c>
      <c r="F22" s="7">
        <v>2</v>
      </c>
      <c r="G22" s="7">
        <v>2066</v>
      </c>
      <c r="H22" s="7" t="s">
        <v>57</v>
      </c>
      <c r="I22" s="7" t="b">
        <v>0</v>
      </c>
      <c r="J22" s="7" t="b">
        <v>0</v>
      </c>
      <c r="M22" s="8"/>
      <c r="N22" s="9"/>
      <c r="O22" s="10"/>
      <c r="P22" s="10"/>
      <c r="Q22" s="10"/>
      <c r="R22" s="10"/>
      <c r="S22" s="10"/>
      <c r="T22" s="10"/>
      <c r="U22" s="10"/>
      <c r="V22" s="10"/>
    </row>
    <row r="23" spans="1:22" x14ac:dyDescent="0.25">
      <c r="A23" s="8" t="s">
        <v>67</v>
      </c>
      <c r="B23" s="9">
        <v>39219</v>
      </c>
      <c r="C23" s="10" t="s">
        <v>56</v>
      </c>
      <c r="D23" s="10">
        <v>319000</v>
      </c>
      <c r="E23" s="10">
        <v>3</v>
      </c>
      <c r="F23" s="10">
        <v>2.5</v>
      </c>
      <c r="G23" s="10">
        <v>2586</v>
      </c>
      <c r="H23" s="10" t="s">
        <v>54</v>
      </c>
      <c r="I23" s="10" t="b">
        <v>0</v>
      </c>
      <c r="J23" s="10" t="b">
        <v>0</v>
      </c>
      <c r="M23" s="5"/>
      <c r="N23" s="6"/>
      <c r="O23" s="7"/>
      <c r="P23" s="7"/>
      <c r="Q23" s="7"/>
      <c r="R23" s="7"/>
      <c r="S23" s="7"/>
      <c r="T23" s="7"/>
      <c r="U23" s="7"/>
      <c r="V23" s="7"/>
    </row>
    <row r="24" spans="1:22" x14ac:dyDescent="0.25">
      <c r="A24" s="5" t="s">
        <v>59</v>
      </c>
      <c r="B24" s="6">
        <v>39097</v>
      </c>
      <c r="C24" s="7" t="s">
        <v>56</v>
      </c>
      <c r="D24" s="7">
        <v>325000</v>
      </c>
      <c r="E24" s="7">
        <v>3</v>
      </c>
      <c r="F24" s="7">
        <v>2.5</v>
      </c>
      <c r="G24" s="7">
        <v>1752</v>
      </c>
      <c r="H24" s="7" t="s">
        <v>57</v>
      </c>
      <c r="I24" s="7" t="b">
        <v>0</v>
      </c>
      <c r="J24" s="7" t="b">
        <v>1</v>
      </c>
      <c r="M24" s="5"/>
      <c r="N24" s="6"/>
      <c r="O24" s="7"/>
      <c r="P24" s="7"/>
      <c r="Q24" s="7"/>
      <c r="R24" s="7"/>
      <c r="S24" s="7"/>
      <c r="T24" s="7"/>
      <c r="U24" s="7"/>
      <c r="V24" s="7"/>
    </row>
    <row r="25" spans="1:22" x14ac:dyDescent="0.25">
      <c r="A25" s="8" t="s">
        <v>67</v>
      </c>
      <c r="B25" s="9">
        <v>39221</v>
      </c>
      <c r="C25" s="10" t="s">
        <v>56</v>
      </c>
      <c r="D25" s="10">
        <v>335000</v>
      </c>
      <c r="E25" s="10">
        <v>3</v>
      </c>
      <c r="F25" s="10">
        <v>2.5</v>
      </c>
      <c r="G25" s="10">
        <v>2000</v>
      </c>
      <c r="H25" s="10" t="s">
        <v>57</v>
      </c>
      <c r="I25" s="10" t="b">
        <v>1</v>
      </c>
      <c r="J25" s="10" t="b">
        <v>1</v>
      </c>
      <c r="M25" s="8"/>
      <c r="N25" s="9"/>
      <c r="O25" s="10"/>
      <c r="P25" s="10"/>
      <c r="Q25" s="10"/>
      <c r="R25" s="10"/>
      <c r="S25" s="10"/>
      <c r="T25" s="10"/>
      <c r="U25" s="10"/>
      <c r="V25" s="10"/>
    </row>
    <row r="26" spans="1:22" x14ac:dyDescent="0.25">
      <c r="A26" s="5" t="s">
        <v>52</v>
      </c>
      <c r="B26" s="6">
        <v>39366</v>
      </c>
      <c r="C26" s="7" t="s">
        <v>56</v>
      </c>
      <c r="D26" s="7">
        <v>345000</v>
      </c>
      <c r="E26" s="7">
        <v>3</v>
      </c>
      <c r="F26" s="7">
        <v>2</v>
      </c>
      <c r="G26" s="7">
        <v>2694</v>
      </c>
      <c r="H26" s="7" t="s">
        <v>57</v>
      </c>
      <c r="I26" s="7" t="b">
        <v>0</v>
      </c>
      <c r="J26" s="7" t="b">
        <v>0</v>
      </c>
      <c r="M26" s="5"/>
      <c r="N26" s="6"/>
      <c r="O26" s="7"/>
      <c r="P26" s="7"/>
      <c r="Q26" s="7"/>
      <c r="R26" s="7"/>
      <c r="S26" s="7"/>
      <c r="T26" s="7"/>
      <c r="U26" s="7"/>
      <c r="V26" s="7"/>
    </row>
    <row r="27" spans="1:22" x14ac:dyDescent="0.25">
      <c r="A27" s="8" t="s">
        <v>67</v>
      </c>
      <c r="B27" s="9">
        <v>39123</v>
      </c>
      <c r="C27" s="10" t="s">
        <v>56</v>
      </c>
      <c r="D27" s="10">
        <v>350000</v>
      </c>
      <c r="E27" s="10">
        <v>3</v>
      </c>
      <c r="F27" s="10">
        <v>2</v>
      </c>
      <c r="G27" s="10">
        <v>2275</v>
      </c>
      <c r="H27" s="10" t="s">
        <v>57</v>
      </c>
      <c r="I27" s="10" t="b">
        <v>1</v>
      </c>
      <c r="J27" s="10" t="b">
        <v>0</v>
      </c>
      <c r="M27" s="8"/>
      <c r="N27" s="9"/>
      <c r="O27" s="10"/>
      <c r="P27" s="10"/>
      <c r="Q27" s="10"/>
      <c r="R27" s="10"/>
      <c r="S27" s="10"/>
      <c r="T27" s="10"/>
      <c r="U27" s="10"/>
      <c r="V27" s="10"/>
    </row>
    <row r="28" spans="1:22" x14ac:dyDescent="0.25">
      <c r="A28" s="5" t="s">
        <v>67</v>
      </c>
      <c r="B28" s="6">
        <v>39179</v>
      </c>
      <c r="C28" s="7" t="s">
        <v>56</v>
      </c>
      <c r="D28" s="7">
        <v>365000</v>
      </c>
      <c r="E28" s="7">
        <v>3</v>
      </c>
      <c r="F28" s="7">
        <v>2.5</v>
      </c>
      <c r="G28" s="7">
        <v>1871</v>
      </c>
      <c r="H28" s="7" t="s">
        <v>57</v>
      </c>
      <c r="I28" s="7" t="b">
        <v>0</v>
      </c>
      <c r="J28" s="7" t="b">
        <v>0</v>
      </c>
      <c r="M28" s="8"/>
      <c r="N28" s="9"/>
      <c r="O28" s="10"/>
      <c r="P28" s="10"/>
      <c r="Q28" s="10"/>
      <c r="R28" s="10"/>
      <c r="S28" s="10"/>
      <c r="T28" s="10"/>
      <c r="U28" s="10"/>
      <c r="V28" s="10"/>
    </row>
    <row r="29" spans="1:22" x14ac:dyDescent="0.25">
      <c r="A29" s="8" t="s">
        <v>66</v>
      </c>
      <c r="B29" s="9">
        <v>39193</v>
      </c>
      <c r="C29" s="10" t="s">
        <v>62</v>
      </c>
      <c r="D29" s="10">
        <v>229900</v>
      </c>
      <c r="E29" s="10">
        <v>3</v>
      </c>
      <c r="F29" s="10">
        <v>3</v>
      </c>
      <c r="G29" s="10">
        <v>2266</v>
      </c>
      <c r="H29" s="10" t="s">
        <v>54</v>
      </c>
      <c r="I29" s="10" t="b">
        <v>0</v>
      </c>
      <c r="J29" s="10" t="b">
        <v>0</v>
      </c>
      <c r="M29" s="5"/>
      <c r="N29" s="6"/>
      <c r="O29" s="7"/>
      <c r="P29" s="7"/>
      <c r="Q29" s="7"/>
      <c r="R29" s="7"/>
      <c r="S29" s="7"/>
      <c r="T29" s="7"/>
      <c r="U29" s="7"/>
      <c r="V29" s="7"/>
    </row>
    <row r="30" spans="1:22" x14ac:dyDescent="0.25">
      <c r="A30" s="5" t="s">
        <v>55</v>
      </c>
      <c r="B30" s="6">
        <v>39193</v>
      </c>
      <c r="C30" s="7" t="s">
        <v>62</v>
      </c>
      <c r="D30" s="7">
        <v>259900</v>
      </c>
      <c r="E30" s="7">
        <v>3</v>
      </c>
      <c r="F30" s="7">
        <v>2.5</v>
      </c>
      <c r="G30" s="7">
        <v>2122</v>
      </c>
      <c r="H30" s="7" t="s">
        <v>54</v>
      </c>
      <c r="I30" s="7" t="b">
        <v>0</v>
      </c>
      <c r="J30" s="7" t="b">
        <v>1</v>
      </c>
      <c r="M30" s="8"/>
      <c r="N30" s="9"/>
      <c r="O30" s="10"/>
      <c r="P30" s="10"/>
      <c r="Q30" s="10"/>
      <c r="R30" s="10"/>
      <c r="S30" s="10"/>
      <c r="T30" s="10"/>
      <c r="U30" s="10"/>
      <c r="V30" s="10"/>
    </row>
    <row r="31" spans="1:22" x14ac:dyDescent="0.25">
      <c r="A31" s="8" t="s">
        <v>70</v>
      </c>
      <c r="B31" s="9">
        <v>39155</v>
      </c>
      <c r="C31" s="10" t="s">
        <v>62</v>
      </c>
      <c r="D31" s="10">
        <v>264900</v>
      </c>
      <c r="E31" s="10">
        <v>3</v>
      </c>
      <c r="F31" s="10">
        <v>3</v>
      </c>
      <c r="G31" s="10">
        <v>2495</v>
      </c>
      <c r="H31" s="10" t="s">
        <v>54</v>
      </c>
      <c r="I31" s="10" t="b">
        <v>0</v>
      </c>
      <c r="J31" s="10" t="b">
        <v>0</v>
      </c>
      <c r="M31" s="5"/>
      <c r="N31" s="6"/>
      <c r="O31" s="7"/>
      <c r="P31" s="7"/>
      <c r="Q31" s="7"/>
      <c r="R31" s="7"/>
      <c r="S31" s="7"/>
      <c r="T31" s="7"/>
      <c r="U31" s="7"/>
      <c r="V31" s="7"/>
    </row>
    <row r="32" spans="1:22" x14ac:dyDescent="0.25">
      <c r="A32" s="5" t="s">
        <v>58</v>
      </c>
      <c r="B32" s="6">
        <v>39317</v>
      </c>
      <c r="C32" s="7" t="s">
        <v>62</v>
      </c>
      <c r="D32" s="7">
        <v>264900</v>
      </c>
      <c r="E32" s="7">
        <v>3</v>
      </c>
      <c r="F32" s="7">
        <v>2.5</v>
      </c>
      <c r="G32" s="7">
        <v>2062</v>
      </c>
      <c r="H32" s="7" t="s">
        <v>54</v>
      </c>
      <c r="I32" s="7" t="b">
        <v>0</v>
      </c>
      <c r="J32" s="7" t="b">
        <v>0</v>
      </c>
      <c r="M32" s="8"/>
      <c r="N32" s="9"/>
      <c r="O32" s="10"/>
      <c r="P32" s="10"/>
      <c r="Q32" s="10"/>
      <c r="R32" s="10"/>
      <c r="S32" s="10"/>
      <c r="T32" s="10"/>
      <c r="U32" s="10"/>
      <c r="V32" s="10"/>
    </row>
    <row r="33" spans="1:22" x14ac:dyDescent="0.25">
      <c r="A33" s="8" t="s">
        <v>70</v>
      </c>
      <c r="B33" s="9">
        <v>39148</v>
      </c>
      <c r="C33" s="10" t="s">
        <v>62</v>
      </c>
      <c r="D33" s="10">
        <v>299000</v>
      </c>
      <c r="E33" s="10">
        <v>3</v>
      </c>
      <c r="F33" s="10">
        <v>2</v>
      </c>
      <c r="G33" s="10">
        <v>2050</v>
      </c>
      <c r="H33" s="10" t="s">
        <v>54</v>
      </c>
      <c r="I33" s="10" t="b">
        <v>0</v>
      </c>
      <c r="J33" s="10" t="b">
        <v>0</v>
      </c>
      <c r="M33" s="5"/>
      <c r="N33" s="6"/>
      <c r="O33" s="7"/>
      <c r="P33" s="7"/>
      <c r="Q33" s="7"/>
      <c r="R33" s="7"/>
      <c r="S33" s="7"/>
      <c r="T33" s="7"/>
      <c r="U33" s="7"/>
      <c r="V33" s="7"/>
    </row>
    <row r="34" spans="1:22" x14ac:dyDescent="0.25">
      <c r="A34" s="5" t="s">
        <v>59</v>
      </c>
      <c r="B34" s="6">
        <v>39187</v>
      </c>
      <c r="C34" s="7" t="s">
        <v>62</v>
      </c>
      <c r="D34" s="7">
        <v>339900</v>
      </c>
      <c r="E34" s="7">
        <v>3</v>
      </c>
      <c r="F34" s="7">
        <v>2</v>
      </c>
      <c r="G34" s="7">
        <v>1828</v>
      </c>
      <c r="H34" s="7" t="s">
        <v>57</v>
      </c>
      <c r="I34" s="7" t="b">
        <v>1</v>
      </c>
      <c r="J34" s="7" t="b">
        <v>1</v>
      </c>
      <c r="M34" s="8"/>
      <c r="N34" s="9"/>
      <c r="O34" s="10"/>
      <c r="P34" s="10"/>
      <c r="Q34" s="10"/>
      <c r="R34" s="10"/>
      <c r="S34" s="10"/>
      <c r="T34" s="10"/>
      <c r="U34" s="10"/>
      <c r="V34" s="10"/>
    </row>
    <row r="35" spans="1:22" x14ac:dyDescent="0.25">
      <c r="A35" s="8" t="s">
        <v>67</v>
      </c>
      <c r="B35" s="9">
        <v>39357</v>
      </c>
      <c r="C35" s="10" t="s">
        <v>62</v>
      </c>
      <c r="D35" s="10">
        <v>349000</v>
      </c>
      <c r="E35" s="10">
        <v>3</v>
      </c>
      <c r="F35" s="10">
        <v>2.5</v>
      </c>
      <c r="G35" s="10">
        <v>1727</v>
      </c>
      <c r="H35" s="10" t="s">
        <v>54</v>
      </c>
      <c r="I35" s="10" t="b">
        <v>1</v>
      </c>
      <c r="J35" s="10" t="b">
        <v>1</v>
      </c>
      <c r="M35" s="5"/>
      <c r="N35" s="6"/>
      <c r="O35" s="7"/>
      <c r="P35" s="7"/>
      <c r="Q35" s="7"/>
      <c r="R35" s="7"/>
      <c r="S35" s="7"/>
      <c r="T35" s="7"/>
      <c r="U35" s="7"/>
      <c r="V35" s="7"/>
    </row>
    <row r="36" spans="1:22" x14ac:dyDescent="0.25">
      <c r="A36" s="5" t="s">
        <v>67</v>
      </c>
      <c r="B36" s="6">
        <v>39299</v>
      </c>
      <c r="C36" s="7" t="s">
        <v>62</v>
      </c>
      <c r="D36" s="7">
        <v>349000</v>
      </c>
      <c r="E36" s="7">
        <v>3</v>
      </c>
      <c r="F36" s="7">
        <v>2.5</v>
      </c>
      <c r="G36" s="7">
        <v>2000</v>
      </c>
      <c r="H36" s="7" t="s">
        <v>57</v>
      </c>
      <c r="I36" s="7" t="b">
        <v>1</v>
      </c>
      <c r="J36" s="7" t="b">
        <v>0</v>
      </c>
      <c r="M36" s="8"/>
      <c r="N36" s="9"/>
      <c r="O36" s="10"/>
      <c r="P36" s="10"/>
      <c r="Q36" s="10"/>
      <c r="R36" s="10"/>
      <c r="S36" s="10"/>
      <c r="T36" s="10"/>
      <c r="U36" s="10"/>
      <c r="V36" s="10"/>
    </row>
    <row r="37" spans="1:22" x14ac:dyDescent="0.25">
      <c r="A37" s="8" t="s">
        <v>67</v>
      </c>
      <c r="B37" s="9">
        <v>39338</v>
      </c>
      <c r="C37" s="10" t="s">
        <v>62</v>
      </c>
      <c r="D37" s="10">
        <v>349000</v>
      </c>
      <c r="E37" s="10">
        <v>3</v>
      </c>
      <c r="F37" s="10">
        <v>2</v>
      </c>
      <c r="G37" s="10">
        <v>1810</v>
      </c>
      <c r="H37" s="10" t="s">
        <v>54</v>
      </c>
      <c r="I37" s="10" t="b">
        <v>1</v>
      </c>
      <c r="J37" s="10" t="b">
        <v>1</v>
      </c>
      <c r="M37" s="5"/>
      <c r="N37" s="6"/>
      <c r="O37" s="7"/>
      <c r="P37" s="7"/>
      <c r="Q37" s="7"/>
      <c r="R37" s="7"/>
      <c r="S37" s="7"/>
      <c r="T37" s="7"/>
      <c r="U37" s="7"/>
      <c r="V37" s="7"/>
    </row>
    <row r="38" spans="1:22" x14ac:dyDescent="0.25">
      <c r="A38" s="5" t="s">
        <v>70</v>
      </c>
      <c r="B38" s="6">
        <v>39163</v>
      </c>
      <c r="C38" s="7" t="s">
        <v>62</v>
      </c>
      <c r="D38" s="7">
        <v>350000</v>
      </c>
      <c r="E38" s="7">
        <v>3</v>
      </c>
      <c r="F38" s="7">
        <v>2.5</v>
      </c>
      <c r="G38" s="7">
        <v>1991</v>
      </c>
      <c r="H38" s="7" t="s">
        <v>54</v>
      </c>
      <c r="I38" s="7" t="b">
        <v>0</v>
      </c>
      <c r="J38" s="7" t="b">
        <v>1</v>
      </c>
      <c r="M38" s="8"/>
      <c r="N38" s="9"/>
      <c r="O38" s="10"/>
      <c r="P38" s="10"/>
      <c r="Q38" s="10"/>
      <c r="R38" s="10"/>
      <c r="S38" s="10"/>
      <c r="T38" s="10"/>
      <c r="U38" s="10"/>
      <c r="V38" s="10"/>
    </row>
    <row r="39" spans="1:22" x14ac:dyDescent="0.25">
      <c r="A39" s="8" t="s">
        <v>58</v>
      </c>
      <c r="B39" s="9">
        <v>39256</v>
      </c>
      <c r="C39" s="10" t="s">
        <v>62</v>
      </c>
      <c r="D39" s="10">
        <v>359000</v>
      </c>
      <c r="E39" s="10">
        <v>3</v>
      </c>
      <c r="F39" s="10">
        <v>2.5</v>
      </c>
      <c r="G39" s="10">
        <v>2210</v>
      </c>
      <c r="H39" s="10" t="s">
        <v>57</v>
      </c>
      <c r="I39" s="10" t="b">
        <v>0</v>
      </c>
      <c r="J39" s="10" t="b">
        <v>0</v>
      </c>
      <c r="M39" s="5"/>
      <c r="N39" s="6"/>
      <c r="O39" s="7"/>
      <c r="P39" s="7"/>
      <c r="Q39" s="7"/>
      <c r="R39" s="7"/>
      <c r="S39" s="7"/>
      <c r="T39" s="7"/>
      <c r="U39" s="7"/>
      <c r="V39" s="7"/>
    </row>
    <row r="40" spans="1:22" x14ac:dyDescent="0.25">
      <c r="A40" s="5" t="s">
        <v>71</v>
      </c>
      <c r="B40" s="6">
        <v>39216</v>
      </c>
      <c r="C40" s="7" t="s">
        <v>62</v>
      </c>
      <c r="D40" s="7">
        <v>359900</v>
      </c>
      <c r="E40" s="7">
        <v>3</v>
      </c>
      <c r="F40" s="7">
        <v>3</v>
      </c>
      <c r="G40" s="7">
        <v>1839</v>
      </c>
      <c r="H40" s="7" t="s">
        <v>54</v>
      </c>
      <c r="I40" s="7" t="b">
        <v>0</v>
      </c>
      <c r="J40" s="7" t="b">
        <v>1</v>
      </c>
      <c r="M40" s="8"/>
      <c r="N40" s="9"/>
      <c r="O40" s="10"/>
      <c r="P40" s="10"/>
      <c r="Q40" s="10"/>
      <c r="R40" s="10"/>
      <c r="S40" s="10"/>
      <c r="T40" s="10"/>
      <c r="U40" s="10"/>
      <c r="V40" s="10"/>
    </row>
    <row r="41" spans="1:22" x14ac:dyDescent="0.25">
      <c r="A41" s="8" t="s">
        <v>65</v>
      </c>
      <c r="B41" s="9">
        <v>39297</v>
      </c>
      <c r="C41" s="10" t="s">
        <v>62</v>
      </c>
      <c r="D41" s="10">
        <v>359900</v>
      </c>
      <c r="E41" s="10">
        <v>3</v>
      </c>
      <c r="F41" s="10">
        <v>2</v>
      </c>
      <c r="G41" s="10">
        <v>2198</v>
      </c>
      <c r="H41" s="10" t="s">
        <v>54</v>
      </c>
      <c r="I41" s="10" t="b">
        <v>1</v>
      </c>
      <c r="J41" s="10" t="b">
        <v>0</v>
      </c>
      <c r="M41" s="5"/>
      <c r="N41" s="6"/>
      <c r="O41" s="7"/>
      <c r="P41" s="7"/>
      <c r="Q41" s="7"/>
      <c r="R41" s="7"/>
      <c r="S41" s="7"/>
      <c r="T41" s="7"/>
      <c r="U41" s="7"/>
      <c r="V41" s="7"/>
    </row>
    <row r="42" spans="1:22" x14ac:dyDescent="0.25">
      <c r="A42" s="5" t="s">
        <v>58</v>
      </c>
      <c r="B42" s="6">
        <v>39205</v>
      </c>
      <c r="C42" s="7" t="s">
        <v>62</v>
      </c>
      <c r="D42" s="7">
        <v>369900</v>
      </c>
      <c r="E42" s="7">
        <v>3</v>
      </c>
      <c r="F42" s="7">
        <v>2.5</v>
      </c>
      <c r="G42" s="7">
        <v>2030</v>
      </c>
      <c r="H42" s="7" t="s">
        <v>54</v>
      </c>
      <c r="I42" s="7" t="b">
        <v>1</v>
      </c>
      <c r="J42" s="7" t="b">
        <v>0</v>
      </c>
      <c r="M42" s="8"/>
      <c r="N42" s="9"/>
      <c r="O42" s="10"/>
      <c r="P42" s="10"/>
      <c r="Q42" s="10"/>
      <c r="R42" s="10"/>
      <c r="S42" s="10"/>
      <c r="T42" s="10"/>
      <c r="U42" s="10"/>
      <c r="V42" s="10"/>
    </row>
    <row r="43" spans="1:22" x14ac:dyDescent="0.25">
      <c r="A43" s="8" t="s">
        <v>59</v>
      </c>
      <c r="B43" s="9">
        <v>39121</v>
      </c>
      <c r="C43" s="10" t="s">
        <v>62</v>
      </c>
      <c r="D43" s="10">
        <v>379000</v>
      </c>
      <c r="E43" s="10">
        <v>3</v>
      </c>
      <c r="F43" s="10">
        <v>3</v>
      </c>
      <c r="G43" s="10">
        <v>2354</v>
      </c>
      <c r="H43" s="10" t="s">
        <v>54</v>
      </c>
      <c r="I43" s="10" t="b">
        <v>0</v>
      </c>
      <c r="J43" s="10" t="b">
        <v>1</v>
      </c>
      <c r="M43" s="5"/>
      <c r="N43" s="6"/>
      <c r="O43" s="7"/>
      <c r="P43" s="7"/>
      <c r="Q43" s="7"/>
      <c r="R43" s="7"/>
      <c r="S43" s="7"/>
      <c r="T43" s="7"/>
      <c r="U43" s="7"/>
      <c r="V43" s="7"/>
    </row>
    <row r="44" spans="1:22" x14ac:dyDescent="0.25">
      <c r="A44" s="5" t="s">
        <v>59</v>
      </c>
      <c r="B44" s="6">
        <v>39239</v>
      </c>
      <c r="C44" s="7" t="s">
        <v>62</v>
      </c>
      <c r="D44" s="7">
        <v>379900</v>
      </c>
      <c r="E44" s="7">
        <v>3</v>
      </c>
      <c r="F44" s="7">
        <v>2.5</v>
      </c>
      <c r="G44" s="7">
        <v>2468</v>
      </c>
      <c r="H44" s="7" t="s">
        <v>54</v>
      </c>
      <c r="I44" s="7" t="b">
        <v>0</v>
      </c>
      <c r="J44" s="7" t="b">
        <v>0</v>
      </c>
      <c r="M44" s="8"/>
      <c r="N44" s="9"/>
      <c r="O44" s="10"/>
      <c r="P44" s="10"/>
      <c r="Q44" s="10"/>
      <c r="R44" s="10"/>
      <c r="S44" s="10"/>
      <c r="T44" s="10"/>
      <c r="U44" s="10"/>
      <c r="V44" s="10"/>
    </row>
    <row r="45" spans="1:22" x14ac:dyDescent="0.25">
      <c r="A45" s="8" t="s">
        <v>67</v>
      </c>
      <c r="B45" s="9">
        <v>39341</v>
      </c>
      <c r="C45" s="10" t="s">
        <v>53</v>
      </c>
      <c r="D45" s="10">
        <v>205500</v>
      </c>
      <c r="E45" s="10">
        <v>4</v>
      </c>
      <c r="F45" s="10">
        <v>2.5</v>
      </c>
      <c r="G45" s="10">
        <v>2036</v>
      </c>
      <c r="H45" s="10" t="s">
        <v>54</v>
      </c>
      <c r="I45" s="10" t="b">
        <v>0</v>
      </c>
      <c r="J45" s="10" t="b">
        <v>1</v>
      </c>
      <c r="M45" s="5"/>
      <c r="N45" s="6"/>
      <c r="O45" s="7"/>
      <c r="P45" s="7"/>
      <c r="Q45" s="7"/>
      <c r="R45" s="7"/>
      <c r="S45" s="7"/>
      <c r="T45" s="7"/>
      <c r="U45" s="7"/>
      <c r="V45" s="7"/>
    </row>
    <row r="46" spans="1:22" x14ac:dyDescent="0.25">
      <c r="A46" s="5" t="s">
        <v>55</v>
      </c>
      <c r="B46" s="6">
        <v>39275</v>
      </c>
      <c r="C46" s="7" t="s">
        <v>53</v>
      </c>
      <c r="D46" s="7">
        <v>205500</v>
      </c>
      <c r="E46" s="7">
        <v>4</v>
      </c>
      <c r="F46" s="7">
        <v>2.5</v>
      </c>
      <c r="G46" s="7">
        <v>1751</v>
      </c>
      <c r="H46" s="7" t="s">
        <v>57</v>
      </c>
      <c r="I46" s="7" t="b">
        <v>0</v>
      </c>
      <c r="J46" s="7" t="b">
        <v>0</v>
      </c>
      <c r="M46" s="8"/>
      <c r="N46" s="9"/>
      <c r="O46" s="10"/>
      <c r="P46" s="10"/>
      <c r="Q46" s="10"/>
      <c r="R46" s="10"/>
      <c r="S46" s="10"/>
      <c r="T46" s="10"/>
      <c r="U46" s="10"/>
      <c r="V46" s="10"/>
    </row>
    <row r="47" spans="1:22" x14ac:dyDescent="0.25">
      <c r="A47" s="8" t="s">
        <v>59</v>
      </c>
      <c r="B47" s="9">
        <v>39193</v>
      </c>
      <c r="C47" s="10" t="s">
        <v>53</v>
      </c>
      <c r="D47" s="10">
        <v>208750</v>
      </c>
      <c r="E47" s="10">
        <v>4</v>
      </c>
      <c r="F47" s="10">
        <v>3</v>
      </c>
      <c r="G47" s="10">
        <v>2207</v>
      </c>
      <c r="H47" s="10" t="s">
        <v>57</v>
      </c>
      <c r="I47" s="10" t="b">
        <v>1</v>
      </c>
      <c r="J47" s="10" t="b">
        <v>1</v>
      </c>
      <c r="M47" s="5"/>
      <c r="N47" s="6"/>
      <c r="O47" s="7"/>
      <c r="P47" s="7"/>
      <c r="Q47" s="7"/>
      <c r="R47" s="7"/>
      <c r="S47" s="7"/>
      <c r="T47" s="7"/>
      <c r="U47" s="7"/>
      <c r="V47" s="7"/>
    </row>
    <row r="48" spans="1:22" x14ac:dyDescent="0.25">
      <c r="A48" s="5" t="s">
        <v>70</v>
      </c>
      <c r="B48" s="6">
        <v>39259</v>
      </c>
      <c r="C48" s="7" t="s">
        <v>53</v>
      </c>
      <c r="D48" s="7">
        <v>208750</v>
      </c>
      <c r="E48" s="7">
        <v>4</v>
      </c>
      <c r="F48" s="7">
        <v>2</v>
      </c>
      <c r="G48" s="7">
        <v>1800</v>
      </c>
      <c r="H48" s="7" t="s">
        <v>57</v>
      </c>
      <c r="I48" s="7" t="b">
        <v>0</v>
      </c>
      <c r="J48" s="7" t="b">
        <v>0</v>
      </c>
      <c r="M48" s="8"/>
      <c r="N48" s="9"/>
      <c r="O48" s="10"/>
      <c r="P48" s="10"/>
      <c r="Q48" s="10"/>
      <c r="R48" s="10"/>
      <c r="S48" s="10"/>
      <c r="T48" s="10"/>
      <c r="U48" s="10"/>
      <c r="V48" s="10"/>
    </row>
    <row r="49" spans="1:22" x14ac:dyDescent="0.25">
      <c r="A49" s="8" t="s">
        <v>68</v>
      </c>
      <c r="B49" s="9">
        <v>39259</v>
      </c>
      <c r="C49" s="10" t="s">
        <v>53</v>
      </c>
      <c r="D49" s="10">
        <v>225000</v>
      </c>
      <c r="E49" s="10">
        <v>4</v>
      </c>
      <c r="F49" s="10">
        <v>3</v>
      </c>
      <c r="G49" s="10">
        <v>2013</v>
      </c>
      <c r="H49" s="10" t="s">
        <v>57</v>
      </c>
      <c r="I49" s="10" t="b">
        <v>1</v>
      </c>
      <c r="J49" s="10" t="b">
        <v>0</v>
      </c>
      <c r="M49" s="5"/>
      <c r="N49" s="6"/>
      <c r="O49" s="7"/>
      <c r="P49" s="7"/>
      <c r="Q49" s="7"/>
      <c r="R49" s="7"/>
      <c r="S49" s="7"/>
      <c r="T49" s="7"/>
      <c r="U49" s="7"/>
      <c r="V49" s="7"/>
    </row>
    <row r="50" spans="1:22" x14ac:dyDescent="0.25">
      <c r="A50" s="5" t="s">
        <v>58</v>
      </c>
      <c r="B50" s="6">
        <v>39205</v>
      </c>
      <c r="C50" s="7" t="s">
        <v>53</v>
      </c>
      <c r="D50" s="7">
        <v>225911</v>
      </c>
      <c r="E50" s="7">
        <v>4</v>
      </c>
      <c r="F50" s="7">
        <v>2.5</v>
      </c>
      <c r="G50" s="7">
        <v>1908</v>
      </c>
      <c r="H50" s="7" t="s">
        <v>57</v>
      </c>
      <c r="I50" s="7" t="b">
        <v>1</v>
      </c>
      <c r="J50" s="7" t="b">
        <v>0</v>
      </c>
      <c r="M50" s="8"/>
      <c r="N50" s="9"/>
      <c r="O50" s="10"/>
      <c r="P50" s="10"/>
      <c r="Q50" s="10"/>
      <c r="R50" s="10"/>
      <c r="S50" s="10"/>
      <c r="T50" s="10"/>
      <c r="U50" s="10"/>
      <c r="V50" s="10"/>
    </row>
    <row r="51" spans="1:22" x14ac:dyDescent="0.25">
      <c r="A51" s="8" t="s">
        <v>63</v>
      </c>
      <c r="B51" s="9">
        <v>39306</v>
      </c>
      <c r="C51" s="10" t="s">
        <v>53</v>
      </c>
      <c r="D51" s="10">
        <v>225911</v>
      </c>
      <c r="E51" s="10">
        <v>4</v>
      </c>
      <c r="F51" s="10">
        <v>2.5</v>
      </c>
      <c r="G51" s="10">
        <v>1908</v>
      </c>
      <c r="H51" s="10" t="s">
        <v>57</v>
      </c>
      <c r="I51" s="10" t="b">
        <v>0</v>
      </c>
      <c r="J51" s="10" t="b">
        <v>1</v>
      </c>
      <c r="M51" s="5"/>
      <c r="N51" s="6"/>
      <c r="O51" s="7"/>
      <c r="P51" s="7"/>
      <c r="Q51" s="7"/>
      <c r="R51" s="7"/>
      <c r="S51" s="7"/>
      <c r="T51" s="7"/>
      <c r="U51" s="7"/>
      <c r="V51" s="7"/>
    </row>
    <row r="52" spans="1:22" x14ac:dyDescent="0.25">
      <c r="A52" s="5" t="s">
        <v>68</v>
      </c>
      <c r="B52" s="6">
        <v>39193</v>
      </c>
      <c r="C52" s="7" t="s">
        <v>53</v>
      </c>
      <c r="D52" s="7">
        <v>227500</v>
      </c>
      <c r="E52" s="7">
        <v>4</v>
      </c>
      <c r="F52" s="7">
        <v>3</v>
      </c>
      <c r="G52" s="7">
        <v>1905</v>
      </c>
      <c r="H52" s="7" t="s">
        <v>54</v>
      </c>
      <c r="I52" s="7" t="b">
        <v>0</v>
      </c>
      <c r="J52" s="7" t="b">
        <v>1</v>
      </c>
      <c r="M52" s="8"/>
      <c r="N52" s="9"/>
      <c r="O52" s="10"/>
      <c r="P52" s="10"/>
      <c r="Q52" s="10"/>
      <c r="R52" s="10"/>
      <c r="S52" s="10"/>
      <c r="T52" s="10"/>
      <c r="U52" s="10"/>
      <c r="V52" s="10"/>
    </row>
    <row r="53" spans="1:22" x14ac:dyDescent="0.25">
      <c r="A53" s="8" t="s">
        <v>64</v>
      </c>
      <c r="B53" s="9">
        <v>39297</v>
      </c>
      <c r="C53" s="10" t="s">
        <v>53</v>
      </c>
      <c r="D53" s="10">
        <v>229500</v>
      </c>
      <c r="E53" s="10">
        <v>4</v>
      </c>
      <c r="F53" s="10">
        <v>2.5</v>
      </c>
      <c r="G53" s="10">
        <v>2284</v>
      </c>
      <c r="H53" s="10" t="s">
        <v>54</v>
      </c>
      <c r="I53" s="10" t="b">
        <v>0</v>
      </c>
      <c r="J53" s="10" t="b">
        <v>0</v>
      </c>
      <c r="M53" s="5"/>
      <c r="N53" s="6"/>
      <c r="O53" s="7"/>
      <c r="P53" s="7"/>
      <c r="Q53" s="7"/>
      <c r="R53" s="7"/>
      <c r="S53" s="7"/>
      <c r="T53" s="7"/>
      <c r="U53" s="7"/>
      <c r="V53" s="7"/>
    </row>
    <row r="54" spans="1:22" x14ac:dyDescent="0.25">
      <c r="A54" s="5" t="s">
        <v>64</v>
      </c>
      <c r="B54" s="6">
        <v>39268</v>
      </c>
      <c r="C54" s="7" t="s">
        <v>53</v>
      </c>
      <c r="D54" s="7">
        <v>239900</v>
      </c>
      <c r="E54" s="7">
        <v>4</v>
      </c>
      <c r="F54" s="7">
        <v>3</v>
      </c>
      <c r="G54" s="7">
        <v>2260</v>
      </c>
      <c r="H54" s="7" t="s">
        <v>57</v>
      </c>
      <c r="I54" s="7" t="b">
        <v>0</v>
      </c>
      <c r="J54" s="7" t="b">
        <v>0</v>
      </c>
      <c r="M54" s="8"/>
      <c r="N54" s="9"/>
      <c r="O54" s="10"/>
      <c r="P54" s="10"/>
      <c r="Q54" s="10"/>
      <c r="R54" s="10"/>
      <c r="S54" s="10"/>
      <c r="T54" s="10"/>
      <c r="U54" s="10"/>
      <c r="V54" s="10"/>
    </row>
    <row r="55" spans="1:22" x14ac:dyDescent="0.25">
      <c r="A55" s="8" t="s">
        <v>58</v>
      </c>
      <c r="B55" s="9">
        <v>39253</v>
      </c>
      <c r="C55" s="10" t="s">
        <v>53</v>
      </c>
      <c r="D55" s="10">
        <v>245000</v>
      </c>
      <c r="E55" s="10">
        <v>4</v>
      </c>
      <c r="F55" s="10">
        <v>3</v>
      </c>
      <c r="G55" s="10">
        <v>2047</v>
      </c>
      <c r="H55" s="10" t="s">
        <v>57</v>
      </c>
      <c r="I55" s="10" t="b">
        <v>0</v>
      </c>
      <c r="J55" s="10" t="b">
        <v>1</v>
      </c>
      <c r="M55" s="5"/>
      <c r="N55" s="6"/>
      <c r="O55" s="7"/>
      <c r="P55" s="7"/>
      <c r="Q55" s="7"/>
      <c r="R55" s="7"/>
      <c r="S55" s="7"/>
      <c r="T55" s="7"/>
      <c r="U55" s="7"/>
      <c r="V55" s="7"/>
    </row>
    <row r="56" spans="1:22" x14ac:dyDescent="0.25">
      <c r="A56" s="5" t="s">
        <v>64</v>
      </c>
      <c r="B56" s="6">
        <v>39327</v>
      </c>
      <c r="C56" s="7" t="s">
        <v>53</v>
      </c>
      <c r="D56" s="7">
        <v>245000</v>
      </c>
      <c r="E56" s="7">
        <v>4</v>
      </c>
      <c r="F56" s="7">
        <v>3</v>
      </c>
      <c r="G56" s="7">
        <v>2084</v>
      </c>
      <c r="H56" s="7" t="s">
        <v>57</v>
      </c>
      <c r="I56" s="7" t="b">
        <v>0</v>
      </c>
      <c r="J56" s="7" t="b">
        <v>0</v>
      </c>
      <c r="M56" s="8"/>
      <c r="N56" s="9"/>
      <c r="O56" s="10"/>
      <c r="P56" s="10"/>
      <c r="Q56" s="10"/>
      <c r="R56" s="10"/>
      <c r="S56" s="10"/>
      <c r="T56" s="10"/>
      <c r="U56" s="10"/>
      <c r="V56" s="10"/>
    </row>
    <row r="57" spans="1:22" x14ac:dyDescent="0.25">
      <c r="A57" s="8" t="s">
        <v>69</v>
      </c>
      <c r="B57" s="9">
        <v>39167</v>
      </c>
      <c r="C57" s="10" t="s">
        <v>53</v>
      </c>
      <c r="D57" s="10">
        <v>247500</v>
      </c>
      <c r="E57" s="10">
        <v>4</v>
      </c>
      <c r="F57" s="10">
        <v>3</v>
      </c>
      <c r="G57" s="10">
        <v>2000</v>
      </c>
      <c r="H57" s="10" t="s">
        <v>57</v>
      </c>
      <c r="I57" s="10" t="b">
        <v>0</v>
      </c>
      <c r="J57" s="10" t="b">
        <v>0</v>
      </c>
      <c r="M57" s="5"/>
      <c r="N57" s="6"/>
      <c r="O57" s="7"/>
      <c r="P57" s="7"/>
      <c r="Q57" s="7"/>
      <c r="R57" s="7"/>
      <c r="S57" s="7"/>
      <c r="T57" s="7"/>
      <c r="U57" s="7"/>
      <c r="V57" s="7"/>
    </row>
    <row r="58" spans="1:22" x14ac:dyDescent="0.25">
      <c r="A58" s="5" t="s">
        <v>67</v>
      </c>
      <c r="B58" s="6">
        <v>39353</v>
      </c>
      <c r="C58" s="7" t="s">
        <v>53</v>
      </c>
      <c r="D58" s="7">
        <v>249000</v>
      </c>
      <c r="E58" s="7">
        <v>4</v>
      </c>
      <c r="F58" s="7">
        <v>2.5</v>
      </c>
      <c r="G58" s="7">
        <v>1902</v>
      </c>
      <c r="H58" s="7" t="s">
        <v>57</v>
      </c>
      <c r="I58" s="7" t="b">
        <v>0</v>
      </c>
      <c r="J58" s="7" t="b">
        <v>0</v>
      </c>
      <c r="M58" s="8"/>
      <c r="N58" s="9"/>
      <c r="O58" s="10"/>
      <c r="P58" s="10"/>
      <c r="Q58" s="10"/>
      <c r="R58" s="10"/>
      <c r="S58" s="10"/>
      <c r="T58" s="10"/>
      <c r="U58" s="10"/>
      <c r="V58" s="10"/>
    </row>
    <row r="59" spans="1:22" x14ac:dyDescent="0.25">
      <c r="A59" s="8" t="s">
        <v>64</v>
      </c>
      <c r="B59" s="9">
        <v>39373</v>
      </c>
      <c r="C59" s="10" t="s">
        <v>53</v>
      </c>
      <c r="D59" s="10">
        <v>264900</v>
      </c>
      <c r="E59" s="10">
        <v>4</v>
      </c>
      <c r="F59" s="10">
        <v>2.5</v>
      </c>
      <c r="G59" s="10">
        <v>2488</v>
      </c>
      <c r="H59" s="10" t="s">
        <v>54</v>
      </c>
      <c r="I59" s="10" t="b">
        <v>0</v>
      </c>
      <c r="J59" s="10" t="b">
        <v>0</v>
      </c>
      <c r="M59" s="5"/>
      <c r="N59" s="6"/>
      <c r="O59" s="7"/>
      <c r="P59" s="7"/>
      <c r="Q59" s="7"/>
      <c r="R59" s="7"/>
      <c r="S59" s="7"/>
      <c r="T59" s="7"/>
      <c r="U59" s="7"/>
      <c r="V59" s="7"/>
    </row>
    <row r="60" spans="1:22" x14ac:dyDescent="0.25">
      <c r="A60" s="5" t="s">
        <v>68</v>
      </c>
      <c r="B60" s="6">
        <v>39140</v>
      </c>
      <c r="C60" s="7" t="s">
        <v>53</v>
      </c>
      <c r="D60" s="7">
        <v>269900</v>
      </c>
      <c r="E60" s="7">
        <v>4</v>
      </c>
      <c r="F60" s="7">
        <v>2.5</v>
      </c>
      <c r="G60" s="7">
        <v>1911</v>
      </c>
      <c r="H60" s="7" t="s">
        <v>57</v>
      </c>
      <c r="I60" s="7" t="b">
        <v>0</v>
      </c>
      <c r="J60" s="7" t="b">
        <v>0</v>
      </c>
      <c r="M60" s="8"/>
      <c r="N60" s="9"/>
      <c r="O60" s="10"/>
      <c r="P60" s="10"/>
      <c r="Q60" s="10"/>
      <c r="R60" s="10"/>
      <c r="S60" s="10"/>
      <c r="T60" s="10"/>
      <c r="U60" s="10"/>
      <c r="V60" s="10"/>
    </row>
    <row r="61" spans="1:22" x14ac:dyDescent="0.25">
      <c r="A61" s="8" t="s">
        <v>68</v>
      </c>
      <c r="B61" s="9">
        <v>39183</v>
      </c>
      <c r="C61" s="10" t="s">
        <v>53</v>
      </c>
      <c r="D61" s="10">
        <v>297500</v>
      </c>
      <c r="E61" s="10">
        <v>4</v>
      </c>
      <c r="F61" s="10">
        <v>3.5</v>
      </c>
      <c r="G61" s="10">
        <v>2170</v>
      </c>
      <c r="H61" s="10" t="s">
        <v>57</v>
      </c>
      <c r="I61" s="10" t="b">
        <v>0</v>
      </c>
      <c r="J61" s="10" t="b">
        <v>1</v>
      </c>
      <c r="M61" s="5"/>
      <c r="N61" s="6"/>
      <c r="O61" s="7"/>
      <c r="P61" s="7"/>
      <c r="Q61" s="7"/>
      <c r="R61" s="7"/>
      <c r="S61" s="7"/>
      <c r="T61" s="7"/>
      <c r="U61" s="7"/>
      <c r="V61" s="7"/>
    </row>
    <row r="62" spans="1:22" x14ac:dyDescent="0.25">
      <c r="A62" s="5" t="s">
        <v>71</v>
      </c>
      <c r="B62" s="6">
        <v>39322</v>
      </c>
      <c r="C62" s="7" t="s">
        <v>53</v>
      </c>
      <c r="D62" s="7">
        <v>300000</v>
      </c>
      <c r="E62" s="7">
        <v>4</v>
      </c>
      <c r="F62" s="7">
        <v>3</v>
      </c>
      <c r="G62" s="7">
        <v>2650</v>
      </c>
      <c r="H62" s="7" t="s">
        <v>54</v>
      </c>
      <c r="I62" s="7" t="b">
        <v>0</v>
      </c>
      <c r="J62" s="7" t="b">
        <v>0</v>
      </c>
      <c r="M62" s="8"/>
      <c r="N62" s="9"/>
      <c r="O62" s="10"/>
      <c r="P62" s="10"/>
      <c r="Q62" s="10"/>
      <c r="R62" s="10"/>
      <c r="S62" s="10"/>
      <c r="T62" s="10"/>
      <c r="U62" s="10"/>
      <c r="V62" s="10"/>
    </row>
    <row r="63" spans="1:22" x14ac:dyDescent="0.25">
      <c r="A63" s="8" t="s">
        <v>61</v>
      </c>
      <c r="B63" s="9">
        <v>39199</v>
      </c>
      <c r="C63" s="10" t="s">
        <v>53</v>
      </c>
      <c r="D63" s="10">
        <v>304900</v>
      </c>
      <c r="E63" s="10">
        <v>4</v>
      </c>
      <c r="F63" s="10">
        <v>3</v>
      </c>
      <c r="G63" s="10">
        <v>2350</v>
      </c>
      <c r="H63" s="10" t="s">
        <v>57</v>
      </c>
      <c r="I63" s="10" t="b">
        <v>0</v>
      </c>
      <c r="J63" s="10" t="b">
        <v>1</v>
      </c>
      <c r="M63" s="5"/>
      <c r="N63" s="6"/>
      <c r="O63" s="7"/>
      <c r="P63" s="7"/>
      <c r="Q63" s="7"/>
      <c r="R63" s="7"/>
      <c r="S63" s="7"/>
      <c r="T63" s="7"/>
      <c r="U63" s="7"/>
      <c r="V63" s="7"/>
    </row>
    <row r="64" spans="1:22" x14ac:dyDescent="0.25">
      <c r="A64" s="5" t="s">
        <v>68</v>
      </c>
      <c r="B64" s="6">
        <v>39315</v>
      </c>
      <c r="C64" s="7" t="s">
        <v>53</v>
      </c>
      <c r="D64" s="7">
        <v>317500</v>
      </c>
      <c r="E64" s="7">
        <v>4</v>
      </c>
      <c r="F64" s="7">
        <v>3</v>
      </c>
      <c r="G64" s="7">
        <v>2367</v>
      </c>
      <c r="H64" s="7" t="s">
        <v>57</v>
      </c>
      <c r="I64" s="7" t="b">
        <v>0</v>
      </c>
      <c r="J64" s="7" t="b">
        <v>0</v>
      </c>
      <c r="M64" s="8"/>
      <c r="N64" s="9"/>
      <c r="O64" s="10"/>
      <c r="P64" s="10"/>
      <c r="Q64" s="10"/>
      <c r="R64" s="10"/>
      <c r="S64" s="10"/>
      <c r="T64" s="10"/>
      <c r="U64" s="10"/>
      <c r="V64" s="10"/>
    </row>
    <row r="65" spans="1:22" x14ac:dyDescent="0.25">
      <c r="A65" s="8" t="s">
        <v>58</v>
      </c>
      <c r="B65" s="9">
        <v>39191</v>
      </c>
      <c r="C65" s="10" t="s">
        <v>53</v>
      </c>
      <c r="D65" s="10">
        <v>325000</v>
      </c>
      <c r="E65" s="10">
        <v>4</v>
      </c>
      <c r="F65" s="10">
        <v>3</v>
      </c>
      <c r="G65" s="10">
        <v>2800</v>
      </c>
      <c r="H65" s="10" t="s">
        <v>54</v>
      </c>
      <c r="I65" s="10" t="b">
        <v>1</v>
      </c>
      <c r="J65" s="10" t="b">
        <v>1</v>
      </c>
      <c r="M65" s="5"/>
      <c r="N65" s="6"/>
      <c r="O65" s="7"/>
      <c r="P65" s="7"/>
      <c r="Q65" s="7"/>
      <c r="R65" s="7"/>
      <c r="S65" s="7"/>
      <c r="T65" s="7"/>
      <c r="U65" s="7"/>
      <c r="V65" s="7"/>
    </row>
    <row r="66" spans="1:22" x14ac:dyDescent="0.25">
      <c r="A66" s="5" t="s">
        <v>58</v>
      </c>
      <c r="B66" s="6">
        <v>39164</v>
      </c>
      <c r="C66" s="7" t="s">
        <v>53</v>
      </c>
      <c r="D66" s="7">
        <v>325000</v>
      </c>
      <c r="E66" s="7">
        <v>4</v>
      </c>
      <c r="F66" s="7">
        <v>3</v>
      </c>
      <c r="G66" s="7">
        <v>2770</v>
      </c>
      <c r="H66" s="7" t="s">
        <v>57</v>
      </c>
      <c r="I66" s="7" t="b">
        <v>0</v>
      </c>
      <c r="J66" s="7" t="b">
        <v>0</v>
      </c>
      <c r="M66" s="8"/>
      <c r="N66" s="9"/>
      <c r="O66" s="10"/>
      <c r="P66" s="10"/>
      <c r="Q66" s="10"/>
      <c r="R66" s="10"/>
      <c r="S66" s="10"/>
      <c r="T66" s="10"/>
      <c r="U66" s="10"/>
      <c r="V66" s="10"/>
    </row>
    <row r="67" spans="1:22" x14ac:dyDescent="0.25">
      <c r="A67" s="8" t="s">
        <v>69</v>
      </c>
      <c r="B67" s="9">
        <v>39144</v>
      </c>
      <c r="C67" s="10" t="s">
        <v>53</v>
      </c>
      <c r="D67" s="10">
        <v>338876</v>
      </c>
      <c r="E67" s="10">
        <v>4</v>
      </c>
      <c r="F67" s="10">
        <v>2.5</v>
      </c>
      <c r="G67" s="10">
        <v>2612</v>
      </c>
      <c r="H67" s="10" t="s">
        <v>57</v>
      </c>
      <c r="I67" s="10" t="b">
        <v>0</v>
      </c>
      <c r="J67" s="10" t="b">
        <v>0</v>
      </c>
      <c r="M67" s="5"/>
      <c r="N67" s="6"/>
      <c r="O67" s="7"/>
      <c r="P67" s="7"/>
      <c r="Q67" s="7"/>
      <c r="R67" s="7"/>
      <c r="S67" s="7"/>
      <c r="T67" s="7"/>
      <c r="U67" s="7"/>
      <c r="V67" s="7"/>
    </row>
    <row r="68" spans="1:22" x14ac:dyDescent="0.25">
      <c r="A68" s="5" t="s">
        <v>68</v>
      </c>
      <c r="B68" s="6">
        <v>39351</v>
      </c>
      <c r="C68" s="7" t="s">
        <v>53</v>
      </c>
      <c r="D68" s="7">
        <v>339900</v>
      </c>
      <c r="E68" s="7">
        <v>4</v>
      </c>
      <c r="F68" s="7">
        <v>3</v>
      </c>
      <c r="G68" s="7">
        <v>2687</v>
      </c>
      <c r="H68" s="7" t="s">
        <v>57</v>
      </c>
      <c r="I68" s="7" t="b">
        <v>0</v>
      </c>
      <c r="J68" s="7" t="b">
        <v>1</v>
      </c>
      <c r="M68" s="8"/>
      <c r="N68" s="9"/>
      <c r="O68" s="10"/>
      <c r="P68" s="10"/>
      <c r="Q68" s="10"/>
      <c r="R68" s="10"/>
      <c r="S68" s="10"/>
      <c r="T68" s="10"/>
      <c r="U68" s="10"/>
      <c r="V68" s="10"/>
    </row>
    <row r="69" spans="1:22" x14ac:dyDescent="0.25">
      <c r="A69" s="8" t="s">
        <v>71</v>
      </c>
      <c r="B69" s="9">
        <v>39283</v>
      </c>
      <c r="C69" s="10" t="s">
        <v>53</v>
      </c>
      <c r="D69" s="10">
        <v>349000</v>
      </c>
      <c r="E69" s="10">
        <v>4</v>
      </c>
      <c r="F69" s="10">
        <v>3</v>
      </c>
      <c r="G69" s="10">
        <v>1838</v>
      </c>
      <c r="H69" s="10" t="s">
        <v>57</v>
      </c>
      <c r="I69" s="10" t="b">
        <v>0</v>
      </c>
      <c r="J69" s="10" t="b">
        <v>0</v>
      </c>
      <c r="M69" s="5"/>
      <c r="N69" s="6"/>
      <c r="O69" s="7"/>
      <c r="P69" s="7"/>
      <c r="Q69" s="7"/>
      <c r="R69" s="7"/>
      <c r="S69" s="7"/>
      <c r="T69" s="7"/>
      <c r="U69" s="7"/>
      <c r="V69" s="7"/>
    </row>
    <row r="70" spans="1:22" x14ac:dyDescent="0.25">
      <c r="A70" s="5" t="s">
        <v>59</v>
      </c>
      <c r="B70" s="6">
        <v>39313</v>
      </c>
      <c r="C70" s="7" t="s">
        <v>56</v>
      </c>
      <c r="D70" s="7">
        <v>214500</v>
      </c>
      <c r="E70" s="7">
        <v>4</v>
      </c>
      <c r="F70" s="7">
        <v>2.5</v>
      </c>
      <c r="G70" s="7">
        <v>1862</v>
      </c>
      <c r="H70" s="7" t="s">
        <v>57</v>
      </c>
      <c r="I70" s="7" t="b">
        <v>1</v>
      </c>
      <c r="J70" s="7" t="b">
        <v>0</v>
      </c>
      <c r="M70" s="8"/>
      <c r="N70" s="9"/>
      <c r="O70" s="10"/>
      <c r="P70" s="10"/>
      <c r="Q70" s="10"/>
      <c r="R70" s="10"/>
      <c r="S70" s="10"/>
      <c r="T70" s="10"/>
      <c r="U70" s="10"/>
      <c r="V70" s="10"/>
    </row>
    <row r="71" spans="1:22" x14ac:dyDescent="0.25">
      <c r="A71" s="8" t="s">
        <v>61</v>
      </c>
      <c r="B71" s="9">
        <v>39323</v>
      </c>
      <c r="C71" s="10" t="s">
        <v>56</v>
      </c>
      <c r="D71" s="10">
        <v>225911</v>
      </c>
      <c r="E71" s="10">
        <v>4</v>
      </c>
      <c r="F71" s="10">
        <v>3</v>
      </c>
      <c r="G71" s="10">
        <v>2285</v>
      </c>
      <c r="H71" s="10" t="s">
        <v>57</v>
      </c>
      <c r="I71" s="10" t="b">
        <v>1</v>
      </c>
      <c r="J71" s="10" t="b">
        <v>0</v>
      </c>
      <c r="M71" s="5"/>
      <c r="N71" s="6"/>
      <c r="O71" s="7"/>
      <c r="P71" s="7"/>
      <c r="Q71" s="7"/>
      <c r="R71" s="7"/>
      <c r="S71" s="7"/>
      <c r="T71" s="7"/>
      <c r="U71" s="7"/>
      <c r="V71" s="7"/>
    </row>
    <row r="72" spans="1:22" x14ac:dyDescent="0.25">
      <c r="A72" s="5" t="s">
        <v>68</v>
      </c>
      <c r="B72" s="6">
        <v>39364</v>
      </c>
      <c r="C72" s="7" t="s">
        <v>56</v>
      </c>
      <c r="D72" s="7">
        <v>227500</v>
      </c>
      <c r="E72" s="7">
        <v>4</v>
      </c>
      <c r="F72" s="7">
        <v>3</v>
      </c>
      <c r="G72" s="7">
        <v>1990</v>
      </c>
      <c r="H72" s="7" t="s">
        <v>57</v>
      </c>
      <c r="I72" s="7" t="b">
        <v>1</v>
      </c>
      <c r="J72" s="7" t="b">
        <v>0</v>
      </c>
      <c r="M72" s="8"/>
      <c r="N72" s="9"/>
      <c r="O72" s="10"/>
      <c r="P72" s="10"/>
      <c r="Q72" s="10"/>
      <c r="R72" s="10"/>
      <c r="S72" s="10"/>
      <c r="T72" s="10"/>
      <c r="U72" s="10"/>
      <c r="V72" s="10"/>
    </row>
    <row r="73" spans="1:22" x14ac:dyDescent="0.25">
      <c r="A73" s="8" t="s">
        <v>66</v>
      </c>
      <c r="B73" s="9">
        <v>39214</v>
      </c>
      <c r="C73" s="10" t="s">
        <v>56</v>
      </c>
      <c r="D73" s="10">
        <v>229500</v>
      </c>
      <c r="E73" s="10">
        <v>4</v>
      </c>
      <c r="F73" s="10">
        <v>3</v>
      </c>
      <c r="G73" s="10">
        <v>2041</v>
      </c>
      <c r="H73" s="10" t="s">
        <v>57</v>
      </c>
      <c r="I73" s="10" t="b">
        <v>0</v>
      </c>
      <c r="J73" s="10" t="b">
        <v>1</v>
      </c>
      <c r="M73" s="5"/>
      <c r="N73" s="6"/>
      <c r="O73" s="7"/>
      <c r="P73" s="7"/>
      <c r="Q73" s="7"/>
      <c r="R73" s="7"/>
      <c r="S73" s="7"/>
      <c r="T73" s="7"/>
      <c r="U73" s="7"/>
      <c r="V73" s="7"/>
    </row>
    <row r="74" spans="1:22" x14ac:dyDescent="0.25">
      <c r="A74" s="5" t="s">
        <v>58</v>
      </c>
      <c r="B74" s="6">
        <v>39149</v>
      </c>
      <c r="C74" s="7" t="s">
        <v>56</v>
      </c>
      <c r="D74" s="7">
        <v>229900</v>
      </c>
      <c r="E74" s="7">
        <v>4</v>
      </c>
      <c r="F74" s="7">
        <v>3</v>
      </c>
      <c r="G74" s="7">
        <v>2006</v>
      </c>
      <c r="H74" s="7" t="s">
        <v>57</v>
      </c>
      <c r="I74" s="7" t="b">
        <v>0</v>
      </c>
      <c r="J74" s="7" t="b">
        <v>0</v>
      </c>
      <c r="M74" s="8"/>
      <c r="N74" s="9"/>
      <c r="O74" s="10"/>
      <c r="P74" s="10"/>
      <c r="Q74" s="10"/>
      <c r="R74" s="10"/>
      <c r="S74" s="10"/>
      <c r="T74" s="10"/>
      <c r="U74" s="10"/>
      <c r="V74" s="10"/>
    </row>
    <row r="75" spans="1:22" x14ac:dyDescent="0.25">
      <c r="A75" s="8" t="s">
        <v>65</v>
      </c>
      <c r="B75" s="9">
        <v>39157</v>
      </c>
      <c r="C75" s="10" t="s">
        <v>56</v>
      </c>
      <c r="D75" s="10">
        <v>235910</v>
      </c>
      <c r="E75" s="10">
        <v>4</v>
      </c>
      <c r="F75" s="10">
        <v>3</v>
      </c>
      <c r="G75" s="10">
        <v>2285</v>
      </c>
      <c r="H75" s="10" t="s">
        <v>57</v>
      </c>
      <c r="I75" s="10" t="b">
        <v>1</v>
      </c>
      <c r="J75" s="10" t="b">
        <v>1</v>
      </c>
      <c r="M75" s="5"/>
      <c r="N75" s="6"/>
      <c r="O75" s="7"/>
      <c r="P75" s="7"/>
      <c r="Q75" s="7"/>
      <c r="R75" s="7"/>
      <c r="S75" s="7"/>
      <c r="T75" s="7"/>
      <c r="U75" s="7"/>
      <c r="V75" s="7"/>
    </row>
    <row r="76" spans="1:22" x14ac:dyDescent="0.25">
      <c r="A76" s="5" t="s">
        <v>71</v>
      </c>
      <c r="B76" s="6">
        <v>39329</v>
      </c>
      <c r="C76" s="7" t="s">
        <v>56</v>
      </c>
      <c r="D76" s="7">
        <v>239900</v>
      </c>
      <c r="E76" s="7">
        <v>4</v>
      </c>
      <c r="F76" s="7">
        <v>3</v>
      </c>
      <c r="G76" s="7">
        <v>2278</v>
      </c>
      <c r="H76" s="7" t="s">
        <v>57</v>
      </c>
      <c r="I76" s="7" t="b">
        <v>0</v>
      </c>
      <c r="J76" s="7" t="b">
        <v>0</v>
      </c>
      <c r="M76" s="8"/>
      <c r="N76" s="9"/>
      <c r="O76" s="10"/>
      <c r="P76" s="10"/>
      <c r="Q76" s="10"/>
      <c r="R76" s="10"/>
      <c r="S76" s="10"/>
      <c r="T76" s="10"/>
      <c r="U76" s="10"/>
      <c r="V76" s="10"/>
    </row>
    <row r="77" spans="1:22" x14ac:dyDescent="0.25">
      <c r="A77" s="8" t="s">
        <v>58</v>
      </c>
      <c r="B77" s="9">
        <v>39369</v>
      </c>
      <c r="C77" s="10" t="s">
        <v>56</v>
      </c>
      <c r="D77" s="10">
        <v>243000</v>
      </c>
      <c r="E77" s="10">
        <v>4</v>
      </c>
      <c r="F77" s="10">
        <v>2.5</v>
      </c>
      <c r="G77" s="10">
        <v>1914</v>
      </c>
      <c r="H77" s="10" t="s">
        <v>57</v>
      </c>
      <c r="I77" s="10" t="b">
        <v>0</v>
      </c>
      <c r="J77" s="10" t="b">
        <v>0</v>
      </c>
      <c r="M77" s="5"/>
      <c r="N77" s="6"/>
      <c r="O77" s="7"/>
      <c r="P77" s="7"/>
      <c r="Q77" s="7"/>
      <c r="R77" s="7"/>
      <c r="S77" s="7"/>
      <c r="T77" s="7"/>
      <c r="U77" s="7"/>
      <c r="V77" s="7"/>
    </row>
    <row r="78" spans="1:22" x14ac:dyDescent="0.25">
      <c r="A78" s="5" t="s">
        <v>58</v>
      </c>
      <c r="B78" s="6">
        <v>39353</v>
      </c>
      <c r="C78" s="7" t="s">
        <v>56</v>
      </c>
      <c r="D78" s="7">
        <v>250000</v>
      </c>
      <c r="E78" s="7">
        <v>4</v>
      </c>
      <c r="F78" s="7">
        <v>3</v>
      </c>
      <c r="G78" s="7">
        <v>1943</v>
      </c>
      <c r="H78" s="7" t="s">
        <v>57</v>
      </c>
      <c r="I78" s="7" t="b">
        <v>0</v>
      </c>
      <c r="J78" s="7" t="b">
        <v>0</v>
      </c>
      <c r="M78" s="8"/>
      <c r="N78" s="9"/>
      <c r="O78" s="10"/>
      <c r="P78" s="10"/>
      <c r="Q78" s="10"/>
      <c r="R78" s="10"/>
      <c r="S78" s="10"/>
      <c r="T78" s="10"/>
      <c r="U78" s="10"/>
      <c r="V78" s="10"/>
    </row>
    <row r="79" spans="1:22" x14ac:dyDescent="0.25">
      <c r="A79" s="8" t="s">
        <v>59</v>
      </c>
      <c r="B79" s="9">
        <v>39200</v>
      </c>
      <c r="C79" s="10" t="s">
        <v>56</v>
      </c>
      <c r="D79" s="10">
        <v>265000</v>
      </c>
      <c r="E79" s="10">
        <v>4</v>
      </c>
      <c r="F79" s="10">
        <v>3</v>
      </c>
      <c r="G79" s="10">
        <v>1905</v>
      </c>
      <c r="H79" s="10" t="s">
        <v>57</v>
      </c>
      <c r="I79" s="10" t="b">
        <v>0</v>
      </c>
      <c r="J79" s="10" t="b">
        <v>0</v>
      </c>
      <c r="M79" s="5"/>
      <c r="N79" s="6"/>
      <c r="O79" s="7"/>
      <c r="P79" s="7"/>
      <c r="Q79" s="7"/>
      <c r="R79" s="7"/>
      <c r="S79" s="7"/>
      <c r="T79" s="7"/>
      <c r="U79" s="7"/>
      <c r="V79" s="7"/>
    </row>
    <row r="80" spans="1:22" x14ac:dyDescent="0.25">
      <c r="A80" s="5" t="s">
        <v>59</v>
      </c>
      <c r="B80" s="6">
        <v>39282</v>
      </c>
      <c r="C80" s="7" t="s">
        <v>56</v>
      </c>
      <c r="D80" s="7">
        <v>268500</v>
      </c>
      <c r="E80" s="7">
        <v>4</v>
      </c>
      <c r="F80" s="7">
        <v>2.5</v>
      </c>
      <c r="G80" s="7">
        <v>1911</v>
      </c>
      <c r="H80" s="7" t="s">
        <v>57</v>
      </c>
      <c r="I80" s="7" t="b">
        <v>0</v>
      </c>
      <c r="J80" s="7" t="b">
        <v>0</v>
      </c>
      <c r="M80" s="8"/>
      <c r="N80" s="9"/>
      <c r="O80" s="10"/>
      <c r="P80" s="10"/>
      <c r="Q80" s="10"/>
      <c r="R80" s="10"/>
      <c r="S80" s="10"/>
      <c r="T80" s="10"/>
      <c r="U80" s="10"/>
      <c r="V80" s="10"/>
    </row>
    <row r="81" spans="1:22" x14ac:dyDescent="0.25">
      <c r="A81" s="8" t="s">
        <v>68</v>
      </c>
      <c r="B81" s="9">
        <v>39364</v>
      </c>
      <c r="C81" s="10" t="s">
        <v>56</v>
      </c>
      <c r="D81" s="10">
        <v>272500</v>
      </c>
      <c r="E81" s="10">
        <v>4</v>
      </c>
      <c r="F81" s="10">
        <v>3</v>
      </c>
      <c r="G81" s="10">
        <v>2006</v>
      </c>
      <c r="H81" s="10" t="s">
        <v>57</v>
      </c>
      <c r="I81" s="10" t="b">
        <v>0</v>
      </c>
      <c r="J81" s="10" t="b">
        <v>0</v>
      </c>
      <c r="M81" s="5"/>
      <c r="N81" s="6"/>
      <c r="O81" s="7"/>
      <c r="P81" s="7"/>
      <c r="Q81" s="7"/>
      <c r="R81" s="7"/>
      <c r="S81" s="7"/>
      <c r="T81" s="7"/>
      <c r="U81" s="7"/>
      <c r="V81" s="7"/>
    </row>
    <row r="82" spans="1:22" x14ac:dyDescent="0.25">
      <c r="A82" s="5" t="s">
        <v>55</v>
      </c>
      <c r="B82" s="6">
        <v>39361</v>
      </c>
      <c r="C82" s="7" t="s">
        <v>56</v>
      </c>
      <c r="D82" s="7">
        <v>290000</v>
      </c>
      <c r="E82" s="7">
        <v>4</v>
      </c>
      <c r="F82" s="7">
        <v>2</v>
      </c>
      <c r="G82" s="7">
        <v>2400</v>
      </c>
      <c r="H82" s="7" t="s">
        <v>57</v>
      </c>
      <c r="I82" s="7" t="b">
        <v>0</v>
      </c>
      <c r="J82" s="7" t="b">
        <v>0</v>
      </c>
      <c r="M82" s="8"/>
      <c r="N82" s="9"/>
      <c r="O82" s="10"/>
      <c r="P82" s="10"/>
      <c r="Q82" s="10"/>
      <c r="R82" s="10"/>
      <c r="S82" s="10"/>
      <c r="T82" s="10"/>
      <c r="U82" s="10"/>
      <c r="V82" s="10"/>
    </row>
    <row r="83" spans="1:22" x14ac:dyDescent="0.25">
      <c r="A83" s="8" t="s">
        <v>52</v>
      </c>
      <c r="B83" s="9">
        <v>39090</v>
      </c>
      <c r="C83" s="10" t="s">
        <v>56</v>
      </c>
      <c r="D83" s="10">
        <v>309950</v>
      </c>
      <c r="E83" s="10">
        <v>4</v>
      </c>
      <c r="F83" s="10">
        <v>3</v>
      </c>
      <c r="G83" s="10">
        <v>2800</v>
      </c>
      <c r="H83" s="10" t="s">
        <v>57</v>
      </c>
      <c r="I83" s="10" t="b">
        <v>0</v>
      </c>
      <c r="J83" s="10" t="b">
        <v>1</v>
      </c>
      <c r="M83" s="5"/>
      <c r="N83" s="6"/>
      <c r="O83" s="7"/>
      <c r="P83" s="7"/>
      <c r="Q83" s="7"/>
      <c r="R83" s="7"/>
      <c r="S83" s="7"/>
      <c r="T83" s="7"/>
      <c r="U83" s="7"/>
      <c r="V83" s="7"/>
    </row>
    <row r="84" spans="1:22" x14ac:dyDescent="0.25">
      <c r="A84" s="5" t="s">
        <v>59</v>
      </c>
      <c r="B84" s="6">
        <v>39295</v>
      </c>
      <c r="C84" s="7" t="s">
        <v>56</v>
      </c>
      <c r="D84" s="7">
        <v>309950</v>
      </c>
      <c r="E84" s="7">
        <v>4</v>
      </c>
      <c r="F84" s="7">
        <v>3</v>
      </c>
      <c r="G84" s="7">
        <v>2800</v>
      </c>
      <c r="H84" s="7" t="s">
        <v>57</v>
      </c>
      <c r="I84" s="7" t="b">
        <v>1</v>
      </c>
      <c r="J84" s="7" t="b">
        <v>0</v>
      </c>
      <c r="M84" s="8"/>
      <c r="N84" s="9"/>
      <c r="O84" s="10"/>
      <c r="P84" s="10"/>
      <c r="Q84" s="10"/>
      <c r="R84" s="10"/>
      <c r="S84" s="10"/>
      <c r="T84" s="10"/>
      <c r="U84" s="10"/>
      <c r="V84" s="10"/>
    </row>
    <row r="85" spans="1:22" x14ac:dyDescent="0.25">
      <c r="A85" s="8" t="s">
        <v>69</v>
      </c>
      <c r="B85" s="9">
        <v>39183</v>
      </c>
      <c r="C85" s="10" t="s">
        <v>56</v>
      </c>
      <c r="D85" s="10">
        <v>319000</v>
      </c>
      <c r="E85" s="10">
        <v>4</v>
      </c>
      <c r="F85" s="10">
        <v>2</v>
      </c>
      <c r="G85" s="10">
        <v>1690</v>
      </c>
      <c r="H85" s="10" t="s">
        <v>54</v>
      </c>
      <c r="I85" s="10" t="b">
        <v>1</v>
      </c>
      <c r="J85" s="10" t="b">
        <v>0</v>
      </c>
      <c r="M85" s="5"/>
      <c r="N85" s="6"/>
      <c r="O85" s="7"/>
      <c r="P85" s="7"/>
      <c r="Q85" s="7"/>
      <c r="R85" s="7"/>
      <c r="S85" s="7"/>
      <c r="T85" s="7"/>
      <c r="U85" s="7"/>
      <c r="V85" s="7"/>
    </row>
    <row r="86" spans="1:22" x14ac:dyDescent="0.25">
      <c r="A86" s="5" t="s">
        <v>71</v>
      </c>
      <c r="B86" s="6">
        <v>39295</v>
      </c>
      <c r="C86" s="7" t="s">
        <v>56</v>
      </c>
      <c r="D86" s="7">
        <v>338876</v>
      </c>
      <c r="E86" s="7">
        <v>4</v>
      </c>
      <c r="F86" s="7">
        <v>3</v>
      </c>
      <c r="G86" s="7">
        <v>2483</v>
      </c>
      <c r="H86" s="7" t="s">
        <v>57</v>
      </c>
      <c r="I86" s="7" t="b">
        <v>1</v>
      </c>
      <c r="J86" s="7" t="b">
        <v>0</v>
      </c>
      <c r="M86" s="8"/>
      <c r="N86" s="9"/>
      <c r="O86" s="10"/>
      <c r="P86" s="10"/>
      <c r="Q86" s="10"/>
      <c r="R86" s="10"/>
      <c r="S86" s="10"/>
      <c r="T86" s="10"/>
      <c r="U86" s="10"/>
      <c r="V86" s="10"/>
    </row>
    <row r="87" spans="1:22" x14ac:dyDescent="0.25">
      <c r="A87" s="8" t="s">
        <v>64</v>
      </c>
      <c r="B87" s="9">
        <v>39321</v>
      </c>
      <c r="C87" s="10" t="s">
        <v>56</v>
      </c>
      <c r="D87" s="10">
        <v>339900</v>
      </c>
      <c r="E87" s="10">
        <v>4</v>
      </c>
      <c r="F87" s="10">
        <v>2</v>
      </c>
      <c r="G87" s="10">
        <v>2238</v>
      </c>
      <c r="H87" s="10" t="s">
        <v>57</v>
      </c>
      <c r="I87" s="10" t="b">
        <v>0</v>
      </c>
      <c r="J87" s="10" t="b">
        <v>0</v>
      </c>
      <c r="M87" s="5"/>
      <c r="N87" s="6"/>
      <c r="O87" s="7"/>
      <c r="P87" s="7"/>
      <c r="Q87" s="7"/>
      <c r="R87" s="7"/>
      <c r="S87" s="7"/>
      <c r="T87" s="7"/>
      <c r="U87" s="7"/>
      <c r="V87" s="7"/>
    </row>
    <row r="88" spans="1:22" x14ac:dyDescent="0.25">
      <c r="A88" s="5" t="s">
        <v>63</v>
      </c>
      <c r="B88" s="6">
        <v>39358</v>
      </c>
      <c r="C88" s="7" t="s">
        <v>56</v>
      </c>
      <c r="D88" s="7">
        <v>340000</v>
      </c>
      <c r="E88" s="7">
        <v>4</v>
      </c>
      <c r="F88" s="7">
        <v>2.5</v>
      </c>
      <c r="G88" s="7">
        <v>2517</v>
      </c>
      <c r="H88" s="7" t="s">
        <v>54</v>
      </c>
      <c r="I88" s="7" t="b">
        <v>0</v>
      </c>
      <c r="J88" s="7" t="b">
        <v>0</v>
      </c>
      <c r="M88" s="8"/>
      <c r="N88" s="9"/>
      <c r="O88" s="10"/>
      <c r="P88" s="10"/>
      <c r="Q88" s="10"/>
      <c r="R88" s="10"/>
      <c r="S88" s="10"/>
      <c r="T88" s="10"/>
      <c r="U88" s="10"/>
      <c r="V88" s="10"/>
    </row>
    <row r="89" spans="1:22" x14ac:dyDescent="0.25">
      <c r="A89" s="8" t="s">
        <v>63</v>
      </c>
      <c r="B89" s="9">
        <v>39133</v>
      </c>
      <c r="C89" s="10" t="s">
        <v>56</v>
      </c>
      <c r="D89" s="10">
        <v>354000</v>
      </c>
      <c r="E89" s="10">
        <v>4</v>
      </c>
      <c r="F89" s="10">
        <v>2</v>
      </c>
      <c r="G89" s="10">
        <v>2088</v>
      </c>
      <c r="H89" s="10" t="s">
        <v>57</v>
      </c>
      <c r="I89" s="10" t="b">
        <v>0</v>
      </c>
      <c r="J89" s="10" t="b">
        <v>0</v>
      </c>
      <c r="M89" s="5"/>
      <c r="N89" s="6"/>
      <c r="O89" s="7"/>
      <c r="P89" s="7"/>
      <c r="Q89" s="7"/>
      <c r="R89" s="7"/>
      <c r="S89" s="7"/>
      <c r="T89" s="7"/>
      <c r="U89" s="7"/>
      <c r="V89" s="7"/>
    </row>
    <row r="90" spans="1:22" x14ac:dyDescent="0.25">
      <c r="A90" s="5" t="s">
        <v>68</v>
      </c>
      <c r="B90" s="6">
        <v>39155</v>
      </c>
      <c r="C90" s="7" t="s">
        <v>56</v>
      </c>
      <c r="D90" s="7">
        <v>364900</v>
      </c>
      <c r="E90" s="7">
        <v>4</v>
      </c>
      <c r="F90" s="7">
        <v>2.5</v>
      </c>
      <c r="G90" s="7">
        <v>2507</v>
      </c>
      <c r="H90" s="7" t="s">
        <v>57</v>
      </c>
      <c r="I90" s="7" t="b">
        <v>0</v>
      </c>
      <c r="J90" s="7" t="b">
        <v>0</v>
      </c>
      <c r="M90" s="8"/>
      <c r="N90" s="9"/>
      <c r="O90" s="10"/>
      <c r="P90" s="10"/>
      <c r="Q90" s="10"/>
      <c r="R90" s="10"/>
      <c r="S90" s="10"/>
      <c r="T90" s="10"/>
      <c r="U90" s="10"/>
      <c r="V90" s="10"/>
    </row>
    <row r="91" spans="1:22" x14ac:dyDescent="0.25">
      <c r="A91" s="8" t="s">
        <v>71</v>
      </c>
      <c r="B91" s="9">
        <v>39107</v>
      </c>
      <c r="C91" s="10" t="s">
        <v>56</v>
      </c>
      <c r="D91" s="10">
        <v>375000</v>
      </c>
      <c r="E91" s="10">
        <v>4</v>
      </c>
      <c r="F91" s="10">
        <v>3</v>
      </c>
      <c r="G91" s="10">
        <v>2368</v>
      </c>
      <c r="H91" s="10" t="s">
        <v>57</v>
      </c>
      <c r="I91" s="10" t="b">
        <v>1</v>
      </c>
      <c r="J91" s="10" t="b">
        <v>1</v>
      </c>
      <c r="M91" s="5"/>
      <c r="N91" s="6"/>
      <c r="O91" s="7"/>
      <c r="P91" s="7"/>
      <c r="Q91" s="7"/>
      <c r="R91" s="7"/>
      <c r="S91" s="7"/>
      <c r="T91" s="7"/>
      <c r="U91" s="7"/>
      <c r="V91" s="7"/>
    </row>
    <row r="92" spans="1:22" x14ac:dyDescent="0.25">
      <c r="A92" s="5" t="s">
        <v>64</v>
      </c>
      <c r="B92" s="6">
        <v>39193</v>
      </c>
      <c r="C92" s="7" t="s">
        <v>56</v>
      </c>
      <c r="D92" s="7">
        <v>375000</v>
      </c>
      <c r="E92" s="7">
        <v>4</v>
      </c>
      <c r="F92" s="7">
        <v>3</v>
      </c>
      <c r="G92" s="7">
        <v>2467</v>
      </c>
      <c r="H92" s="7" t="s">
        <v>57</v>
      </c>
      <c r="I92" s="7" t="b">
        <v>1</v>
      </c>
      <c r="J92" s="7" t="b">
        <v>0</v>
      </c>
      <c r="M92" s="8"/>
      <c r="N92" s="9"/>
      <c r="O92" s="10"/>
      <c r="P92" s="10"/>
      <c r="Q92" s="10"/>
      <c r="R92" s="10"/>
      <c r="S92" s="10"/>
      <c r="T92" s="10"/>
      <c r="U92" s="10"/>
      <c r="V92" s="10"/>
    </row>
    <row r="93" spans="1:22" x14ac:dyDescent="0.25">
      <c r="A93" s="8" t="s">
        <v>55</v>
      </c>
      <c r="B93" s="9">
        <v>39306</v>
      </c>
      <c r="C93" s="10" t="s">
        <v>56</v>
      </c>
      <c r="D93" s="10">
        <v>389900</v>
      </c>
      <c r="E93" s="10">
        <v>4</v>
      </c>
      <c r="F93" s="10">
        <v>2.5</v>
      </c>
      <c r="G93" s="10">
        <v>2284</v>
      </c>
      <c r="H93" s="10" t="s">
        <v>57</v>
      </c>
      <c r="I93" s="10" t="b">
        <v>0</v>
      </c>
      <c r="J93" s="10" t="b">
        <v>1</v>
      </c>
      <c r="M93" s="5"/>
      <c r="N93" s="6"/>
      <c r="O93" s="7"/>
      <c r="P93" s="7"/>
      <c r="Q93" s="7"/>
      <c r="R93" s="7"/>
      <c r="S93" s="7"/>
      <c r="T93" s="7"/>
      <c r="U93" s="7"/>
      <c r="V93" s="7"/>
    </row>
    <row r="94" spans="1:22" x14ac:dyDescent="0.25">
      <c r="A94" s="5" t="s">
        <v>66</v>
      </c>
      <c r="B94" s="6">
        <v>39211</v>
      </c>
      <c r="C94" s="7" t="s">
        <v>56</v>
      </c>
      <c r="D94" s="7">
        <v>549000</v>
      </c>
      <c r="E94" s="7">
        <v>4</v>
      </c>
      <c r="F94" s="7">
        <v>3</v>
      </c>
      <c r="G94" s="7">
        <v>1940</v>
      </c>
      <c r="H94" s="7" t="s">
        <v>57</v>
      </c>
      <c r="I94" s="7" t="b">
        <v>1</v>
      </c>
      <c r="J94" s="7" t="b">
        <v>0</v>
      </c>
      <c r="M94" s="8"/>
      <c r="N94" s="9"/>
      <c r="O94" s="10"/>
      <c r="P94" s="10"/>
      <c r="Q94" s="10"/>
      <c r="R94" s="10"/>
      <c r="S94" s="10"/>
      <c r="T94" s="10"/>
      <c r="U94" s="10"/>
      <c r="V94" s="10"/>
    </row>
    <row r="95" spans="1:22" x14ac:dyDescent="0.25">
      <c r="A95" s="8" t="s">
        <v>65</v>
      </c>
      <c r="B95" s="9">
        <v>39292</v>
      </c>
      <c r="C95" s="10" t="s">
        <v>62</v>
      </c>
      <c r="D95" s="10">
        <v>215000</v>
      </c>
      <c r="E95" s="10">
        <v>4</v>
      </c>
      <c r="F95" s="10">
        <v>2.5</v>
      </c>
      <c r="G95" s="10">
        <v>1640</v>
      </c>
      <c r="H95" s="10" t="s">
        <v>54</v>
      </c>
      <c r="I95" s="10" t="b">
        <v>1</v>
      </c>
      <c r="J95" s="10" t="b">
        <v>0</v>
      </c>
      <c r="M95" s="5"/>
      <c r="N95" s="6"/>
      <c r="O95" s="7"/>
      <c r="P95" s="7"/>
      <c r="Q95" s="7"/>
      <c r="R95" s="7"/>
      <c r="S95" s="7"/>
      <c r="T95" s="7"/>
      <c r="U95" s="7"/>
      <c r="V95" s="7"/>
    </row>
    <row r="96" spans="1:22" x14ac:dyDescent="0.25">
      <c r="A96" s="5" t="s">
        <v>66</v>
      </c>
      <c r="B96" s="6">
        <v>39229</v>
      </c>
      <c r="C96" s="7" t="s">
        <v>62</v>
      </c>
      <c r="D96" s="7">
        <v>229900</v>
      </c>
      <c r="E96" s="7">
        <v>4</v>
      </c>
      <c r="F96" s="7">
        <v>3</v>
      </c>
      <c r="G96" s="7">
        <v>2041</v>
      </c>
      <c r="H96" s="7" t="s">
        <v>54</v>
      </c>
      <c r="I96" s="7" t="b">
        <v>0</v>
      </c>
      <c r="J96" s="7" t="b">
        <v>0</v>
      </c>
      <c r="M96" s="8"/>
      <c r="N96" s="9"/>
      <c r="O96" s="10"/>
      <c r="P96" s="10"/>
      <c r="Q96" s="10"/>
      <c r="R96" s="10"/>
      <c r="S96" s="10"/>
      <c r="T96" s="10"/>
      <c r="U96" s="10"/>
      <c r="V96" s="10"/>
    </row>
    <row r="97" spans="1:22" x14ac:dyDescent="0.25">
      <c r="A97" s="8" t="s">
        <v>68</v>
      </c>
      <c r="B97" s="9">
        <v>39251</v>
      </c>
      <c r="C97" s="10" t="s">
        <v>62</v>
      </c>
      <c r="D97" s="10">
        <v>235990</v>
      </c>
      <c r="E97" s="10">
        <v>4</v>
      </c>
      <c r="F97" s="10">
        <v>2</v>
      </c>
      <c r="G97" s="10">
        <v>1656</v>
      </c>
      <c r="H97" s="10" t="s">
        <v>54</v>
      </c>
      <c r="I97" s="10" t="b">
        <v>1</v>
      </c>
      <c r="J97" s="10" t="b">
        <v>0</v>
      </c>
      <c r="M97" s="5"/>
      <c r="N97" s="6"/>
      <c r="O97" s="7"/>
      <c r="P97" s="7"/>
      <c r="Q97" s="7"/>
      <c r="R97" s="7"/>
      <c r="S97" s="7"/>
      <c r="T97" s="7"/>
      <c r="U97" s="7"/>
      <c r="V97" s="7"/>
    </row>
    <row r="98" spans="1:22" x14ac:dyDescent="0.25">
      <c r="A98" s="5" t="s">
        <v>69</v>
      </c>
      <c r="B98" s="6">
        <v>39194</v>
      </c>
      <c r="C98" s="7" t="s">
        <v>62</v>
      </c>
      <c r="D98" s="7">
        <v>238000</v>
      </c>
      <c r="E98" s="7">
        <v>4</v>
      </c>
      <c r="F98" s="7">
        <v>2.5</v>
      </c>
      <c r="G98" s="7">
        <v>1590</v>
      </c>
      <c r="H98" s="7" t="s">
        <v>54</v>
      </c>
      <c r="I98" s="7" t="b">
        <v>0</v>
      </c>
      <c r="J98" s="7" t="b">
        <v>1</v>
      </c>
      <c r="M98" s="8"/>
      <c r="N98" s="9"/>
      <c r="O98" s="10"/>
      <c r="P98" s="10"/>
      <c r="Q98" s="10"/>
      <c r="R98" s="10"/>
      <c r="S98" s="10"/>
      <c r="T98" s="10"/>
      <c r="U98" s="10"/>
      <c r="V98" s="10"/>
    </row>
    <row r="99" spans="1:22" x14ac:dyDescent="0.25">
      <c r="A99" s="8" t="s">
        <v>70</v>
      </c>
      <c r="B99" s="9">
        <v>39352</v>
      </c>
      <c r="C99" s="10" t="s">
        <v>62</v>
      </c>
      <c r="D99" s="10">
        <v>239900</v>
      </c>
      <c r="E99" s="10">
        <v>4</v>
      </c>
      <c r="F99" s="10">
        <v>3</v>
      </c>
      <c r="G99" s="10">
        <v>2041</v>
      </c>
      <c r="H99" s="10" t="s">
        <v>54</v>
      </c>
      <c r="I99" s="10" t="b">
        <v>0</v>
      </c>
      <c r="J99" s="10" t="b">
        <v>0</v>
      </c>
      <c r="M99" s="5"/>
      <c r="N99" s="6"/>
      <c r="O99" s="7"/>
      <c r="P99" s="7"/>
      <c r="Q99" s="7"/>
      <c r="R99" s="7"/>
      <c r="S99" s="7"/>
      <c r="T99" s="7"/>
      <c r="U99" s="7"/>
      <c r="V99" s="7"/>
    </row>
    <row r="100" spans="1:22" x14ac:dyDescent="0.25">
      <c r="A100" s="5" t="s">
        <v>69</v>
      </c>
      <c r="B100" s="6">
        <v>39181</v>
      </c>
      <c r="C100" s="7" t="s">
        <v>62</v>
      </c>
      <c r="D100" s="7">
        <v>248500</v>
      </c>
      <c r="E100" s="7">
        <v>4</v>
      </c>
      <c r="F100" s="7">
        <v>2.5</v>
      </c>
      <c r="G100" s="7">
        <v>2101</v>
      </c>
      <c r="H100" s="7" t="s">
        <v>57</v>
      </c>
      <c r="I100" s="7" t="b">
        <v>1</v>
      </c>
      <c r="J100" s="7" t="b">
        <v>1</v>
      </c>
      <c r="M100" s="8"/>
      <c r="N100" s="9"/>
      <c r="O100" s="10"/>
      <c r="P100" s="10"/>
      <c r="Q100" s="10"/>
      <c r="R100" s="10"/>
      <c r="S100" s="10"/>
      <c r="T100" s="10"/>
      <c r="U100" s="10"/>
      <c r="V100" s="10"/>
    </row>
    <row r="101" spans="1:22" x14ac:dyDescent="0.25">
      <c r="A101" s="8" t="s">
        <v>68</v>
      </c>
      <c r="B101" s="9">
        <v>39187</v>
      </c>
      <c r="C101" s="10" t="s">
        <v>62</v>
      </c>
      <c r="D101" s="10">
        <v>259900</v>
      </c>
      <c r="E101" s="10">
        <v>4</v>
      </c>
      <c r="F101" s="10">
        <v>3</v>
      </c>
      <c r="G101" s="10">
        <v>1734</v>
      </c>
      <c r="H101" s="10" t="s">
        <v>54</v>
      </c>
      <c r="I101" s="10" t="b">
        <v>0</v>
      </c>
      <c r="J101" s="10" t="b">
        <v>1</v>
      </c>
      <c r="M101" s="5"/>
      <c r="N101" s="6"/>
      <c r="O101" s="7"/>
      <c r="P101" s="7"/>
      <c r="Q101" s="7"/>
      <c r="R101" s="7"/>
      <c r="S101" s="7"/>
      <c r="T101" s="7"/>
      <c r="U101" s="7"/>
      <c r="V101" s="7"/>
    </row>
    <row r="102" spans="1:22" x14ac:dyDescent="0.25">
      <c r="A102" s="5" t="s">
        <v>70</v>
      </c>
      <c r="B102" s="6">
        <v>39304</v>
      </c>
      <c r="C102" s="7" t="s">
        <v>62</v>
      </c>
      <c r="D102" s="7">
        <v>345000</v>
      </c>
      <c r="E102" s="7">
        <v>4</v>
      </c>
      <c r="F102" s="7">
        <v>3</v>
      </c>
      <c r="G102" s="7">
        <v>2388</v>
      </c>
      <c r="H102" s="7" t="s">
        <v>54</v>
      </c>
      <c r="I102" s="7" t="b">
        <v>1</v>
      </c>
      <c r="J102" s="7" t="b">
        <v>1</v>
      </c>
      <c r="M102" s="8"/>
      <c r="N102" s="9"/>
      <c r="O102" s="10"/>
      <c r="P102" s="10"/>
      <c r="Q102" s="10"/>
      <c r="R102" s="10"/>
      <c r="S102" s="10"/>
      <c r="T102" s="10"/>
      <c r="U102" s="10"/>
      <c r="V102" s="10"/>
    </row>
    <row r="103" spans="1:22" x14ac:dyDescent="0.25">
      <c r="A103" s="8" t="s">
        <v>58</v>
      </c>
      <c r="B103" s="9">
        <v>39285</v>
      </c>
      <c r="C103" s="10" t="s">
        <v>62</v>
      </c>
      <c r="D103" s="10">
        <v>349000</v>
      </c>
      <c r="E103" s="10">
        <v>4</v>
      </c>
      <c r="F103" s="10">
        <v>3</v>
      </c>
      <c r="G103" s="10">
        <v>3930</v>
      </c>
      <c r="H103" s="10" t="s">
        <v>57</v>
      </c>
      <c r="I103" s="10" t="b">
        <v>1</v>
      </c>
      <c r="J103" s="10" t="b">
        <v>0</v>
      </c>
      <c r="M103" s="5"/>
      <c r="N103" s="6"/>
      <c r="O103" s="7"/>
      <c r="P103" s="7"/>
      <c r="Q103" s="7"/>
      <c r="R103" s="7"/>
      <c r="S103" s="7"/>
      <c r="T103" s="7"/>
      <c r="U103" s="7"/>
      <c r="V103" s="7"/>
    </row>
    <row r="104" spans="1:22" x14ac:dyDescent="0.25">
      <c r="A104" s="5" t="s">
        <v>59</v>
      </c>
      <c r="B104" s="6">
        <v>39226</v>
      </c>
      <c r="C104" s="7" t="s">
        <v>62</v>
      </c>
      <c r="D104" s="7">
        <v>349000</v>
      </c>
      <c r="E104" s="7">
        <v>4</v>
      </c>
      <c r="F104" s="7">
        <v>2.5</v>
      </c>
      <c r="G104" s="7">
        <v>2730</v>
      </c>
      <c r="H104" s="7" t="s">
        <v>54</v>
      </c>
      <c r="I104" s="7" t="b">
        <v>1</v>
      </c>
      <c r="J104" s="7" t="b">
        <v>1</v>
      </c>
      <c r="M104" s="8"/>
      <c r="N104" s="9"/>
      <c r="O104" s="10"/>
      <c r="P104" s="10"/>
      <c r="Q104" s="10"/>
      <c r="R104" s="10"/>
      <c r="S104" s="10"/>
      <c r="T104" s="10"/>
      <c r="U104" s="10"/>
      <c r="V104" s="10"/>
    </row>
    <row r="105" spans="1:22" x14ac:dyDescent="0.25">
      <c r="A105" s="8" t="s">
        <v>69</v>
      </c>
      <c r="B105" s="9">
        <v>39203</v>
      </c>
      <c r="C105" s="10" t="s">
        <v>62</v>
      </c>
      <c r="D105" s="10">
        <v>349900</v>
      </c>
      <c r="E105" s="10">
        <v>4</v>
      </c>
      <c r="F105" s="10">
        <v>3</v>
      </c>
      <c r="G105" s="10">
        <v>2290</v>
      </c>
      <c r="H105" s="10" t="s">
        <v>57</v>
      </c>
      <c r="I105" s="10" t="b">
        <v>1</v>
      </c>
      <c r="J105" s="10" t="b">
        <v>1</v>
      </c>
      <c r="M105" s="5"/>
      <c r="N105" s="6"/>
      <c r="O105" s="7"/>
      <c r="P105" s="7"/>
      <c r="Q105" s="7"/>
      <c r="R105" s="7"/>
      <c r="S105" s="7"/>
      <c r="T105" s="7"/>
      <c r="U105" s="7"/>
      <c r="V105" s="7"/>
    </row>
    <row r="106" spans="1:22" x14ac:dyDescent="0.25">
      <c r="A106" s="5" t="s">
        <v>70</v>
      </c>
      <c r="B106" s="6">
        <v>39259</v>
      </c>
      <c r="C106" s="7" t="s">
        <v>62</v>
      </c>
      <c r="D106" s="7">
        <v>355000</v>
      </c>
      <c r="E106" s="7">
        <v>4</v>
      </c>
      <c r="F106" s="7">
        <v>2.5</v>
      </c>
      <c r="G106" s="7">
        <v>2647</v>
      </c>
      <c r="H106" s="7" t="s">
        <v>54</v>
      </c>
      <c r="I106" s="7" t="b">
        <v>1</v>
      </c>
      <c r="J106" s="7" t="b">
        <v>0</v>
      </c>
      <c r="M106" s="8"/>
      <c r="N106" s="9"/>
      <c r="O106" s="10"/>
      <c r="P106" s="10"/>
      <c r="Q106" s="10"/>
      <c r="R106" s="10"/>
      <c r="S106" s="10"/>
      <c r="T106" s="10"/>
      <c r="U106" s="10"/>
      <c r="V106" s="10"/>
    </row>
    <row r="107" spans="1:22" x14ac:dyDescent="0.25">
      <c r="A107" s="8" t="s">
        <v>65</v>
      </c>
      <c r="B107" s="9">
        <v>39110</v>
      </c>
      <c r="C107" s="10" t="s">
        <v>62</v>
      </c>
      <c r="D107" s="10">
        <v>369900</v>
      </c>
      <c r="E107" s="10">
        <v>4</v>
      </c>
      <c r="F107" s="10">
        <v>3</v>
      </c>
      <c r="G107" s="10">
        <v>1988</v>
      </c>
      <c r="H107" s="10" t="s">
        <v>54</v>
      </c>
      <c r="I107" s="10" t="b">
        <v>0</v>
      </c>
      <c r="J107" s="10" t="b">
        <v>1</v>
      </c>
      <c r="M107" s="5"/>
      <c r="N107" s="6"/>
      <c r="O107" s="7"/>
      <c r="P107" s="7"/>
      <c r="Q107" s="7"/>
      <c r="R107" s="7"/>
      <c r="S107" s="7"/>
      <c r="T107" s="7"/>
      <c r="U107" s="7"/>
      <c r="V107" s="7"/>
    </row>
    <row r="108" spans="1:22" x14ac:dyDescent="0.25">
      <c r="A108" s="5" t="s">
        <v>67</v>
      </c>
      <c r="B108" s="6">
        <v>39278</v>
      </c>
      <c r="C108" s="7" t="s">
        <v>62</v>
      </c>
      <c r="D108" s="7">
        <v>374900</v>
      </c>
      <c r="E108" s="7">
        <v>4</v>
      </c>
      <c r="F108" s="7">
        <v>3</v>
      </c>
      <c r="G108" s="7">
        <v>3927</v>
      </c>
      <c r="H108" s="7" t="s">
        <v>57</v>
      </c>
      <c r="I108" s="7" t="b">
        <v>0</v>
      </c>
      <c r="J108" s="7" t="b">
        <v>0</v>
      </c>
      <c r="M108" s="8"/>
      <c r="N108" s="9"/>
      <c r="O108" s="10"/>
      <c r="P108" s="10"/>
      <c r="Q108" s="10"/>
      <c r="R108" s="10"/>
      <c r="S108" s="10"/>
      <c r="T108" s="10"/>
      <c r="U108" s="10"/>
      <c r="V108" s="10"/>
    </row>
    <row r="109" spans="1:22" x14ac:dyDescent="0.25">
      <c r="A109" s="8" t="s">
        <v>71</v>
      </c>
      <c r="B109" s="9">
        <v>39171</v>
      </c>
      <c r="C109" s="10" t="s">
        <v>62</v>
      </c>
      <c r="D109" s="10">
        <v>379000</v>
      </c>
      <c r="E109" s="10">
        <v>4</v>
      </c>
      <c r="F109" s="10">
        <v>3</v>
      </c>
      <c r="G109" s="10">
        <v>3000</v>
      </c>
      <c r="H109" s="10" t="s">
        <v>57</v>
      </c>
      <c r="I109" s="10" t="b">
        <v>0</v>
      </c>
      <c r="J109" s="10" t="b">
        <v>1</v>
      </c>
      <c r="M109" s="5"/>
      <c r="N109" s="6"/>
      <c r="O109" s="7"/>
      <c r="P109" s="7"/>
      <c r="Q109" s="7"/>
      <c r="R109" s="7"/>
      <c r="S109" s="7"/>
      <c r="T109" s="7"/>
      <c r="U109" s="7"/>
      <c r="V109" s="7"/>
    </row>
    <row r="110" spans="1:22" x14ac:dyDescent="0.25">
      <c r="A110" s="5" t="s">
        <v>67</v>
      </c>
      <c r="B110" s="6">
        <v>39311</v>
      </c>
      <c r="C110" s="7" t="s">
        <v>62</v>
      </c>
      <c r="D110" s="7">
        <v>389000</v>
      </c>
      <c r="E110" s="7">
        <v>4</v>
      </c>
      <c r="F110" s="7">
        <v>3</v>
      </c>
      <c r="G110" s="7">
        <v>3109</v>
      </c>
      <c r="H110" s="7" t="s">
        <v>57</v>
      </c>
      <c r="I110" s="7" t="b">
        <v>0</v>
      </c>
      <c r="J110" s="7" t="b">
        <v>0</v>
      </c>
      <c r="M110" s="8"/>
      <c r="N110" s="9"/>
      <c r="O110" s="10"/>
      <c r="P110" s="10"/>
      <c r="Q110" s="10"/>
      <c r="R110" s="10"/>
      <c r="S110" s="10"/>
      <c r="T110" s="10"/>
      <c r="U110" s="10"/>
      <c r="V110" s="10"/>
    </row>
    <row r="111" spans="1:22" x14ac:dyDescent="0.25">
      <c r="A111" s="8" t="s">
        <v>52</v>
      </c>
      <c r="B111" s="9">
        <v>39242</v>
      </c>
      <c r="C111" s="10" t="s">
        <v>62</v>
      </c>
      <c r="D111" s="10">
        <v>389500</v>
      </c>
      <c r="E111" s="10">
        <v>4</v>
      </c>
      <c r="F111" s="10">
        <v>2</v>
      </c>
      <c r="G111" s="10">
        <v>1971</v>
      </c>
      <c r="H111" s="10" t="s">
        <v>57</v>
      </c>
      <c r="I111" s="10" t="b">
        <v>0</v>
      </c>
      <c r="J111" s="10" t="b">
        <v>0</v>
      </c>
      <c r="M111" s="5"/>
      <c r="N111" s="6"/>
      <c r="O111" s="7"/>
      <c r="P111" s="7"/>
      <c r="Q111" s="7"/>
      <c r="R111" s="7"/>
      <c r="S111" s="7"/>
      <c r="T111" s="7"/>
      <c r="U111" s="7"/>
      <c r="V111" s="7"/>
    </row>
    <row r="112" spans="1:22" x14ac:dyDescent="0.25">
      <c r="A112" s="5" t="s">
        <v>67</v>
      </c>
      <c r="B112" s="6">
        <v>39165</v>
      </c>
      <c r="C112" s="7" t="s">
        <v>62</v>
      </c>
      <c r="D112" s="7">
        <v>398000</v>
      </c>
      <c r="E112" s="7">
        <v>4</v>
      </c>
      <c r="F112" s="7">
        <v>2.5</v>
      </c>
      <c r="G112" s="7">
        <v>2620</v>
      </c>
      <c r="H112" s="7" t="s">
        <v>57</v>
      </c>
      <c r="I112" s="7" t="b">
        <v>0</v>
      </c>
      <c r="J112" s="7" t="b">
        <v>0</v>
      </c>
      <c r="M112" s="8"/>
      <c r="N112" s="9"/>
      <c r="O112" s="10"/>
      <c r="P112" s="10"/>
      <c r="Q112" s="10"/>
      <c r="R112" s="10"/>
      <c r="S112" s="10"/>
      <c r="T112" s="10"/>
      <c r="U112" s="10"/>
      <c r="V112" s="10"/>
    </row>
    <row r="113" spans="1:22" x14ac:dyDescent="0.25">
      <c r="A113" s="8" t="s">
        <v>71</v>
      </c>
      <c r="B113" s="9">
        <v>39167</v>
      </c>
      <c r="C113" s="10" t="s">
        <v>53</v>
      </c>
      <c r="D113" s="10">
        <v>215000</v>
      </c>
      <c r="E113" s="10">
        <v>1</v>
      </c>
      <c r="F113" s="10">
        <v>2</v>
      </c>
      <c r="G113" s="10">
        <v>1552</v>
      </c>
      <c r="H113" s="10" t="s">
        <v>54</v>
      </c>
      <c r="I113" s="10" t="b">
        <v>0</v>
      </c>
      <c r="J113" s="10" t="b">
        <v>1</v>
      </c>
      <c r="M113" s="5"/>
      <c r="N113" s="6"/>
      <c r="O113" s="7"/>
      <c r="P113" s="7"/>
      <c r="Q113" s="7"/>
      <c r="R113" s="7"/>
      <c r="S113" s="7"/>
      <c r="T113" s="7"/>
      <c r="U113" s="7"/>
      <c r="V113" s="7"/>
    </row>
    <row r="114" spans="1:22" x14ac:dyDescent="0.25">
      <c r="A114" s="5" t="s">
        <v>67</v>
      </c>
      <c r="B114" s="6">
        <v>39197</v>
      </c>
      <c r="C114" s="7" t="s">
        <v>53</v>
      </c>
      <c r="D114" s="7">
        <v>236900</v>
      </c>
      <c r="E114" s="7">
        <v>1</v>
      </c>
      <c r="F114" s="7">
        <v>2</v>
      </c>
      <c r="G114" s="7">
        <v>1483</v>
      </c>
      <c r="H114" s="7" t="s">
        <v>54</v>
      </c>
      <c r="I114" s="7" t="b">
        <v>0</v>
      </c>
      <c r="J114" s="7" t="b">
        <v>0</v>
      </c>
      <c r="M114" s="8"/>
      <c r="N114" s="9"/>
      <c r="O114" s="10"/>
      <c r="P114" s="10"/>
      <c r="Q114" s="10"/>
      <c r="R114" s="10"/>
      <c r="S114" s="10"/>
      <c r="T114" s="10"/>
      <c r="U114" s="10"/>
      <c r="V114" s="10"/>
    </row>
    <row r="115" spans="1:22" x14ac:dyDescent="0.25">
      <c r="A115" s="8" t="s">
        <v>67</v>
      </c>
      <c r="B115" s="9">
        <v>39235</v>
      </c>
      <c r="C115" s="10" t="s">
        <v>56</v>
      </c>
      <c r="D115" s="10">
        <v>119000</v>
      </c>
      <c r="E115" s="10">
        <v>1</v>
      </c>
      <c r="F115" s="10">
        <v>1</v>
      </c>
      <c r="G115" s="10">
        <v>950</v>
      </c>
      <c r="H115" s="10" t="s">
        <v>54</v>
      </c>
      <c r="I115" s="10" t="b">
        <v>0</v>
      </c>
      <c r="J115" s="10" t="b">
        <v>0</v>
      </c>
      <c r="M115" s="5"/>
      <c r="N115" s="6"/>
      <c r="O115" s="7"/>
      <c r="P115" s="7"/>
      <c r="Q115" s="7"/>
      <c r="R115" s="7"/>
      <c r="S115" s="7"/>
      <c r="T115" s="7"/>
      <c r="U115" s="7"/>
      <c r="V115" s="7"/>
    </row>
    <row r="116" spans="1:22" x14ac:dyDescent="0.25">
      <c r="A116" s="5" t="s">
        <v>64</v>
      </c>
      <c r="B116" s="6">
        <v>39355</v>
      </c>
      <c r="C116" s="7" t="s">
        <v>53</v>
      </c>
      <c r="D116" s="7">
        <v>235990</v>
      </c>
      <c r="E116" s="7">
        <v>5</v>
      </c>
      <c r="F116" s="7">
        <v>3</v>
      </c>
      <c r="G116" s="7">
        <v>2723</v>
      </c>
      <c r="H116" s="7" t="s">
        <v>54</v>
      </c>
      <c r="I116" s="7" t="b">
        <v>0</v>
      </c>
      <c r="J116" s="7" t="b">
        <v>0</v>
      </c>
      <c r="M116" s="8"/>
      <c r="N116" s="9"/>
      <c r="O116" s="10"/>
      <c r="P116" s="10"/>
      <c r="Q116" s="10"/>
      <c r="R116" s="10"/>
      <c r="S116" s="10"/>
      <c r="T116" s="10"/>
      <c r="U116" s="10"/>
      <c r="V116" s="10"/>
    </row>
    <row r="117" spans="1:22" x14ac:dyDescent="0.25">
      <c r="A117" s="8" t="s">
        <v>63</v>
      </c>
      <c r="B117" s="9">
        <v>39221</v>
      </c>
      <c r="C117" s="10" t="s">
        <v>53</v>
      </c>
      <c r="D117" s="10">
        <v>360000</v>
      </c>
      <c r="E117" s="10">
        <v>5</v>
      </c>
      <c r="F117" s="10">
        <v>3</v>
      </c>
      <c r="G117" s="10">
        <v>2112</v>
      </c>
      <c r="H117" s="10" t="s">
        <v>57</v>
      </c>
      <c r="I117" s="10" t="b">
        <v>1</v>
      </c>
      <c r="J117" s="10" t="b">
        <v>1</v>
      </c>
      <c r="M117" s="5"/>
      <c r="N117" s="6"/>
      <c r="O117" s="7"/>
      <c r="P117" s="7"/>
      <c r="Q117" s="7"/>
      <c r="R117" s="7"/>
      <c r="S117" s="7"/>
      <c r="T117" s="7"/>
      <c r="U117" s="7"/>
      <c r="V117" s="7"/>
    </row>
    <row r="118" spans="1:22" x14ac:dyDescent="0.25">
      <c r="A118" s="5" t="s">
        <v>68</v>
      </c>
      <c r="B118" s="6">
        <v>39326</v>
      </c>
      <c r="C118" s="7" t="s">
        <v>53</v>
      </c>
      <c r="D118" s="7">
        <v>365000</v>
      </c>
      <c r="E118" s="7">
        <v>5</v>
      </c>
      <c r="F118" s="7">
        <v>3</v>
      </c>
      <c r="G118" s="7">
        <v>3938</v>
      </c>
      <c r="H118" s="7" t="s">
        <v>57</v>
      </c>
      <c r="I118" s="7" t="b">
        <v>0</v>
      </c>
      <c r="J118" s="7" t="b">
        <v>0</v>
      </c>
      <c r="M118" s="8"/>
      <c r="N118" s="9"/>
      <c r="O118" s="10"/>
      <c r="P118" s="10"/>
      <c r="Q118" s="10"/>
      <c r="R118" s="10"/>
      <c r="S118" s="10"/>
      <c r="T118" s="10"/>
      <c r="U118" s="10"/>
      <c r="V118" s="10"/>
    </row>
    <row r="119" spans="1:22" x14ac:dyDescent="0.25">
      <c r="A119" s="8" t="s">
        <v>67</v>
      </c>
      <c r="B119" s="9">
        <v>39237</v>
      </c>
      <c r="C119" s="10" t="s">
        <v>53</v>
      </c>
      <c r="D119" s="10">
        <v>574900</v>
      </c>
      <c r="E119" s="10">
        <v>5</v>
      </c>
      <c r="F119" s="10">
        <v>4</v>
      </c>
      <c r="G119" s="10">
        <v>4700</v>
      </c>
      <c r="H119" s="10" t="s">
        <v>57</v>
      </c>
      <c r="I119" s="10" t="b">
        <v>0</v>
      </c>
      <c r="J119" s="10" t="b">
        <v>0</v>
      </c>
      <c r="M119" s="5"/>
      <c r="N119" s="6"/>
      <c r="O119" s="7"/>
      <c r="P119" s="7"/>
      <c r="Q119" s="7"/>
      <c r="R119" s="7"/>
      <c r="S119" s="7"/>
      <c r="T119" s="7"/>
      <c r="U119" s="7"/>
      <c r="V119" s="7"/>
    </row>
    <row r="120" spans="1:22" x14ac:dyDescent="0.25">
      <c r="A120" s="5" t="s">
        <v>68</v>
      </c>
      <c r="B120" s="6">
        <v>39179</v>
      </c>
      <c r="C120" s="7" t="s">
        <v>62</v>
      </c>
      <c r="D120" s="7">
        <v>309900</v>
      </c>
      <c r="E120" s="7">
        <v>5</v>
      </c>
      <c r="F120" s="7">
        <v>3</v>
      </c>
      <c r="G120" s="7">
        <v>2447</v>
      </c>
      <c r="H120" s="7" t="s">
        <v>54</v>
      </c>
      <c r="I120" s="7" t="b">
        <v>1</v>
      </c>
      <c r="J120" s="7" t="b">
        <v>0</v>
      </c>
      <c r="M120" s="8"/>
      <c r="N120" s="9"/>
      <c r="O120" s="10"/>
      <c r="P120" s="10"/>
      <c r="Q120" s="10"/>
      <c r="R120" s="10"/>
      <c r="S120" s="10"/>
      <c r="T120" s="10"/>
      <c r="U120" s="10"/>
      <c r="V120" s="10"/>
    </row>
    <row r="121" spans="1:22" x14ac:dyDescent="0.25">
      <c r="A121" s="8" t="s">
        <v>67</v>
      </c>
      <c r="B121" s="9">
        <v>39286</v>
      </c>
      <c r="C121" s="10" t="s">
        <v>62</v>
      </c>
      <c r="D121" s="10">
        <v>369900</v>
      </c>
      <c r="E121" s="10">
        <v>5</v>
      </c>
      <c r="F121" s="10">
        <v>3</v>
      </c>
      <c r="G121" s="10">
        <v>2477</v>
      </c>
      <c r="H121" s="10" t="s">
        <v>57</v>
      </c>
      <c r="I121" s="10" t="b">
        <v>0</v>
      </c>
      <c r="J121" s="10" t="b">
        <v>0</v>
      </c>
      <c r="M121" s="5"/>
      <c r="N121" s="6"/>
      <c r="O121" s="7"/>
      <c r="P121" s="7"/>
      <c r="Q121" s="7"/>
      <c r="R121" s="7"/>
      <c r="S121" s="7"/>
      <c r="T121" s="7"/>
      <c r="U121" s="7"/>
      <c r="V121" s="7"/>
    </row>
    <row r="122" spans="1:22" x14ac:dyDescent="0.25">
      <c r="A122" s="5" t="s">
        <v>61</v>
      </c>
      <c r="B122" s="6">
        <v>39137</v>
      </c>
      <c r="C122" s="7" t="s">
        <v>62</v>
      </c>
      <c r="D122" s="7">
        <v>425900</v>
      </c>
      <c r="E122" s="7">
        <v>5</v>
      </c>
      <c r="F122" s="7">
        <v>3</v>
      </c>
      <c r="G122" s="7">
        <v>2414</v>
      </c>
      <c r="H122" s="7" t="s">
        <v>57</v>
      </c>
      <c r="I122" s="7" t="b">
        <v>1</v>
      </c>
      <c r="J122" s="7" t="b">
        <v>0</v>
      </c>
      <c r="M122" s="8"/>
      <c r="N122" s="9"/>
      <c r="O122" s="10"/>
      <c r="P122" s="10"/>
      <c r="Q122" s="10"/>
      <c r="R122" s="10"/>
      <c r="S122" s="10"/>
      <c r="T122" s="10"/>
      <c r="U122" s="10"/>
      <c r="V122" s="10"/>
    </row>
    <row r="123" spans="1:22" x14ac:dyDescent="0.25">
      <c r="A123" s="8" t="s">
        <v>69</v>
      </c>
      <c r="B123" s="9">
        <v>39111</v>
      </c>
      <c r="C123" s="10" t="s">
        <v>62</v>
      </c>
      <c r="D123" s="10">
        <v>1200500</v>
      </c>
      <c r="E123" s="10">
        <v>5</v>
      </c>
      <c r="F123" s="10">
        <v>5</v>
      </c>
      <c r="G123" s="10">
        <v>4696</v>
      </c>
      <c r="H123" s="10" t="s">
        <v>57</v>
      </c>
      <c r="I123" s="10" t="b">
        <v>1</v>
      </c>
      <c r="J123" s="10" t="b">
        <v>0</v>
      </c>
      <c r="M123" s="5"/>
      <c r="N123" s="6"/>
      <c r="O123" s="7"/>
      <c r="P123" s="7"/>
      <c r="Q123" s="7"/>
      <c r="R123" s="7"/>
      <c r="S123" s="7"/>
      <c r="T123" s="7"/>
      <c r="U123" s="7"/>
      <c r="V123" s="7"/>
    </row>
    <row r="124" spans="1:22" x14ac:dyDescent="0.25">
      <c r="A124" s="5" t="s">
        <v>67</v>
      </c>
      <c r="B124" s="6">
        <v>39209</v>
      </c>
      <c r="C124" s="7" t="s">
        <v>56</v>
      </c>
      <c r="D124" s="7">
        <v>625000</v>
      </c>
      <c r="E124" s="7">
        <v>6</v>
      </c>
      <c r="F124" s="7">
        <v>4</v>
      </c>
      <c r="G124" s="7">
        <v>3950</v>
      </c>
      <c r="H124" s="7" t="s">
        <v>57</v>
      </c>
      <c r="I124" s="7" t="b">
        <v>1</v>
      </c>
      <c r="J124" s="7" t="b">
        <v>0</v>
      </c>
      <c r="M124" s="8"/>
      <c r="N124" s="9"/>
      <c r="O124" s="10"/>
      <c r="P124" s="10"/>
      <c r="Q124" s="10"/>
      <c r="R124" s="10"/>
      <c r="S124" s="10"/>
      <c r="T124" s="10"/>
      <c r="U124" s="10"/>
      <c r="V124" s="10"/>
    </row>
    <row r="125" spans="1:22" x14ac:dyDescent="0.25">
      <c r="A125" s="8" t="s">
        <v>66</v>
      </c>
      <c r="B125" s="9">
        <v>39264</v>
      </c>
      <c r="C125" s="10" t="s">
        <v>62</v>
      </c>
      <c r="D125" s="10">
        <v>229500</v>
      </c>
      <c r="E125" s="10">
        <v>6</v>
      </c>
      <c r="F125" s="10">
        <v>3</v>
      </c>
      <c r="G125" s="10">
        <v>2700</v>
      </c>
      <c r="H125" s="10" t="s">
        <v>57</v>
      </c>
      <c r="I125" s="10" t="b">
        <v>1</v>
      </c>
      <c r="J125" s="10" t="b">
        <v>0</v>
      </c>
      <c r="M125" s="5"/>
      <c r="N125" s="6"/>
      <c r="O125" s="7"/>
      <c r="P125" s="7"/>
      <c r="Q125" s="7"/>
      <c r="R125" s="7"/>
      <c r="S125" s="7"/>
      <c r="T125" s="7"/>
      <c r="U125" s="7"/>
      <c r="V125" s="7"/>
    </row>
    <row r="126" spans="1:22" x14ac:dyDescent="0.25">
      <c r="A126" s="5" t="s">
        <v>65</v>
      </c>
      <c r="B126" s="6">
        <v>39176</v>
      </c>
      <c r="C126" s="7" t="s">
        <v>62</v>
      </c>
      <c r="D126" s="7">
        <v>799000</v>
      </c>
      <c r="E126" s="7">
        <v>6</v>
      </c>
      <c r="F126" s="7">
        <v>5</v>
      </c>
      <c r="G126" s="7">
        <v>4800</v>
      </c>
      <c r="H126" s="7" t="s">
        <v>57</v>
      </c>
      <c r="I126" s="7" t="b">
        <v>0</v>
      </c>
      <c r="J126" s="7" t="b">
        <v>0</v>
      </c>
      <c r="M126" s="8"/>
      <c r="N126" s="9"/>
      <c r="O126" s="10"/>
      <c r="P126" s="10"/>
      <c r="Q126" s="10"/>
      <c r="R126" s="10"/>
      <c r="S126" s="10"/>
      <c r="T126" s="10"/>
      <c r="U126" s="10"/>
      <c r="V126" s="10"/>
    </row>
    <row r="127" spans="1:22" x14ac:dyDescent="0.25">
      <c r="M127" s="5"/>
      <c r="N127" s="6"/>
      <c r="O127" s="7"/>
      <c r="P127" s="7"/>
      <c r="Q127" s="7"/>
      <c r="R127" s="7"/>
      <c r="S127" s="7"/>
      <c r="T127" s="7"/>
      <c r="U127" s="7"/>
      <c r="V127" s="7"/>
    </row>
    <row r="128" spans="1:22" x14ac:dyDescent="0.25">
      <c r="M128" s="8"/>
      <c r="N128" s="9"/>
      <c r="O128" s="10"/>
      <c r="P128" s="10"/>
      <c r="Q128" s="10"/>
      <c r="R128" s="10"/>
      <c r="S128" s="10"/>
      <c r="T128" s="10"/>
      <c r="U128" s="10"/>
      <c r="V128" s="10"/>
    </row>
    <row r="129" spans="13:22" x14ac:dyDescent="0.25">
      <c r="M129" s="5"/>
      <c r="N129" s="6"/>
      <c r="O129" s="7"/>
      <c r="P129" s="7"/>
      <c r="Q129" s="7"/>
      <c r="R129" s="7"/>
      <c r="S129" s="7"/>
      <c r="T129" s="7"/>
      <c r="U129" s="7"/>
      <c r="V129" s="7"/>
    </row>
    <row r="130" spans="13:22" x14ac:dyDescent="0.25">
      <c r="M130" s="8"/>
      <c r="N130" s="9"/>
      <c r="O130" s="10"/>
      <c r="P130" s="10"/>
      <c r="Q130" s="10"/>
      <c r="R130" s="10"/>
      <c r="S130" s="10"/>
      <c r="T130" s="10"/>
      <c r="U130" s="10"/>
      <c r="V130" s="10"/>
    </row>
    <row r="131" spans="13:22" x14ac:dyDescent="0.25">
      <c r="M131" s="5"/>
      <c r="N131" s="6"/>
      <c r="O131" s="7"/>
      <c r="P131" s="7"/>
      <c r="Q131" s="7"/>
      <c r="R131" s="7"/>
      <c r="S131" s="7"/>
      <c r="T131" s="7"/>
      <c r="U131" s="7"/>
      <c r="V131" s="7"/>
    </row>
    <row r="132" spans="13:22" x14ac:dyDescent="0.25">
      <c r="M132" s="8"/>
      <c r="N132" s="9"/>
      <c r="O132" s="10"/>
      <c r="P132" s="10"/>
      <c r="Q132" s="10"/>
      <c r="R132" s="10"/>
      <c r="S132" s="10"/>
      <c r="T132" s="10"/>
      <c r="U132" s="10"/>
      <c r="V132" s="10"/>
    </row>
    <row r="133" spans="13:22" x14ac:dyDescent="0.25">
      <c r="M133" s="5"/>
      <c r="N133" s="6"/>
      <c r="O133" s="7"/>
      <c r="P133" s="7"/>
      <c r="Q133" s="7"/>
      <c r="R133" s="7"/>
      <c r="S133" s="7"/>
      <c r="T133" s="7"/>
      <c r="U133" s="7"/>
      <c r="V133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6"/>
  <sheetViews>
    <sheetView topLeftCell="A120" workbookViewId="0">
      <selection sqref="A1:J126"/>
    </sheetView>
  </sheetViews>
  <sheetFormatPr defaultRowHeight="15" x14ac:dyDescent="0.25"/>
  <cols>
    <col min="14" max="14" width="10.42578125" customWidth="1"/>
  </cols>
  <sheetData>
    <row r="1" spans="1:23" x14ac:dyDescent="0.25">
      <c r="A1" s="3" t="s">
        <v>31</v>
      </c>
      <c r="B1" s="4" t="s">
        <v>32</v>
      </c>
      <c r="C1" s="4" t="s">
        <v>33</v>
      </c>
      <c r="D1" s="4" t="s">
        <v>34</v>
      </c>
      <c r="E1" s="4" t="s">
        <v>35</v>
      </c>
      <c r="F1" s="4" t="s">
        <v>36</v>
      </c>
      <c r="G1" s="4" t="s">
        <v>37</v>
      </c>
      <c r="H1" s="4" t="s">
        <v>38</v>
      </c>
      <c r="I1" s="4" t="s">
        <v>39</v>
      </c>
      <c r="J1" s="4" t="s">
        <v>40</v>
      </c>
      <c r="M1" s="3" t="s">
        <v>31</v>
      </c>
      <c r="N1" s="4" t="s">
        <v>32</v>
      </c>
      <c r="O1" s="4" t="s">
        <v>33</v>
      </c>
      <c r="P1" s="4" t="s">
        <v>34</v>
      </c>
      <c r="Q1" s="4" t="s">
        <v>34</v>
      </c>
      <c r="R1" s="4" t="s">
        <v>35</v>
      </c>
      <c r="S1" s="4" t="s">
        <v>36</v>
      </c>
      <c r="T1" s="4" t="s">
        <v>37</v>
      </c>
      <c r="U1" s="4" t="s">
        <v>38</v>
      </c>
      <c r="V1" s="4" t="s">
        <v>39</v>
      </c>
      <c r="W1" s="4" t="s">
        <v>40</v>
      </c>
    </row>
    <row r="2" spans="1:23" x14ac:dyDescent="0.25">
      <c r="A2" s="5" t="s">
        <v>52</v>
      </c>
      <c r="B2" s="6">
        <v>39337</v>
      </c>
      <c r="C2" s="7" t="s">
        <v>53</v>
      </c>
      <c r="D2" s="7">
        <v>249900</v>
      </c>
      <c r="E2" s="7">
        <v>2</v>
      </c>
      <c r="F2" s="7">
        <v>1</v>
      </c>
      <c r="G2" s="7">
        <v>1101</v>
      </c>
      <c r="H2" s="7" t="s">
        <v>54</v>
      </c>
      <c r="I2" s="7" t="b">
        <v>0</v>
      </c>
      <c r="J2" s="7" t="b">
        <v>0</v>
      </c>
      <c r="O2" t="str">
        <f>C13</f>
        <v>S. County</v>
      </c>
      <c r="P2" t="s">
        <v>72</v>
      </c>
      <c r="Q2" t="s">
        <v>73</v>
      </c>
      <c r="V2" t="b">
        <f>I5</f>
        <v>1</v>
      </c>
      <c r="W2" t="b">
        <f>J2</f>
        <v>0</v>
      </c>
    </row>
    <row r="3" spans="1:23" x14ac:dyDescent="0.25">
      <c r="A3" s="8" t="s">
        <v>55</v>
      </c>
      <c r="B3" s="9">
        <v>39328</v>
      </c>
      <c r="C3" s="10" t="s">
        <v>56</v>
      </c>
      <c r="D3" s="10">
        <v>149900</v>
      </c>
      <c r="E3" s="10">
        <v>2</v>
      </c>
      <c r="F3" s="10">
        <v>1</v>
      </c>
      <c r="G3" s="10">
        <v>1234</v>
      </c>
      <c r="H3" s="10" t="s">
        <v>57</v>
      </c>
      <c r="I3" s="10" t="b">
        <v>0</v>
      </c>
      <c r="J3" s="10" t="b">
        <v>0</v>
      </c>
    </row>
    <row r="4" spans="1:23" x14ac:dyDescent="0.25">
      <c r="A4" s="5" t="s">
        <v>58</v>
      </c>
      <c r="B4" s="6">
        <v>39139</v>
      </c>
      <c r="C4" s="7" t="s">
        <v>56</v>
      </c>
      <c r="D4" s="7">
        <v>239900</v>
      </c>
      <c r="E4" s="7">
        <v>2</v>
      </c>
      <c r="F4" s="7">
        <v>2</v>
      </c>
      <c r="G4" s="7">
        <v>1248</v>
      </c>
      <c r="H4" s="7" t="s">
        <v>54</v>
      </c>
      <c r="I4" s="7" t="b">
        <v>0</v>
      </c>
      <c r="J4" s="7" t="b">
        <v>0</v>
      </c>
    </row>
    <row r="5" spans="1:23" x14ac:dyDescent="0.25">
      <c r="A5" s="8" t="s">
        <v>59</v>
      </c>
      <c r="B5" s="9">
        <v>39119</v>
      </c>
      <c r="C5" s="10" t="s">
        <v>56</v>
      </c>
      <c r="D5" s="10">
        <v>273500</v>
      </c>
      <c r="E5" s="10">
        <v>2</v>
      </c>
      <c r="F5" s="10">
        <v>2</v>
      </c>
      <c r="G5" s="10">
        <v>1552</v>
      </c>
      <c r="H5" s="10" t="s">
        <v>57</v>
      </c>
      <c r="I5" s="10" t="b">
        <v>1</v>
      </c>
      <c r="J5" s="10" t="b">
        <v>1</v>
      </c>
    </row>
    <row r="6" spans="1:23" x14ac:dyDescent="0.25">
      <c r="A6" s="5" t="s">
        <v>61</v>
      </c>
      <c r="B6" s="6">
        <v>39106</v>
      </c>
      <c r="C6" s="7" t="s">
        <v>56</v>
      </c>
      <c r="D6" s="7">
        <v>285000</v>
      </c>
      <c r="E6" s="7">
        <v>2</v>
      </c>
      <c r="F6" s="7">
        <v>1</v>
      </c>
      <c r="G6" s="7">
        <v>2036</v>
      </c>
      <c r="H6" s="7" t="s">
        <v>57</v>
      </c>
      <c r="I6" s="7" t="b">
        <v>0</v>
      </c>
      <c r="J6" s="7" t="b">
        <v>1</v>
      </c>
    </row>
    <row r="7" spans="1:23" x14ac:dyDescent="0.25">
      <c r="A7" s="8" t="s">
        <v>55</v>
      </c>
      <c r="B7" s="9">
        <v>39196</v>
      </c>
      <c r="C7" s="10" t="s">
        <v>62</v>
      </c>
      <c r="D7" s="10">
        <v>405000</v>
      </c>
      <c r="E7" s="10">
        <v>2</v>
      </c>
      <c r="F7" s="10">
        <v>3</v>
      </c>
      <c r="G7" s="10">
        <v>2444</v>
      </c>
      <c r="H7" s="10" t="s">
        <v>57</v>
      </c>
      <c r="I7" s="10" t="b">
        <v>1</v>
      </c>
      <c r="J7" s="10" t="b">
        <v>1</v>
      </c>
    </row>
    <row r="8" spans="1:23" x14ac:dyDescent="0.25">
      <c r="A8" s="5" t="s">
        <v>63</v>
      </c>
      <c r="B8" s="6">
        <v>39138</v>
      </c>
      <c r="C8" s="7" t="s">
        <v>53</v>
      </c>
      <c r="D8" s="7">
        <v>204900</v>
      </c>
      <c r="E8" s="7">
        <v>3</v>
      </c>
      <c r="F8" s="7">
        <v>2.5</v>
      </c>
      <c r="G8" s="7">
        <v>1630</v>
      </c>
      <c r="H8" s="7" t="s">
        <v>57</v>
      </c>
      <c r="I8" s="7" t="b">
        <v>0</v>
      </c>
      <c r="J8" s="7" t="b">
        <v>1</v>
      </c>
      <c r="M8" s="3" t="s">
        <v>31</v>
      </c>
      <c r="N8" s="4" t="s">
        <v>32</v>
      </c>
      <c r="O8" s="4" t="s">
        <v>33</v>
      </c>
      <c r="P8" s="4" t="s">
        <v>34</v>
      </c>
      <c r="Q8" s="4" t="s">
        <v>35</v>
      </c>
      <c r="R8" s="4" t="s">
        <v>36</v>
      </c>
      <c r="S8" s="4" t="s">
        <v>37</v>
      </c>
      <c r="T8" s="4" t="s">
        <v>38</v>
      </c>
      <c r="U8" s="4" t="s">
        <v>39</v>
      </c>
      <c r="V8" s="4" t="s">
        <v>40</v>
      </c>
    </row>
    <row r="9" spans="1:23" x14ac:dyDescent="0.25">
      <c r="A9" s="8" t="s">
        <v>64</v>
      </c>
      <c r="B9" s="9">
        <v>39163</v>
      </c>
      <c r="C9" s="10" t="s">
        <v>53</v>
      </c>
      <c r="D9" s="10">
        <v>205000</v>
      </c>
      <c r="E9" s="10">
        <v>3</v>
      </c>
      <c r="F9" s="10">
        <v>2.5</v>
      </c>
      <c r="G9" s="10">
        <v>2001</v>
      </c>
      <c r="H9" s="10" t="s">
        <v>57</v>
      </c>
      <c r="I9" s="10" t="b">
        <v>1</v>
      </c>
      <c r="J9" s="10" t="b">
        <v>0</v>
      </c>
      <c r="M9" s="8"/>
      <c r="N9" s="9"/>
      <c r="O9" s="10"/>
      <c r="P9" s="10"/>
      <c r="Q9" s="10"/>
      <c r="R9" s="10"/>
      <c r="S9" s="10"/>
      <c r="T9" s="10"/>
      <c r="U9" s="10"/>
      <c r="V9" s="10"/>
    </row>
    <row r="10" spans="1:23" x14ac:dyDescent="0.25">
      <c r="A10" s="5" t="s">
        <v>65</v>
      </c>
      <c r="B10" s="6">
        <v>39320</v>
      </c>
      <c r="C10" s="7" t="s">
        <v>53</v>
      </c>
      <c r="D10" s="7">
        <v>229500</v>
      </c>
      <c r="E10" s="7">
        <v>3</v>
      </c>
      <c r="F10" s="7">
        <v>2</v>
      </c>
      <c r="G10" s="7">
        <v>1694</v>
      </c>
      <c r="H10" s="7" t="s">
        <v>57</v>
      </c>
      <c r="I10" s="7" t="b">
        <v>0</v>
      </c>
      <c r="J10" s="7" t="b">
        <v>0</v>
      </c>
      <c r="M10" s="8"/>
      <c r="N10" s="9"/>
      <c r="O10" s="10"/>
      <c r="P10" s="10"/>
      <c r="Q10" s="10"/>
      <c r="R10" s="10"/>
      <c r="S10" s="10"/>
      <c r="T10" s="10"/>
      <c r="U10" s="10"/>
      <c r="V10" s="10"/>
    </row>
    <row r="11" spans="1:23" x14ac:dyDescent="0.25">
      <c r="A11" s="8" t="s">
        <v>66</v>
      </c>
      <c r="B11" s="9">
        <v>39259</v>
      </c>
      <c r="C11" s="10" t="s">
        <v>53</v>
      </c>
      <c r="D11" s="10">
        <v>229900</v>
      </c>
      <c r="E11" s="10">
        <v>3</v>
      </c>
      <c r="F11" s="10">
        <v>2.5</v>
      </c>
      <c r="G11" s="10">
        <v>1580</v>
      </c>
      <c r="H11" s="10" t="s">
        <v>57</v>
      </c>
      <c r="I11" s="10" t="b">
        <v>1</v>
      </c>
      <c r="J11" s="10" t="b">
        <v>0</v>
      </c>
    </row>
    <row r="12" spans="1:23" x14ac:dyDescent="0.25">
      <c r="A12" s="5" t="s">
        <v>67</v>
      </c>
      <c r="B12" s="6">
        <v>39285</v>
      </c>
      <c r="C12" s="7" t="s">
        <v>53</v>
      </c>
      <c r="D12" s="7">
        <v>238000</v>
      </c>
      <c r="E12" s="7">
        <v>3</v>
      </c>
      <c r="F12" s="7">
        <v>2.5</v>
      </c>
      <c r="G12" s="7">
        <v>2300</v>
      </c>
      <c r="H12" s="7" t="s">
        <v>57</v>
      </c>
      <c r="I12" s="7" t="b">
        <v>1</v>
      </c>
      <c r="J12" s="7" t="b">
        <v>0</v>
      </c>
    </row>
    <row r="13" spans="1:23" x14ac:dyDescent="0.25">
      <c r="A13" s="8" t="s">
        <v>68</v>
      </c>
      <c r="B13" s="9">
        <v>39197</v>
      </c>
      <c r="C13" s="10" t="s">
        <v>53</v>
      </c>
      <c r="D13" s="10">
        <v>240000</v>
      </c>
      <c r="E13" s="10">
        <v>3</v>
      </c>
      <c r="F13" s="10">
        <v>2.5</v>
      </c>
      <c r="G13" s="10">
        <v>1595</v>
      </c>
      <c r="H13" s="10" t="s">
        <v>54</v>
      </c>
      <c r="I13" s="10" t="b">
        <v>0</v>
      </c>
      <c r="J13" s="10" t="b">
        <v>1</v>
      </c>
    </row>
    <row r="14" spans="1:23" x14ac:dyDescent="0.25">
      <c r="A14" s="5" t="s">
        <v>69</v>
      </c>
      <c r="B14" s="6">
        <v>39228</v>
      </c>
      <c r="C14" s="7" t="s">
        <v>53</v>
      </c>
      <c r="D14" s="7">
        <v>249000</v>
      </c>
      <c r="E14" s="7">
        <v>3</v>
      </c>
      <c r="F14" s="7">
        <v>2.5</v>
      </c>
      <c r="G14" s="7">
        <v>1730</v>
      </c>
      <c r="H14" s="7" t="s">
        <v>54</v>
      </c>
      <c r="I14" s="7" t="b">
        <v>0</v>
      </c>
      <c r="J14" s="7" t="b">
        <v>1</v>
      </c>
    </row>
    <row r="15" spans="1:23" x14ac:dyDescent="0.25">
      <c r="A15" s="8" t="s">
        <v>67</v>
      </c>
      <c r="B15" s="9">
        <v>39302</v>
      </c>
      <c r="C15" s="10" t="s">
        <v>53</v>
      </c>
      <c r="D15" s="10">
        <v>249900</v>
      </c>
      <c r="E15" s="10">
        <v>3</v>
      </c>
      <c r="F15" s="10">
        <v>2</v>
      </c>
      <c r="G15" s="10">
        <v>2050</v>
      </c>
      <c r="H15" s="10" t="s">
        <v>57</v>
      </c>
      <c r="I15" s="10" t="b">
        <v>0</v>
      </c>
      <c r="J15" s="10" t="b">
        <v>1</v>
      </c>
    </row>
    <row r="16" spans="1:23" x14ac:dyDescent="0.25">
      <c r="A16" s="5" t="s">
        <v>63</v>
      </c>
      <c r="B16" s="6">
        <v>39111</v>
      </c>
      <c r="C16" s="7" t="s">
        <v>53</v>
      </c>
      <c r="D16" s="7">
        <v>289000</v>
      </c>
      <c r="E16" s="7">
        <v>3</v>
      </c>
      <c r="F16" s="7">
        <v>2</v>
      </c>
      <c r="G16" s="7">
        <v>1627</v>
      </c>
      <c r="H16" s="7" t="s">
        <v>57</v>
      </c>
      <c r="I16" s="7" t="b">
        <v>0</v>
      </c>
      <c r="J16" s="7" t="b">
        <v>1</v>
      </c>
    </row>
    <row r="17" spans="1:10" x14ac:dyDescent="0.25">
      <c r="A17" s="8" t="s">
        <v>58</v>
      </c>
      <c r="B17" s="9">
        <v>39373</v>
      </c>
      <c r="C17" s="10" t="s">
        <v>53</v>
      </c>
      <c r="D17" s="10">
        <v>360000</v>
      </c>
      <c r="E17" s="10">
        <v>3</v>
      </c>
      <c r="F17" s="10">
        <v>2.5</v>
      </c>
      <c r="G17" s="10">
        <v>2330</v>
      </c>
      <c r="H17" s="10" t="s">
        <v>57</v>
      </c>
      <c r="I17" s="10" t="b">
        <v>0</v>
      </c>
      <c r="J17" s="10" t="b">
        <v>0</v>
      </c>
    </row>
    <row r="18" spans="1:10" x14ac:dyDescent="0.25">
      <c r="A18" s="5" t="s">
        <v>59</v>
      </c>
      <c r="B18" s="6">
        <v>39364</v>
      </c>
      <c r="C18" s="7" t="s">
        <v>56</v>
      </c>
      <c r="D18" s="7">
        <v>199000</v>
      </c>
      <c r="E18" s="7">
        <v>3</v>
      </c>
      <c r="F18" s="7">
        <v>2.5</v>
      </c>
      <c r="G18" s="7">
        <v>1510</v>
      </c>
      <c r="H18" s="7" t="s">
        <v>54</v>
      </c>
      <c r="I18" s="7" t="b">
        <v>0</v>
      </c>
      <c r="J18" s="7" t="b">
        <v>0</v>
      </c>
    </row>
    <row r="19" spans="1:10" x14ac:dyDescent="0.25">
      <c r="A19" s="8" t="s">
        <v>67</v>
      </c>
      <c r="B19" s="9">
        <v>39165</v>
      </c>
      <c r="C19" s="10" t="s">
        <v>56</v>
      </c>
      <c r="D19" s="10">
        <v>215000</v>
      </c>
      <c r="E19" s="10">
        <v>3</v>
      </c>
      <c r="F19" s="10">
        <v>1.75</v>
      </c>
      <c r="G19" s="10">
        <v>2157</v>
      </c>
      <c r="H19" s="10" t="s">
        <v>57</v>
      </c>
      <c r="I19" s="10" t="b">
        <v>1</v>
      </c>
      <c r="J19" s="10" t="b">
        <v>1</v>
      </c>
    </row>
    <row r="20" spans="1:10" x14ac:dyDescent="0.25">
      <c r="A20" s="5" t="s">
        <v>64</v>
      </c>
      <c r="B20" s="6">
        <v>39271</v>
      </c>
      <c r="C20" s="7" t="s">
        <v>56</v>
      </c>
      <c r="D20" s="7">
        <v>236900</v>
      </c>
      <c r="E20" s="7">
        <v>3</v>
      </c>
      <c r="F20" s="7">
        <v>2</v>
      </c>
      <c r="G20" s="7">
        <v>1700</v>
      </c>
      <c r="H20" s="7" t="s">
        <v>57</v>
      </c>
      <c r="I20" s="7" t="b">
        <v>0</v>
      </c>
      <c r="J20" s="7" t="b">
        <v>0</v>
      </c>
    </row>
    <row r="21" spans="1:10" x14ac:dyDescent="0.25">
      <c r="A21" s="8" t="s">
        <v>55</v>
      </c>
      <c r="B21" s="9">
        <v>39120</v>
      </c>
      <c r="C21" s="10" t="s">
        <v>56</v>
      </c>
      <c r="D21" s="10">
        <v>242500</v>
      </c>
      <c r="E21" s="10">
        <v>3</v>
      </c>
      <c r="F21" s="10">
        <v>2.5</v>
      </c>
      <c r="G21" s="10">
        <v>1902</v>
      </c>
      <c r="H21" s="10" t="s">
        <v>57</v>
      </c>
      <c r="I21" s="10" t="b">
        <v>0</v>
      </c>
      <c r="J21" s="10" t="b">
        <v>1</v>
      </c>
    </row>
    <row r="22" spans="1:10" x14ac:dyDescent="0.25">
      <c r="A22" s="5" t="s">
        <v>65</v>
      </c>
      <c r="B22" s="6">
        <v>39203</v>
      </c>
      <c r="C22" s="7" t="s">
        <v>56</v>
      </c>
      <c r="D22" s="7">
        <v>250000</v>
      </c>
      <c r="E22" s="7">
        <v>3</v>
      </c>
      <c r="F22" s="7">
        <v>2</v>
      </c>
      <c r="G22" s="7">
        <v>2066</v>
      </c>
      <c r="H22" s="7" t="s">
        <v>57</v>
      </c>
      <c r="I22" s="7" t="b">
        <v>0</v>
      </c>
      <c r="J22" s="7" t="b">
        <v>0</v>
      </c>
    </row>
    <row r="23" spans="1:10" x14ac:dyDescent="0.25">
      <c r="A23" s="8" t="s">
        <v>67</v>
      </c>
      <c r="B23" s="9">
        <v>39219</v>
      </c>
      <c r="C23" s="10" t="s">
        <v>56</v>
      </c>
      <c r="D23" s="10">
        <v>319000</v>
      </c>
      <c r="E23" s="10">
        <v>3</v>
      </c>
      <c r="F23" s="10">
        <v>2.5</v>
      </c>
      <c r="G23" s="10">
        <v>2586</v>
      </c>
      <c r="H23" s="10" t="s">
        <v>54</v>
      </c>
      <c r="I23" s="10" t="b">
        <v>0</v>
      </c>
      <c r="J23" s="10" t="b">
        <v>0</v>
      </c>
    </row>
    <row r="24" spans="1:10" x14ac:dyDescent="0.25">
      <c r="A24" s="5" t="s">
        <v>59</v>
      </c>
      <c r="B24" s="6">
        <v>39097</v>
      </c>
      <c r="C24" s="7" t="s">
        <v>56</v>
      </c>
      <c r="D24" s="7">
        <v>325000</v>
      </c>
      <c r="E24" s="7">
        <v>3</v>
      </c>
      <c r="F24" s="7">
        <v>2.5</v>
      </c>
      <c r="G24" s="7">
        <v>1752</v>
      </c>
      <c r="H24" s="7" t="s">
        <v>57</v>
      </c>
      <c r="I24" s="7" t="b">
        <v>0</v>
      </c>
      <c r="J24" s="7" t="b">
        <v>1</v>
      </c>
    </row>
    <row r="25" spans="1:10" x14ac:dyDescent="0.25">
      <c r="A25" s="8" t="s">
        <v>67</v>
      </c>
      <c r="B25" s="9">
        <v>39221</v>
      </c>
      <c r="C25" s="10" t="s">
        <v>56</v>
      </c>
      <c r="D25" s="10">
        <v>335000</v>
      </c>
      <c r="E25" s="10">
        <v>3</v>
      </c>
      <c r="F25" s="10">
        <v>2.5</v>
      </c>
      <c r="G25" s="10">
        <v>2000</v>
      </c>
      <c r="H25" s="10" t="s">
        <v>57</v>
      </c>
      <c r="I25" s="10" t="b">
        <v>1</v>
      </c>
      <c r="J25" s="10" t="b">
        <v>1</v>
      </c>
    </row>
    <row r="26" spans="1:10" x14ac:dyDescent="0.25">
      <c r="A26" s="5" t="s">
        <v>52</v>
      </c>
      <c r="B26" s="6">
        <v>39366</v>
      </c>
      <c r="C26" s="7" t="s">
        <v>56</v>
      </c>
      <c r="D26" s="7">
        <v>345000</v>
      </c>
      <c r="E26" s="7">
        <v>3</v>
      </c>
      <c r="F26" s="7">
        <v>2</v>
      </c>
      <c r="G26" s="7">
        <v>2694</v>
      </c>
      <c r="H26" s="7" t="s">
        <v>57</v>
      </c>
      <c r="I26" s="7" t="b">
        <v>0</v>
      </c>
      <c r="J26" s="7" t="b">
        <v>0</v>
      </c>
    </row>
    <row r="27" spans="1:10" x14ac:dyDescent="0.25">
      <c r="A27" s="8" t="s">
        <v>67</v>
      </c>
      <c r="B27" s="9">
        <v>39123</v>
      </c>
      <c r="C27" s="10" t="s">
        <v>56</v>
      </c>
      <c r="D27" s="10">
        <v>350000</v>
      </c>
      <c r="E27" s="10">
        <v>3</v>
      </c>
      <c r="F27" s="10">
        <v>2</v>
      </c>
      <c r="G27" s="10">
        <v>2275</v>
      </c>
      <c r="H27" s="10" t="s">
        <v>57</v>
      </c>
      <c r="I27" s="10" t="b">
        <v>1</v>
      </c>
      <c r="J27" s="10" t="b">
        <v>0</v>
      </c>
    </row>
    <row r="28" spans="1:10" x14ac:dyDescent="0.25">
      <c r="A28" s="5" t="s">
        <v>67</v>
      </c>
      <c r="B28" s="6">
        <v>39179</v>
      </c>
      <c r="C28" s="7" t="s">
        <v>56</v>
      </c>
      <c r="D28" s="7">
        <v>365000</v>
      </c>
      <c r="E28" s="7">
        <v>3</v>
      </c>
      <c r="F28" s="7">
        <v>2.5</v>
      </c>
      <c r="G28" s="7">
        <v>1871</v>
      </c>
      <c r="H28" s="7" t="s">
        <v>57</v>
      </c>
      <c r="I28" s="7" t="b">
        <v>0</v>
      </c>
      <c r="J28" s="7" t="b">
        <v>0</v>
      </c>
    </row>
    <row r="29" spans="1:10" x14ac:dyDescent="0.25">
      <c r="A29" s="8" t="s">
        <v>66</v>
      </c>
      <c r="B29" s="9">
        <v>39193</v>
      </c>
      <c r="C29" s="10" t="s">
        <v>62</v>
      </c>
      <c r="D29" s="10">
        <v>229900</v>
      </c>
      <c r="E29" s="10">
        <v>3</v>
      </c>
      <c r="F29" s="10">
        <v>3</v>
      </c>
      <c r="G29" s="10">
        <v>2266</v>
      </c>
      <c r="H29" s="10" t="s">
        <v>54</v>
      </c>
      <c r="I29" s="10" t="b">
        <v>0</v>
      </c>
      <c r="J29" s="10" t="b">
        <v>0</v>
      </c>
    </row>
    <row r="30" spans="1:10" x14ac:dyDescent="0.25">
      <c r="A30" s="5" t="s">
        <v>55</v>
      </c>
      <c r="B30" s="6">
        <v>39193</v>
      </c>
      <c r="C30" s="7" t="s">
        <v>62</v>
      </c>
      <c r="D30" s="7">
        <v>259900</v>
      </c>
      <c r="E30" s="7">
        <v>3</v>
      </c>
      <c r="F30" s="7">
        <v>2.5</v>
      </c>
      <c r="G30" s="7">
        <v>2122</v>
      </c>
      <c r="H30" s="7" t="s">
        <v>54</v>
      </c>
      <c r="I30" s="7" t="b">
        <v>0</v>
      </c>
      <c r="J30" s="7" t="b">
        <v>1</v>
      </c>
    </row>
    <row r="31" spans="1:10" x14ac:dyDescent="0.25">
      <c r="A31" s="8" t="s">
        <v>70</v>
      </c>
      <c r="B31" s="9">
        <v>39155</v>
      </c>
      <c r="C31" s="10" t="s">
        <v>62</v>
      </c>
      <c r="D31" s="10">
        <v>264900</v>
      </c>
      <c r="E31" s="10">
        <v>3</v>
      </c>
      <c r="F31" s="10">
        <v>3</v>
      </c>
      <c r="G31" s="10">
        <v>2495</v>
      </c>
      <c r="H31" s="10" t="s">
        <v>54</v>
      </c>
      <c r="I31" s="10" t="b">
        <v>0</v>
      </c>
      <c r="J31" s="10" t="b">
        <v>0</v>
      </c>
    </row>
    <row r="32" spans="1:10" x14ac:dyDescent="0.25">
      <c r="A32" s="5" t="s">
        <v>58</v>
      </c>
      <c r="B32" s="6">
        <v>39317</v>
      </c>
      <c r="C32" s="7" t="s">
        <v>62</v>
      </c>
      <c r="D32" s="7">
        <v>264900</v>
      </c>
      <c r="E32" s="7">
        <v>3</v>
      </c>
      <c r="F32" s="7">
        <v>2.5</v>
      </c>
      <c r="G32" s="7">
        <v>2062</v>
      </c>
      <c r="H32" s="7" t="s">
        <v>54</v>
      </c>
      <c r="I32" s="7" t="b">
        <v>0</v>
      </c>
      <c r="J32" s="7" t="b">
        <v>0</v>
      </c>
    </row>
    <row r="33" spans="1:10" x14ac:dyDescent="0.25">
      <c r="A33" s="8" t="s">
        <v>70</v>
      </c>
      <c r="B33" s="9">
        <v>39148</v>
      </c>
      <c r="C33" s="10" t="s">
        <v>62</v>
      </c>
      <c r="D33" s="10">
        <v>299000</v>
      </c>
      <c r="E33" s="10">
        <v>3</v>
      </c>
      <c r="F33" s="10">
        <v>2</v>
      </c>
      <c r="G33" s="10">
        <v>2050</v>
      </c>
      <c r="H33" s="10" t="s">
        <v>54</v>
      </c>
      <c r="I33" s="10" t="b">
        <v>0</v>
      </c>
      <c r="J33" s="10" t="b">
        <v>0</v>
      </c>
    </row>
    <row r="34" spans="1:10" x14ac:dyDescent="0.25">
      <c r="A34" s="5" t="s">
        <v>59</v>
      </c>
      <c r="B34" s="6">
        <v>39187</v>
      </c>
      <c r="C34" s="7" t="s">
        <v>62</v>
      </c>
      <c r="D34" s="7">
        <v>339900</v>
      </c>
      <c r="E34" s="7">
        <v>3</v>
      </c>
      <c r="F34" s="7">
        <v>2</v>
      </c>
      <c r="G34" s="7">
        <v>1828</v>
      </c>
      <c r="H34" s="7" t="s">
        <v>57</v>
      </c>
      <c r="I34" s="7" t="b">
        <v>1</v>
      </c>
      <c r="J34" s="7" t="b">
        <v>1</v>
      </c>
    </row>
    <row r="35" spans="1:10" x14ac:dyDescent="0.25">
      <c r="A35" s="8" t="s">
        <v>67</v>
      </c>
      <c r="B35" s="9">
        <v>39357</v>
      </c>
      <c r="C35" s="10" t="s">
        <v>62</v>
      </c>
      <c r="D35" s="10">
        <v>349000</v>
      </c>
      <c r="E35" s="10">
        <v>3</v>
      </c>
      <c r="F35" s="10">
        <v>2.5</v>
      </c>
      <c r="G35" s="10">
        <v>1727</v>
      </c>
      <c r="H35" s="10" t="s">
        <v>54</v>
      </c>
      <c r="I35" s="10" t="b">
        <v>1</v>
      </c>
      <c r="J35" s="10" t="b">
        <v>1</v>
      </c>
    </row>
    <row r="36" spans="1:10" x14ac:dyDescent="0.25">
      <c r="A36" s="5" t="s">
        <v>67</v>
      </c>
      <c r="B36" s="6">
        <v>39299</v>
      </c>
      <c r="C36" s="7" t="s">
        <v>62</v>
      </c>
      <c r="D36" s="7">
        <v>349000</v>
      </c>
      <c r="E36" s="7">
        <v>3</v>
      </c>
      <c r="F36" s="7">
        <v>2.5</v>
      </c>
      <c r="G36" s="7">
        <v>2000</v>
      </c>
      <c r="H36" s="7" t="s">
        <v>57</v>
      </c>
      <c r="I36" s="7" t="b">
        <v>1</v>
      </c>
      <c r="J36" s="7" t="b">
        <v>0</v>
      </c>
    </row>
    <row r="37" spans="1:10" x14ac:dyDescent="0.25">
      <c r="A37" s="8" t="s">
        <v>67</v>
      </c>
      <c r="B37" s="9">
        <v>39338</v>
      </c>
      <c r="C37" s="10" t="s">
        <v>62</v>
      </c>
      <c r="D37" s="10">
        <v>349000</v>
      </c>
      <c r="E37" s="10">
        <v>3</v>
      </c>
      <c r="F37" s="10">
        <v>2</v>
      </c>
      <c r="G37" s="10">
        <v>1810</v>
      </c>
      <c r="H37" s="10" t="s">
        <v>54</v>
      </c>
      <c r="I37" s="10" t="b">
        <v>1</v>
      </c>
      <c r="J37" s="10" t="b">
        <v>1</v>
      </c>
    </row>
    <row r="38" spans="1:10" x14ac:dyDescent="0.25">
      <c r="A38" s="5" t="s">
        <v>70</v>
      </c>
      <c r="B38" s="6">
        <v>39163</v>
      </c>
      <c r="C38" s="7" t="s">
        <v>62</v>
      </c>
      <c r="D38" s="7">
        <v>350000</v>
      </c>
      <c r="E38" s="7">
        <v>3</v>
      </c>
      <c r="F38" s="7">
        <v>2.5</v>
      </c>
      <c r="G38" s="7">
        <v>1991</v>
      </c>
      <c r="H38" s="7" t="s">
        <v>54</v>
      </c>
      <c r="I38" s="7" t="b">
        <v>0</v>
      </c>
      <c r="J38" s="7" t="b">
        <v>1</v>
      </c>
    </row>
    <row r="39" spans="1:10" x14ac:dyDescent="0.25">
      <c r="A39" s="8" t="s">
        <v>58</v>
      </c>
      <c r="B39" s="9">
        <v>39256</v>
      </c>
      <c r="C39" s="10" t="s">
        <v>62</v>
      </c>
      <c r="D39" s="10">
        <v>359000</v>
      </c>
      <c r="E39" s="10">
        <v>3</v>
      </c>
      <c r="F39" s="10">
        <v>2.5</v>
      </c>
      <c r="G39" s="10">
        <v>2210</v>
      </c>
      <c r="H39" s="10" t="s">
        <v>57</v>
      </c>
      <c r="I39" s="10" t="b">
        <v>0</v>
      </c>
      <c r="J39" s="10" t="b">
        <v>0</v>
      </c>
    </row>
    <row r="40" spans="1:10" x14ac:dyDescent="0.25">
      <c r="A40" s="5" t="s">
        <v>71</v>
      </c>
      <c r="B40" s="6">
        <v>39216</v>
      </c>
      <c r="C40" s="7" t="s">
        <v>62</v>
      </c>
      <c r="D40" s="7">
        <v>359900</v>
      </c>
      <c r="E40" s="7">
        <v>3</v>
      </c>
      <c r="F40" s="7">
        <v>3</v>
      </c>
      <c r="G40" s="7">
        <v>1839</v>
      </c>
      <c r="H40" s="7" t="s">
        <v>54</v>
      </c>
      <c r="I40" s="7" t="b">
        <v>0</v>
      </c>
      <c r="J40" s="7" t="b">
        <v>1</v>
      </c>
    </row>
    <row r="41" spans="1:10" x14ac:dyDescent="0.25">
      <c r="A41" s="8" t="s">
        <v>65</v>
      </c>
      <c r="B41" s="9">
        <v>39297</v>
      </c>
      <c r="C41" s="10" t="s">
        <v>62</v>
      </c>
      <c r="D41" s="10">
        <v>359900</v>
      </c>
      <c r="E41" s="10">
        <v>3</v>
      </c>
      <c r="F41" s="10">
        <v>2</v>
      </c>
      <c r="G41" s="10">
        <v>2198</v>
      </c>
      <c r="H41" s="10" t="s">
        <v>54</v>
      </c>
      <c r="I41" s="10" t="b">
        <v>1</v>
      </c>
      <c r="J41" s="10" t="b">
        <v>0</v>
      </c>
    </row>
    <row r="42" spans="1:10" x14ac:dyDescent="0.25">
      <c r="A42" s="5" t="s">
        <v>58</v>
      </c>
      <c r="B42" s="6">
        <v>39205</v>
      </c>
      <c r="C42" s="7" t="s">
        <v>62</v>
      </c>
      <c r="D42" s="7">
        <v>369900</v>
      </c>
      <c r="E42" s="7">
        <v>3</v>
      </c>
      <c r="F42" s="7">
        <v>2.5</v>
      </c>
      <c r="G42" s="7">
        <v>2030</v>
      </c>
      <c r="H42" s="7" t="s">
        <v>54</v>
      </c>
      <c r="I42" s="7" t="b">
        <v>1</v>
      </c>
      <c r="J42" s="7" t="b">
        <v>0</v>
      </c>
    </row>
    <row r="43" spans="1:10" x14ac:dyDescent="0.25">
      <c r="A43" s="8" t="s">
        <v>59</v>
      </c>
      <c r="B43" s="9">
        <v>39121</v>
      </c>
      <c r="C43" s="10" t="s">
        <v>62</v>
      </c>
      <c r="D43" s="10">
        <v>379000</v>
      </c>
      <c r="E43" s="10">
        <v>3</v>
      </c>
      <c r="F43" s="10">
        <v>3</v>
      </c>
      <c r="G43" s="10">
        <v>2354</v>
      </c>
      <c r="H43" s="10" t="s">
        <v>54</v>
      </c>
      <c r="I43" s="10" t="b">
        <v>0</v>
      </c>
      <c r="J43" s="10" t="b">
        <v>1</v>
      </c>
    </row>
    <row r="44" spans="1:10" x14ac:dyDescent="0.25">
      <c r="A44" s="5" t="s">
        <v>59</v>
      </c>
      <c r="B44" s="6">
        <v>39239</v>
      </c>
      <c r="C44" s="7" t="s">
        <v>62</v>
      </c>
      <c r="D44" s="7">
        <v>379900</v>
      </c>
      <c r="E44" s="7">
        <v>3</v>
      </c>
      <c r="F44" s="7">
        <v>2.5</v>
      </c>
      <c r="G44" s="7">
        <v>2468</v>
      </c>
      <c r="H44" s="7" t="s">
        <v>54</v>
      </c>
      <c r="I44" s="7" t="b">
        <v>0</v>
      </c>
      <c r="J44" s="7" t="b">
        <v>0</v>
      </c>
    </row>
    <row r="45" spans="1:10" x14ac:dyDescent="0.25">
      <c r="A45" s="8" t="s">
        <v>67</v>
      </c>
      <c r="B45" s="9">
        <v>39341</v>
      </c>
      <c r="C45" s="10" t="s">
        <v>53</v>
      </c>
      <c r="D45" s="10">
        <v>205500</v>
      </c>
      <c r="E45" s="10">
        <v>4</v>
      </c>
      <c r="F45" s="10">
        <v>2.5</v>
      </c>
      <c r="G45" s="10">
        <v>2036</v>
      </c>
      <c r="H45" s="10" t="s">
        <v>54</v>
      </c>
      <c r="I45" s="10" t="b">
        <v>0</v>
      </c>
      <c r="J45" s="10" t="b">
        <v>1</v>
      </c>
    </row>
    <row r="46" spans="1:10" x14ac:dyDescent="0.25">
      <c r="A46" s="5" t="s">
        <v>55</v>
      </c>
      <c r="B46" s="6">
        <v>39275</v>
      </c>
      <c r="C46" s="7" t="s">
        <v>53</v>
      </c>
      <c r="D46" s="7">
        <v>205500</v>
      </c>
      <c r="E46" s="7">
        <v>4</v>
      </c>
      <c r="F46" s="7">
        <v>2.5</v>
      </c>
      <c r="G46" s="7">
        <v>1751</v>
      </c>
      <c r="H46" s="7" t="s">
        <v>57</v>
      </c>
      <c r="I46" s="7" t="b">
        <v>0</v>
      </c>
      <c r="J46" s="7" t="b">
        <v>0</v>
      </c>
    </row>
    <row r="47" spans="1:10" x14ac:dyDescent="0.25">
      <c r="A47" s="8" t="s">
        <v>59</v>
      </c>
      <c r="B47" s="9">
        <v>39193</v>
      </c>
      <c r="C47" s="10" t="s">
        <v>53</v>
      </c>
      <c r="D47" s="10">
        <v>208750</v>
      </c>
      <c r="E47" s="10">
        <v>4</v>
      </c>
      <c r="F47" s="10">
        <v>3</v>
      </c>
      <c r="G47" s="10">
        <v>2207</v>
      </c>
      <c r="H47" s="10" t="s">
        <v>57</v>
      </c>
      <c r="I47" s="10" t="b">
        <v>1</v>
      </c>
      <c r="J47" s="10" t="b">
        <v>1</v>
      </c>
    </row>
    <row r="48" spans="1:10" x14ac:dyDescent="0.25">
      <c r="A48" s="5" t="s">
        <v>70</v>
      </c>
      <c r="B48" s="6">
        <v>39259</v>
      </c>
      <c r="C48" s="7" t="s">
        <v>53</v>
      </c>
      <c r="D48" s="7">
        <v>208750</v>
      </c>
      <c r="E48" s="7">
        <v>4</v>
      </c>
      <c r="F48" s="7">
        <v>2</v>
      </c>
      <c r="G48" s="7">
        <v>1800</v>
      </c>
      <c r="H48" s="7" t="s">
        <v>57</v>
      </c>
      <c r="I48" s="7" t="b">
        <v>0</v>
      </c>
      <c r="J48" s="7" t="b">
        <v>0</v>
      </c>
    </row>
    <row r="49" spans="1:10" x14ac:dyDescent="0.25">
      <c r="A49" s="8" t="s">
        <v>68</v>
      </c>
      <c r="B49" s="9">
        <v>39259</v>
      </c>
      <c r="C49" s="10" t="s">
        <v>53</v>
      </c>
      <c r="D49" s="10">
        <v>225000</v>
      </c>
      <c r="E49" s="10">
        <v>4</v>
      </c>
      <c r="F49" s="10">
        <v>3</v>
      </c>
      <c r="G49" s="10">
        <v>2013</v>
      </c>
      <c r="H49" s="10" t="s">
        <v>57</v>
      </c>
      <c r="I49" s="10" t="b">
        <v>1</v>
      </c>
      <c r="J49" s="10" t="b">
        <v>0</v>
      </c>
    </row>
    <row r="50" spans="1:10" x14ac:dyDescent="0.25">
      <c r="A50" s="5" t="s">
        <v>58</v>
      </c>
      <c r="B50" s="6">
        <v>39205</v>
      </c>
      <c r="C50" s="7" t="s">
        <v>53</v>
      </c>
      <c r="D50" s="7">
        <v>225911</v>
      </c>
      <c r="E50" s="7">
        <v>4</v>
      </c>
      <c r="F50" s="7">
        <v>2.5</v>
      </c>
      <c r="G50" s="7">
        <v>1908</v>
      </c>
      <c r="H50" s="7" t="s">
        <v>57</v>
      </c>
      <c r="I50" s="7" t="b">
        <v>1</v>
      </c>
      <c r="J50" s="7" t="b">
        <v>0</v>
      </c>
    </row>
    <row r="51" spans="1:10" x14ac:dyDescent="0.25">
      <c r="A51" s="8" t="s">
        <v>63</v>
      </c>
      <c r="B51" s="9">
        <v>39306</v>
      </c>
      <c r="C51" s="10" t="s">
        <v>53</v>
      </c>
      <c r="D51" s="10">
        <v>225911</v>
      </c>
      <c r="E51" s="10">
        <v>4</v>
      </c>
      <c r="F51" s="10">
        <v>2.5</v>
      </c>
      <c r="G51" s="10">
        <v>1908</v>
      </c>
      <c r="H51" s="10" t="s">
        <v>57</v>
      </c>
      <c r="I51" s="10" t="b">
        <v>0</v>
      </c>
      <c r="J51" s="10" t="b">
        <v>1</v>
      </c>
    </row>
    <row r="52" spans="1:10" x14ac:dyDescent="0.25">
      <c r="A52" s="5" t="s">
        <v>68</v>
      </c>
      <c r="B52" s="6">
        <v>39193</v>
      </c>
      <c r="C52" s="7" t="s">
        <v>53</v>
      </c>
      <c r="D52" s="7">
        <v>227500</v>
      </c>
      <c r="E52" s="7">
        <v>4</v>
      </c>
      <c r="F52" s="7">
        <v>3</v>
      </c>
      <c r="G52" s="7">
        <v>1905</v>
      </c>
      <c r="H52" s="7" t="s">
        <v>54</v>
      </c>
      <c r="I52" s="7" t="b">
        <v>0</v>
      </c>
      <c r="J52" s="7" t="b">
        <v>1</v>
      </c>
    </row>
    <row r="53" spans="1:10" x14ac:dyDescent="0.25">
      <c r="A53" s="8" t="s">
        <v>64</v>
      </c>
      <c r="B53" s="9">
        <v>39297</v>
      </c>
      <c r="C53" s="10" t="s">
        <v>53</v>
      </c>
      <c r="D53" s="10">
        <v>229500</v>
      </c>
      <c r="E53" s="10">
        <v>4</v>
      </c>
      <c r="F53" s="10">
        <v>2.5</v>
      </c>
      <c r="G53" s="10">
        <v>2284</v>
      </c>
      <c r="H53" s="10" t="s">
        <v>54</v>
      </c>
      <c r="I53" s="10" t="b">
        <v>0</v>
      </c>
      <c r="J53" s="10" t="b">
        <v>0</v>
      </c>
    </row>
    <row r="54" spans="1:10" x14ac:dyDescent="0.25">
      <c r="A54" s="5" t="s">
        <v>64</v>
      </c>
      <c r="B54" s="6">
        <v>39268</v>
      </c>
      <c r="C54" s="7" t="s">
        <v>53</v>
      </c>
      <c r="D54" s="7">
        <v>239900</v>
      </c>
      <c r="E54" s="7">
        <v>4</v>
      </c>
      <c r="F54" s="7">
        <v>3</v>
      </c>
      <c r="G54" s="7">
        <v>2260</v>
      </c>
      <c r="H54" s="7" t="s">
        <v>57</v>
      </c>
      <c r="I54" s="7" t="b">
        <v>0</v>
      </c>
      <c r="J54" s="7" t="b">
        <v>0</v>
      </c>
    </row>
    <row r="55" spans="1:10" x14ac:dyDescent="0.25">
      <c r="A55" s="8" t="s">
        <v>58</v>
      </c>
      <c r="B55" s="9">
        <v>39253</v>
      </c>
      <c r="C55" s="10" t="s">
        <v>53</v>
      </c>
      <c r="D55" s="10">
        <v>245000</v>
      </c>
      <c r="E55" s="10">
        <v>4</v>
      </c>
      <c r="F55" s="10">
        <v>3</v>
      </c>
      <c r="G55" s="10">
        <v>2047</v>
      </c>
      <c r="H55" s="10" t="s">
        <v>57</v>
      </c>
      <c r="I55" s="10" t="b">
        <v>0</v>
      </c>
      <c r="J55" s="10" t="b">
        <v>1</v>
      </c>
    </row>
    <row r="56" spans="1:10" x14ac:dyDescent="0.25">
      <c r="A56" s="5" t="s">
        <v>64</v>
      </c>
      <c r="B56" s="6">
        <v>39327</v>
      </c>
      <c r="C56" s="7" t="s">
        <v>53</v>
      </c>
      <c r="D56" s="7">
        <v>245000</v>
      </c>
      <c r="E56" s="7">
        <v>4</v>
      </c>
      <c r="F56" s="7">
        <v>3</v>
      </c>
      <c r="G56" s="7">
        <v>2084</v>
      </c>
      <c r="H56" s="7" t="s">
        <v>57</v>
      </c>
      <c r="I56" s="7" t="b">
        <v>0</v>
      </c>
      <c r="J56" s="7" t="b">
        <v>0</v>
      </c>
    </row>
    <row r="57" spans="1:10" x14ac:dyDescent="0.25">
      <c r="A57" s="8" t="s">
        <v>69</v>
      </c>
      <c r="B57" s="9">
        <v>39167</v>
      </c>
      <c r="C57" s="10" t="s">
        <v>53</v>
      </c>
      <c r="D57" s="10">
        <v>247500</v>
      </c>
      <c r="E57" s="10">
        <v>4</v>
      </c>
      <c r="F57" s="10">
        <v>3</v>
      </c>
      <c r="G57" s="10">
        <v>2000</v>
      </c>
      <c r="H57" s="10" t="s">
        <v>57</v>
      </c>
      <c r="I57" s="10" t="b">
        <v>0</v>
      </c>
      <c r="J57" s="10" t="b">
        <v>0</v>
      </c>
    </row>
    <row r="58" spans="1:10" x14ac:dyDescent="0.25">
      <c r="A58" s="5" t="s">
        <v>67</v>
      </c>
      <c r="B58" s="6">
        <v>39353</v>
      </c>
      <c r="C58" s="7" t="s">
        <v>53</v>
      </c>
      <c r="D58" s="7">
        <v>249000</v>
      </c>
      <c r="E58" s="7">
        <v>4</v>
      </c>
      <c r="F58" s="7">
        <v>2.5</v>
      </c>
      <c r="G58" s="7">
        <v>1902</v>
      </c>
      <c r="H58" s="7" t="s">
        <v>57</v>
      </c>
      <c r="I58" s="7" t="b">
        <v>0</v>
      </c>
      <c r="J58" s="7" t="b">
        <v>0</v>
      </c>
    </row>
    <row r="59" spans="1:10" x14ac:dyDescent="0.25">
      <c r="A59" s="8" t="s">
        <v>64</v>
      </c>
      <c r="B59" s="9">
        <v>39373</v>
      </c>
      <c r="C59" s="10" t="s">
        <v>53</v>
      </c>
      <c r="D59" s="10">
        <v>264900</v>
      </c>
      <c r="E59" s="10">
        <v>4</v>
      </c>
      <c r="F59" s="10">
        <v>2.5</v>
      </c>
      <c r="G59" s="10">
        <v>2488</v>
      </c>
      <c r="H59" s="10" t="s">
        <v>54</v>
      </c>
      <c r="I59" s="10" t="b">
        <v>0</v>
      </c>
      <c r="J59" s="10" t="b">
        <v>0</v>
      </c>
    </row>
    <row r="60" spans="1:10" x14ac:dyDescent="0.25">
      <c r="A60" s="5" t="s">
        <v>68</v>
      </c>
      <c r="B60" s="6">
        <v>39140</v>
      </c>
      <c r="C60" s="7" t="s">
        <v>53</v>
      </c>
      <c r="D60" s="7">
        <v>269900</v>
      </c>
      <c r="E60" s="7">
        <v>4</v>
      </c>
      <c r="F60" s="7">
        <v>2.5</v>
      </c>
      <c r="G60" s="7">
        <v>1911</v>
      </c>
      <c r="H60" s="7" t="s">
        <v>57</v>
      </c>
      <c r="I60" s="7" t="b">
        <v>0</v>
      </c>
      <c r="J60" s="7" t="b">
        <v>0</v>
      </c>
    </row>
    <row r="61" spans="1:10" x14ac:dyDescent="0.25">
      <c r="A61" s="8" t="s">
        <v>68</v>
      </c>
      <c r="B61" s="9">
        <v>39183</v>
      </c>
      <c r="C61" s="10" t="s">
        <v>53</v>
      </c>
      <c r="D61" s="10">
        <v>297500</v>
      </c>
      <c r="E61" s="10">
        <v>4</v>
      </c>
      <c r="F61" s="10">
        <v>3.5</v>
      </c>
      <c r="G61" s="10">
        <v>2170</v>
      </c>
      <c r="H61" s="10" t="s">
        <v>57</v>
      </c>
      <c r="I61" s="10" t="b">
        <v>0</v>
      </c>
      <c r="J61" s="10" t="b">
        <v>1</v>
      </c>
    </row>
    <row r="62" spans="1:10" x14ac:dyDescent="0.25">
      <c r="A62" s="5" t="s">
        <v>71</v>
      </c>
      <c r="B62" s="6">
        <v>39322</v>
      </c>
      <c r="C62" s="7" t="s">
        <v>53</v>
      </c>
      <c r="D62" s="7">
        <v>300000</v>
      </c>
      <c r="E62" s="7">
        <v>4</v>
      </c>
      <c r="F62" s="7">
        <v>3</v>
      </c>
      <c r="G62" s="7">
        <v>2650</v>
      </c>
      <c r="H62" s="7" t="s">
        <v>54</v>
      </c>
      <c r="I62" s="7" t="b">
        <v>0</v>
      </c>
      <c r="J62" s="7" t="b">
        <v>0</v>
      </c>
    </row>
    <row r="63" spans="1:10" x14ac:dyDescent="0.25">
      <c r="A63" s="8" t="s">
        <v>61</v>
      </c>
      <c r="B63" s="9">
        <v>39199</v>
      </c>
      <c r="C63" s="10" t="s">
        <v>53</v>
      </c>
      <c r="D63" s="10">
        <v>304900</v>
      </c>
      <c r="E63" s="10">
        <v>4</v>
      </c>
      <c r="F63" s="10">
        <v>3</v>
      </c>
      <c r="G63" s="10">
        <v>2350</v>
      </c>
      <c r="H63" s="10" t="s">
        <v>57</v>
      </c>
      <c r="I63" s="10" t="b">
        <v>0</v>
      </c>
      <c r="J63" s="10" t="b">
        <v>1</v>
      </c>
    </row>
    <row r="64" spans="1:10" x14ac:dyDescent="0.25">
      <c r="A64" s="5" t="s">
        <v>68</v>
      </c>
      <c r="B64" s="6">
        <v>39315</v>
      </c>
      <c r="C64" s="7" t="s">
        <v>53</v>
      </c>
      <c r="D64" s="7">
        <v>317500</v>
      </c>
      <c r="E64" s="7">
        <v>4</v>
      </c>
      <c r="F64" s="7">
        <v>3</v>
      </c>
      <c r="G64" s="7">
        <v>2367</v>
      </c>
      <c r="H64" s="7" t="s">
        <v>57</v>
      </c>
      <c r="I64" s="7" t="b">
        <v>0</v>
      </c>
      <c r="J64" s="7" t="b">
        <v>0</v>
      </c>
    </row>
    <row r="65" spans="1:10" x14ac:dyDescent="0.25">
      <c r="A65" s="8" t="s">
        <v>58</v>
      </c>
      <c r="B65" s="9">
        <v>39191</v>
      </c>
      <c r="C65" s="10" t="s">
        <v>53</v>
      </c>
      <c r="D65" s="10">
        <v>325000</v>
      </c>
      <c r="E65" s="10">
        <v>4</v>
      </c>
      <c r="F65" s="10">
        <v>3</v>
      </c>
      <c r="G65" s="10">
        <v>2800</v>
      </c>
      <c r="H65" s="10" t="s">
        <v>54</v>
      </c>
      <c r="I65" s="10" t="b">
        <v>1</v>
      </c>
      <c r="J65" s="10" t="b">
        <v>1</v>
      </c>
    </row>
    <row r="66" spans="1:10" x14ac:dyDescent="0.25">
      <c r="A66" s="5" t="s">
        <v>58</v>
      </c>
      <c r="B66" s="6">
        <v>39164</v>
      </c>
      <c r="C66" s="7" t="s">
        <v>53</v>
      </c>
      <c r="D66" s="7">
        <v>325000</v>
      </c>
      <c r="E66" s="7">
        <v>4</v>
      </c>
      <c r="F66" s="7">
        <v>3</v>
      </c>
      <c r="G66" s="7">
        <v>2770</v>
      </c>
      <c r="H66" s="7" t="s">
        <v>57</v>
      </c>
      <c r="I66" s="7" t="b">
        <v>0</v>
      </c>
      <c r="J66" s="7" t="b">
        <v>0</v>
      </c>
    </row>
    <row r="67" spans="1:10" x14ac:dyDescent="0.25">
      <c r="A67" s="8" t="s">
        <v>69</v>
      </c>
      <c r="B67" s="9">
        <v>39144</v>
      </c>
      <c r="C67" s="10" t="s">
        <v>53</v>
      </c>
      <c r="D67" s="10">
        <v>338876</v>
      </c>
      <c r="E67" s="10">
        <v>4</v>
      </c>
      <c r="F67" s="10">
        <v>2.5</v>
      </c>
      <c r="G67" s="10">
        <v>2612</v>
      </c>
      <c r="H67" s="10" t="s">
        <v>57</v>
      </c>
      <c r="I67" s="10" t="b">
        <v>0</v>
      </c>
      <c r="J67" s="10" t="b">
        <v>0</v>
      </c>
    </row>
    <row r="68" spans="1:10" x14ac:dyDescent="0.25">
      <c r="A68" s="5" t="s">
        <v>68</v>
      </c>
      <c r="B68" s="6">
        <v>39351</v>
      </c>
      <c r="C68" s="7" t="s">
        <v>53</v>
      </c>
      <c r="D68" s="7">
        <v>339900</v>
      </c>
      <c r="E68" s="7">
        <v>4</v>
      </c>
      <c r="F68" s="7">
        <v>3</v>
      </c>
      <c r="G68" s="7">
        <v>2687</v>
      </c>
      <c r="H68" s="7" t="s">
        <v>57</v>
      </c>
      <c r="I68" s="7" t="b">
        <v>0</v>
      </c>
      <c r="J68" s="7" t="b">
        <v>1</v>
      </c>
    </row>
    <row r="69" spans="1:10" x14ac:dyDescent="0.25">
      <c r="A69" s="8" t="s">
        <v>71</v>
      </c>
      <c r="B69" s="9">
        <v>39283</v>
      </c>
      <c r="C69" s="10" t="s">
        <v>53</v>
      </c>
      <c r="D69" s="10">
        <v>349000</v>
      </c>
      <c r="E69" s="10">
        <v>4</v>
      </c>
      <c r="F69" s="10">
        <v>3</v>
      </c>
      <c r="G69" s="10">
        <v>1838</v>
      </c>
      <c r="H69" s="10" t="s">
        <v>57</v>
      </c>
      <c r="I69" s="10" t="b">
        <v>0</v>
      </c>
      <c r="J69" s="10" t="b">
        <v>0</v>
      </c>
    </row>
    <row r="70" spans="1:10" x14ac:dyDescent="0.25">
      <c r="A70" s="5" t="s">
        <v>59</v>
      </c>
      <c r="B70" s="6">
        <v>39313</v>
      </c>
      <c r="C70" s="7" t="s">
        <v>56</v>
      </c>
      <c r="D70" s="7">
        <v>214500</v>
      </c>
      <c r="E70" s="7">
        <v>4</v>
      </c>
      <c r="F70" s="7">
        <v>2.5</v>
      </c>
      <c r="G70" s="7">
        <v>1862</v>
      </c>
      <c r="H70" s="7" t="s">
        <v>57</v>
      </c>
      <c r="I70" s="7" t="b">
        <v>1</v>
      </c>
      <c r="J70" s="7" t="b">
        <v>0</v>
      </c>
    </row>
    <row r="71" spans="1:10" x14ac:dyDescent="0.25">
      <c r="A71" s="8" t="s">
        <v>61</v>
      </c>
      <c r="B71" s="9">
        <v>39323</v>
      </c>
      <c r="C71" s="10" t="s">
        <v>56</v>
      </c>
      <c r="D71" s="10">
        <v>225911</v>
      </c>
      <c r="E71" s="10">
        <v>4</v>
      </c>
      <c r="F71" s="10">
        <v>3</v>
      </c>
      <c r="G71" s="10">
        <v>2285</v>
      </c>
      <c r="H71" s="10" t="s">
        <v>57</v>
      </c>
      <c r="I71" s="10" t="b">
        <v>1</v>
      </c>
      <c r="J71" s="10" t="b">
        <v>0</v>
      </c>
    </row>
    <row r="72" spans="1:10" x14ac:dyDescent="0.25">
      <c r="A72" s="5" t="s">
        <v>68</v>
      </c>
      <c r="B72" s="6">
        <v>39364</v>
      </c>
      <c r="C72" s="7" t="s">
        <v>56</v>
      </c>
      <c r="D72" s="7">
        <v>227500</v>
      </c>
      <c r="E72" s="7">
        <v>4</v>
      </c>
      <c r="F72" s="7">
        <v>3</v>
      </c>
      <c r="G72" s="7">
        <v>1990</v>
      </c>
      <c r="H72" s="7" t="s">
        <v>57</v>
      </c>
      <c r="I72" s="7" t="b">
        <v>1</v>
      </c>
      <c r="J72" s="7" t="b">
        <v>0</v>
      </c>
    </row>
    <row r="73" spans="1:10" x14ac:dyDescent="0.25">
      <c r="A73" s="8" t="s">
        <v>66</v>
      </c>
      <c r="B73" s="9">
        <v>39214</v>
      </c>
      <c r="C73" s="10" t="s">
        <v>56</v>
      </c>
      <c r="D73" s="10">
        <v>229500</v>
      </c>
      <c r="E73" s="10">
        <v>4</v>
      </c>
      <c r="F73" s="10">
        <v>3</v>
      </c>
      <c r="G73" s="10">
        <v>2041</v>
      </c>
      <c r="H73" s="10" t="s">
        <v>57</v>
      </c>
      <c r="I73" s="10" t="b">
        <v>0</v>
      </c>
      <c r="J73" s="10" t="b">
        <v>1</v>
      </c>
    </row>
    <row r="74" spans="1:10" x14ac:dyDescent="0.25">
      <c r="A74" s="5" t="s">
        <v>58</v>
      </c>
      <c r="B74" s="6">
        <v>39149</v>
      </c>
      <c r="C74" s="7" t="s">
        <v>56</v>
      </c>
      <c r="D74" s="7">
        <v>229900</v>
      </c>
      <c r="E74" s="7">
        <v>4</v>
      </c>
      <c r="F74" s="7">
        <v>3</v>
      </c>
      <c r="G74" s="7">
        <v>2006</v>
      </c>
      <c r="H74" s="7" t="s">
        <v>57</v>
      </c>
      <c r="I74" s="7" t="b">
        <v>0</v>
      </c>
      <c r="J74" s="7" t="b">
        <v>0</v>
      </c>
    </row>
    <row r="75" spans="1:10" x14ac:dyDescent="0.25">
      <c r="A75" s="8" t="s">
        <v>65</v>
      </c>
      <c r="B75" s="9">
        <v>39157</v>
      </c>
      <c r="C75" s="10" t="s">
        <v>56</v>
      </c>
      <c r="D75" s="10">
        <v>235910</v>
      </c>
      <c r="E75" s="10">
        <v>4</v>
      </c>
      <c r="F75" s="10">
        <v>3</v>
      </c>
      <c r="G75" s="10">
        <v>2285</v>
      </c>
      <c r="H75" s="10" t="s">
        <v>57</v>
      </c>
      <c r="I75" s="10" t="b">
        <v>1</v>
      </c>
      <c r="J75" s="10" t="b">
        <v>1</v>
      </c>
    </row>
    <row r="76" spans="1:10" x14ac:dyDescent="0.25">
      <c r="A76" s="5" t="s">
        <v>71</v>
      </c>
      <c r="B76" s="6">
        <v>39329</v>
      </c>
      <c r="C76" s="7" t="s">
        <v>56</v>
      </c>
      <c r="D76" s="7">
        <v>239900</v>
      </c>
      <c r="E76" s="7">
        <v>4</v>
      </c>
      <c r="F76" s="7">
        <v>3</v>
      </c>
      <c r="G76" s="7">
        <v>2278</v>
      </c>
      <c r="H76" s="7" t="s">
        <v>57</v>
      </c>
      <c r="I76" s="7" t="b">
        <v>0</v>
      </c>
      <c r="J76" s="7" t="b">
        <v>0</v>
      </c>
    </row>
    <row r="77" spans="1:10" x14ac:dyDescent="0.25">
      <c r="A77" s="8" t="s">
        <v>58</v>
      </c>
      <c r="B77" s="9">
        <v>39369</v>
      </c>
      <c r="C77" s="10" t="s">
        <v>56</v>
      </c>
      <c r="D77" s="10">
        <v>243000</v>
      </c>
      <c r="E77" s="10">
        <v>4</v>
      </c>
      <c r="F77" s="10">
        <v>2.5</v>
      </c>
      <c r="G77" s="10">
        <v>1914</v>
      </c>
      <c r="H77" s="10" t="s">
        <v>57</v>
      </c>
      <c r="I77" s="10" t="b">
        <v>0</v>
      </c>
      <c r="J77" s="10" t="b">
        <v>0</v>
      </c>
    </row>
    <row r="78" spans="1:10" x14ac:dyDescent="0.25">
      <c r="A78" s="5" t="s">
        <v>58</v>
      </c>
      <c r="B78" s="6">
        <v>39353</v>
      </c>
      <c r="C78" s="7" t="s">
        <v>56</v>
      </c>
      <c r="D78" s="7">
        <v>250000</v>
      </c>
      <c r="E78" s="7">
        <v>4</v>
      </c>
      <c r="F78" s="7">
        <v>3</v>
      </c>
      <c r="G78" s="7">
        <v>1943</v>
      </c>
      <c r="H78" s="7" t="s">
        <v>57</v>
      </c>
      <c r="I78" s="7" t="b">
        <v>0</v>
      </c>
      <c r="J78" s="7" t="b">
        <v>0</v>
      </c>
    </row>
    <row r="79" spans="1:10" x14ac:dyDescent="0.25">
      <c r="A79" s="8" t="s">
        <v>59</v>
      </c>
      <c r="B79" s="9">
        <v>39200</v>
      </c>
      <c r="C79" s="10" t="s">
        <v>56</v>
      </c>
      <c r="D79" s="10">
        <v>265000</v>
      </c>
      <c r="E79" s="10">
        <v>4</v>
      </c>
      <c r="F79" s="10">
        <v>3</v>
      </c>
      <c r="G79" s="10">
        <v>1905</v>
      </c>
      <c r="H79" s="10" t="s">
        <v>57</v>
      </c>
      <c r="I79" s="10" t="b">
        <v>0</v>
      </c>
      <c r="J79" s="10" t="b">
        <v>0</v>
      </c>
    </row>
    <row r="80" spans="1:10" x14ac:dyDescent="0.25">
      <c r="A80" s="5" t="s">
        <v>59</v>
      </c>
      <c r="B80" s="6">
        <v>39282</v>
      </c>
      <c r="C80" s="7" t="s">
        <v>56</v>
      </c>
      <c r="D80" s="7">
        <v>268500</v>
      </c>
      <c r="E80" s="7">
        <v>4</v>
      </c>
      <c r="F80" s="7">
        <v>2.5</v>
      </c>
      <c r="G80" s="7">
        <v>1911</v>
      </c>
      <c r="H80" s="7" t="s">
        <v>57</v>
      </c>
      <c r="I80" s="7" t="b">
        <v>0</v>
      </c>
      <c r="J80" s="7" t="b">
        <v>0</v>
      </c>
    </row>
    <row r="81" spans="1:10" x14ac:dyDescent="0.25">
      <c r="A81" s="8" t="s">
        <v>68</v>
      </c>
      <c r="B81" s="9">
        <v>39364</v>
      </c>
      <c r="C81" s="10" t="s">
        <v>56</v>
      </c>
      <c r="D81" s="10">
        <v>272500</v>
      </c>
      <c r="E81" s="10">
        <v>4</v>
      </c>
      <c r="F81" s="10">
        <v>3</v>
      </c>
      <c r="G81" s="10">
        <v>2006</v>
      </c>
      <c r="H81" s="10" t="s">
        <v>57</v>
      </c>
      <c r="I81" s="10" t="b">
        <v>0</v>
      </c>
      <c r="J81" s="10" t="b">
        <v>0</v>
      </c>
    </row>
    <row r="82" spans="1:10" x14ac:dyDescent="0.25">
      <c r="A82" s="5" t="s">
        <v>55</v>
      </c>
      <c r="B82" s="6">
        <v>39361</v>
      </c>
      <c r="C82" s="7" t="s">
        <v>56</v>
      </c>
      <c r="D82" s="7">
        <v>290000</v>
      </c>
      <c r="E82" s="7">
        <v>4</v>
      </c>
      <c r="F82" s="7">
        <v>2</v>
      </c>
      <c r="G82" s="7">
        <v>2400</v>
      </c>
      <c r="H82" s="7" t="s">
        <v>57</v>
      </c>
      <c r="I82" s="7" t="b">
        <v>0</v>
      </c>
      <c r="J82" s="7" t="b">
        <v>0</v>
      </c>
    </row>
    <row r="83" spans="1:10" x14ac:dyDescent="0.25">
      <c r="A83" s="8" t="s">
        <v>52</v>
      </c>
      <c r="B83" s="9">
        <v>39090</v>
      </c>
      <c r="C83" s="10" t="s">
        <v>56</v>
      </c>
      <c r="D83" s="10">
        <v>309950</v>
      </c>
      <c r="E83" s="10">
        <v>4</v>
      </c>
      <c r="F83" s="10">
        <v>3</v>
      </c>
      <c r="G83" s="10">
        <v>2800</v>
      </c>
      <c r="H83" s="10" t="s">
        <v>57</v>
      </c>
      <c r="I83" s="10" t="b">
        <v>0</v>
      </c>
      <c r="J83" s="10" t="b">
        <v>1</v>
      </c>
    </row>
    <row r="84" spans="1:10" x14ac:dyDescent="0.25">
      <c r="A84" s="5" t="s">
        <v>59</v>
      </c>
      <c r="B84" s="6">
        <v>39295</v>
      </c>
      <c r="C84" s="7" t="s">
        <v>56</v>
      </c>
      <c r="D84" s="7">
        <v>309950</v>
      </c>
      <c r="E84" s="7">
        <v>4</v>
      </c>
      <c r="F84" s="7">
        <v>3</v>
      </c>
      <c r="G84" s="7">
        <v>2800</v>
      </c>
      <c r="H84" s="7" t="s">
        <v>57</v>
      </c>
      <c r="I84" s="7" t="b">
        <v>1</v>
      </c>
      <c r="J84" s="7" t="b">
        <v>0</v>
      </c>
    </row>
    <row r="85" spans="1:10" x14ac:dyDescent="0.25">
      <c r="A85" s="8" t="s">
        <v>69</v>
      </c>
      <c r="B85" s="9">
        <v>39183</v>
      </c>
      <c r="C85" s="10" t="s">
        <v>56</v>
      </c>
      <c r="D85" s="10">
        <v>319000</v>
      </c>
      <c r="E85" s="10">
        <v>4</v>
      </c>
      <c r="F85" s="10">
        <v>2</v>
      </c>
      <c r="G85" s="10">
        <v>1690</v>
      </c>
      <c r="H85" s="10" t="s">
        <v>54</v>
      </c>
      <c r="I85" s="10" t="b">
        <v>1</v>
      </c>
      <c r="J85" s="10" t="b">
        <v>0</v>
      </c>
    </row>
    <row r="86" spans="1:10" x14ac:dyDescent="0.25">
      <c r="A86" s="5" t="s">
        <v>71</v>
      </c>
      <c r="B86" s="6">
        <v>39295</v>
      </c>
      <c r="C86" s="7" t="s">
        <v>56</v>
      </c>
      <c r="D86" s="7">
        <v>338876</v>
      </c>
      <c r="E86" s="7">
        <v>4</v>
      </c>
      <c r="F86" s="7">
        <v>3</v>
      </c>
      <c r="G86" s="7">
        <v>2483</v>
      </c>
      <c r="H86" s="7" t="s">
        <v>57</v>
      </c>
      <c r="I86" s="7" t="b">
        <v>1</v>
      </c>
      <c r="J86" s="7" t="b">
        <v>0</v>
      </c>
    </row>
    <row r="87" spans="1:10" x14ac:dyDescent="0.25">
      <c r="A87" s="8" t="s">
        <v>64</v>
      </c>
      <c r="B87" s="9">
        <v>39321</v>
      </c>
      <c r="C87" s="10" t="s">
        <v>56</v>
      </c>
      <c r="D87" s="10">
        <v>339900</v>
      </c>
      <c r="E87" s="10">
        <v>4</v>
      </c>
      <c r="F87" s="10">
        <v>2</v>
      </c>
      <c r="G87" s="10">
        <v>2238</v>
      </c>
      <c r="H87" s="10" t="s">
        <v>57</v>
      </c>
      <c r="I87" s="10" t="b">
        <v>0</v>
      </c>
      <c r="J87" s="10" t="b">
        <v>0</v>
      </c>
    </row>
    <row r="88" spans="1:10" x14ac:dyDescent="0.25">
      <c r="A88" s="5" t="s">
        <v>63</v>
      </c>
      <c r="B88" s="6">
        <v>39358</v>
      </c>
      <c r="C88" s="7" t="s">
        <v>56</v>
      </c>
      <c r="D88" s="7">
        <v>340000</v>
      </c>
      <c r="E88" s="7">
        <v>4</v>
      </c>
      <c r="F88" s="7">
        <v>2.5</v>
      </c>
      <c r="G88" s="7">
        <v>2517</v>
      </c>
      <c r="H88" s="7" t="s">
        <v>54</v>
      </c>
      <c r="I88" s="7" t="b">
        <v>0</v>
      </c>
      <c r="J88" s="7" t="b">
        <v>0</v>
      </c>
    </row>
    <row r="89" spans="1:10" x14ac:dyDescent="0.25">
      <c r="A89" s="8" t="s">
        <v>63</v>
      </c>
      <c r="B89" s="9">
        <v>39133</v>
      </c>
      <c r="C89" s="10" t="s">
        <v>56</v>
      </c>
      <c r="D89" s="10">
        <v>354000</v>
      </c>
      <c r="E89" s="10">
        <v>4</v>
      </c>
      <c r="F89" s="10">
        <v>2</v>
      </c>
      <c r="G89" s="10">
        <v>2088</v>
      </c>
      <c r="H89" s="10" t="s">
        <v>57</v>
      </c>
      <c r="I89" s="10" t="b">
        <v>0</v>
      </c>
      <c r="J89" s="10" t="b">
        <v>0</v>
      </c>
    </row>
    <row r="90" spans="1:10" x14ac:dyDescent="0.25">
      <c r="A90" s="5" t="s">
        <v>68</v>
      </c>
      <c r="B90" s="6">
        <v>39155</v>
      </c>
      <c r="C90" s="7" t="s">
        <v>56</v>
      </c>
      <c r="D90" s="7">
        <v>364900</v>
      </c>
      <c r="E90" s="7">
        <v>4</v>
      </c>
      <c r="F90" s="7">
        <v>2.5</v>
      </c>
      <c r="G90" s="7">
        <v>2507</v>
      </c>
      <c r="H90" s="7" t="s">
        <v>57</v>
      </c>
      <c r="I90" s="7" t="b">
        <v>0</v>
      </c>
      <c r="J90" s="7" t="b">
        <v>0</v>
      </c>
    </row>
    <row r="91" spans="1:10" x14ac:dyDescent="0.25">
      <c r="A91" s="8" t="s">
        <v>71</v>
      </c>
      <c r="B91" s="9">
        <v>39107</v>
      </c>
      <c r="C91" s="10" t="s">
        <v>56</v>
      </c>
      <c r="D91" s="10">
        <v>375000</v>
      </c>
      <c r="E91" s="10">
        <v>4</v>
      </c>
      <c r="F91" s="10">
        <v>3</v>
      </c>
      <c r="G91" s="10">
        <v>2368</v>
      </c>
      <c r="H91" s="10" t="s">
        <v>57</v>
      </c>
      <c r="I91" s="10" t="b">
        <v>1</v>
      </c>
      <c r="J91" s="10" t="b">
        <v>1</v>
      </c>
    </row>
    <row r="92" spans="1:10" x14ac:dyDescent="0.25">
      <c r="A92" s="5" t="s">
        <v>64</v>
      </c>
      <c r="B92" s="6">
        <v>39193</v>
      </c>
      <c r="C92" s="7" t="s">
        <v>56</v>
      </c>
      <c r="D92" s="7">
        <v>375000</v>
      </c>
      <c r="E92" s="7">
        <v>4</v>
      </c>
      <c r="F92" s="7">
        <v>3</v>
      </c>
      <c r="G92" s="7">
        <v>2467</v>
      </c>
      <c r="H92" s="7" t="s">
        <v>57</v>
      </c>
      <c r="I92" s="7" t="b">
        <v>1</v>
      </c>
      <c r="J92" s="7" t="b">
        <v>0</v>
      </c>
    </row>
    <row r="93" spans="1:10" x14ac:dyDescent="0.25">
      <c r="A93" s="8" t="s">
        <v>55</v>
      </c>
      <c r="B93" s="9">
        <v>39306</v>
      </c>
      <c r="C93" s="10" t="s">
        <v>56</v>
      </c>
      <c r="D93" s="10">
        <v>389900</v>
      </c>
      <c r="E93" s="10">
        <v>4</v>
      </c>
      <c r="F93" s="10">
        <v>2.5</v>
      </c>
      <c r="G93" s="10">
        <v>2284</v>
      </c>
      <c r="H93" s="10" t="s">
        <v>57</v>
      </c>
      <c r="I93" s="10" t="b">
        <v>0</v>
      </c>
      <c r="J93" s="10" t="b">
        <v>1</v>
      </c>
    </row>
    <row r="94" spans="1:10" x14ac:dyDescent="0.25">
      <c r="A94" s="5" t="s">
        <v>66</v>
      </c>
      <c r="B94" s="6">
        <v>39211</v>
      </c>
      <c r="C94" s="7" t="s">
        <v>56</v>
      </c>
      <c r="D94" s="7">
        <v>549000</v>
      </c>
      <c r="E94" s="7">
        <v>4</v>
      </c>
      <c r="F94" s="7">
        <v>3</v>
      </c>
      <c r="G94" s="7">
        <v>1940</v>
      </c>
      <c r="H94" s="7" t="s">
        <v>57</v>
      </c>
      <c r="I94" s="7" t="b">
        <v>1</v>
      </c>
      <c r="J94" s="7" t="b">
        <v>0</v>
      </c>
    </row>
    <row r="95" spans="1:10" x14ac:dyDescent="0.25">
      <c r="A95" s="8" t="s">
        <v>65</v>
      </c>
      <c r="B95" s="9">
        <v>39292</v>
      </c>
      <c r="C95" s="10" t="s">
        <v>62</v>
      </c>
      <c r="D95" s="10">
        <v>215000</v>
      </c>
      <c r="E95" s="10">
        <v>4</v>
      </c>
      <c r="F95" s="10">
        <v>2.5</v>
      </c>
      <c r="G95" s="10">
        <v>1640</v>
      </c>
      <c r="H95" s="10" t="s">
        <v>54</v>
      </c>
      <c r="I95" s="10" t="b">
        <v>1</v>
      </c>
      <c r="J95" s="10" t="b">
        <v>0</v>
      </c>
    </row>
    <row r="96" spans="1:10" x14ac:dyDescent="0.25">
      <c r="A96" s="5" t="s">
        <v>66</v>
      </c>
      <c r="B96" s="6">
        <v>39229</v>
      </c>
      <c r="C96" s="7" t="s">
        <v>62</v>
      </c>
      <c r="D96" s="7">
        <v>229900</v>
      </c>
      <c r="E96" s="7">
        <v>4</v>
      </c>
      <c r="F96" s="7">
        <v>3</v>
      </c>
      <c r="G96" s="7">
        <v>2041</v>
      </c>
      <c r="H96" s="7" t="s">
        <v>54</v>
      </c>
      <c r="I96" s="7" t="b">
        <v>0</v>
      </c>
      <c r="J96" s="7" t="b">
        <v>0</v>
      </c>
    </row>
    <row r="97" spans="1:10" x14ac:dyDescent="0.25">
      <c r="A97" s="8" t="s">
        <v>68</v>
      </c>
      <c r="B97" s="9">
        <v>39251</v>
      </c>
      <c r="C97" s="10" t="s">
        <v>62</v>
      </c>
      <c r="D97" s="10">
        <v>235990</v>
      </c>
      <c r="E97" s="10">
        <v>4</v>
      </c>
      <c r="F97" s="10">
        <v>2</v>
      </c>
      <c r="G97" s="10">
        <v>1656</v>
      </c>
      <c r="H97" s="10" t="s">
        <v>54</v>
      </c>
      <c r="I97" s="10" t="b">
        <v>1</v>
      </c>
      <c r="J97" s="10" t="b">
        <v>0</v>
      </c>
    </row>
    <row r="98" spans="1:10" x14ac:dyDescent="0.25">
      <c r="A98" s="5" t="s">
        <v>69</v>
      </c>
      <c r="B98" s="6">
        <v>39194</v>
      </c>
      <c r="C98" s="7" t="s">
        <v>62</v>
      </c>
      <c r="D98" s="7">
        <v>238000</v>
      </c>
      <c r="E98" s="7">
        <v>4</v>
      </c>
      <c r="F98" s="7">
        <v>2.5</v>
      </c>
      <c r="G98" s="7">
        <v>1590</v>
      </c>
      <c r="H98" s="7" t="s">
        <v>54</v>
      </c>
      <c r="I98" s="7" t="b">
        <v>0</v>
      </c>
      <c r="J98" s="7" t="b">
        <v>1</v>
      </c>
    </row>
    <row r="99" spans="1:10" x14ac:dyDescent="0.25">
      <c r="A99" s="8" t="s">
        <v>70</v>
      </c>
      <c r="B99" s="9">
        <v>39352</v>
      </c>
      <c r="C99" s="10" t="s">
        <v>62</v>
      </c>
      <c r="D99" s="10">
        <v>239900</v>
      </c>
      <c r="E99" s="10">
        <v>4</v>
      </c>
      <c r="F99" s="10">
        <v>3</v>
      </c>
      <c r="G99" s="10">
        <v>2041</v>
      </c>
      <c r="H99" s="10" t="s">
        <v>54</v>
      </c>
      <c r="I99" s="10" t="b">
        <v>0</v>
      </c>
      <c r="J99" s="10" t="b">
        <v>0</v>
      </c>
    </row>
    <row r="100" spans="1:10" x14ac:dyDescent="0.25">
      <c r="A100" s="5" t="s">
        <v>69</v>
      </c>
      <c r="B100" s="6">
        <v>39181</v>
      </c>
      <c r="C100" s="7" t="s">
        <v>62</v>
      </c>
      <c r="D100" s="7">
        <v>248500</v>
      </c>
      <c r="E100" s="7">
        <v>4</v>
      </c>
      <c r="F100" s="7">
        <v>2.5</v>
      </c>
      <c r="G100" s="7">
        <v>2101</v>
      </c>
      <c r="H100" s="7" t="s">
        <v>57</v>
      </c>
      <c r="I100" s="7" t="b">
        <v>1</v>
      </c>
      <c r="J100" s="7" t="b">
        <v>1</v>
      </c>
    </row>
    <row r="101" spans="1:10" x14ac:dyDescent="0.25">
      <c r="A101" s="8" t="s">
        <v>68</v>
      </c>
      <c r="B101" s="9">
        <v>39187</v>
      </c>
      <c r="C101" s="10" t="s">
        <v>62</v>
      </c>
      <c r="D101" s="10">
        <v>259900</v>
      </c>
      <c r="E101" s="10">
        <v>4</v>
      </c>
      <c r="F101" s="10">
        <v>3</v>
      </c>
      <c r="G101" s="10">
        <v>1734</v>
      </c>
      <c r="H101" s="10" t="s">
        <v>54</v>
      </c>
      <c r="I101" s="10" t="b">
        <v>0</v>
      </c>
      <c r="J101" s="10" t="b">
        <v>1</v>
      </c>
    </row>
    <row r="102" spans="1:10" x14ac:dyDescent="0.25">
      <c r="A102" s="5" t="s">
        <v>70</v>
      </c>
      <c r="B102" s="6">
        <v>39304</v>
      </c>
      <c r="C102" s="7" t="s">
        <v>62</v>
      </c>
      <c r="D102" s="7">
        <v>345000</v>
      </c>
      <c r="E102" s="7">
        <v>4</v>
      </c>
      <c r="F102" s="7">
        <v>3</v>
      </c>
      <c r="G102" s="7">
        <v>2388</v>
      </c>
      <c r="H102" s="7" t="s">
        <v>54</v>
      </c>
      <c r="I102" s="7" t="b">
        <v>1</v>
      </c>
      <c r="J102" s="7" t="b">
        <v>1</v>
      </c>
    </row>
    <row r="103" spans="1:10" x14ac:dyDescent="0.25">
      <c r="A103" s="8" t="s">
        <v>58</v>
      </c>
      <c r="B103" s="9">
        <v>39285</v>
      </c>
      <c r="C103" s="10" t="s">
        <v>62</v>
      </c>
      <c r="D103" s="10">
        <v>349000</v>
      </c>
      <c r="E103" s="10">
        <v>4</v>
      </c>
      <c r="F103" s="10">
        <v>3</v>
      </c>
      <c r="G103" s="10">
        <v>3930</v>
      </c>
      <c r="H103" s="10" t="s">
        <v>57</v>
      </c>
      <c r="I103" s="10" t="b">
        <v>1</v>
      </c>
      <c r="J103" s="10" t="b">
        <v>0</v>
      </c>
    </row>
    <row r="104" spans="1:10" x14ac:dyDescent="0.25">
      <c r="A104" s="5" t="s">
        <v>59</v>
      </c>
      <c r="B104" s="6">
        <v>39226</v>
      </c>
      <c r="C104" s="7" t="s">
        <v>62</v>
      </c>
      <c r="D104" s="7">
        <v>349000</v>
      </c>
      <c r="E104" s="7">
        <v>4</v>
      </c>
      <c r="F104" s="7">
        <v>2.5</v>
      </c>
      <c r="G104" s="7">
        <v>2730</v>
      </c>
      <c r="H104" s="7" t="s">
        <v>54</v>
      </c>
      <c r="I104" s="7" t="b">
        <v>1</v>
      </c>
      <c r="J104" s="7" t="b">
        <v>1</v>
      </c>
    </row>
    <row r="105" spans="1:10" x14ac:dyDescent="0.25">
      <c r="A105" s="8" t="s">
        <v>69</v>
      </c>
      <c r="B105" s="9">
        <v>39203</v>
      </c>
      <c r="C105" s="10" t="s">
        <v>62</v>
      </c>
      <c r="D105" s="10">
        <v>349900</v>
      </c>
      <c r="E105" s="10">
        <v>4</v>
      </c>
      <c r="F105" s="10">
        <v>3</v>
      </c>
      <c r="G105" s="10">
        <v>2290</v>
      </c>
      <c r="H105" s="10" t="s">
        <v>57</v>
      </c>
      <c r="I105" s="10" t="b">
        <v>1</v>
      </c>
      <c r="J105" s="10" t="b">
        <v>1</v>
      </c>
    </row>
    <row r="106" spans="1:10" x14ac:dyDescent="0.25">
      <c r="A106" s="5" t="s">
        <v>70</v>
      </c>
      <c r="B106" s="6">
        <v>39259</v>
      </c>
      <c r="C106" s="7" t="s">
        <v>62</v>
      </c>
      <c r="D106" s="7">
        <v>355000</v>
      </c>
      <c r="E106" s="7">
        <v>4</v>
      </c>
      <c r="F106" s="7">
        <v>2.5</v>
      </c>
      <c r="G106" s="7">
        <v>2647</v>
      </c>
      <c r="H106" s="7" t="s">
        <v>54</v>
      </c>
      <c r="I106" s="7" t="b">
        <v>1</v>
      </c>
      <c r="J106" s="7" t="b">
        <v>0</v>
      </c>
    </row>
    <row r="107" spans="1:10" x14ac:dyDescent="0.25">
      <c r="A107" s="8" t="s">
        <v>65</v>
      </c>
      <c r="B107" s="9">
        <v>39110</v>
      </c>
      <c r="C107" s="10" t="s">
        <v>62</v>
      </c>
      <c r="D107" s="10">
        <v>369900</v>
      </c>
      <c r="E107" s="10">
        <v>4</v>
      </c>
      <c r="F107" s="10">
        <v>3</v>
      </c>
      <c r="G107" s="10">
        <v>1988</v>
      </c>
      <c r="H107" s="10" t="s">
        <v>54</v>
      </c>
      <c r="I107" s="10" t="b">
        <v>0</v>
      </c>
      <c r="J107" s="10" t="b">
        <v>1</v>
      </c>
    </row>
    <row r="108" spans="1:10" x14ac:dyDescent="0.25">
      <c r="A108" s="5" t="s">
        <v>67</v>
      </c>
      <c r="B108" s="6">
        <v>39278</v>
      </c>
      <c r="C108" s="7" t="s">
        <v>62</v>
      </c>
      <c r="D108" s="7">
        <v>374900</v>
      </c>
      <c r="E108" s="7">
        <v>4</v>
      </c>
      <c r="F108" s="7">
        <v>3</v>
      </c>
      <c r="G108" s="7">
        <v>3927</v>
      </c>
      <c r="H108" s="7" t="s">
        <v>57</v>
      </c>
      <c r="I108" s="7" t="b">
        <v>0</v>
      </c>
      <c r="J108" s="7" t="b">
        <v>0</v>
      </c>
    </row>
    <row r="109" spans="1:10" x14ac:dyDescent="0.25">
      <c r="A109" s="8" t="s">
        <v>71</v>
      </c>
      <c r="B109" s="9">
        <v>39171</v>
      </c>
      <c r="C109" s="10" t="s">
        <v>62</v>
      </c>
      <c r="D109" s="10">
        <v>379000</v>
      </c>
      <c r="E109" s="10">
        <v>4</v>
      </c>
      <c r="F109" s="10">
        <v>3</v>
      </c>
      <c r="G109" s="10">
        <v>3000</v>
      </c>
      <c r="H109" s="10" t="s">
        <v>57</v>
      </c>
      <c r="I109" s="10" t="b">
        <v>0</v>
      </c>
      <c r="J109" s="10" t="b">
        <v>1</v>
      </c>
    </row>
    <row r="110" spans="1:10" x14ac:dyDescent="0.25">
      <c r="A110" s="5" t="s">
        <v>67</v>
      </c>
      <c r="B110" s="6">
        <v>39311</v>
      </c>
      <c r="C110" s="7" t="s">
        <v>62</v>
      </c>
      <c r="D110" s="7">
        <v>389000</v>
      </c>
      <c r="E110" s="7">
        <v>4</v>
      </c>
      <c r="F110" s="7">
        <v>3</v>
      </c>
      <c r="G110" s="7">
        <v>3109</v>
      </c>
      <c r="H110" s="7" t="s">
        <v>57</v>
      </c>
      <c r="I110" s="7" t="b">
        <v>0</v>
      </c>
      <c r="J110" s="7" t="b">
        <v>0</v>
      </c>
    </row>
    <row r="111" spans="1:10" x14ac:dyDescent="0.25">
      <c r="A111" s="8" t="s">
        <v>52</v>
      </c>
      <c r="B111" s="9">
        <v>39242</v>
      </c>
      <c r="C111" s="10" t="s">
        <v>62</v>
      </c>
      <c r="D111" s="10">
        <v>389500</v>
      </c>
      <c r="E111" s="10">
        <v>4</v>
      </c>
      <c r="F111" s="10">
        <v>2</v>
      </c>
      <c r="G111" s="10">
        <v>1971</v>
      </c>
      <c r="H111" s="10" t="s">
        <v>57</v>
      </c>
      <c r="I111" s="10" t="b">
        <v>0</v>
      </c>
      <c r="J111" s="10" t="b">
        <v>0</v>
      </c>
    </row>
    <row r="112" spans="1:10" x14ac:dyDescent="0.25">
      <c r="A112" s="5" t="s">
        <v>67</v>
      </c>
      <c r="B112" s="6">
        <v>39165</v>
      </c>
      <c r="C112" s="7" t="s">
        <v>62</v>
      </c>
      <c r="D112" s="7">
        <v>398000</v>
      </c>
      <c r="E112" s="7">
        <v>4</v>
      </c>
      <c r="F112" s="7">
        <v>2.5</v>
      </c>
      <c r="G112" s="7">
        <v>2620</v>
      </c>
      <c r="H112" s="7" t="s">
        <v>57</v>
      </c>
      <c r="I112" s="7" t="b">
        <v>0</v>
      </c>
      <c r="J112" s="7" t="b">
        <v>0</v>
      </c>
    </row>
    <row r="113" spans="1:10" x14ac:dyDescent="0.25">
      <c r="A113" s="8" t="s">
        <v>71</v>
      </c>
      <c r="B113" s="9">
        <v>39167</v>
      </c>
      <c r="C113" s="10" t="s">
        <v>53</v>
      </c>
      <c r="D113" s="10">
        <v>215000</v>
      </c>
      <c r="E113" s="10">
        <v>1</v>
      </c>
      <c r="F113" s="10">
        <v>2</v>
      </c>
      <c r="G113" s="10">
        <v>1552</v>
      </c>
      <c r="H113" s="10" t="s">
        <v>54</v>
      </c>
      <c r="I113" s="10" t="b">
        <v>0</v>
      </c>
      <c r="J113" s="10" t="b">
        <v>1</v>
      </c>
    </row>
    <row r="114" spans="1:10" x14ac:dyDescent="0.25">
      <c r="A114" s="5" t="s">
        <v>67</v>
      </c>
      <c r="B114" s="6">
        <v>39197</v>
      </c>
      <c r="C114" s="7" t="s">
        <v>53</v>
      </c>
      <c r="D114" s="7">
        <v>236900</v>
      </c>
      <c r="E114" s="7">
        <v>1</v>
      </c>
      <c r="F114" s="7">
        <v>2</v>
      </c>
      <c r="G114" s="7">
        <v>1483</v>
      </c>
      <c r="H114" s="7" t="s">
        <v>54</v>
      </c>
      <c r="I114" s="7" t="b">
        <v>0</v>
      </c>
      <c r="J114" s="7" t="b">
        <v>0</v>
      </c>
    </row>
    <row r="115" spans="1:10" x14ac:dyDescent="0.25">
      <c r="A115" s="8" t="s">
        <v>67</v>
      </c>
      <c r="B115" s="9">
        <v>39235</v>
      </c>
      <c r="C115" s="10" t="s">
        <v>56</v>
      </c>
      <c r="D115" s="10">
        <v>119000</v>
      </c>
      <c r="E115" s="10">
        <v>1</v>
      </c>
      <c r="F115" s="10">
        <v>1</v>
      </c>
      <c r="G115" s="10">
        <v>950</v>
      </c>
      <c r="H115" s="10" t="s">
        <v>54</v>
      </c>
      <c r="I115" s="10" t="b">
        <v>0</v>
      </c>
      <c r="J115" s="10" t="b">
        <v>0</v>
      </c>
    </row>
    <row r="116" spans="1:10" x14ac:dyDescent="0.25">
      <c r="A116" s="5" t="s">
        <v>64</v>
      </c>
      <c r="B116" s="6">
        <v>39355</v>
      </c>
      <c r="C116" s="7" t="s">
        <v>53</v>
      </c>
      <c r="D116" s="7">
        <v>235990</v>
      </c>
      <c r="E116" s="7">
        <v>5</v>
      </c>
      <c r="F116" s="7">
        <v>3</v>
      </c>
      <c r="G116" s="7">
        <v>2723</v>
      </c>
      <c r="H116" s="7" t="s">
        <v>54</v>
      </c>
      <c r="I116" s="7" t="b">
        <v>0</v>
      </c>
      <c r="J116" s="7" t="b">
        <v>0</v>
      </c>
    </row>
    <row r="117" spans="1:10" x14ac:dyDescent="0.25">
      <c r="A117" s="8" t="s">
        <v>63</v>
      </c>
      <c r="B117" s="9">
        <v>39221</v>
      </c>
      <c r="C117" s="10" t="s">
        <v>53</v>
      </c>
      <c r="D117" s="10">
        <v>360000</v>
      </c>
      <c r="E117" s="10">
        <v>5</v>
      </c>
      <c r="F117" s="10">
        <v>3</v>
      </c>
      <c r="G117" s="10">
        <v>2112</v>
      </c>
      <c r="H117" s="10" t="s">
        <v>57</v>
      </c>
      <c r="I117" s="10" t="b">
        <v>1</v>
      </c>
      <c r="J117" s="10" t="b">
        <v>1</v>
      </c>
    </row>
    <row r="118" spans="1:10" x14ac:dyDescent="0.25">
      <c r="A118" s="5" t="s">
        <v>68</v>
      </c>
      <c r="B118" s="6">
        <v>39326</v>
      </c>
      <c r="C118" s="7" t="s">
        <v>53</v>
      </c>
      <c r="D118" s="7">
        <v>365000</v>
      </c>
      <c r="E118" s="7">
        <v>5</v>
      </c>
      <c r="F118" s="7">
        <v>3</v>
      </c>
      <c r="G118" s="7">
        <v>3938</v>
      </c>
      <c r="H118" s="7" t="s">
        <v>57</v>
      </c>
      <c r="I118" s="7" t="b">
        <v>0</v>
      </c>
      <c r="J118" s="7" t="b">
        <v>0</v>
      </c>
    </row>
    <row r="119" spans="1:10" x14ac:dyDescent="0.25">
      <c r="A119" s="8" t="s">
        <v>67</v>
      </c>
      <c r="B119" s="9">
        <v>39237</v>
      </c>
      <c r="C119" s="10" t="s">
        <v>53</v>
      </c>
      <c r="D119" s="10">
        <v>574900</v>
      </c>
      <c r="E119" s="10">
        <v>5</v>
      </c>
      <c r="F119" s="10">
        <v>4</v>
      </c>
      <c r="G119" s="10">
        <v>4700</v>
      </c>
      <c r="H119" s="10" t="s">
        <v>57</v>
      </c>
      <c r="I119" s="10" t="b">
        <v>0</v>
      </c>
      <c r="J119" s="10" t="b">
        <v>0</v>
      </c>
    </row>
    <row r="120" spans="1:10" x14ac:dyDescent="0.25">
      <c r="A120" s="5" t="s">
        <v>68</v>
      </c>
      <c r="B120" s="6">
        <v>39179</v>
      </c>
      <c r="C120" s="7" t="s">
        <v>62</v>
      </c>
      <c r="D120" s="7">
        <v>309900</v>
      </c>
      <c r="E120" s="7">
        <v>5</v>
      </c>
      <c r="F120" s="7">
        <v>3</v>
      </c>
      <c r="G120" s="7">
        <v>2447</v>
      </c>
      <c r="H120" s="7" t="s">
        <v>54</v>
      </c>
      <c r="I120" s="7" t="b">
        <v>1</v>
      </c>
      <c r="J120" s="7" t="b">
        <v>0</v>
      </c>
    </row>
    <row r="121" spans="1:10" x14ac:dyDescent="0.25">
      <c r="A121" s="8" t="s">
        <v>67</v>
      </c>
      <c r="B121" s="9">
        <v>39286</v>
      </c>
      <c r="C121" s="10" t="s">
        <v>62</v>
      </c>
      <c r="D121" s="10">
        <v>369900</v>
      </c>
      <c r="E121" s="10">
        <v>5</v>
      </c>
      <c r="F121" s="10">
        <v>3</v>
      </c>
      <c r="G121" s="10">
        <v>2477</v>
      </c>
      <c r="H121" s="10" t="s">
        <v>57</v>
      </c>
      <c r="I121" s="10" t="b">
        <v>0</v>
      </c>
      <c r="J121" s="10" t="b">
        <v>0</v>
      </c>
    </row>
    <row r="122" spans="1:10" x14ac:dyDescent="0.25">
      <c r="A122" s="5" t="s">
        <v>61</v>
      </c>
      <c r="B122" s="6">
        <v>39137</v>
      </c>
      <c r="C122" s="7" t="s">
        <v>62</v>
      </c>
      <c r="D122" s="7">
        <v>425900</v>
      </c>
      <c r="E122" s="7">
        <v>5</v>
      </c>
      <c r="F122" s="7">
        <v>3</v>
      </c>
      <c r="G122" s="7">
        <v>2414</v>
      </c>
      <c r="H122" s="7" t="s">
        <v>57</v>
      </c>
      <c r="I122" s="7" t="b">
        <v>1</v>
      </c>
      <c r="J122" s="7" t="b">
        <v>0</v>
      </c>
    </row>
    <row r="123" spans="1:10" x14ac:dyDescent="0.25">
      <c r="A123" s="8" t="s">
        <v>69</v>
      </c>
      <c r="B123" s="9">
        <v>39111</v>
      </c>
      <c r="C123" s="10" t="s">
        <v>62</v>
      </c>
      <c r="D123" s="10">
        <v>1200500</v>
      </c>
      <c r="E123" s="10">
        <v>5</v>
      </c>
      <c r="F123" s="10">
        <v>5</v>
      </c>
      <c r="G123" s="10">
        <v>4696</v>
      </c>
      <c r="H123" s="10" t="s">
        <v>57</v>
      </c>
      <c r="I123" s="10" t="b">
        <v>1</v>
      </c>
      <c r="J123" s="10" t="b">
        <v>0</v>
      </c>
    </row>
    <row r="124" spans="1:10" x14ac:dyDescent="0.25">
      <c r="A124" s="5" t="s">
        <v>67</v>
      </c>
      <c r="B124" s="6">
        <v>39209</v>
      </c>
      <c r="C124" s="7" t="s">
        <v>56</v>
      </c>
      <c r="D124" s="7">
        <v>625000</v>
      </c>
      <c r="E124" s="7">
        <v>6</v>
      </c>
      <c r="F124" s="7">
        <v>4</v>
      </c>
      <c r="G124" s="7">
        <v>3950</v>
      </c>
      <c r="H124" s="7" t="s">
        <v>57</v>
      </c>
      <c r="I124" s="7" t="b">
        <v>1</v>
      </c>
      <c r="J124" s="7" t="b">
        <v>0</v>
      </c>
    </row>
    <row r="125" spans="1:10" x14ac:dyDescent="0.25">
      <c r="A125" s="8" t="s">
        <v>66</v>
      </c>
      <c r="B125" s="9">
        <v>39264</v>
      </c>
      <c r="C125" s="10" t="s">
        <v>62</v>
      </c>
      <c r="D125" s="10">
        <v>229500</v>
      </c>
      <c r="E125" s="10">
        <v>6</v>
      </c>
      <c r="F125" s="10">
        <v>3</v>
      </c>
      <c r="G125" s="10">
        <v>2700</v>
      </c>
      <c r="H125" s="10" t="s">
        <v>57</v>
      </c>
      <c r="I125" s="10" t="b">
        <v>1</v>
      </c>
      <c r="J125" s="10" t="b">
        <v>0</v>
      </c>
    </row>
    <row r="126" spans="1:10" x14ac:dyDescent="0.25">
      <c r="A126" s="5" t="s">
        <v>65</v>
      </c>
      <c r="B126" s="6">
        <v>39176</v>
      </c>
      <c r="C126" s="7" t="s">
        <v>62</v>
      </c>
      <c r="D126" s="7">
        <v>799000</v>
      </c>
      <c r="E126" s="7">
        <v>6</v>
      </c>
      <c r="F126" s="7">
        <v>5</v>
      </c>
      <c r="G126" s="7">
        <v>4800</v>
      </c>
      <c r="H126" s="7" t="s">
        <v>57</v>
      </c>
      <c r="I126" s="7" t="b">
        <v>0</v>
      </c>
      <c r="J126" s="7" t="b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6"/>
  <sheetViews>
    <sheetView topLeftCell="C1" workbookViewId="0">
      <selection activeCell="M8" sqref="M8"/>
    </sheetView>
  </sheetViews>
  <sheetFormatPr defaultRowHeight="15" x14ac:dyDescent="0.25"/>
  <sheetData>
    <row r="1" spans="1:22" x14ac:dyDescent="0.25">
      <c r="A1" s="3" t="s">
        <v>31</v>
      </c>
      <c r="B1" s="4" t="s">
        <v>32</v>
      </c>
      <c r="C1" s="4" t="s">
        <v>33</v>
      </c>
      <c r="D1" s="4" t="s">
        <v>34</v>
      </c>
      <c r="E1" s="4" t="s">
        <v>35</v>
      </c>
      <c r="F1" s="4" t="s">
        <v>36</v>
      </c>
      <c r="G1" s="4" t="s">
        <v>37</v>
      </c>
      <c r="H1" s="4" t="s">
        <v>38</v>
      </c>
      <c r="I1" s="4" t="s">
        <v>39</v>
      </c>
      <c r="J1" s="4" t="s">
        <v>40</v>
      </c>
      <c r="M1" s="3" t="s">
        <v>31</v>
      </c>
      <c r="N1" s="4" t="s">
        <v>32</v>
      </c>
      <c r="O1" s="4" t="s">
        <v>33</v>
      </c>
      <c r="P1" s="4" t="s">
        <v>34</v>
      </c>
      <c r="Q1" s="4" t="s">
        <v>35</v>
      </c>
      <c r="R1" s="4" t="s">
        <v>36</v>
      </c>
      <c r="S1" s="4" t="s">
        <v>37</v>
      </c>
      <c r="T1" s="4" t="s">
        <v>38</v>
      </c>
      <c r="U1" s="4" t="s">
        <v>39</v>
      </c>
      <c r="V1" s="4" t="s">
        <v>40</v>
      </c>
    </row>
    <row r="2" spans="1:22" x14ac:dyDescent="0.25">
      <c r="A2" s="5" t="s">
        <v>52</v>
      </c>
      <c r="B2" s="6">
        <v>39337</v>
      </c>
      <c r="C2" s="7" t="s">
        <v>53</v>
      </c>
      <c r="D2" s="7">
        <v>249900</v>
      </c>
      <c r="E2" s="7">
        <v>2</v>
      </c>
      <c r="F2" s="7">
        <v>1</v>
      </c>
      <c r="G2" s="7">
        <v>1101</v>
      </c>
      <c r="H2" s="7" t="s">
        <v>54</v>
      </c>
      <c r="I2" s="7" t="b">
        <v>0</v>
      </c>
      <c r="J2" s="7" t="b">
        <v>0</v>
      </c>
      <c r="P2" t="s">
        <v>74</v>
      </c>
      <c r="Q2">
        <v>3</v>
      </c>
    </row>
    <row r="3" spans="1:22" x14ac:dyDescent="0.25">
      <c r="A3" s="8" t="s">
        <v>55</v>
      </c>
      <c r="B3" s="9">
        <v>39328</v>
      </c>
      <c r="C3" s="10" t="s">
        <v>56</v>
      </c>
      <c r="D3" s="10">
        <v>149900</v>
      </c>
      <c r="E3" s="10">
        <v>2</v>
      </c>
      <c r="F3" s="10">
        <v>1</v>
      </c>
      <c r="G3" s="10">
        <v>1234</v>
      </c>
      <c r="H3" s="10" t="s">
        <v>57</v>
      </c>
      <c r="I3" s="10" t="b">
        <v>0</v>
      </c>
      <c r="J3" s="10" t="b">
        <v>0</v>
      </c>
      <c r="P3" t="s">
        <v>74</v>
      </c>
      <c r="Q3">
        <v>4</v>
      </c>
    </row>
    <row r="4" spans="1:22" x14ac:dyDescent="0.25">
      <c r="A4" s="5" t="s">
        <v>58</v>
      </c>
      <c r="B4" s="6">
        <v>39139</v>
      </c>
      <c r="C4" s="7" t="s">
        <v>56</v>
      </c>
      <c r="D4" s="7">
        <v>239900</v>
      </c>
      <c r="E4" s="7">
        <v>2</v>
      </c>
      <c r="F4" s="7">
        <v>2</v>
      </c>
      <c r="G4" s="7">
        <v>1248</v>
      </c>
      <c r="H4" s="7" t="s">
        <v>54</v>
      </c>
      <c r="I4" s="7" t="b">
        <v>0</v>
      </c>
      <c r="J4" s="7" t="b">
        <v>0</v>
      </c>
    </row>
    <row r="5" spans="1:22" x14ac:dyDescent="0.25">
      <c r="A5" s="8" t="s">
        <v>59</v>
      </c>
      <c r="B5" s="9">
        <v>39119</v>
      </c>
      <c r="C5" s="10" t="s">
        <v>56</v>
      </c>
      <c r="D5" s="10">
        <v>273500</v>
      </c>
      <c r="E5" s="10">
        <v>2</v>
      </c>
      <c r="F5" s="10">
        <v>2</v>
      </c>
      <c r="G5" s="10">
        <v>1552</v>
      </c>
      <c r="H5" s="10" t="s">
        <v>57</v>
      </c>
      <c r="I5" s="10" t="b">
        <v>1</v>
      </c>
      <c r="J5" s="10" t="b">
        <v>1</v>
      </c>
    </row>
    <row r="6" spans="1:22" x14ac:dyDescent="0.25">
      <c r="A6" s="5" t="s">
        <v>61</v>
      </c>
      <c r="B6" s="6">
        <v>39106</v>
      </c>
      <c r="C6" s="7" t="s">
        <v>56</v>
      </c>
      <c r="D6" s="7">
        <v>285000</v>
      </c>
      <c r="E6" s="7">
        <v>2</v>
      </c>
      <c r="F6" s="7">
        <v>1</v>
      </c>
      <c r="G6" s="7">
        <v>2036</v>
      </c>
      <c r="H6" s="7" t="s">
        <v>57</v>
      </c>
      <c r="I6" s="7" t="b">
        <v>0</v>
      </c>
      <c r="J6" s="7" t="b">
        <v>1</v>
      </c>
    </row>
    <row r="7" spans="1:22" x14ac:dyDescent="0.25">
      <c r="A7" s="8" t="s">
        <v>55</v>
      </c>
      <c r="B7" s="9">
        <v>39196</v>
      </c>
      <c r="C7" s="10" t="s">
        <v>62</v>
      </c>
      <c r="D7" s="10">
        <v>405000</v>
      </c>
      <c r="E7" s="10">
        <v>2</v>
      </c>
      <c r="F7" s="10">
        <v>3</v>
      </c>
      <c r="G7" s="10">
        <v>2444</v>
      </c>
      <c r="H7" s="10" t="s">
        <v>57</v>
      </c>
      <c r="I7" s="10" t="b">
        <v>1</v>
      </c>
      <c r="J7" s="10" t="b">
        <v>1</v>
      </c>
    </row>
    <row r="8" spans="1:22" x14ac:dyDescent="0.25">
      <c r="A8" s="5" t="s">
        <v>63</v>
      </c>
      <c r="B8" s="6">
        <v>39138</v>
      </c>
      <c r="C8" s="7" t="s">
        <v>53</v>
      </c>
      <c r="D8" s="7">
        <v>204900</v>
      </c>
      <c r="E8" s="7">
        <v>3</v>
      </c>
      <c r="F8" s="7">
        <v>2.5</v>
      </c>
      <c r="G8" s="7">
        <v>1630</v>
      </c>
      <c r="H8" s="7" t="s">
        <v>57</v>
      </c>
      <c r="I8" s="7" t="b">
        <v>0</v>
      </c>
      <c r="J8" s="7" t="b">
        <v>1</v>
      </c>
      <c r="M8" s="3" t="s">
        <v>31</v>
      </c>
      <c r="N8" s="4" t="s">
        <v>32</v>
      </c>
      <c r="O8" s="4" t="s">
        <v>33</v>
      </c>
      <c r="P8" s="4" t="s">
        <v>34</v>
      </c>
      <c r="Q8" s="4" t="s">
        <v>35</v>
      </c>
      <c r="R8" s="4" t="s">
        <v>36</v>
      </c>
      <c r="S8" s="4" t="s">
        <v>37</v>
      </c>
      <c r="T8" s="4" t="s">
        <v>38</v>
      </c>
      <c r="U8" s="4" t="s">
        <v>39</v>
      </c>
      <c r="V8" s="4" t="s">
        <v>40</v>
      </c>
    </row>
    <row r="9" spans="1:22" x14ac:dyDescent="0.25">
      <c r="A9" s="8" t="s">
        <v>64</v>
      </c>
      <c r="B9" s="9">
        <v>39163</v>
      </c>
      <c r="C9" s="10" t="s">
        <v>53</v>
      </c>
      <c r="D9" s="10">
        <v>205000</v>
      </c>
      <c r="E9" s="10">
        <v>3</v>
      </c>
      <c r="F9" s="10">
        <v>2.5</v>
      </c>
      <c r="G9" s="10">
        <v>2001</v>
      </c>
      <c r="H9" s="10" t="s">
        <v>57</v>
      </c>
      <c r="I9" s="10" t="b">
        <v>1</v>
      </c>
      <c r="J9" s="10" t="b">
        <v>0</v>
      </c>
      <c r="M9" s="8" t="s">
        <v>58</v>
      </c>
      <c r="N9" s="9">
        <v>39373</v>
      </c>
      <c r="O9" s="10" t="s">
        <v>53</v>
      </c>
      <c r="P9" s="10">
        <v>360000</v>
      </c>
      <c r="Q9" s="10">
        <v>3</v>
      </c>
      <c r="R9" s="10">
        <v>2.5</v>
      </c>
      <c r="S9" s="10">
        <v>2330</v>
      </c>
      <c r="T9" s="10" t="s">
        <v>57</v>
      </c>
      <c r="U9" s="10" t="b">
        <v>0</v>
      </c>
      <c r="V9" s="10" t="b">
        <v>0</v>
      </c>
    </row>
    <row r="10" spans="1:22" x14ac:dyDescent="0.25">
      <c r="A10" s="5" t="s">
        <v>65</v>
      </c>
      <c r="B10" s="6">
        <v>39320</v>
      </c>
      <c r="C10" s="7" t="s">
        <v>53</v>
      </c>
      <c r="D10" s="7">
        <v>229500</v>
      </c>
      <c r="E10" s="7">
        <v>3</v>
      </c>
      <c r="F10" s="7">
        <v>2</v>
      </c>
      <c r="G10" s="7">
        <v>1694</v>
      </c>
      <c r="H10" s="7" t="s">
        <v>57</v>
      </c>
      <c r="I10" s="7" t="b">
        <v>0</v>
      </c>
      <c r="J10" s="7" t="b">
        <v>0</v>
      </c>
      <c r="M10" s="8" t="s">
        <v>67</v>
      </c>
      <c r="N10" s="9">
        <v>39219</v>
      </c>
      <c r="O10" s="10" t="s">
        <v>56</v>
      </c>
      <c r="P10" s="10">
        <v>319000</v>
      </c>
      <c r="Q10" s="10">
        <v>3</v>
      </c>
      <c r="R10" s="10">
        <v>2.5</v>
      </c>
      <c r="S10" s="10">
        <v>2586</v>
      </c>
      <c r="T10" s="10" t="s">
        <v>54</v>
      </c>
      <c r="U10" s="10" t="b">
        <v>0</v>
      </c>
      <c r="V10" s="10" t="b">
        <v>0</v>
      </c>
    </row>
    <row r="11" spans="1:22" x14ac:dyDescent="0.25">
      <c r="A11" s="8" t="s">
        <v>66</v>
      </c>
      <c r="B11" s="9">
        <v>39259</v>
      </c>
      <c r="C11" s="10" t="s">
        <v>53</v>
      </c>
      <c r="D11" s="10">
        <v>229900</v>
      </c>
      <c r="E11" s="10">
        <v>3</v>
      </c>
      <c r="F11" s="10">
        <v>2.5</v>
      </c>
      <c r="G11" s="10">
        <v>1580</v>
      </c>
      <c r="H11" s="10" t="s">
        <v>57</v>
      </c>
      <c r="I11" s="10" t="b">
        <v>1</v>
      </c>
      <c r="J11" s="10" t="b">
        <v>0</v>
      </c>
      <c r="M11" s="5" t="s">
        <v>59</v>
      </c>
      <c r="N11" s="6">
        <v>39097</v>
      </c>
      <c r="O11" s="7" t="s">
        <v>56</v>
      </c>
      <c r="P11" s="7">
        <v>325000</v>
      </c>
      <c r="Q11" s="7">
        <v>3</v>
      </c>
      <c r="R11" s="7">
        <v>2.5</v>
      </c>
      <c r="S11" s="7">
        <v>1752</v>
      </c>
      <c r="T11" s="7" t="s">
        <v>57</v>
      </c>
      <c r="U11" s="7" t="b">
        <v>0</v>
      </c>
      <c r="V11" s="7" t="b">
        <v>1</v>
      </c>
    </row>
    <row r="12" spans="1:22" x14ac:dyDescent="0.25">
      <c r="A12" s="5" t="s">
        <v>67</v>
      </c>
      <c r="B12" s="6">
        <v>39285</v>
      </c>
      <c r="C12" s="7" t="s">
        <v>53</v>
      </c>
      <c r="D12" s="7">
        <v>238000</v>
      </c>
      <c r="E12" s="7">
        <v>3</v>
      </c>
      <c r="F12" s="7">
        <v>2.5</v>
      </c>
      <c r="G12" s="7">
        <v>2300</v>
      </c>
      <c r="H12" s="7" t="s">
        <v>57</v>
      </c>
      <c r="I12" s="7" t="b">
        <v>1</v>
      </c>
      <c r="J12" s="7" t="b">
        <v>0</v>
      </c>
      <c r="M12" s="8" t="s">
        <v>67</v>
      </c>
      <c r="N12" s="9">
        <v>39221</v>
      </c>
      <c r="O12" s="10" t="s">
        <v>56</v>
      </c>
      <c r="P12" s="10">
        <v>335000</v>
      </c>
      <c r="Q12" s="10">
        <v>3</v>
      </c>
      <c r="R12" s="10">
        <v>2.5</v>
      </c>
      <c r="S12" s="10">
        <v>2000</v>
      </c>
      <c r="T12" s="10" t="s">
        <v>57</v>
      </c>
      <c r="U12" s="10" t="b">
        <v>1</v>
      </c>
      <c r="V12" s="10" t="b">
        <v>1</v>
      </c>
    </row>
    <row r="13" spans="1:22" x14ac:dyDescent="0.25">
      <c r="A13" s="8" t="s">
        <v>68</v>
      </c>
      <c r="B13" s="9">
        <v>39197</v>
      </c>
      <c r="C13" s="10" t="s">
        <v>53</v>
      </c>
      <c r="D13" s="10">
        <v>240000</v>
      </c>
      <c r="E13" s="10">
        <v>3</v>
      </c>
      <c r="F13" s="10">
        <v>2.5</v>
      </c>
      <c r="G13" s="10">
        <v>1595</v>
      </c>
      <c r="H13" s="10" t="s">
        <v>54</v>
      </c>
      <c r="I13" s="10" t="b">
        <v>0</v>
      </c>
      <c r="J13" s="10" t="b">
        <v>1</v>
      </c>
      <c r="M13" s="5" t="s">
        <v>52</v>
      </c>
      <c r="N13" s="6">
        <v>39366</v>
      </c>
      <c r="O13" s="7" t="s">
        <v>56</v>
      </c>
      <c r="P13" s="7">
        <v>345000</v>
      </c>
      <c r="Q13" s="7">
        <v>3</v>
      </c>
      <c r="R13" s="7">
        <v>2</v>
      </c>
      <c r="S13" s="7">
        <v>2694</v>
      </c>
      <c r="T13" s="7" t="s">
        <v>57</v>
      </c>
      <c r="U13" s="7" t="b">
        <v>0</v>
      </c>
      <c r="V13" s="7" t="b">
        <v>0</v>
      </c>
    </row>
    <row r="14" spans="1:22" x14ac:dyDescent="0.25">
      <c r="A14" s="5" t="s">
        <v>69</v>
      </c>
      <c r="B14" s="6">
        <v>39228</v>
      </c>
      <c r="C14" s="7" t="s">
        <v>53</v>
      </c>
      <c r="D14" s="7">
        <v>249000</v>
      </c>
      <c r="E14" s="7">
        <v>3</v>
      </c>
      <c r="F14" s="7">
        <v>2.5</v>
      </c>
      <c r="G14" s="7">
        <v>1730</v>
      </c>
      <c r="H14" s="7" t="s">
        <v>54</v>
      </c>
      <c r="I14" s="7" t="b">
        <v>0</v>
      </c>
      <c r="J14" s="7" t="b">
        <v>1</v>
      </c>
      <c r="M14" s="8" t="s">
        <v>67</v>
      </c>
      <c r="N14" s="9">
        <v>39123</v>
      </c>
      <c r="O14" s="10" t="s">
        <v>56</v>
      </c>
      <c r="P14" s="10">
        <v>350000</v>
      </c>
      <c r="Q14" s="10">
        <v>3</v>
      </c>
      <c r="R14" s="10">
        <v>2</v>
      </c>
      <c r="S14" s="10">
        <v>2275</v>
      </c>
      <c r="T14" s="10" t="s">
        <v>57</v>
      </c>
      <c r="U14" s="10" t="b">
        <v>1</v>
      </c>
      <c r="V14" s="10" t="b">
        <v>0</v>
      </c>
    </row>
    <row r="15" spans="1:22" x14ac:dyDescent="0.25">
      <c r="A15" s="8" t="s">
        <v>67</v>
      </c>
      <c r="B15" s="9">
        <v>39302</v>
      </c>
      <c r="C15" s="10" t="s">
        <v>53</v>
      </c>
      <c r="D15" s="10">
        <v>249900</v>
      </c>
      <c r="E15" s="10">
        <v>3</v>
      </c>
      <c r="F15" s="10">
        <v>2</v>
      </c>
      <c r="G15" s="10">
        <v>2050</v>
      </c>
      <c r="H15" s="10" t="s">
        <v>57</v>
      </c>
      <c r="I15" s="10" t="b">
        <v>0</v>
      </c>
      <c r="J15" s="10" t="b">
        <v>1</v>
      </c>
      <c r="M15" s="5" t="s">
        <v>67</v>
      </c>
      <c r="N15" s="6">
        <v>39179</v>
      </c>
      <c r="O15" s="7" t="s">
        <v>56</v>
      </c>
      <c r="P15" s="7">
        <v>365000</v>
      </c>
      <c r="Q15" s="7">
        <v>3</v>
      </c>
      <c r="R15" s="7">
        <v>2.5</v>
      </c>
      <c r="S15" s="7">
        <v>1871</v>
      </c>
      <c r="T15" s="7" t="s">
        <v>57</v>
      </c>
      <c r="U15" s="7" t="b">
        <v>0</v>
      </c>
      <c r="V15" s="7" t="b">
        <v>0</v>
      </c>
    </row>
    <row r="16" spans="1:22" x14ac:dyDescent="0.25">
      <c r="A16" s="5" t="s">
        <v>63</v>
      </c>
      <c r="B16" s="6">
        <v>39111</v>
      </c>
      <c r="C16" s="7" t="s">
        <v>53</v>
      </c>
      <c r="D16" s="7">
        <v>289000</v>
      </c>
      <c r="E16" s="7">
        <v>3</v>
      </c>
      <c r="F16" s="7">
        <v>2</v>
      </c>
      <c r="G16" s="7">
        <v>1627</v>
      </c>
      <c r="H16" s="7" t="s">
        <v>57</v>
      </c>
      <c r="I16" s="7" t="b">
        <v>0</v>
      </c>
      <c r="J16" s="7" t="b">
        <v>1</v>
      </c>
      <c r="M16" s="5" t="s">
        <v>59</v>
      </c>
      <c r="N16" s="6">
        <v>39187</v>
      </c>
      <c r="O16" s="7" t="s">
        <v>62</v>
      </c>
      <c r="P16" s="7">
        <v>339900</v>
      </c>
      <c r="Q16" s="7">
        <v>3</v>
      </c>
      <c r="R16" s="7">
        <v>2</v>
      </c>
      <c r="S16" s="7">
        <v>1828</v>
      </c>
      <c r="T16" s="7" t="s">
        <v>57</v>
      </c>
      <c r="U16" s="7" t="b">
        <v>1</v>
      </c>
      <c r="V16" s="7" t="b">
        <v>1</v>
      </c>
    </row>
    <row r="17" spans="1:22" x14ac:dyDescent="0.25">
      <c r="A17" s="8" t="s">
        <v>58</v>
      </c>
      <c r="B17" s="9">
        <v>39373</v>
      </c>
      <c r="C17" s="10" t="s">
        <v>53</v>
      </c>
      <c r="D17" s="10">
        <v>360000</v>
      </c>
      <c r="E17" s="10">
        <v>3</v>
      </c>
      <c r="F17" s="10">
        <v>2.5</v>
      </c>
      <c r="G17" s="10">
        <v>2330</v>
      </c>
      <c r="H17" s="10" t="s">
        <v>57</v>
      </c>
      <c r="I17" s="10" t="b">
        <v>0</v>
      </c>
      <c r="J17" s="10" t="b">
        <v>0</v>
      </c>
      <c r="M17" s="8" t="s">
        <v>67</v>
      </c>
      <c r="N17" s="9">
        <v>39357</v>
      </c>
      <c r="O17" s="10" t="s">
        <v>62</v>
      </c>
      <c r="P17" s="10">
        <v>349000</v>
      </c>
      <c r="Q17" s="10">
        <v>3</v>
      </c>
      <c r="R17" s="10">
        <v>2.5</v>
      </c>
      <c r="S17" s="10">
        <v>1727</v>
      </c>
      <c r="T17" s="10" t="s">
        <v>54</v>
      </c>
      <c r="U17" s="10" t="b">
        <v>1</v>
      </c>
      <c r="V17" s="10" t="b">
        <v>1</v>
      </c>
    </row>
    <row r="18" spans="1:22" x14ac:dyDescent="0.25">
      <c r="A18" s="5" t="s">
        <v>59</v>
      </c>
      <c r="B18" s="6">
        <v>39364</v>
      </c>
      <c r="C18" s="7" t="s">
        <v>56</v>
      </c>
      <c r="D18" s="7">
        <v>199000</v>
      </c>
      <c r="E18" s="7">
        <v>3</v>
      </c>
      <c r="F18" s="7">
        <v>2.5</v>
      </c>
      <c r="G18" s="7">
        <v>1510</v>
      </c>
      <c r="H18" s="7" t="s">
        <v>54</v>
      </c>
      <c r="I18" s="7" t="b">
        <v>0</v>
      </c>
      <c r="J18" s="7" t="b">
        <v>0</v>
      </c>
      <c r="M18" s="5" t="s">
        <v>67</v>
      </c>
      <c r="N18" s="6">
        <v>39299</v>
      </c>
      <c r="O18" s="7" t="s">
        <v>62</v>
      </c>
      <c r="P18" s="7">
        <v>349000</v>
      </c>
      <c r="Q18" s="7">
        <v>3</v>
      </c>
      <c r="R18" s="7">
        <v>2.5</v>
      </c>
      <c r="S18" s="7">
        <v>2000</v>
      </c>
      <c r="T18" s="7" t="s">
        <v>57</v>
      </c>
      <c r="U18" s="7" t="b">
        <v>1</v>
      </c>
      <c r="V18" s="7" t="b">
        <v>0</v>
      </c>
    </row>
    <row r="19" spans="1:22" x14ac:dyDescent="0.25">
      <c r="A19" s="8" t="s">
        <v>67</v>
      </c>
      <c r="B19" s="9">
        <v>39165</v>
      </c>
      <c r="C19" s="10" t="s">
        <v>56</v>
      </c>
      <c r="D19" s="10">
        <v>215000</v>
      </c>
      <c r="E19" s="10">
        <v>3</v>
      </c>
      <c r="F19" s="10">
        <v>1.75</v>
      </c>
      <c r="G19" s="10">
        <v>2157</v>
      </c>
      <c r="H19" s="10" t="s">
        <v>57</v>
      </c>
      <c r="I19" s="10" t="b">
        <v>1</v>
      </c>
      <c r="J19" s="10" t="b">
        <v>1</v>
      </c>
      <c r="M19" s="8" t="s">
        <v>67</v>
      </c>
      <c r="N19" s="9">
        <v>39338</v>
      </c>
      <c r="O19" s="10" t="s">
        <v>62</v>
      </c>
      <c r="P19" s="10">
        <v>349000</v>
      </c>
      <c r="Q19" s="10">
        <v>3</v>
      </c>
      <c r="R19" s="10">
        <v>2</v>
      </c>
      <c r="S19" s="10">
        <v>1810</v>
      </c>
      <c r="T19" s="10" t="s">
        <v>54</v>
      </c>
      <c r="U19" s="10" t="b">
        <v>1</v>
      </c>
      <c r="V19" s="10" t="b">
        <v>1</v>
      </c>
    </row>
    <row r="20" spans="1:22" x14ac:dyDescent="0.25">
      <c r="A20" s="5" t="s">
        <v>64</v>
      </c>
      <c r="B20" s="6">
        <v>39271</v>
      </c>
      <c r="C20" s="7" t="s">
        <v>56</v>
      </c>
      <c r="D20" s="7">
        <v>236900</v>
      </c>
      <c r="E20" s="7">
        <v>3</v>
      </c>
      <c r="F20" s="7">
        <v>2</v>
      </c>
      <c r="G20" s="7">
        <v>1700</v>
      </c>
      <c r="H20" s="7" t="s">
        <v>57</v>
      </c>
      <c r="I20" s="7" t="b">
        <v>0</v>
      </c>
      <c r="J20" s="7" t="b">
        <v>0</v>
      </c>
      <c r="M20" s="5" t="s">
        <v>70</v>
      </c>
      <c r="N20" s="6">
        <v>39163</v>
      </c>
      <c r="O20" s="7" t="s">
        <v>62</v>
      </c>
      <c r="P20" s="7">
        <v>350000</v>
      </c>
      <c r="Q20" s="7">
        <v>3</v>
      </c>
      <c r="R20" s="7">
        <v>2.5</v>
      </c>
      <c r="S20" s="7">
        <v>1991</v>
      </c>
      <c r="T20" s="7" t="s">
        <v>54</v>
      </c>
      <c r="U20" s="7" t="b">
        <v>0</v>
      </c>
      <c r="V20" s="7" t="b">
        <v>1</v>
      </c>
    </row>
    <row r="21" spans="1:22" x14ac:dyDescent="0.25">
      <c r="A21" s="8" t="s">
        <v>55</v>
      </c>
      <c r="B21" s="9">
        <v>39120</v>
      </c>
      <c r="C21" s="10" t="s">
        <v>56</v>
      </c>
      <c r="D21" s="10">
        <v>242500</v>
      </c>
      <c r="E21" s="10">
        <v>3</v>
      </c>
      <c r="F21" s="10">
        <v>2.5</v>
      </c>
      <c r="G21" s="10">
        <v>1902</v>
      </c>
      <c r="H21" s="10" t="s">
        <v>57</v>
      </c>
      <c r="I21" s="10" t="b">
        <v>0</v>
      </c>
      <c r="J21" s="10" t="b">
        <v>1</v>
      </c>
      <c r="M21" s="8" t="s">
        <v>58</v>
      </c>
      <c r="N21" s="9">
        <v>39256</v>
      </c>
      <c r="O21" s="10" t="s">
        <v>62</v>
      </c>
      <c r="P21" s="10">
        <v>359000</v>
      </c>
      <c r="Q21" s="10">
        <v>3</v>
      </c>
      <c r="R21" s="10">
        <v>2.5</v>
      </c>
      <c r="S21" s="10">
        <v>2210</v>
      </c>
      <c r="T21" s="10" t="s">
        <v>57</v>
      </c>
      <c r="U21" s="10" t="b">
        <v>0</v>
      </c>
      <c r="V21" s="10" t="b">
        <v>0</v>
      </c>
    </row>
    <row r="22" spans="1:22" x14ac:dyDescent="0.25">
      <c r="A22" s="5" t="s">
        <v>65</v>
      </c>
      <c r="B22" s="6">
        <v>39203</v>
      </c>
      <c r="C22" s="7" t="s">
        <v>56</v>
      </c>
      <c r="D22" s="7">
        <v>250000</v>
      </c>
      <c r="E22" s="7">
        <v>3</v>
      </c>
      <c r="F22" s="7">
        <v>2</v>
      </c>
      <c r="G22" s="7">
        <v>2066</v>
      </c>
      <c r="H22" s="7" t="s">
        <v>57</v>
      </c>
      <c r="I22" s="7" t="b">
        <v>0</v>
      </c>
      <c r="J22" s="7" t="b">
        <v>0</v>
      </c>
      <c r="M22" s="5" t="s">
        <v>71</v>
      </c>
      <c r="N22" s="6">
        <v>39216</v>
      </c>
      <c r="O22" s="7" t="s">
        <v>62</v>
      </c>
      <c r="P22" s="7">
        <v>359900</v>
      </c>
      <c r="Q22" s="7">
        <v>3</v>
      </c>
      <c r="R22" s="7">
        <v>3</v>
      </c>
      <c r="S22" s="7">
        <v>1839</v>
      </c>
      <c r="T22" s="7" t="s">
        <v>54</v>
      </c>
      <c r="U22" s="7" t="b">
        <v>0</v>
      </c>
      <c r="V22" s="7" t="b">
        <v>1</v>
      </c>
    </row>
    <row r="23" spans="1:22" x14ac:dyDescent="0.25">
      <c r="A23" s="8" t="s">
        <v>67</v>
      </c>
      <c r="B23" s="9">
        <v>39219</v>
      </c>
      <c r="C23" s="10" t="s">
        <v>56</v>
      </c>
      <c r="D23" s="10">
        <v>319000</v>
      </c>
      <c r="E23" s="10">
        <v>3</v>
      </c>
      <c r="F23" s="10">
        <v>2.5</v>
      </c>
      <c r="G23" s="10">
        <v>2586</v>
      </c>
      <c r="H23" s="10" t="s">
        <v>54</v>
      </c>
      <c r="I23" s="10" t="b">
        <v>0</v>
      </c>
      <c r="J23" s="10" t="b">
        <v>0</v>
      </c>
      <c r="M23" s="8" t="s">
        <v>65</v>
      </c>
      <c r="N23" s="9">
        <v>39297</v>
      </c>
      <c r="O23" s="10" t="s">
        <v>62</v>
      </c>
      <c r="P23" s="10">
        <v>359900</v>
      </c>
      <c r="Q23" s="10">
        <v>3</v>
      </c>
      <c r="R23" s="10">
        <v>2</v>
      </c>
      <c r="S23" s="10">
        <v>2198</v>
      </c>
      <c r="T23" s="10" t="s">
        <v>54</v>
      </c>
      <c r="U23" s="10" t="b">
        <v>1</v>
      </c>
      <c r="V23" s="10" t="b">
        <v>0</v>
      </c>
    </row>
    <row r="24" spans="1:22" x14ac:dyDescent="0.25">
      <c r="A24" s="5" t="s">
        <v>59</v>
      </c>
      <c r="B24" s="6">
        <v>39097</v>
      </c>
      <c r="C24" s="7" t="s">
        <v>56</v>
      </c>
      <c r="D24" s="7">
        <v>325000</v>
      </c>
      <c r="E24" s="7">
        <v>3</v>
      </c>
      <c r="F24" s="7">
        <v>2.5</v>
      </c>
      <c r="G24" s="7">
        <v>1752</v>
      </c>
      <c r="H24" s="7" t="s">
        <v>57</v>
      </c>
      <c r="I24" s="7" t="b">
        <v>0</v>
      </c>
      <c r="J24" s="7" t="b">
        <v>1</v>
      </c>
      <c r="M24" s="5" t="s">
        <v>58</v>
      </c>
      <c r="N24" s="6">
        <v>39205</v>
      </c>
      <c r="O24" s="7" t="s">
        <v>62</v>
      </c>
      <c r="P24" s="7">
        <v>369900</v>
      </c>
      <c r="Q24" s="7">
        <v>3</v>
      </c>
      <c r="R24" s="7">
        <v>2.5</v>
      </c>
      <c r="S24" s="7">
        <v>2030</v>
      </c>
      <c r="T24" s="7" t="s">
        <v>54</v>
      </c>
      <c r="U24" s="7" t="b">
        <v>1</v>
      </c>
      <c r="V24" s="7" t="b">
        <v>0</v>
      </c>
    </row>
    <row r="25" spans="1:22" x14ac:dyDescent="0.25">
      <c r="A25" s="8" t="s">
        <v>67</v>
      </c>
      <c r="B25" s="9">
        <v>39221</v>
      </c>
      <c r="C25" s="10" t="s">
        <v>56</v>
      </c>
      <c r="D25" s="10">
        <v>335000</v>
      </c>
      <c r="E25" s="10">
        <v>3</v>
      </c>
      <c r="F25" s="10">
        <v>2.5</v>
      </c>
      <c r="G25" s="10">
        <v>2000</v>
      </c>
      <c r="H25" s="10" t="s">
        <v>57</v>
      </c>
      <c r="I25" s="10" t="b">
        <v>1</v>
      </c>
      <c r="J25" s="10" t="b">
        <v>1</v>
      </c>
      <c r="M25" s="8" t="s">
        <v>59</v>
      </c>
      <c r="N25" s="9">
        <v>39121</v>
      </c>
      <c r="O25" s="10" t="s">
        <v>62</v>
      </c>
      <c r="P25" s="10">
        <v>379000</v>
      </c>
      <c r="Q25" s="10">
        <v>3</v>
      </c>
      <c r="R25" s="10">
        <v>3</v>
      </c>
      <c r="S25" s="10">
        <v>2354</v>
      </c>
      <c r="T25" s="10" t="s">
        <v>54</v>
      </c>
      <c r="U25" s="10" t="b">
        <v>0</v>
      </c>
      <c r="V25" s="10" t="b">
        <v>1</v>
      </c>
    </row>
    <row r="26" spans="1:22" x14ac:dyDescent="0.25">
      <c r="A26" s="5" t="s">
        <v>52</v>
      </c>
      <c r="B26" s="6">
        <v>39366</v>
      </c>
      <c r="C26" s="7" t="s">
        <v>56</v>
      </c>
      <c r="D26" s="7">
        <v>345000</v>
      </c>
      <c r="E26" s="7">
        <v>3</v>
      </c>
      <c r="F26" s="7">
        <v>2</v>
      </c>
      <c r="G26" s="7">
        <v>2694</v>
      </c>
      <c r="H26" s="7" t="s">
        <v>57</v>
      </c>
      <c r="I26" s="7" t="b">
        <v>0</v>
      </c>
      <c r="J26" s="7" t="b">
        <v>0</v>
      </c>
      <c r="M26" s="5" t="s">
        <v>59</v>
      </c>
      <c r="N26" s="6">
        <v>39239</v>
      </c>
      <c r="O26" s="7" t="s">
        <v>62</v>
      </c>
      <c r="P26" s="7">
        <v>379900</v>
      </c>
      <c r="Q26" s="7">
        <v>3</v>
      </c>
      <c r="R26" s="7">
        <v>2.5</v>
      </c>
      <c r="S26" s="7">
        <v>2468</v>
      </c>
      <c r="T26" s="7" t="s">
        <v>54</v>
      </c>
      <c r="U26" s="7" t="b">
        <v>0</v>
      </c>
      <c r="V26" s="7" t="b">
        <v>0</v>
      </c>
    </row>
    <row r="27" spans="1:22" x14ac:dyDescent="0.25">
      <c r="A27" s="8" t="s">
        <v>67</v>
      </c>
      <c r="B27" s="9">
        <v>39123</v>
      </c>
      <c r="C27" s="10" t="s">
        <v>56</v>
      </c>
      <c r="D27" s="10">
        <v>350000</v>
      </c>
      <c r="E27" s="10">
        <v>3</v>
      </c>
      <c r="F27" s="10">
        <v>2</v>
      </c>
      <c r="G27" s="10">
        <v>2275</v>
      </c>
      <c r="H27" s="10" t="s">
        <v>57</v>
      </c>
      <c r="I27" s="10" t="b">
        <v>1</v>
      </c>
      <c r="J27" s="10" t="b">
        <v>0</v>
      </c>
      <c r="M27" s="8" t="s">
        <v>61</v>
      </c>
      <c r="N27" s="9">
        <v>39199</v>
      </c>
      <c r="O27" s="10" t="s">
        <v>53</v>
      </c>
      <c r="P27" s="10">
        <v>304900</v>
      </c>
      <c r="Q27" s="10">
        <v>4</v>
      </c>
      <c r="R27" s="10">
        <v>3</v>
      </c>
      <c r="S27" s="10">
        <v>2350</v>
      </c>
      <c r="T27" s="10" t="s">
        <v>57</v>
      </c>
      <c r="U27" s="10" t="b">
        <v>0</v>
      </c>
      <c r="V27" s="10" t="b">
        <v>1</v>
      </c>
    </row>
    <row r="28" spans="1:22" x14ac:dyDescent="0.25">
      <c r="A28" s="5" t="s">
        <v>67</v>
      </c>
      <c r="B28" s="6">
        <v>39179</v>
      </c>
      <c r="C28" s="7" t="s">
        <v>56</v>
      </c>
      <c r="D28" s="7">
        <v>365000</v>
      </c>
      <c r="E28" s="7">
        <v>3</v>
      </c>
      <c r="F28" s="7">
        <v>2.5</v>
      </c>
      <c r="G28" s="7">
        <v>1871</v>
      </c>
      <c r="H28" s="7" t="s">
        <v>57</v>
      </c>
      <c r="I28" s="7" t="b">
        <v>0</v>
      </c>
      <c r="J28" s="7" t="b">
        <v>0</v>
      </c>
      <c r="M28" s="5" t="s">
        <v>68</v>
      </c>
      <c r="N28" s="6">
        <v>39315</v>
      </c>
      <c r="O28" s="7" t="s">
        <v>53</v>
      </c>
      <c r="P28" s="7">
        <v>317500</v>
      </c>
      <c r="Q28" s="7">
        <v>4</v>
      </c>
      <c r="R28" s="7">
        <v>3</v>
      </c>
      <c r="S28" s="7">
        <v>2367</v>
      </c>
      <c r="T28" s="7" t="s">
        <v>57</v>
      </c>
      <c r="U28" s="7" t="b">
        <v>0</v>
      </c>
      <c r="V28" s="7" t="b">
        <v>0</v>
      </c>
    </row>
    <row r="29" spans="1:22" x14ac:dyDescent="0.25">
      <c r="A29" s="8" t="s">
        <v>66</v>
      </c>
      <c r="B29" s="9">
        <v>39193</v>
      </c>
      <c r="C29" s="10" t="s">
        <v>62</v>
      </c>
      <c r="D29" s="10">
        <v>229900</v>
      </c>
      <c r="E29" s="10">
        <v>3</v>
      </c>
      <c r="F29" s="10">
        <v>3</v>
      </c>
      <c r="G29" s="10">
        <v>2266</v>
      </c>
      <c r="H29" s="10" t="s">
        <v>54</v>
      </c>
      <c r="I29" s="10" t="b">
        <v>0</v>
      </c>
      <c r="J29" s="10" t="b">
        <v>0</v>
      </c>
      <c r="M29" s="8" t="s">
        <v>58</v>
      </c>
      <c r="N29" s="9">
        <v>39191</v>
      </c>
      <c r="O29" s="10" t="s">
        <v>53</v>
      </c>
      <c r="P29" s="10">
        <v>325000</v>
      </c>
      <c r="Q29" s="10">
        <v>4</v>
      </c>
      <c r="R29" s="10">
        <v>3</v>
      </c>
      <c r="S29" s="10">
        <v>2800</v>
      </c>
      <c r="T29" s="10" t="s">
        <v>54</v>
      </c>
      <c r="U29" s="10" t="b">
        <v>1</v>
      </c>
      <c r="V29" s="10" t="b">
        <v>1</v>
      </c>
    </row>
    <row r="30" spans="1:22" x14ac:dyDescent="0.25">
      <c r="A30" s="5" t="s">
        <v>55</v>
      </c>
      <c r="B30" s="6">
        <v>39193</v>
      </c>
      <c r="C30" s="7" t="s">
        <v>62</v>
      </c>
      <c r="D30" s="7">
        <v>259900</v>
      </c>
      <c r="E30" s="7">
        <v>3</v>
      </c>
      <c r="F30" s="7">
        <v>2.5</v>
      </c>
      <c r="G30" s="7">
        <v>2122</v>
      </c>
      <c r="H30" s="7" t="s">
        <v>54</v>
      </c>
      <c r="I30" s="7" t="b">
        <v>0</v>
      </c>
      <c r="J30" s="7" t="b">
        <v>1</v>
      </c>
      <c r="M30" s="5" t="s">
        <v>58</v>
      </c>
      <c r="N30" s="6">
        <v>39164</v>
      </c>
      <c r="O30" s="7" t="s">
        <v>53</v>
      </c>
      <c r="P30" s="7">
        <v>325000</v>
      </c>
      <c r="Q30" s="7">
        <v>4</v>
      </c>
      <c r="R30" s="7">
        <v>3</v>
      </c>
      <c r="S30" s="7">
        <v>2770</v>
      </c>
      <c r="T30" s="7" t="s">
        <v>57</v>
      </c>
      <c r="U30" s="7" t="b">
        <v>0</v>
      </c>
      <c r="V30" s="7" t="b">
        <v>0</v>
      </c>
    </row>
    <row r="31" spans="1:22" x14ac:dyDescent="0.25">
      <c r="A31" s="8" t="s">
        <v>70</v>
      </c>
      <c r="B31" s="9">
        <v>39155</v>
      </c>
      <c r="C31" s="10" t="s">
        <v>62</v>
      </c>
      <c r="D31" s="10">
        <v>264900</v>
      </c>
      <c r="E31" s="10">
        <v>3</v>
      </c>
      <c r="F31" s="10">
        <v>3</v>
      </c>
      <c r="G31" s="10">
        <v>2495</v>
      </c>
      <c r="H31" s="10" t="s">
        <v>54</v>
      </c>
      <c r="I31" s="10" t="b">
        <v>0</v>
      </c>
      <c r="J31" s="10" t="b">
        <v>0</v>
      </c>
      <c r="M31" s="8" t="s">
        <v>69</v>
      </c>
      <c r="N31" s="9">
        <v>39144</v>
      </c>
      <c r="O31" s="10" t="s">
        <v>53</v>
      </c>
      <c r="P31" s="10">
        <v>338876</v>
      </c>
      <c r="Q31" s="10">
        <v>4</v>
      </c>
      <c r="R31" s="10">
        <v>2.5</v>
      </c>
      <c r="S31" s="10">
        <v>2612</v>
      </c>
      <c r="T31" s="10" t="s">
        <v>57</v>
      </c>
      <c r="U31" s="10" t="b">
        <v>0</v>
      </c>
      <c r="V31" s="10" t="b">
        <v>0</v>
      </c>
    </row>
    <row r="32" spans="1:22" x14ac:dyDescent="0.25">
      <c r="A32" s="5" t="s">
        <v>58</v>
      </c>
      <c r="B32" s="6">
        <v>39317</v>
      </c>
      <c r="C32" s="7" t="s">
        <v>62</v>
      </c>
      <c r="D32" s="7">
        <v>264900</v>
      </c>
      <c r="E32" s="7">
        <v>3</v>
      </c>
      <c r="F32" s="7">
        <v>2.5</v>
      </c>
      <c r="G32" s="7">
        <v>2062</v>
      </c>
      <c r="H32" s="7" t="s">
        <v>54</v>
      </c>
      <c r="I32" s="7" t="b">
        <v>0</v>
      </c>
      <c r="J32" s="7" t="b">
        <v>0</v>
      </c>
      <c r="M32" s="5" t="s">
        <v>68</v>
      </c>
      <c r="N32" s="6">
        <v>39351</v>
      </c>
      <c r="O32" s="7" t="s">
        <v>53</v>
      </c>
      <c r="P32" s="7">
        <v>339900</v>
      </c>
      <c r="Q32" s="7">
        <v>4</v>
      </c>
      <c r="R32" s="7">
        <v>3</v>
      </c>
      <c r="S32" s="7">
        <v>2687</v>
      </c>
      <c r="T32" s="7" t="s">
        <v>57</v>
      </c>
      <c r="U32" s="7" t="b">
        <v>0</v>
      </c>
      <c r="V32" s="7" t="b">
        <v>1</v>
      </c>
    </row>
    <row r="33" spans="1:22" x14ac:dyDescent="0.25">
      <c r="A33" s="8" t="s">
        <v>70</v>
      </c>
      <c r="B33" s="9">
        <v>39148</v>
      </c>
      <c r="C33" s="10" t="s">
        <v>62</v>
      </c>
      <c r="D33" s="10">
        <v>299000</v>
      </c>
      <c r="E33" s="10">
        <v>3</v>
      </c>
      <c r="F33" s="10">
        <v>2</v>
      </c>
      <c r="G33" s="10">
        <v>2050</v>
      </c>
      <c r="H33" s="10" t="s">
        <v>54</v>
      </c>
      <c r="I33" s="10" t="b">
        <v>0</v>
      </c>
      <c r="J33" s="10" t="b">
        <v>0</v>
      </c>
      <c r="M33" s="8" t="s">
        <v>71</v>
      </c>
      <c r="N33" s="9">
        <v>39283</v>
      </c>
      <c r="O33" s="10" t="s">
        <v>53</v>
      </c>
      <c r="P33" s="10">
        <v>349000</v>
      </c>
      <c r="Q33" s="10">
        <v>4</v>
      </c>
      <c r="R33" s="10">
        <v>3</v>
      </c>
      <c r="S33" s="10">
        <v>1838</v>
      </c>
      <c r="T33" s="10" t="s">
        <v>57</v>
      </c>
      <c r="U33" s="10" t="b">
        <v>0</v>
      </c>
      <c r="V33" s="10" t="b">
        <v>0</v>
      </c>
    </row>
    <row r="34" spans="1:22" x14ac:dyDescent="0.25">
      <c r="A34" s="5" t="s">
        <v>59</v>
      </c>
      <c r="B34" s="6">
        <v>39187</v>
      </c>
      <c r="C34" s="7" t="s">
        <v>62</v>
      </c>
      <c r="D34" s="7">
        <v>339900</v>
      </c>
      <c r="E34" s="7">
        <v>3</v>
      </c>
      <c r="F34" s="7">
        <v>2</v>
      </c>
      <c r="G34" s="7">
        <v>1828</v>
      </c>
      <c r="H34" s="7" t="s">
        <v>57</v>
      </c>
      <c r="I34" s="7" t="b">
        <v>1</v>
      </c>
      <c r="J34" s="7" t="b">
        <v>1</v>
      </c>
      <c r="M34" s="8" t="s">
        <v>52</v>
      </c>
      <c r="N34" s="9">
        <v>39090</v>
      </c>
      <c r="O34" s="10" t="s">
        <v>56</v>
      </c>
      <c r="P34" s="10">
        <v>309950</v>
      </c>
      <c r="Q34" s="10">
        <v>4</v>
      </c>
      <c r="R34" s="10">
        <v>3</v>
      </c>
      <c r="S34" s="10">
        <v>2800</v>
      </c>
      <c r="T34" s="10" t="s">
        <v>57</v>
      </c>
      <c r="U34" s="10" t="b">
        <v>0</v>
      </c>
      <c r="V34" s="10" t="b">
        <v>1</v>
      </c>
    </row>
    <row r="35" spans="1:22" x14ac:dyDescent="0.25">
      <c r="A35" s="8" t="s">
        <v>67</v>
      </c>
      <c r="B35" s="9">
        <v>39357</v>
      </c>
      <c r="C35" s="10" t="s">
        <v>62</v>
      </c>
      <c r="D35" s="10">
        <v>349000</v>
      </c>
      <c r="E35" s="10">
        <v>3</v>
      </c>
      <c r="F35" s="10">
        <v>2.5</v>
      </c>
      <c r="G35" s="10">
        <v>1727</v>
      </c>
      <c r="H35" s="10" t="s">
        <v>54</v>
      </c>
      <c r="I35" s="10" t="b">
        <v>1</v>
      </c>
      <c r="J35" s="10" t="b">
        <v>1</v>
      </c>
      <c r="M35" s="5" t="s">
        <v>59</v>
      </c>
      <c r="N35" s="6">
        <v>39295</v>
      </c>
      <c r="O35" s="7" t="s">
        <v>56</v>
      </c>
      <c r="P35" s="7">
        <v>309950</v>
      </c>
      <c r="Q35" s="7">
        <v>4</v>
      </c>
      <c r="R35" s="7">
        <v>3</v>
      </c>
      <c r="S35" s="7">
        <v>2800</v>
      </c>
      <c r="T35" s="7" t="s">
        <v>57</v>
      </c>
      <c r="U35" s="7" t="b">
        <v>1</v>
      </c>
      <c r="V35" s="7" t="b">
        <v>0</v>
      </c>
    </row>
    <row r="36" spans="1:22" x14ac:dyDescent="0.25">
      <c r="A36" s="5" t="s">
        <v>67</v>
      </c>
      <c r="B36" s="6">
        <v>39299</v>
      </c>
      <c r="C36" s="7" t="s">
        <v>62</v>
      </c>
      <c r="D36" s="7">
        <v>349000</v>
      </c>
      <c r="E36" s="7">
        <v>3</v>
      </c>
      <c r="F36" s="7">
        <v>2.5</v>
      </c>
      <c r="G36" s="7">
        <v>2000</v>
      </c>
      <c r="H36" s="7" t="s">
        <v>57</v>
      </c>
      <c r="I36" s="7" t="b">
        <v>1</v>
      </c>
      <c r="J36" s="7" t="b">
        <v>0</v>
      </c>
      <c r="M36" s="8" t="s">
        <v>69</v>
      </c>
      <c r="N36" s="9">
        <v>39183</v>
      </c>
      <c r="O36" s="10" t="s">
        <v>56</v>
      </c>
      <c r="P36" s="10">
        <v>319000</v>
      </c>
      <c r="Q36" s="10">
        <v>4</v>
      </c>
      <c r="R36" s="10">
        <v>2</v>
      </c>
      <c r="S36" s="10">
        <v>1690</v>
      </c>
      <c r="T36" s="10" t="s">
        <v>54</v>
      </c>
      <c r="U36" s="10" t="b">
        <v>1</v>
      </c>
      <c r="V36" s="10" t="b">
        <v>0</v>
      </c>
    </row>
    <row r="37" spans="1:22" x14ac:dyDescent="0.25">
      <c r="A37" s="8" t="s">
        <v>67</v>
      </c>
      <c r="B37" s="9">
        <v>39338</v>
      </c>
      <c r="C37" s="10" t="s">
        <v>62</v>
      </c>
      <c r="D37" s="10">
        <v>349000</v>
      </c>
      <c r="E37" s="10">
        <v>3</v>
      </c>
      <c r="F37" s="10">
        <v>2</v>
      </c>
      <c r="G37" s="10">
        <v>1810</v>
      </c>
      <c r="H37" s="10" t="s">
        <v>54</v>
      </c>
      <c r="I37" s="10" t="b">
        <v>1</v>
      </c>
      <c r="J37" s="10" t="b">
        <v>1</v>
      </c>
      <c r="M37" s="5" t="s">
        <v>71</v>
      </c>
      <c r="N37" s="6">
        <v>39295</v>
      </c>
      <c r="O37" s="7" t="s">
        <v>56</v>
      </c>
      <c r="P37" s="7">
        <v>338876</v>
      </c>
      <c r="Q37" s="7">
        <v>4</v>
      </c>
      <c r="R37" s="7">
        <v>3</v>
      </c>
      <c r="S37" s="7">
        <v>2483</v>
      </c>
      <c r="T37" s="7" t="s">
        <v>57</v>
      </c>
      <c r="U37" s="7" t="b">
        <v>1</v>
      </c>
      <c r="V37" s="7" t="b">
        <v>0</v>
      </c>
    </row>
    <row r="38" spans="1:22" x14ac:dyDescent="0.25">
      <c r="A38" s="5" t="s">
        <v>70</v>
      </c>
      <c r="B38" s="6">
        <v>39163</v>
      </c>
      <c r="C38" s="7" t="s">
        <v>62</v>
      </c>
      <c r="D38" s="7">
        <v>350000</v>
      </c>
      <c r="E38" s="7">
        <v>3</v>
      </c>
      <c r="F38" s="7">
        <v>2.5</v>
      </c>
      <c r="G38" s="7">
        <v>1991</v>
      </c>
      <c r="H38" s="7" t="s">
        <v>54</v>
      </c>
      <c r="I38" s="7" t="b">
        <v>0</v>
      </c>
      <c r="J38" s="7" t="b">
        <v>1</v>
      </c>
      <c r="M38" s="8" t="s">
        <v>64</v>
      </c>
      <c r="N38" s="9">
        <v>39321</v>
      </c>
      <c r="O38" s="10" t="s">
        <v>56</v>
      </c>
      <c r="P38" s="10">
        <v>339900</v>
      </c>
      <c r="Q38" s="10">
        <v>4</v>
      </c>
      <c r="R38" s="10">
        <v>2</v>
      </c>
      <c r="S38" s="10">
        <v>2238</v>
      </c>
      <c r="T38" s="10" t="s">
        <v>57</v>
      </c>
      <c r="U38" s="10" t="b">
        <v>0</v>
      </c>
      <c r="V38" s="10" t="b">
        <v>0</v>
      </c>
    </row>
    <row r="39" spans="1:22" x14ac:dyDescent="0.25">
      <c r="A39" s="8" t="s">
        <v>58</v>
      </c>
      <c r="B39" s="9">
        <v>39256</v>
      </c>
      <c r="C39" s="10" t="s">
        <v>62</v>
      </c>
      <c r="D39" s="10">
        <v>359000</v>
      </c>
      <c r="E39" s="10">
        <v>3</v>
      </c>
      <c r="F39" s="10">
        <v>2.5</v>
      </c>
      <c r="G39" s="10">
        <v>2210</v>
      </c>
      <c r="H39" s="10" t="s">
        <v>57</v>
      </c>
      <c r="I39" s="10" t="b">
        <v>0</v>
      </c>
      <c r="J39" s="10" t="b">
        <v>0</v>
      </c>
      <c r="M39" s="5" t="s">
        <v>63</v>
      </c>
      <c r="N39" s="6">
        <v>39358</v>
      </c>
      <c r="O39" s="7" t="s">
        <v>56</v>
      </c>
      <c r="P39" s="7">
        <v>340000</v>
      </c>
      <c r="Q39" s="7">
        <v>4</v>
      </c>
      <c r="R39" s="7">
        <v>2.5</v>
      </c>
      <c r="S39" s="7">
        <v>2517</v>
      </c>
      <c r="T39" s="7" t="s">
        <v>54</v>
      </c>
      <c r="U39" s="7" t="b">
        <v>0</v>
      </c>
      <c r="V39" s="7" t="b">
        <v>0</v>
      </c>
    </row>
    <row r="40" spans="1:22" x14ac:dyDescent="0.25">
      <c r="A40" s="5" t="s">
        <v>71</v>
      </c>
      <c r="B40" s="6">
        <v>39216</v>
      </c>
      <c r="C40" s="7" t="s">
        <v>62</v>
      </c>
      <c r="D40" s="7">
        <v>359900</v>
      </c>
      <c r="E40" s="7">
        <v>3</v>
      </c>
      <c r="F40" s="7">
        <v>3</v>
      </c>
      <c r="G40" s="7">
        <v>1839</v>
      </c>
      <c r="H40" s="7" t="s">
        <v>54</v>
      </c>
      <c r="I40" s="7" t="b">
        <v>0</v>
      </c>
      <c r="J40" s="7" t="b">
        <v>1</v>
      </c>
      <c r="M40" s="8" t="s">
        <v>63</v>
      </c>
      <c r="N40" s="9">
        <v>39133</v>
      </c>
      <c r="O40" s="10" t="s">
        <v>56</v>
      </c>
      <c r="P40" s="10">
        <v>354000</v>
      </c>
      <c r="Q40" s="10">
        <v>4</v>
      </c>
      <c r="R40" s="10">
        <v>2</v>
      </c>
      <c r="S40" s="10">
        <v>2088</v>
      </c>
      <c r="T40" s="10" t="s">
        <v>57</v>
      </c>
      <c r="U40" s="10" t="b">
        <v>0</v>
      </c>
      <c r="V40" s="10" t="b">
        <v>0</v>
      </c>
    </row>
    <row r="41" spans="1:22" x14ac:dyDescent="0.25">
      <c r="A41" s="8" t="s">
        <v>65</v>
      </c>
      <c r="B41" s="9">
        <v>39297</v>
      </c>
      <c r="C41" s="10" t="s">
        <v>62</v>
      </c>
      <c r="D41" s="10">
        <v>359900</v>
      </c>
      <c r="E41" s="10">
        <v>3</v>
      </c>
      <c r="F41" s="10">
        <v>2</v>
      </c>
      <c r="G41" s="10">
        <v>2198</v>
      </c>
      <c r="H41" s="10" t="s">
        <v>54</v>
      </c>
      <c r="I41" s="10" t="b">
        <v>1</v>
      </c>
      <c r="J41" s="10" t="b">
        <v>0</v>
      </c>
      <c r="M41" s="5" t="s">
        <v>68</v>
      </c>
      <c r="N41" s="6">
        <v>39155</v>
      </c>
      <c r="O41" s="7" t="s">
        <v>56</v>
      </c>
      <c r="P41" s="7">
        <v>364900</v>
      </c>
      <c r="Q41" s="7">
        <v>4</v>
      </c>
      <c r="R41" s="7">
        <v>2.5</v>
      </c>
      <c r="S41" s="7">
        <v>2507</v>
      </c>
      <c r="T41" s="7" t="s">
        <v>57</v>
      </c>
      <c r="U41" s="7" t="b">
        <v>0</v>
      </c>
      <c r="V41" s="7" t="b">
        <v>0</v>
      </c>
    </row>
    <row r="42" spans="1:22" x14ac:dyDescent="0.25">
      <c r="A42" s="5" t="s">
        <v>58</v>
      </c>
      <c r="B42" s="6">
        <v>39205</v>
      </c>
      <c r="C42" s="7" t="s">
        <v>62</v>
      </c>
      <c r="D42" s="7">
        <v>369900</v>
      </c>
      <c r="E42" s="7">
        <v>3</v>
      </c>
      <c r="F42" s="7">
        <v>2.5</v>
      </c>
      <c r="G42" s="7">
        <v>2030</v>
      </c>
      <c r="H42" s="7" t="s">
        <v>54</v>
      </c>
      <c r="I42" s="7" t="b">
        <v>1</v>
      </c>
      <c r="J42" s="7" t="b">
        <v>0</v>
      </c>
      <c r="M42" s="8" t="s">
        <v>71</v>
      </c>
      <c r="N42" s="9">
        <v>39107</v>
      </c>
      <c r="O42" s="10" t="s">
        <v>56</v>
      </c>
      <c r="P42" s="10">
        <v>375000</v>
      </c>
      <c r="Q42" s="10">
        <v>4</v>
      </c>
      <c r="R42" s="10">
        <v>3</v>
      </c>
      <c r="S42" s="10">
        <v>2368</v>
      </c>
      <c r="T42" s="10" t="s">
        <v>57</v>
      </c>
      <c r="U42" s="10" t="b">
        <v>1</v>
      </c>
      <c r="V42" s="10" t="b">
        <v>1</v>
      </c>
    </row>
    <row r="43" spans="1:22" x14ac:dyDescent="0.25">
      <c r="A43" s="8" t="s">
        <v>59</v>
      </c>
      <c r="B43" s="9">
        <v>39121</v>
      </c>
      <c r="C43" s="10" t="s">
        <v>62</v>
      </c>
      <c r="D43" s="10">
        <v>379000</v>
      </c>
      <c r="E43" s="10">
        <v>3</v>
      </c>
      <c r="F43" s="10">
        <v>3</v>
      </c>
      <c r="G43" s="10">
        <v>2354</v>
      </c>
      <c r="H43" s="10" t="s">
        <v>54</v>
      </c>
      <c r="I43" s="10" t="b">
        <v>0</v>
      </c>
      <c r="J43" s="10" t="b">
        <v>1</v>
      </c>
      <c r="M43" s="5" t="s">
        <v>64</v>
      </c>
      <c r="N43" s="6">
        <v>39193</v>
      </c>
      <c r="O43" s="7" t="s">
        <v>56</v>
      </c>
      <c r="P43" s="7">
        <v>375000</v>
      </c>
      <c r="Q43" s="7">
        <v>4</v>
      </c>
      <c r="R43" s="7">
        <v>3</v>
      </c>
      <c r="S43" s="7">
        <v>2467</v>
      </c>
      <c r="T43" s="7" t="s">
        <v>57</v>
      </c>
      <c r="U43" s="7" t="b">
        <v>1</v>
      </c>
      <c r="V43" s="7" t="b">
        <v>0</v>
      </c>
    </row>
    <row r="44" spans="1:22" x14ac:dyDescent="0.25">
      <c r="A44" s="5" t="s">
        <v>59</v>
      </c>
      <c r="B44" s="6">
        <v>39239</v>
      </c>
      <c r="C44" s="7" t="s">
        <v>62</v>
      </c>
      <c r="D44" s="7">
        <v>379900</v>
      </c>
      <c r="E44" s="7">
        <v>3</v>
      </c>
      <c r="F44" s="7">
        <v>2.5</v>
      </c>
      <c r="G44" s="7">
        <v>2468</v>
      </c>
      <c r="H44" s="7" t="s">
        <v>54</v>
      </c>
      <c r="I44" s="7" t="b">
        <v>0</v>
      </c>
      <c r="J44" s="7" t="b">
        <v>0</v>
      </c>
      <c r="M44" s="8" t="s">
        <v>55</v>
      </c>
      <c r="N44" s="9">
        <v>39306</v>
      </c>
      <c r="O44" s="10" t="s">
        <v>56</v>
      </c>
      <c r="P44" s="10">
        <v>389900</v>
      </c>
      <c r="Q44" s="10">
        <v>4</v>
      </c>
      <c r="R44" s="10">
        <v>2.5</v>
      </c>
      <c r="S44" s="10">
        <v>2284</v>
      </c>
      <c r="T44" s="10" t="s">
        <v>57</v>
      </c>
      <c r="U44" s="10" t="b">
        <v>0</v>
      </c>
      <c r="V44" s="10" t="b">
        <v>1</v>
      </c>
    </row>
    <row r="45" spans="1:22" x14ac:dyDescent="0.25">
      <c r="A45" s="8" t="s">
        <v>67</v>
      </c>
      <c r="B45" s="9">
        <v>39341</v>
      </c>
      <c r="C45" s="10" t="s">
        <v>53</v>
      </c>
      <c r="D45" s="10">
        <v>205500</v>
      </c>
      <c r="E45" s="10">
        <v>4</v>
      </c>
      <c r="F45" s="10">
        <v>2.5</v>
      </c>
      <c r="G45" s="10">
        <v>2036</v>
      </c>
      <c r="H45" s="10" t="s">
        <v>54</v>
      </c>
      <c r="I45" s="10" t="b">
        <v>0</v>
      </c>
      <c r="J45" s="10" t="b">
        <v>1</v>
      </c>
      <c r="M45" s="5" t="s">
        <v>66</v>
      </c>
      <c r="N45" s="6">
        <v>39211</v>
      </c>
      <c r="O45" s="7" t="s">
        <v>56</v>
      </c>
      <c r="P45" s="7">
        <v>549000</v>
      </c>
      <c r="Q45" s="7">
        <v>4</v>
      </c>
      <c r="R45" s="7">
        <v>3</v>
      </c>
      <c r="S45" s="7">
        <v>1940</v>
      </c>
      <c r="T45" s="7" t="s">
        <v>57</v>
      </c>
      <c r="U45" s="7" t="b">
        <v>1</v>
      </c>
      <c r="V45" s="7" t="b">
        <v>0</v>
      </c>
    </row>
    <row r="46" spans="1:22" x14ac:dyDescent="0.25">
      <c r="A46" s="5" t="s">
        <v>55</v>
      </c>
      <c r="B46" s="6">
        <v>39275</v>
      </c>
      <c r="C46" s="7" t="s">
        <v>53</v>
      </c>
      <c r="D46" s="7">
        <v>205500</v>
      </c>
      <c r="E46" s="7">
        <v>4</v>
      </c>
      <c r="F46" s="7">
        <v>2.5</v>
      </c>
      <c r="G46" s="7">
        <v>1751</v>
      </c>
      <c r="H46" s="7" t="s">
        <v>57</v>
      </c>
      <c r="I46" s="7" t="b">
        <v>0</v>
      </c>
      <c r="J46" s="7" t="b">
        <v>0</v>
      </c>
      <c r="M46" s="5" t="s">
        <v>70</v>
      </c>
      <c r="N46" s="6">
        <v>39304</v>
      </c>
      <c r="O46" s="7" t="s">
        <v>62</v>
      </c>
      <c r="P46" s="7">
        <v>345000</v>
      </c>
      <c r="Q46" s="7">
        <v>4</v>
      </c>
      <c r="R46" s="7">
        <v>3</v>
      </c>
      <c r="S46" s="7">
        <v>2388</v>
      </c>
      <c r="T46" s="7" t="s">
        <v>54</v>
      </c>
      <c r="U46" s="7" t="b">
        <v>1</v>
      </c>
      <c r="V46" s="7" t="b">
        <v>1</v>
      </c>
    </row>
    <row r="47" spans="1:22" x14ac:dyDescent="0.25">
      <c r="A47" s="8" t="s">
        <v>59</v>
      </c>
      <c r="B47" s="9">
        <v>39193</v>
      </c>
      <c r="C47" s="10" t="s">
        <v>53</v>
      </c>
      <c r="D47" s="10">
        <v>208750</v>
      </c>
      <c r="E47" s="10">
        <v>4</v>
      </c>
      <c r="F47" s="10">
        <v>3</v>
      </c>
      <c r="G47" s="10">
        <v>2207</v>
      </c>
      <c r="H47" s="10" t="s">
        <v>57</v>
      </c>
      <c r="I47" s="10" t="b">
        <v>1</v>
      </c>
      <c r="J47" s="10" t="b">
        <v>1</v>
      </c>
      <c r="M47" s="8" t="s">
        <v>58</v>
      </c>
      <c r="N47" s="9">
        <v>39285</v>
      </c>
      <c r="O47" s="10" t="s">
        <v>62</v>
      </c>
      <c r="P47" s="10">
        <v>349000</v>
      </c>
      <c r="Q47" s="10">
        <v>4</v>
      </c>
      <c r="R47" s="10">
        <v>3</v>
      </c>
      <c r="S47" s="10">
        <v>3930</v>
      </c>
      <c r="T47" s="10" t="s">
        <v>57</v>
      </c>
      <c r="U47" s="10" t="b">
        <v>1</v>
      </c>
      <c r="V47" s="10" t="b">
        <v>0</v>
      </c>
    </row>
    <row r="48" spans="1:22" x14ac:dyDescent="0.25">
      <c r="A48" s="5" t="s">
        <v>70</v>
      </c>
      <c r="B48" s="6">
        <v>39259</v>
      </c>
      <c r="C48" s="7" t="s">
        <v>53</v>
      </c>
      <c r="D48" s="7">
        <v>208750</v>
      </c>
      <c r="E48" s="7">
        <v>4</v>
      </c>
      <c r="F48" s="7">
        <v>2</v>
      </c>
      <c r="G48" s="7">
        <v>1800</v>
      </c>
      <c r="H48" s="7" t="s">
        <v>57</v>
      </c>
      <c r="I48" s="7" t="b">
        <v>0</v>
      </c>
      <c r="J48" s="7" t="b">
        <v>0</v>
      </c>
      <c r="M48" s="5" t="s">
        <v>59</v>
      </c>
      <c r="N48" s="6">
        <v>39226</v>
      </c>
      <c r="O48" s="7" t="s">
        <v>62</v>
      </c>
      <c r="P48" s="7">
        <v>349000</v>
      </c>
      <c r="Q48" s="7">
        <v>4</v>
      </c>
      <c r="R48" s="7">
        <v>2.5</v>
      </c>
      <c r="S48" s="7">
        <v>2730</v>
      </c>
      <c r="T48" s="7" t="s">
        <v>54</v>
      </c>
      <c r="U48" s="7" t="b">
        <v>1</v>
      </c>
      <c r="V48" s="7" t="b">
        <v>1</v>
      </c>
    </row>
    <row r="49" spans="1:22" x14ac:dyDescent="0.25">
      <c r="A49" s="8" t="s">
        <v>68</v>
      </c>
      <c r="B49" s="9">
        <v>39259</v>
      </c>
      <c r="C49" s="10" t="s">
        <v>53</v>
      </c>
      <c r="D49" s="10">
        <v>225000</v>
      </c>
      <c r="E49" s="10">
        <v>4</v>
      </c>
      <c r="F49" s="10">
        <v>3</v>
      </c>
      <c r="G49" s="10">
        <v>2013</v>
      </c>
      <c r="H49" s="10" t="s">
        <v>57</v>
      </c>
      <c r="I49" s="10" t="b">
        <v>1</v>
      </c>
      <c r="J49" s="10" t="b">
        <v>0</v>
      </c>
      <c r="M49" s="8" t="s">
        <v>69</v>
      </c>
      <c r="N49" s="9">
        <v>39203</v>
      </c>
      <c r="O49" s="10" t="s">
        <v>62</v>
      </c>
      <c r="P49" s="10">
        <v>349900</v>
      </c>
      <c r="Q49" s="10">
        <v>4</v>
      </c>
      <c r="R49" s="10">
        <v>3</v>
      </c>
      <c r="S49" s="10">
        <v>2290</v>
      </c>
      <c r="T49" s="10" t="s">
        <v>57</v>
      </c>
      <c r="U49" s="10" t="b">
        <v>1</v>
      </c>
      <c r="V49" s="10" t="b">
        <v>1</v>
      </c>
    </row>
    <row r="50" spans="1:22" x14ac:dyDescent="0.25">
      <c r="A50" s="5" t="s">
        <v>58</v>
      </c>
      <c r="B50" s="6">
        <v>39205</v>
      </c>
      <c r="C50" s="7" t="s">
        <v>53</v>
      </c>
      <c r="D50" s="7">
        <v>225911</v>
      </c>
      <c r="E50" s="7">
        <v>4</v>
      </c>
      <c r="F50" s="7">
        <v>2.5</v>
      </c>
      <c r="G50" s="7">
        <v>1908</v>
      </c>
      <c r="H50" s="7" t="s">
        <v>57</v>
      </c>
      <c r="I50" s="7" t="b">
        <v>1</v>
      </c>
      <c r="J50" s="7" t="b">
        <v>0</v>
      </c>
      <c r="M50" s="5" t="s">
        <v>70</v>
      </c>
      <c r="N50" s="6">
        <v>39259</v>
      </c>
      <c r="O50" s="7" t="s">
        <v>62</v>
      </c>
      <c r="P50" s="7">
        <v>355000</v>
      </c>
      <c r="Q50" s="7">
        <v>4</v>
      </c>
      <c r="R50" s="7">
        <v>2.5</v>
      </c>
      <c r="S50" s="7">
        <v>2647</v>
      </c>
      <c r="T50" s="7" t="s">
        <v>54</v>
      </c>
      <c r="U50" s="7" t="b">
        <v>1</v>
      </c>
      <c r="V50" s="7" t="b">
        <v>0</v>
      </c>
    </row>
    <row r="51" spans="1:22" x14ac:dyDescent="0.25">
      <c r="A51" s="8" t="s">
        <v>63</v>
      </c>
      <c r="B51" s="9">
        <v>39306</v>
      </c>
      <c r="C51" s="10" t="s">
        <v>53</v>
      </c>
      <c r="D51" s="10">
        <v>225911</v>
      </c>
      <c r="E51" s="10">
        <v>4</v>
      </c>
      <c r="F51" s="10">
        <v>2.5</v>
      </c>
      <c r="G51" s="10">
        <v>1908</v>
      </c>
      <c r="H51" s="10" t="s">
        <v>57</v>
      </c>
      <c r="I51" s="10" t="b">
        <v>0</v>
      </c>
      <c r="J51" s="10" t="b">
        <v>1</v>
      </c>
      <c r="M51" s="8" t="s">
        <v>65</v>
      </c>
      <c r="N51" s="9">
        <v>39110</v>
      </c>
      <c r="O51" s="10" t="s">
        <v>62</v>
      </c>
      <c r="P51" s="10">
        <v>369900</v>
      </c>
      <c r="Q51" s="10">
        <v>4</v>
      </c>
      <c r="R51" s="10">
        <v>3</v>
      </c>
      <c r="S51" s="10">
        <v>1988</v>
      </c>
      <c r="T51" s="10" t="s">
        <v>54</v>
      </c>
      <c r="U51" s="10" t="b">
        <v>0</v>
      </c>
      <c r="V51" s="10" t="b">
        <v>1</v>
      </c>
    </row>
    <row r="52" spans="1:22" x14ac:dyDescent="0.25">
      <c r="A52" s="5" t="s">
        <v>68</v>
      </c>
      <c r="B52" s="6">
        <v>39193</v>
      </c>
      <c r="C52" s="7" t="s">
        <v>53</v>
      </c>
      <c r="D52" s="7">
        <v>227500</v>
      </c>
      <c r="E52" s="7">
        <v>4</v>
      </c>
      <c r="F52" s="7">
        <v>3</v>
      </c>
      <c r="G52" s="7">
        <v>1905</v>
      </c>
      <c r="H52" s="7" t="s">
        <v>54</v>
      </c>
      <c r="I52" s="7" t="b">
        <v>0</v>
      </c>
      <c r="J52" s="7" t="b">
        <v>1</v>
      </c>
      <c r="M52" s="5" t="s">
        <v>67</v>
      </c>
      <c r="N52" s="6">
        <v>39278</v>
      </c>
      <c r="O52" s="7" t="s">
        <v>62</v>
      </c>
      <c r="P52" s="7">
        <v>374900</v>
      </c>
      <c r="Q52" s="7">
        <v>4</v>
      </c>
      <c r="R52" s="7">
        <v>3</v>
      </c>
      <c r="S52" s="7">
        <v>3927</v>
      </c>
      <c r="T52" s="7" t="s">
        <v>57</v>
      </c>
      <c r="U52" s="7" t="b">
        <v>0</v>
      </c>
      <c r="V52" s="7" t="b">
        <v>0</v>
      </c>
    </row>
    <row r="53" spans="1:22" x14ac:dyDescent="0.25">
      <c r="A53" s="8" t="s">
        <v>64</v>
      </c>
      <c r="B53" s="9">
        <v>39297</v>
      </c>
      <c r="C53" s="10" t="s">
        <v>53</v>
      </c>
      <c r="D53" s="10">
        <v>229500</v>
      </c>
      <c r="E53" s="10">
        <v>4</v>
      </c>
      <c r="F53" s="10">
        <v>2.5</v>
      </c>
      <c r="G53" s="10">
        <v>2284</v>
      </c>
      <c r="H53" s="10" t="s">
        <v>54</v>
      </c>
      <c r="I53" s="10" t="b">
        <v>0</v>
      </c>
      <c r="J53" s="10" t="b">
        <v>0</v>
      </c>
      <c r="M53" s="8" t="s">
        <v>71</v>
      </c>
      <c r="N53" s="9">
        <v>39171</v>
      </c>
      <c r="O53" s="10" t="s">
        <v>62</v>
      </c>
      <c r="P53" s="10">
        <v>379000</v>
      </c>
      <c r="Q53" s="10">
        <v>4</v>
      </c>
      <c r="R53" s="10">
        <v>3</v>
      </c>
      <c r="S53" s="10">
        <v>3000</v>
      </c>
      <c r="T53" s="10" t="s">
        <v>57</v>
      </c>
      <c r="U53" s="10" t="b">
        <v>0</v>
      </c>
      <c r="V53" s="10" t="b">
        <v>1</v>
      </c>
    </row>
    <row r="54" spans="1:22" x14ac:dyDescent="0.25">
      <c r="A54" s="5" t="s">
        <v>64</v>
      </c>
      <c r="B54" s="6">
        <v>39268</v>
      </c>
      <c r="C54" s="7" t="s">
        <v>53</v>
      </c>
      <c r="D54" s="7">
        <v>239900</v>
      </c>
      <c r="E54" s="7">
        <v>4</v>
      </c>
      <c r="F54" s="7">
        <v>3</v>
      </c>
      <c r="G54" s="7">
        <v>2260</v>
      </c>
      <c r="H54" s="7" t="s">
        <v>57</v>
      </c>
      <c r="I54" s="7" t="b">
        <v>0</v>
      </c>
      <c r="J54" s="7" t="b">
        <v>0</v>
      </c>
      <c r="M54" s="5" t="s">
        <v>67</v>
      </c>
      <c r="N54" s="6">
        <v>39311</v>
      </c>
      <c r="O54" s="7" t="s">
        <v>62</v>
      </c>
      <c r="P54" s="7">
        <v>389000</v>
      </c>
      <c r="Q54" s="7">
        <v>4</v>
      </c>
      <c r="R54" s="7">
        <v>3</v>
      </c>
      <c r="S54" s="7">
        <v>3109</v>
      </c>
      <c r="T54" s="7" t="s">
        <v>57</v>
      </c>
      <c r="U54" s="7" t="b">
        <v>0</v>
      </c>
      <c r="V54" s="7" t="b">
        <v>0</v>
      </c>
    </row>
    <row r="55" spans="1:22" x14ac:dyDescent="0.25">
      <c r="A55" s="8" t="s">
        <v>58</v>
      </c>
      <c r="B55" s="9">
        <v>39253</v>
      </c>
      <c r="C55" s="10" t="s">
        <v>53</v>
      </c>
      <c r="D55" s="10">
        <v>245000</v>
      </c>
      <c r="E55" s="10">
        <v>4</v>
      </c>
      <c r="F55" s="10">
        <v>3</v>
      </c>
      <c r="G55" s="10">
        <v>2047</v>
      </c>
      <c r="H55" s="10" t="s">
        <v>57</v>
      </c>
      <c r="I55" s="10" t="b">
        <v>0</v>
      </c>
      <c r="J55" s="10" t="b">
        <v>1</v>
      </c>
      <c r="M55" s="8" t="s">
        <v>52</v>
      </c>
      <c r="N55" s="9">
        <v>39242</v>
      </c>
      <c r="O55" s="10" t="s">
        <v>62</v>
      </c>
      <c r="P55" s="10">
        <v>389500</v>
      </c>
      <c r="Q55" s="10">
        <v>4</v>
      </c>
      <c r="R55" s="10">
        <v>2</v>
      </c>
      <c r="S55" s="10">
        <v>1971</v>
      </c>
      <c r="T55" s="10" t="s">
        <v>57</v>
      </c>
      <c r="U55" s="10" t="b">
        <v>0</v>
      </c>
      <c r="V55" s="10" t="b">
        <v>0</v>
      </c>
    </row>
    <row r="56" spans="1:22" x14ac:dyDescent="0.25">
      <c r="A56" s="5" t="s">
        <v>64</v>
      </c>
      <c r="B56" s="6">
        <v>39327</v>
      </c>
      <c r="C56" s="7" t="s">
        <v>53</v>
      </c>
      <c r="D56" s="7">
        <v>245000</v>
      </c>
      <c r="E56" s="7">
        <v>4</v>
      </c>
      <c r="F56" s="7">
        <v>3</v>
      </c>
      <c r="G56" s="7">
        <v>2084</v>
      </c>
      <c r="H56" s="7" t="s">
        <v>57</v>
      </c>
      <c r="I56" s="7" t="b">
        <v>0</v>
      </c>
      <c r="J56" s="7" t="b">
        <v>0</v>
      </c>
      <c r="M56" s="5" t="s">
        <v>67</v>
      </c>
      <c r="N56" s="6">
        <v>39165</v>
      </c>
      <c r="O56" s="7" t="s">
        <v>62</v>
      </c>
      <c r="P56" s="7">
        <v>398000</v>
      </c>
      <c r="Q56" s="7">
        <v>4</v>
      </c>
      <c r="R56" s="7">
        <v>2.5</v>
      </c>
      <c r="S56" s="7">
        <v>2620</v>
      </c>
      <c r="T56" s="7" t="s">
        <v>57</v>
      </c>
      <c r="U56" s="7" t="b">
        <v>0</v>
      </c>
      <c r="V56" s="7" t="b">
        <v>0</v>
      </c>
    </row>
    <row r="57" spans="1:22" x14ac:dyDescent="0.25">
      <c r="A57" s="8" t="s">
        <v>69</v>
      </c>
      <c r="B57" s="9">
        <v>39167</v>
      </c>
      <c r="C57" s="10" t="s">
        <v>53</v>
      </c>
      <c r="D57" s="10">
        <v>247500</v>
      </c>
      <c r="E57" s="10">
        <v>4</v>
      </c>
      <c r="F57" s="10">
        <v>3</v>
      </c>
      <c r="G57" s="10">
        <v>2000</v>
      </c>
      <c r="H57" s="10" t="s">
        <v>57</v>
      </c>
      <c r="I57" s="10" t="b">
        <v>0</v>
      </c>
      <c r="J57" s="10" t="b">
        <v>0</v>
      </c>
    </row>
    <row r="58" spans="1:22" x14ac:dyDescent="0.25">
      <c r="A58" s="5" t="s">
        <v>67</v>
      </c>
      <c r="B58" s="6">
        <v>39353</v>
      </c>
      <c r="C58" s="7" t="s">
        <v>53</v>
      </c>
      <c r="D58" s="7">
        <v>249000</v>
      </c>
      <c r="E58" s="7">
        <v>4</v>
      </c>
      <c r="F58" s="7">
        <v>2.5</v>
      </c>
      <c r="G58" s="7">
        <v>1902</v>
      </c>
      <c r="H58" s="7" t="s">
        <v>57</v>
      </c>
      <c r="I58" s="7" t="b">
        <v>0</v>
      </c>
      <c r="J58" s="7" t="b">
        <v>0</v>
      </c>
    </row>
    <row r="59" spans="1:22" x14ac:dyDescent="0.25">
      <c r="A59" s="8" t="s">
        <v>64</v>
      </c>
      <c r="B59" s="9">
        <v>39373</v>
      </c>
      <c r="C59" s="10" t="s">
        <v>53</v>
      </c>
      <c r="D59" s="10">
        <v>264900</v>
      </c>
      <c r="E59" s="10">
        <v>4</v>
      </c>
      <c r="F59" s="10">
        <v>2.5</v>
      </c>
      <c r="G59" s="10">
        <v>2488</v>
      </c>
      <c r="H59" s="10" t="s">
        <v>54</v>
      </c>
      <c r="I59" s="10" t="b">
        <v>0</v>
      </c>
      <c r="J59" s="10" t="b">
        <v>0</v>
      </c>
    </row>
    <row r="60" spans="1:22" x14ac:dyDescent="0.25">
      <c r="A60" s="5" t="s">
        <v>68</v>
      </c>
      <c r="B60" s="6">
        <v>39140</v>
      </c>
      <c r="C60" s="7" t="s">
        <v>53</v>
      </c>
      <c r="D60" s="7">
        <v>269900</v>
      </c>
      <c r="E60" s="7">
        <v>4</v>
      </c>
      <c r="F60" s="7">
        <v>2.5</v>
      </c>
      <c r="G60" s="7">
        <v>1911</v>
      </c>
      <c r="H60" s="7" t="s">
        <v>57</v>
      </c>
      <c r="I60" s="7" t="b">
        <v>0</v>
      </c>
      <c r="J60" s="7" t="b">
        <v>0</v>
      </c>
    </row>
    <row r="61" spans="1:22" x14ac:dyDescent="0.25">
      <c r="A61" s="8" t="s">
        <v>68</v>
      </c>
      <c r="B61" s="9">
        <v>39183</v>
      </c>
      <c r="C61" s="10" t="s">
        <v>53</v>
      </c>
      <c r="D61" s="10">
        <v>297500</v>
      </c>
      <c r="E61" s="10">
        <v>4</v>
      </c>
      <c r="F61" s="10">
        <v>3.5</v>
      </c>
      <c r="G61" s="10">
        <v>2170</v>
      </c>
      <c r="H61" s="10" t="s">
        <v>57</v>
      </c>
      <c r="I61" s="10" t="b">
        <v>0</v>
      </c>
      <c r="J61" s="10" t="b">
        <v>1</v>
      </c>
    </row>
    <row r="62" spans="1:22" x14ac:dyDescent="0.25">
      <c r="A62" s="5" t="s">
        <v>71</v>
      </c>
      <c r="B62" s="6">
        <v>39322</v>
      </c>
      <c r="C62" s="7" t="s">
        <v>53</v>
      </c>
      <c r="D62" s="7">
        <v>300000</v>
      </c>
      <c r="E62" s="7">
        <v>4</v>
      </c>
      <c r="F62" s="7">
        <v>3</v>
      </c>
      <c r="G62" s="7">
        <v>2650</v>
      </c>
      <c r="H62" s="7" t="s">
        <v>54</v>
      </c>
      <c r="I62" s="7" t="b">
        <v>0</v>
      </c>
      <c r="J62" s="7" t="b">
        <v>0</v>
      </c>
    </row>
    <row r="63" spans="1:22" x14ac:dyDescent="0.25">
      <c r="A63" s="8" t="s">
        <v>61</v>
      </c>
      <c r="B63" s="9">
        <v>39199</v>
      </c>
      <c r="C63" s="10" t="s">
        <v>53</v>
      </c>
      <c r="D63" s="10">
        <v>304900</v>
      </c>
      <c r="E63" s="10">
        <v>4</v>
      </c>
      <c r="F63" s="10">
        <v>3</v>
      </c>
      <c r="G63" s="10">
        <v>2350</v>
      </c>
      <c r="H63" s="10" t="s">
        <v>57</v>
      </c>
      <c r="I63" s="10" t="b">
        <v>0</v>
      </c>
      <c r="J63" s="10" t="b">
        <v>1</v>
      </c>
    </row>
    <row r="64" spans="1:22" x14ac:dyDescent="0.25">
      <c r="A64" s="5" t="s">
        <v>68</v>
      </c>
      <c r="B64" s="6">
        <v>39315</v>
      </c>
      <c r="C64" s="7" t="s">
        <v>53</v>
      </c>
      <c r="D64" s="7">
        <v>317500</v>
      </c>
      <c r="E64" s="7">
        <v>4</v>
      </c>
      <c r="F64" s="7">
        <v>3</v>
      </c>
      <c r="G64" s="7">
        <v>2367</v>
      </c>
      <c r="H64" s="7" t="s">
        <v>57</v>
      </c>
      <c r="I64" s="7" t="b">
        <v>0</v>
      </c>
      <c r="J64" s="7" t="b">
        <v>0</v>
      </c>
    </row>
    <row r="65" spans="1:10" x14ac:dyDescent="0.25">
      <c r="A65" s="8" t="s">
        <v>58</v>
      </c>
      <c r="B65" s="9">
        <v>39191</v>
      </c>
      <c r="C65" s="10" t="s">
        <v>53</v>
      </c>
      <c r="D65" s="10">
        <v>325000</v>
      </c>
      <c r="E65" s="10">
        <v>4</v>
      </c>
      <c r="F65" s="10">
        <v>3</v>
      </c>
      <c r="G65" s="10">
        <v>2800</v>
      </c>
      <c r="H65" s="10" t="s">
        <v>54</v>
      </c>
      <c r="I65" s="10" t="b">
        <v>1</v>
      </c>
      <c r="J65" s="10" t="b">
        <v>1</v>
      </c>
    </row>
    <row r="66" spans="1:10" x14ac:dyDescent="0.25">
      <c r="A66" s="5" t="s">
        <v>58</v>
      </c>
      <c r="B66" s="6">
        <v>39164</v>
      </c>
      <c r="C66" s="7" t="s">
        <v>53</v>
      </c>
      <c r="D66" s="7">
        <v>325000</v>
      </c>
      <c r="E66" s="7">
        <v>4</v>
      </c>
      <c r="F66" s="7">
        <v>3</v>
      </c>
      <c r="G66" s="7">
        <v>2770</v>
      </c>
      <c r="H66" s="7" t="s">
        <v>57</v>
      </c>
      <c r="I66" s="7" t="b">
        <v>0</v>
      </c>
      <c r="J66" s="7" t="b">
        <v>0</v>
      </c>
    </row>
    <row r="67" spans="1:10" x14ac:dyDescent="0.25">
      <c r="A67" s="8" t="s">
        <v>69</v>
      </c>
      <c r="B67" s="9">
        <v>39144</v>
      </c>
      <c r="C67" s="10" t="s">
        <v>53</v>
      </c>
      <c r="D67" s="10">
        <v>338876</v>
      </c>
      <c r="E67" s="10">
        <v>4</v>
      </c>
      <c r="F67" s="10">
        <v>2.5</v>
      </c>
      <c r="G67" s="10">
        <v>2612</v>
      </c>
      <c r="H67" s="10" t="s">
        <v>57</v>
      </c>
      <c r="I67" s="10" t="b">
        <v>0</v>
      </c>
      <c r="J67" s="10" t="b">
        <v>0</v>
      </c>
    </row>
    <row r="68" spans="1:10" x14ac:dyDescent="0.25">
      <c r="A68" s="5" t="s">
        <v>68</v>
      </c>
      <c r="B68" s="6">
        <v>39351</v>
      </c>
      <c r="C68" s="7" t="s">
        <v>53</v>
      </c>
      <c r="D68" s="7">
        <v>339900</v>
      </c>
      <c r="E68" s="7">
        <v>4</v>
      </c>
      <c r="F68" s="7">
        <v>3</v>
      </c>
      <c r="G68" s="7">
        <v>2687</v>
      </c>
      <c r="H68" s="7" t="s">
        <v>57</v>
      </c>
      <c r="I68" s="7" t="b">
        <v>0</v>
      </c>
      <c r="J68" s="7" t="b">
        <v>1</v>
      </c>
    </row>
    <row r="69" spans="1:10" x14ac:dyDescent="0.25">
      <c r="A69" s="8" t="s">
        <v>71</v>
      </c>
      <c r="B69" s="9">
        <v>39283</v>
      </c>
      <c r="C69" s="10" t="s">
        <v>53</v>
      </c>
      <c r="D69" s="10">
        <v>349000</v>
      </c>
      <c r="E69" s="10">
        <v>4</v>
      </c>
      <c r="F69" s="10">
        <v>3</v>
      </c>
      <c r="G69" s="10">
        <v>1838</v>
      </c>
      <c r="H69" s="10" t="s">
        <v>57</v>
      </c>
      <c r="I69" s="10" t="b">
        <v>0</v>
      </c>
      <c r="J69" s="10" t="b">
        <v>0</v>
      </c>
    </row>
    <row r="70" spans="1:10" x14ac:dyDescent="0.25">
      <c r="A70" s="5" t="s">
        <v>59</v>
      </c>
      <c r="B70" s="6">
        <v>39313</v>
      </c>
      <c r="C70" s="7" t="s">
        <v>56</v>
      </c>
      <c r="D70" s="7">
        <v>214500</v>
      </c>
      <c r="E70" s="7">
        <v>4</v>
      </c>
      <c r="F70" s="7">
        <v>2.5</v>
      </c>
      <c r="G70" s="7">
        <v>1862</v>
      </c>
      <c r="H70" s="7" t="s">
        <v>57</v>
      </c>
      <c r="I70" s="7" t="b">
        <v>1</v>
      </c>
      <c r="J70" s="7" t="b">
        <v>0</v>
      </c>
    </row>
    <row r="71" spans="1:10" x14ac:dyDescent="0.25">
      <c r="A71" s="8" t="s">
        <v>61</v>
      </c>
      <c r="B71" s="9">
        <v>39323</v>
      </c>
      <c r="C71" s="10" t="s">
        <v>56</v>
      </c>
      <c r="D71" s="10">
        <v>225911</v>
      </c>
      <c r="E71" s="10">
        <v>4</v>
      </c>
      <c r="F71" s="10">
        <v>3</v>
      </c>
      <c r="G71" s="10">
        <v>2285</v>
      </c>
      <c r="H71" s="10" t="s">
        <v>57</v>
      </c>
      <c r="I71" s="10" t="b">
        <v>1</v>
      </c>
      <c r="J71" s="10" t="b">
        <v>0</v>
      </c>
    </row>
    <row r="72" spans="1:10" x14ac:dyDescent="0.25">
      <c r="A72" s="5" t="s">
        <v>68</v>
      </c>
      <c r="B72" s="6">
        <v>39364</v>
      </c>
      <c r="C72" s="7" t="s">
        <v>56</v>
      </c>
      <c r="D72" s="7">
        <v>227500</v>
      </c>
      <c r="E72" s="7">
        <v>4</v>
      </c>
      <c r="F72" s="7">
        <v>3</v>
      </c>
      <c r="G72" s="7">
        <v>1990</v>
      </c>
      <c r="H72" s="7" t="s">
        <v>57</v>
      </c>
      <c r="I72" s="7" t="b">
        <v>1</v>
      </c>
      <c r="J72" s="7" t="b">
        <v>0</v>
      </c>
    </row>
    <row r="73" spans="1:10" x14ac:dyDescent="0.25">
      <c r="A73" s="8" t="s">
        <v>66</v>
      </c>
      <c r="B73" s="9">
        <v>39214</v>
      </c>
      <c r="C73" s="10" t="s">
        <v>56</v>
      </c>
      <c r="D73" s="10">
        <v>229500</v>
      </c>
      <c r="E73" s="10">
        <v>4</v>
      </c>
      <c r="F73" s="10">
        <v>3</v>
      </c>
      <c r="G73" s="10">
        <v>2041</v>
      </c>
      <c r="H73" s="10" t="s">
        <v>57</v>
      </c>
      <c r="I73" s="10" t="b">
        <v>0</v>
      </c>
      <c r="J73" s="10" t="b">
        <v>1</v>
      </c>
    </row>
    <row r="74" spans="1:10" x14ac:dyDescent="0.25">
      <c r="A74" s="5" t="s">
        <v>58</v>
      </c>
      <c r="B74" s="6">
        <v>39149</v>
      </c>
      <c r="C74" s="7" t="s">
        <v>56</v>
      </c>
      <c r="D74" s="7">
        <v>229900</v>
      </c>
      <c r="E74" s="7">
        <v>4</v>
      </c>
      <c r="F74" s="7">
        <v>3</v>
      </c>
      <c r="G74" s="7">
        <v>2006</v>
      </c>
      <c r="H74" s="7" t="s">
        <v>57</v>
      </c>
      <c r="I74" s="7" t="b">
        <v>0</v>
      </c>
      <c r="J74" s="7" t="b">
        <v>0</v>
      </c>
    </row>
    <row r="75" spans="1:10" x14ac:dyDescent="0.25">
      <c r="A75" s="8" t="s">
        <v>65</v>
      </c>
      <c r="B75" s="9">
        <v>39157</v>
      </c>
      <c r="C75" s="10" t="s">
        <v>56</v>
      </c>
      <c r="D75" s="10">
        <v>235910</v>
      </c>
      <c r="E75" s="10">
        <v>4</v>
      </c>
      <c r="F75" s="10">
        <v>3</v>
      </c>
      <c r="G75" s="10">
        <v>2285</v>
      </c>
      <c r="H75" s="10" t="s">
        <v>57</v>
      </c>
      <c r="I75" s="10" t="b">
        <v>1</v>
      </c>
      <c r="J75" s="10" t="b">
        <v>1</v>
      </c>
    </row>
    <row r="76" spans="1:10" x14ac:dyDescent="0.25">
      <c r="A76" s="5" t="s">
        <v>71</v>
      </c>
      <c r="B76" s="6">
        <v>39329</v>
      </c>
      <c r="C76" s="7" t="s">
        <v>56</v>
      </c>
      <c r="D76" s="7">
        <v>239900</v>
      </c>
      <c r="E76" s="7">
        <v>4</v>
      </c>
      <c r="F76" s="7">
        <v>3</v>
      </c>
      <c r="G76" s="7">
        <v>2278</v>
      </c>
      <c r="H76" s="7" t="s">
        <v>57</v>
      </c>
      <c r="I76" s="7" t="b">
        <v>0</v>
      </c>
      <c r="J76" s="7" t="b">
        <v>0</v>
      </c>
    </row>
    <row r="77" spans="1:10" x14ac:dyDescent="0.25">
      <c r="A77" s="8" t="s">
        <v>58</v>
      </c>
      <c r="B77" s="9">
        <v>39369</v>
      </c>
      <c r="C77" s="10" t="s">
        <v>56</v>
      </c>
      <c r="D77" s="10">
        <v>243000</v>
      </c>
      <c r="E77" s="10">
        <v>4</v>
      </c>
      <c r="F77" s="10">
        <v>2.5</v>
      </c>
      <c r="G77" s="10">
        <v>1914</v>
      </c>
      <c r="H77" s="10" t="s">
        <v>57</v>
      </c>
      <c r="I77" s="10" t="b">
        <v>0</v>
      </c>
      <c r="J77" s="10" t="b">
        <v>0</v>
      </c>
    </row>
    <row r="78" spans="1:10" x14ac:dyDescent="0.25">
      <c r="A78" s="5" t="s">
        <v>58</v>
      </c>
      <c r="B78" s="6">
        <v>39353</v>
      </c>
      <c r="C78" s="7" t="s">
        <v>56</v>
      </c>
      <c r="D78" s="7">
        <v>250000</v>
      </c>
      <c r="E78" s="7">
        <v>4</v>
      </c>
      <c r="F78" s="7">
        <v>3</v>
      </c>
      <c r="G78" s="7">
        <v>1943</v>
      </c>
      <c r="H78" s="7" t="s">
        <v>57</v>
      </c>
      <c r="I78" s="7" t="b">
        <v>0</v>
      </c>
      <c r="J78" s="7" t="b">
        <v>0</v>
      </c>
    </row>
    <row r="79" spans="1:10" x14ac:dyDescent="0.25">
      <c r="A79" s="8" t="s">
        <v>59</v>
      </c>
      <c r="B79" s="9">
        <v>39200</v>
      </c>
      <c r="C79" s="10" t="s">
        <v>56</v>
      </c>
      <c r="D79" s="10">
        <v>265000</v>
      </c>
      <c r="E79" s="10">
        <v>4</v>
      </c>
      <c r="F79" s="10">
        <v>3</v>
      </c>
      <c r="G79" s="10">
        <v>1905</v>
      </c>
      <c r="H79" s="10" t="s">
        <v>57</v>
      </c>
      <c r="I79" s="10" t="b">
        <v>0</v>
      </c>
      <c r="J79" s="10" t="b">
        <v>0</v>
      </c>
    </row>
    <row r="80" spans="1:10" x14ac:dyDescent="0.25">
      <c r="A80" s="5" t="s">
        <v>59</v>
      </c>
      <c r="B80" s="6">
        <v>39282</v>
      </c>
      <c r="C80" s="7" t="s">
        <v>56</v>
      </c>
      <c r="D80" s="7">
        <v>268500</v>
      </c>
      <c r="E80" s="7">
        <v>4</v>
      </c>
      <c r="F80" s="7">
        <v>2.5</v>
      </c>
      <c r="G80" s="7">
        <v>1911</v>
      </c>
      <c r="H80" s="7" t="s">
        <v>57</v>
      </c>
      <c r="I80" s="7" t="b">
        <v>0</v>
      </c>
      <c r="J80" s="7" t="b">
        <v>0</v>
      </c>
    </row>
    <row r="81" spans="1:10" x14ac:dyDescent="0.25">
      <c r="A81" s="8" t="s">
        <v>68</v>
      </c>
      <c r="B81" s="9">
        <v>39364</v>
      </c>
      <c r="C81" s="10" t="s">
        <v>56</v>
      </c>
      <c r="D81" s="10">
        <v>272500</v>
      </c>
      <c r="E81" s="10">
        <v>4</v>
      </c>
      <c r="F81" s="10">
        <v>3</v>
      </c>
      <c r="G81" s="10">
        <v>2006</v>
      </c>
      <c r="H81" s="10" t="s">
        <v>57</v>
      </c>
      <c r="I81" s="10" t="b">
        <v>0</v>
      </c>
      <c r="J81" s="10" t="b">
        <v>0</v>
      </c>
    </row>
    <row r="82" spans="1:10" x14ac:dyDescent="0.25">
      <c r="A82" s="5" t="s">
        <v>55</v>
      </c>
      <c r="B82" s="6">
        <v>39361</v>
      </c>
      <c r="C82" s="7" t="s">
        <v>56</v>
      </c>
      <c r="D82" s="7">
        <v>290000</v>
      </c>
      <c r="E82" s="7">
        <v>4</v>
      </c>
      <c r="F82" s="7">
        <v>2</v>
      </c>
      <c r="G82" s="7">
        <v>2400</v>
      </c>
      <c r="H82" s="7" t="s">
        <v>57</v>
      </c>
      <c r="I82" s="7" t="b">
        <v>0</v>
      </c>
      <c r="J82" s="7" t="b">
        <v>0</v>
      </c>
    </row>
    <row r="83" spans="1:10" x14ac:dyDescent="0.25">
      <c r="A83" s="8" t="s">
        <v>52</v>
      </c>
      <c r="B83" s="9">
        <v>39090</v>
      </c>
      <c r="C83" s="10" t="s">
        <v>56</v>
      </c>
      <c r="D83" s="10">
        <v>309950</v>
      </c>
      <c r="E83" s="10">
        <v>4</v>
      </c>
      <c r="F83" s="10">
        <v>3</v>
      </c>
      <c r="G83" s="10">
        <v>2800</v>
      </c>
      <c r="H83" s="10" t="s">
        <v>57</v>
      </c>
      <c r="I83" s="10" t="b">
        <v>0</v>
      </c>
      <c r="J83" s="10" t="b">
        <v>1</v>
      </c>
    </row>
    <row r="84" spans="1:10" x14ac:dyDescent="0.25">
      <c r="A84" s="5" t="s">
        <v>59</v>
      </c>
      <c r="B84" s="6">
        <v>39295</v>
      </c>
      <c r="C84" s="7" t="s">
        <v>56</v>
      </c>
      <c r="D84" s="7">
        <v>309950</v>
      </c>
      <c r="E84" s="7">
        <v>4</v>
      </c>
      <c r="F84" s="7">
        <v>3</v>
      </c>
      <c r="G84" s="7">
        <v>2800</v>
      </c>
      <c r="H84" s="7" t="s">
        <v>57</v>
      </c>
      <c r="I84" s="7" t="b">
        <v>1</v>
      </c>
      <c r="J84" s="7" t="b">
        <v>0</v>
      </c>
    </row>
    <row r="85" spans="1:10" x14ac:dyDescent="0.25">
      <c r="A85" s="8" t="s">
        <v>69</v>
      </c>
      <c r="B85" s="9">
        <v>39183</v>
      </c>
      <c r="C85" s="10" t="s">
        <v>56</v>
      </c>
      <c r="D85" s="10">
        <v>319000</v>
      </c>
      <c r="E85" s="10">
        <v>4</v>
      </c>
      <c r="F85" s="10">
        <v>2</v>
      </c>
      <c r="G85" s="10">
        <v>1690</v>
      </c>
      <c r="H85" s="10" t="s">
        <v>54</v>
      </c>
      <c r="I85" s="10" t="b">
        <v>1</v>
      </c>
      <c r="J85" s="10" t="b">
        <v>0</v>
      </c>
    </row>
    <row r="86" spans="1:10" x14ac:dyDescent="0.25">
      <c r="A86" s="5" t="s">
        <v>71</v>
      </c>
      <c r="B86" s="6">
        <v>39295</v>
      </c>
      <c r="C86" s="7" t="s">
        <v>56</v>
      </c>
      <c r="D86" s="7">
        <v>338876</v>
      </c>
      <c r="E86" s="7">
        <v>4</v>
      </c>
      <c r="F86" s="7">
        <v>3</v>
      </c>
      <c r="G86" s="7">
        <v>2483</v>
      </c>
      <c r="H86" s="7" t="s">
        <v>57</v>
      </c>
      <c r="I86" s="7" t="b">
        <v>1</v>
      </c>
      <c r="J86" s="7" t="b">
        <v>0</v>
      </c>
    </row>
    <row r="87" spans="1:10" x14ac:dyDescent="0.25">
      <c r="A87" s="8" t="s">
        <v>64</v>
      </c>
      <c r="B87" s="9">
        <v>39321</v>
      </c>
      <c r="C87" s="10" t="s">
        <v>56</v>
      </c>
      <c r="D87" s="10">
        <v>339900</v>
      </c>
      <c r="E87" s="10">
        <v>4</v>
      </c>
      <c r="F87" s="10">
        <v>2</v>
      </c>
      <c r="G87" s="10">
        <v>2238</v>
      </c>
      <c r="H87" s="10" t="s">
        <v>57</v>
      </c>
      <c r="I87" s="10" t="b">
        <v>0</v>
      </c>
      <c r="J87" s="10" t="b">
        <v>0</v>
      </c>
    </row>
    <row r="88" spans="1:10" x14ac:dyDescent="0.25">
      <c r="A88" s="5" t="s">
        <v>63</v>
      </c>
      <c r="B88" s="6">
        <v>39358</v>
      </c>
      <c r="C88" s="7" t="s">
        <v>56</v>
      </c>
      <c r="D88" s="7">
        <v>340000</v>
      </c>
      <c r="E88" s="7">
        <v>4</v>
      </c>
      <c r="F88" s="7">
        <v>2.5</v>
      </c>
      <c r="G88" s="7">
        <v>2517</v>
      </c>
      <c r="H88" s="7" t="s">
        <v>54</v>
      </c>
      <c r="I88" s="7" t="b">
        <v>0</v>
      </c>
      <c r="J88" s="7" t="b">
        <v>0</v>
      </c>
    </row>
    <row r="89" spans="1:10" x14ac:dyDescent="0.25">
      <c r="A89" s="8" t="s">
        <v>63</v>
      </c>
      <c r="B89" s="9">
        <v>39133</v>
      </c>
      <c r="C89" s="10" t="s">
        <v>56</v>
      </c>
      <c r="D89" s="10">
        <v>354000</v>
      </c>
      <c r="E89" s="10">
        <v>4</v>
      </c>
      <c r="F89" s="10">
        <v>2</v>
      </c>
      <c r="G89" s="10">
        <v>2088</v>
      </c>
      <c r="H89" s="10" t="s">
        <v>57</v>
      </c>
      <c r="I89" s="10" t="b">
        <v>0</v>
      </c>
      <c r="J89" s="10" t="b">
        <v>0</v>
      </c>
    </row>
    <row r="90" spans="1:10" x14ac:dyDescent="0.25">
      <c r="A90" s="5" t="s">
        <v>68</v>
      </c>
      <c r="B90" s="6">
        <v>39155</v>
      </c>
      <c r="C90" s="7" t="s">
        <v>56</v>
      </c>
      <c r="D90" s="7">
        <v>364900</v>
      </c>
      <c r="E90" s="7">
        <v>4</v>
      </c>
      <c r="F90" s="7">
        <v>2.5</v>
      </c>
      <c r="G90" s="7">
        <v>2507</v>
      </c>
      <c r="H90" s="7" t="s">
        <v>57</v>
      </c>
      <c r="I90" s="7" t="b">
        <v>0</v>
      </c>
      <c r="J90" s="7" t="b">
        <v>0</v>
      </c>
    </row>
    <row r="91" spans="1:10" x14ac:dyDescent="0.25">
      <c r="A91" s="8" t="s">
        <v>71</v>
      </c>
      <c r="B91" s="9">
        <v>39107</v>
      </c>
      <c r="C91" s="10" t="s">
        <v>56</v>
      </c>
      <c r="D91" s="10">
        <v>375000</v>
      </c>
      <c r="E91" s="10">
        <v>4</v>
      </c>
      <c r="F91" s="10">
        <v>3</v>
      </c>
      <c r="G91" s="10">
        <v>2368</v>
      </c>
      <c r="H91" s="10" t="s">
        <v>57</v>
      </c>
      <c r="I91" s="10" t="b">
        <v>1</v>
      </c>
      <c r="J91" s="10" t="b">
        <v>1</v>
      </c>
    </row>
    <row r="92" spans="1:10" x14ac:dyDescent="0.25">
      <c r="A92" s="5" t="s">
        <v>64</v>
      </c>
      <c r="B92" s="6">
        <v>39193</v>
      </c>
      <c r="C92" s="7" t="s">
        <v>56</v>
      </c>
      <c r="D92" s="7">
        <v>375000</v>
      </c>
      <c r="E92" s="7">
        <v>4</v>
      </c>
      <c r="F92" s="7">
        <v>3</v>
      </c>
      <c r="G92" s="7">
        <v>2467</v>
      </c>
      <c r="H92" s="7" t="s">
        <v>57</v>
      </c>
      <c r="I92" s="7" t="b">
        <v>1</v>
      </c>
      <c r="J92" s="7" t="b">
        <v>0</v>
      </c>
    </row>
    <row r="93" spans="1:10" x14ac:dyDescent="0.25">
      <c r="A93" s="8" t="s">
        <v>55</v>
      </c>
      <c r="B93" s="9">
        <v>39306</v>
      </c>
      <c r="C93" s="10" t="s">
        <v>56</v>
      </c>
      <c r="D93" s="10">
        <v>389900</v>
      </c>
      <c r="E93" s="10">
        <v>4</v>
      </c>
      <c r="F93" s="10">
        <v>2.5</v>
      </c>
      <c r="G93" s="10">
        <v>2284</v>
      </c>
      <c r="H93" s="10" t="s">
        <v>57</v>
      </c>
      <c r="I93" s="10" t="b">
        <v>0</v>
      </c>
      <c r="J93" s="10" t="b">
        <v>1</v>
      </c>
    </row>
    <row r="94" spans="1:10" x14ac:dyDescent="0.25">
      <c r="A94" s="5" t="s">
        <v>66</v>
      </c>
      <c r="B94" s="6">
        <v>39211</v>
      </c>
      <c r="C94" s="7" t="s">
        <v>56</v>
      </c>
      <c r="D94" s="7">
        <v>549000</v>
      </c>
      <c r="E94" s="7">
        <v>4</v>
      </c>
      <c r="F94" s="7">
        <v>3</v>
      </c>
      <c r="G94" s="7">
        <v>1940</v>
      </c>
      <c r="H94" s="7" t="s">
        <v>57</v>
      </c>
      <c r="I94" s="7" t="b">
        <v>1</v>
      </c>
      <c r="J94" s="7" t="b">
        <v>0</v>
      </c>
    </row>
    <row r="95" spans="1:10" x14ac:dyDescent="0.25">
      <c r="A95" s="8" t="s">
        <v>65</v>
      </c>
      <c r="B95" s="9">
        <v>39292</v>
      </c>
      <c r="C95" s="10" t="s">
        <v>62</v>
      </c>
      <c r="D95" s="10">
        <v>215000</v>
      </c>
      <c r="E95" s="10">
        <v>4</v>
      </c>
      <c r="F95" s="10">
        <v>2.5</v>
      </c>
      <c r="G95" s="10">
        <v>1640</v>
      </c>
      <c r="H95" s="10" t="s">
        <v>54</v>
      </c>
      <c r="I95" s="10" t="b">
        <v>1</v>
      </c>
      <c r="J95" s="10" t="b">
        <v>0</v>
      </c>
    </row>
    <row r="96" spans="1:10" x14ac:dyDescent="0.25">
      <c r="A96" s="5" t="s">
        <v>66</v>
      </c>
      <c r="B96" s="6">
        <v>39229</v>
      </c>
      <c r="C96" s="7" t="s">
        <v>62</v>
      </c>
      <c r="D96" s="7">
        <v>229900</v>
      </c>
      <c r="E96" s="7">
        <v>4</v>
      </c>
      <c r="F96" s="7">
        <v>3</v>
      </c>
      <c r="G96" s="7">
        <v>2041</v>
      </c>
      <c r="H96" s="7" t="s">
        <v>54</v>
      </c>
      <c r="I96" s="7" t="b">
        <v>0</v>
      </c>
      <c r="J96" s="7" t="b">
        <v>0</v>
      </c>
    </row>
    <row r="97" spans="1:10" x14ac:dyDescent="0.25">
      <c r="A97" s="8" t="s">
        <v>68</v>
      </c>
      <c r="B97" s="9">
        <v>39251</v>
      </c>
      <c r="C97" s="10" t="s">
        <v>62</v>
      </c>
      <c r="D97" s="10">
        <v>235990</v>
      </c>
      <c r="E97" s="10">
        <v>4</v>
      </c>
      <c r="F97" s="10">
        <v>2</v>
      </c>
      <c r="G97" s="10">
        <v>1656</v>
      </c>
      <c r="H97" s="10" t="s">
        <v>54</v>
      </c>
      <c r="I97" s="10" t="b">
        <v>1</v>
      </c>
      <c r="J97" s="10" t="b">
        <v>0</v>
      </c>
    </row>
    <row r="98" spans="1:10" x14ac:dyDescent="0.25">
      <c r="A98" s="5" t="s">
        <v>69</v>
      </c>
      <c r="B98" s="6">
        <v>39194</v>
      </c>
      <c r="C98" s="7" t="s">
        <v>62</v>
      </c>
      <c r="D98" s="7">
        <v>238000</v>
      </c>
      <c r="E98" s="7">
        <v>4</v>
      </c>
      <c r="F98" s="7">
        <v>2.5</v>
      </c>
      <c r="G98" s="7">
        <v>1590</v>
      </c>
      <c r="H98" s="7" t="s">
        <v>54</v>
      </c>
      <c r="I98" s="7" t="b">
        <v>0</v>
      </c>
      <c r="J98" s="7" t="b">
        <v>1</v>
      </c>
    </row>
    <row r="99" spans="1:10" x14ac:dyDescent="0.25">
      <c r="A99" s="8" t="s">
        <v>70</v>
      </c>
      <c r="B99" s="9">
        <v>39352</v>
      </c>
      <c r="C99" s="10" t="s">
        <v>62</v>
      </c>
      <c r="D99" s="10">
        <v>239900</v>
      </c>
      <c r="E99" s="10">
        <v>4</v>
      </c>
      <c r="F99" s="10">
        <v>3</v>
      </c>
      <c r="G99" s="10">
        <v>2041</v>
      </c>
      <c r="H99" s="10" t="s">
        <v>54</v>
      </c>
      <c r="I99" s="10" t="b">
        <v>0</v>
      </c>
      <c r="J99" s="10" t="b">
        <v>0</v>
      </c>
    </row>
    <row r="100" spans="1:10" x14ac:dyDescent="0.25">
      <c r="A100" s="5" t="s">
        <v>69</v>
      </c>
      <c r="B100" s="6">
        <v>39181</v>
      </c>
      <c r="C100" s="7" t="s">
        <v>62</v>
      </c>
      <c r="D100" s="7">
        <v>248500</v>
      </c>
      <c r="E100" s="7">
        <v>4</v>
      </c>
      <c r="F100" s="7">
        <v>2.5</v>
      </c>
      <c r="G100" s="7">
        <v>2101</v>
      </c>
      <c r="H100" s="7" t="s">
        <v>57</v>
      </c>
      <c r="I100" s="7" t="b">
        <v>1</v>
      </c>
      <c r="J100" s="7" t="b">
        <v>1</v>
      </c>
    </row>
    <row r="101" spans="1:10" x14ac:dyDescent="0.25">
      <c r="A101" s="8" t="s">
        <v>68</v>
      </c>
      <c r="B101" s="9">
        <v>39187</v>
      </c>
      <c r="C101" s="10" t="s">
        <v>62</v>
      </c>
      <c r="D101" s="10">
        <v>259900</v>
      </c>
      <c r="E101" s="10">
        <v>4</v>
      </c>
      <c r="F101" s="10">
        <v>3</v>
      </c>
      <c r="G101" s="10">
        <v>1734</v>
      </c>
      <c r="H101" s="10" t="s">
        <v>54</v>
      </c>
      <c r="I101" s="10" t="b">
        <v>0</v>
      </c>
      <c r="J101" s="10" t="b">
        <v>1</v>
      </c>
    </row>
    <row r="102" spans="1:10" x14ac:dyDescent="0.25">
      <c r="A102" s="5" t="s">
        <v>70</v>
      </c>
      <c r="B102" s="6">
        <v>39304</v>
      </c>
      <c r="C102" s="7" t="s">
        <v>62</v>
      </c>
      <c r="D102" s="7">
        <v>345000</v>
      </c>
      <c r="E102" s="7">
        <v>4</v>
      </c>
      <c r="F102" s="7">
        <v>3</v>
      </c>
      <c r="G102" s="7">
        <v>2388</v>
      </c>
      <c r="H102" s="7" t="s">
        <v>54</v>
      </c>
      <c r="I102" s="7" t="b">
        <v>1</v>
      </c>
      <c r="J102" s="7" t="b">
        <v>1</v>
      </c>
    </row>
    <row r="103" spans="1:10" x14ac:dyDescent="0.25">
      <c r="A103" s="8" t="s">
        <v>58</v>
      </c>
      <c r="B103" s="9">
        <v>39285</v>
      </c>
      <c r="C103" s="10" t="s">
        <v>62</v>
      </c>
      <c r="D103" s="10">
        <v>349000</v>
      </c>
      <c r="E103" s="10">
        <v>4</v>
      </c>
      <c r="F103" s="10">
        <v>3</v>
      </c>
      <c r="G103" s="10">
        <v>3930</v>
      </c>
      <c r="H103" s="10" t="s">
        <v>57</v>
      </c>
      <c r="I103" s="10" t="b">
        <v>1</v>
      </c>
      <c r="J103" s="10" t="b">
        <v>0</v>
      </c>
    </row>
    <row r="104" spans="1:10" x14ac:dyDescent="0.25">
      <c r="A104" s="5" t="s">
        <v>59</v>
      </c>
      <c r="B104" s="6">
        <v>39226</v>
      </c>
      <c r="C104" s="7" t="s">
        <v>62</v>
      </c>
      <c r="D104" s="7">
        <v>349000</v>
      </c>
      <c r="E104" s="7">
        <v>4</v>
      </c>
      <c r="F104" s="7">
        <v>2.5</v>
      </c>
      <c r="G104" s="7">
        <v>2730</v>
      </c>
      <c r="H104" s="7" t="s">
        <v>54</v>
      </c>
      <c r="I104" s="7" t="b">
        <v>1</v>
      </c>
      <c r="J104" s="7" t="b">
        <v>1</v>
      </c>
    </row>
    <row r="105" spans="1:10" x14ac:dyDescent="0.25">
      <c r="A105" s="8" t="s">
        <v>69</v>
      </c>
      <c r="B105" s="9">
        <v>39203</v>
      </c>
      <c r="C105" s="10" t="s">
        <v>62</v>
      </c>
      <c r="D105" s="10">
        <v>349900</v>
      </c>
      <c r="E105" s="10">
        <v>4</v>
      </c>
      <c r="F105" s="10">
        <v>3</v>
      </c>
      <c r="G105" s="10">
        <v>2290</v>
      </c>
      <c r="H105" s="10" t="s">
        <v>57</v>
      </c>
      <c r="I105" s="10" t="b">
        <v>1</v>
      </c>
      <c r="J105" s="10" t="b">
        <v>1</v>
      </c>
    </row>
    <row r="106" spans="1:10" x14ac:dyDescent="0.25">
      <c r="A106" s="5" t="s">
        <v>70</v>
      </c>
      <c r="B106" s="6">
        <v>39259</v>
      </c>
      <c r="C106" s="7" t="s">
        <v>62</v>
      </c>
      <c r="D106" s="7">
        <v>355000</v>
      </c>
      <c r="E106" s="7">
        <v>4</v>
      </c>
      <c r="F106" s="7">
        <v>2.5</v>
      </c>
      <c r="G106" s="7">
        <v>2647</v>
      </c>
      <c r="H106" s="7" t="s">
        <v>54</v>
      </c>
      <c r="I106" s="7" t="b">
        <v>1</v>
      </c>
      <c r="J106" s="7" t="b">
        <v>0</v>
      </c>
    </row>
    <row r="107" spans="1:10" x14ac:dyDescent="0.25">
      <c r="A107" s="8" t="s">
        <v>65</v>
      </c>
      <c r="B107" s="9">
        <v>39110</v>
      </c>
      <c r="C107" s="10" t="s">
        <v>62</v>
      </c>
      <c r="D107" s="10">
        <v>369900</v>
      </c>
      <c r="E107" s="10">
        <v>4</v>
      </c>
      <c r="F107" s="10">
        <v>3</v>
      </c>
      <c r="G107" s="10">
        <v>1988</v>
      </c>
      <c r="H107" s="10" t="s">
        <v>54</v>
      </c>
      <c r="I107" s="10" t="b">
        <v>0</v>
      </c>
      <c r="J107" s="10" t="b">
        <v>1</v>
      </c>
    </row>
    <row r="108" spans="1:10" x14ac:dyDescent="0.25">
      <c r="A108" s="5" t="s">
        <v>67</v>
      </c>
      <c r="B108" s="6">
        <v>39278</v>
      </c>
      <c r="C108" s="7" t="s">
        <v>62</v>
      </c>
      <c r="D108" s="7">
        <v>374900</v>
      </c>
      <c r="E108" s="7">
        <v>4</v>
      </c>
      <c r="F108" s="7">
        <v>3</v>
      </c>
      <c r="G108" s="7">
        <v>3927</v>
      </c>
      <c r="H108" s="7" t="s">
        <v>57</v>
      </c>
      <c r="I108" s="7" t="b">
        <v>0</v>
      </c>
      <c r="J108" s="7" t="b">
        <v>0</v>
      </c>
    </row>
    <row r="109" spans="1:10" x14ac:dyDescent="0.25">
      <c r="A109" s="8" t="s">
        <v>71</v>
      </c>
      <c r="B109" s="9">
        <v>39171</v>
      </c>
      <c r="C109" s="10" t="s">
        <v>62</v>
      </c>
      <c r="D109" s="10">
        <v>379000</v>
      </c>
      <c r="E109" s="10">
        <v>4</v>
      </c>
      <c r="F109" s="10">
        <v>3</v>
      </c>
      <c r="G109" s="10">
        <v>3000</v>
      </c>
      <c r="H109" s="10" t="s">
        <v>57</v>
      </c>
      <c r="I109" s="10" t="b">
        <v>0</v>
      </c>
      <c r="J109" s="10" t="b">
        <v>1</v>
      </c>
    </row>
    <row r="110" spans="1:10" x14ac:dyDescent="0.25">
      <c r="A110" s="5" t="s">
        <v>67</v>
      </c>
      <c r="B110" s="6">
        <v>39311</v>
      </c>
      <c r="C110" s="7" t="s">
        <v>62</v>
      </c>
      <c r="D110" s="7">
        <v>389000</v>
      </c>
      <c r="E110" s="7">
        <v>4</v>
      </c>
      <c r="F110" s="7">
        <v>3</v>
      </c>
      <c r="G110" s="7">
        <v>3109</v>
      </c>
      <c r="H110" s="7" t="s">
        <v>57</v>
      </c>
      <c r="I110" s="7" t="b">
        <v>0</v>
      </c>
      <c r="J110" s="7" t="b">
        <v>0</v>
      </c>
    </row>
    <row r="111" spans="1:10" x14ac:dyDescent="0.25">
      <c r="A111" s="8" t="s">
        <v>52</v>
      </c>
      <c r="B111" s="9">
        <v>39242</v>
      </c>
      <c r="C111" s="10" t="s">
        <v>62</v>
      </c>
      <c r="D111" s="10">
        <v>389500</v>
      </c>
      <c r="E111" s="10">
        <v>4</v>
      </c>
      <c r="F111" s="10">
        <v>2</v>
      </c>
      <c r="G111" s="10">
        <v>1971</v>
      </c>
      <c r="H111" s="10" t="s">
        <v>57</v>
      </c>
      <c r="I111" s="10" t="b">
        <v>0</v>
      </c>
      <c r="J111" s="10" t="b">
        <v>0</v>
      </c>
    </row>
    <row r="112" spans="1:10" x14ac:dyDescent="0.25">
      <c r="A112" s="5" t="s">
        <v>67</v>
      </c>
      <c r="B112" s="6">
        <v>39165</v>
      </c>
      <c r="C112" s="7" t="s">
        <v>62</v>
      </c>
      <c r="D112" s="7">
        <v>398000</v>
      </c>
      <c r="E112" s="7">
        <v>4</v>
      </c>
      <c r="F112" s="7">
        <v>2.5</v>
      </c>
      <c r="G112" s="7">
        <v>2620</v>
      </c>
      <c r="H112" s="7" t="s">
        <v>57</v>
      </c>
      <c r="I112" s="7" t="b">
        <v>0</v>
      </c>
      <c r="J112" s="7" t="b">
        <v>0</v>
      </c>
    </row>
    <row r="113" spans="1:10" x14ac:dyDescent="0.25">
      <c r="A113" s="8" t="s">
        <v>71</v>
      </c>
      <c r="B113" s="9">
        <v>39167</v>
      </c>
      <c r="C113" s="10" t="s">
        <v>53</v>
      </c>
      <c r="D113" s="10">
        <v>215000</v>
      </c>
      <c r="E113" s="10">
        <v>1</v>
      </c>
      <c r="F113" s="10">
        <v>2</v>
      </c>
      <c r="G113" s="10">
        <v>1552</v>
      </c>
      <c r="H113" s="10" t="s">
        <v>54</v>
      </c>
      <c r="I113" s="10" t="b">
        <v>0</v>
      </c>
      <c r="J113" s="10" t="b">
        <v>1</v>
      </c>
    </row>
    <row r="114" spans="1:10" x14ac:dyDescent="0.25">
      <c r="A114" s="5" t="s">
        <v>67</v>
      </c>
      <c r="B114" s="6">
        <v>39197</v>
      </c>
      <c r="C114" s="7" t="s">
        <v>53</v>
      </c>
      <c r="D114" s="7">
        <v>236900</v>
      </c>
      <c r="E114" s="7">
        <v>1</v>
      </c>
      <c r="F114" s="7">
        <v>2</v>
      </c>
      <c r="G114" s="7">
        <v>1483</v>
      </c>
      <c r="H114" s="7" t="s">
        <v>54</v>
      </c>
      <c r="I114" s="7" t="b">
        <v>0</v>
      </c>
      <c r="J114" s="7" t="b">
        <v>0</v>
      </c>
    </row>
    <row r="115" spans="1:10" x14ac:dyDescent="0.25">
      <c r="A115" s="8" t="s">
        <v>67</v>
      </c>
      <c r="B115" s="9">
        <v>39235</v>
      </c>
      <c r="C115" s="10" t="s">
        <v>56</v>
      </c>
      <c r="D115" s="10">
        <v>119000</v>
      </c>
      <c r="E115" s="10">
        <v>1</v>
      </c>
      <c r="F115" s="10">
        <v>1</v>
      </c>
      <c r="G115" s="10">
        <v>950</v>
      </c>
      <c r="H115" s="10" t="s">
        <v>54</v>
      </c>
      <c r="I115" s="10" t="b">
        <v>0</v>
      </c>
      <c r="J115" s="10" t="b">
        <v>0</v>
      </c>
    </row>
    <row r="116" spans="1:10" x14ac:dyDescent="0.25">
      <c r="A116" s="5" t="s">
        <v>64</v>
      </c>
      <c r="B116" s="6">
        <v>39355</v>
      </c>
      <c r="C116" s="7" t="s">
        <v>53</v>
      </c>
      <c r="D116" s="7">
        <v>235990</v>
      </c>
      <c r="E116" s="7">
        <v>5</v>
      </c>
      <c r="F116" s="7">
        <v>3</v>
      </c>
      <c r="G116" s="7">
        <v>2723</v>
      </c>
      <c r="H116" s="7" t="s">
        <v>54</v>
      </c>
      <c r="I116" s="7" t="b">
        <v>0</v>
      </c>
      <c r="J116" s="7" t="b">
        <v>0</v>
      </c>
    </row>
    <row r="117" spans="1:10" x14ac:dyDescent="0.25">
      <c r="A117" s="8" t="s">
        <v>63</v>
      </c>
      <c r="B117" s="9">
        <v>39221</v>
      </c>
      <c r="C117" s="10" t="s">
        <v>53</v>
      </c>
      <c r="D117" s="10">
        <v>360000</v>
      </c>
      <c r="E117" s="10">
        <v>5</v>
      </c>
      <c r="F117" s="10">
        <v>3</v>
      </c>
      <c r="G117" s="10">
        <v>2112</v>
      </c>
      <c r="H117" s="10" t="s">
        <v>57</v>
      </c>
      <c r="I117" s="10" t="b">
        <v>1</v>
      </c>
      <c r="J117" s="10" t="b">
        <v>1</v>
      </c>
    </row>
    <row r="118" spans="1:10" x14ac:dyDescent="0.25">
      <c r="A118" s="5" t="s">
        <v>68</v>
      </c>
      <c r="B118" s="6">
        <v>39326</v>
      </c>
      <c r="C118" s="7" t="s">
        <v>53</v>
      </c>
      <c r="D118" s="7">
        <v>365000</v>
      </c>
      <c r="E118" s="7">
        <v>5</v>
      </c>
      <c r="F118" s="7">
        <v>3</v>
      </c>
      <c r="G118" s="7">
        <v>3938</v>
      </c>
      <c r="H118" s="7" t="s">
        <v>57</v>
      </c>
      <c r="I118" s="7" t="b">
        <v>0</v>
      </c>
      <c r="J118" s="7" t="b">
        <v>0</v>
      </c>
    </row>
    <row r="119" spans="1:10" x14ac:dyDescent="0.25">
      <c r="A119" s="8" t="s">
        <v>67</v>
      </c>
      <c r="B119" s="9">
        <v>39237</v>
      </c>
      <c r="C119" s="10" t="s">
        <v>53</v>
      </c>
      <c r="D119" s="10">
        <v>574900</v>
      </c>
      <c r="E119" s="10">
        <v>5</v>
      </c>
      <c r="F119" s="10">
        <v>4</v>
      </c>
      <c r="G119" s="10">
        <v>4700</v>
      </c>
      <c r="H119" s="10" t="s">
        <v>57</v>
      </c>
      <c r="I119" s="10" t="b">
        <v>0</v>
      </c>
      <c r="J119" s="10" t="b">
        <v>0</v>
      </c>
    </row>
    <row r="120" spans="1:10" x14ac:dyDescent="0.25">
      <c r="A120" s="5" t="s">
        <v>68</v>
      </c>
      <c r="B120" s="6">
        <v>39179</v>
      </c>
      <c r="C120" s="7" t="s">
        <v>62</v>
      </c>
      <c r="D120" s="7">
        <v>309900</v>
      </c>
      <c r="E120" s="7">
        <v>5</v>
      </c>
      <c r="F120" s="7">
        <v>3</v>
      </c>
      <c r="G120" s="7">
        <v>2447</v>
      </c>
      <c r="H120" s="7" t="s">
        <v>54</v>
      </c>
      <c r="I120" s="7" t="b">
        <v>1</v>
      </c>
      <c r="J120" s="7" t="b">
        <v>0</v>
      </c>
    </row>
    <row r="121" spans="1:10" x14ac:dyDescent="0.25">
      <c r="A121" s="8" t="s">
        <v>67</v>
      </c>
      <c r="B121" s="9">
        <v>39286</v>
      </c>
      <c r="C121" s="10" t="s">
        <v>62</v>
      </c>
      <c r="D121" s="10">
        <v>369900</v>
      </c>
      <c r="E121" s="10">
        <v>5</v>
      </c>
      <c r="F121" s="10">
        <v>3</v>
      </c>
      <c r="G121" s="10">
        <v>2477</v>
      </c>
      <c r="H121" s="10" t="s">
        <v>57</v>
      </c>
      <c r="I121" s="10" t="b">
        <v>0</v>
      </c>
      <c r="J121" s="10" t="b">
        <v>0</v>
      </c>
    </row>
    <row r="122" spans="1:10" x14ac:dyDescent="0.25">
      <c r="A122" s="5" t="s">
        <v>61</v>
      </c>
      <c r="B122" s="6">
        <v>39137</v>
      </c>
      <c r="C122" s="7" t="s">
        <v>62</v>
      </c>
      <c r="D122" s="7">
        <v>425900</v>
      </c>
      <c r="E122" s="7">
        <v>5</v>
      </c>
      <c r="F122" s="7">
        <v>3</v>
      </c>
      <c r="G122" s="7">
        <v>2414</v>
      </c>
      <c r="H122" s="7" t="s">
        <v>57</v>
      </c>
      <c r="I122" s="7" t="b">
        <v>1</v>
      </c>
      <c r="J122" s="7" t="b">
        <v>0</v>
      </c>
    </row>
    <row r="123" spans="1:10" x14ac:dyDescent="0.25">
      <c r="A123" s="8" t="s">
        <v>69</v>
      </c>
      <c r="B123" s="9">
        <v>39111</v>
      </c>
      <c r="C123" s="10" t="s">
        <v>62</v>
      </c>
      <c r="D123" s="10">
        <v>1200500</v>
      </c>
      <c r="E123" s="10">
        <v>5</v>
      </c>
      <c r="F123" s="10">
        <v>5</v>
      </c>
      <c r="G123" s="10">
        <v>4696</v>
      </c>
      <c r="H123" s="10" t="s">
        <v>57</v>
      </c>
      <c r="I123" s="10" t="b">
        <v>1</v>
      </c>
      <c r="J123" s="10" t="b">
        <v>0</v>
      </c>
    </row>
    <row r="124" spans="1:10" x14ac:dyDescent="0.25">
      <c r="A124" s="5" t="s">
        <v>67</v>
      </c>
      <c r="B124" s="6">
        <v>39209</v>
      </c>
      <c r="C124" s="7" t="s">
        <v>56</v>
      </c>
      <c r="D124" s="7">
        <v>625000</v>
      </c>
      <c r="E124" s="7">
        <v>6</v>
      </c>
      <c r="F124" s="7">
        <v>4</v>
      </c>
      <c r="G124" s="7">
        <v>3950</v>
      </c>
      <c r="H124" s="7" t="s">
        <v>57</v>
      </c>
      <c r="I124" s="7" t="b">
        <v>1</v>
      </c>
      <c r="J124" s="7" t="b">
        <v>0</v>
      </c>
    </row>
    <row r="125" spans="1:10" x14ac:dyDescent="0.25">
      <c r="A125" s="8" t="s">
        <v>66</v>
      </c>
      <c r="B125" s="9">
        <v>39264</v>
      </c>
      <c r="C125" s="10" t="s">
        <v>62</v>
      </c>
      <c r="D125" s="10">
        <v>229500</v>
      </c>
      <c r="E125" s="10">
        <v>6</v>
      </c>
      <c r="F125" s="10">
        <v>3</v>
      </c>
      <c r="G125" s="10">
        <v>2700</v>
      </c>
      <c r="H125" s="10" t="s">
        <v>57</v>
      </c>
      <c r="I125" s="10" t="b">
        <v>1</v>
      </c>
      <c r="J125" s="10" t="b">
        <v>0</v>
      </c>
    </row>
    <row r="126" spans="1:10" x14ac:dyDescent="0.25">
      <c r="A126" s="5" t="s">
        <v>65</v>
      </c>
      <c r="B126" s="6">
        <v>39176</v>
      </c>
      <c r="C126" s="7" t="s">
        <v>62</v>
      </c>
      <c r="D126" s="7">
        <v>799000</v>
      </c>
      <c r="E126" s="7">
        <v>6</v>
      </c>
      <c r="F126" s="7">
        <v>5</v>
      </c>
      <c r="G126" s="7">
        <v>4800</v>
      </c>
      <c r="H126" s="7" t="s">
        <v>57</v>
      </c>
      <c r="I126" s="7" t="b">
        <v>0</v>
      </c>
      <c r="J126" s="7" t="b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opLeftCell="A43" workbookViewId="0">
      <selection activeCell="G1" sqref="A1:G44"/>
    </sheetView>
  </sheetViews>
  <sheetFormatPr defaultRowHeight="15" x14ac:dyDescent="0.25"/>
  <cols>
    <col min="1" max="1" width="12.5703125" bestFit="1" customWidth="1"/>
    <col min="2" max="2" width="9.42578125" bestFit="1" customWidth="1"/>
    <col min="3" max="3" width="10.28515625" bestFit="1" customWidth="1"/>
    <col min="4" max="4" width="7.7109375" bestFit="1" customWidth="1"/>
    <col min="5" max="5" width="8" bestFit="1" customWidth="1"/>
    <col min="6" max="6" width="11.42578125" bestFit="1" customWidth="1"/>
    <col min="7" max="7" width="11.140625" bestFit="1" customWidth="1"/>
    <col min="8" max="9" width="5.28515625" bestFit="1" customWidth="1"/>
    <col min="10" max="10" width="50.7109375" bestFit="1" customWidth="1"/>
    <col min="11" max="12" width="6.28515625" bestFit="1" customWidth="1"/>
    <col min="13" max="13" width="11.140625" bestFit="1" customWidth="1"/>
    <col min="14" max="14" width="9" bestFit="1" customWidth="1"/>
  </cols>
  <sheetData>
    <row r="1" spans="1:14" x14ac:dyDescent="0.25">
      <c r="A1" t="s">
        <v>75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41</v>
      </c>
      <c r="L1" t="s">
        <v>42</v>
      </c>
      <c r="M1" t="s">
        <v>43</v>
      </c>
      <c r="N1" t="s">
        <v>44</v>
      </c>
    </row>
    <row r="2" spans="1:14" x14ac:dyDescent="0.25">
      <c r="A2" s="2">
        <v>43471</v>
      </c>
      <c r="B2" t="s">
        <v>85</v>
      </c>
      <c r="C2" t="s">
        <v>86</v>
      </c>
      <c r="D2" t="s">
        <v>87</v>
      </c>
      <c r="E2">
        <v>95</v>
      </c>
      <c r="F2">
        <v>1.99</v>
      </c>
      <c r="G2">
        <v>189.05</v>
      </c>
      <c r="J2" t="s">
        <v>88</v>
      </c>
    </row>
    <row r="3" spans="1:14" x14ac:dyDescent="0.25">
      <c r="A3" s="2">
        <v>43488</v>
      </c>
      <c r="B3" t="s">
        <v>56</v>
      </c>
      <c r="C3" t="s">
        <v>89</v>
      </c>
      <c r="D3" t="s">
        <v>90</v>
      </c>
      <c r="E3">
        <v>50</v>
      </c>
      <c r="F3">
        <v>19.989999999999998</v>
      </c>
      <c r="G3">
        <v>999.49999999999989</v>
      </c>
    </row>
    <row r="4" spans="1:14" x14ac:dyDescent="0.25">
      <c r="A4" s="2">
        <v>43505</v>
      </c>
      <c r="B4" t="s">
        <v>56</v>
      </c>
      <c r="C4" t="s">
        <v>91</v>
      </c>
      <c r="D4" t="s">
        <v>87</v>
      </c>
      <c r="E4">
        <v>36</v>
      </c>
      <c r="F4">
        <v>4.99</v>
      </c>
      <c r="G4">
        <v>179.64000000000001</v>
      </c>
      <c r="J4" t="s">
        <v>92</v>
      </c>
      <c r="M4" t="s">
        <v>93</v>
      </c>
    </row>
    <row r="5" spans="1:14" x14ac:dyDescent="0.25">
      <c r="A5" s="2">
        <v>43522</v>
      </c>
      <c r="B5" t="s">
        <v>56</v>
      </c>
      <c r="C5" t="s">
        <v>94</v>
      </c>
      <c r="D5" t="s">
        <v>95</v>
      </c>
      <c r="E5">
        <v>27</v>
      </c>
      <c r="F5">
        <v>19.989999999999998</v>
      </c>
      <c r="G5">
        <v>539.7299999999999</v>
      </c>
      <c r="M5" t="s">
        <v>56</v>
      </c>
      <c r="N5">
        <v>1199</v>
      </c>
    </row>
    <row r="6" spans="1:14" x14ac:dyDescent="0.25">
      <c r="A6" s="2">
        <v>43539</v>
      </c>
      <c r="B6" t="s">
        <v>96</v>
      </c>
      <c r="C6" t="s">
        <v>97</v>
      </c>
      <c r="D6" t="s">
        <v>87</v>
      </c>
      <c r="E6">
        <v>56</v>
      </c>
      <c r="F6">
        <v>2.99</v>
      </c>
      <c r="G6">
        <v>167.44</v>
      </c>
      <c r="M6" t="s">
        <v>85</v>
      </c>
      <c r="N6">
        <v>691</v>
      </c>
    </row>
    <row r="7" spans="1:14" x14ac:dyDescent="0.25">
      <c r="A7" s="2">
        <v>43556</v>
      </c>
      <c r="B7" t="s">
        <v>85</v>
      </c>
      <c r="C7" t="s">
        <v>86</v>
      </c>
      <c r="D7" t="s">
        <v>90</v>
      </c>
      <c r="E7">
        <v>60</v>
      </c>
      <c r="F7">
        <v>4.99</v>
      </c>
      <c r="G7">
        <v>299.40000000000003</v>
      </c>
      <c r="M7" t="s">
        <v>96</v>
      </c>
      <c r="N7">
        <v>231</v>
      </c>
    </row>
    <row r="8" spans="1:14" x14ac:dyDescent="0.25">
      <c r="A8" s="2">
        <v>43573</v>
      </c>
      <c r="B8" t="s">
        <v>56</v>
      </c>
      <c r="C8" t="s">
        <v>98</v>
      </c>
      <c r="D8" t="s">
        <v>87</v>
      </c>
      <c r="E8">
        <v>75</v>
      </c>
      <c r="F8">
        <v>1.99</v>
      </c>
      <c r="G8">
        <v>149.25</v>
      </c>
      <c r="M8" t="s">
        <v>99</v>
      </c>
      <c r="N8">
        <v>2121</v>
      </c>
    </row>
    <row r="9" spans="1:14" x14ac:dyDescent="0.25">
      <c r="A9" s="2">
        <v>43590</v>
      </c>
      <c r="B9" t="s">
        <v>56</v>
      </c>
      <c r="C9" t="s">
        <v>91</v>
      </c>
      <c r="D9" t="s">
        <v>87</v>
      </c>
      <c r="E9">
        <v>90</v>
      </c>
      <c r="F9">
        <v>4.99</v>
      </c>
      <c r="G9">
        <v>449.1</v>
      </c>
    </row>
    <row r="10" spans="1:14" x14ac:dyDescent="0.25">
      <c r="A10" s="2">
        <v>43607</v>
      </c>
      <c r="B10" t="s">
        <v>96</v>
      </c>
      <c r="C10" t="s">
        <v>100</v>
      </c>
      <c r="D10" t="s">
        <v>87</v>
      </c>
      <c r="E10">
        <v>32</v>
      </c>
      <c r="F10">
        <v>1.99</v>
      </c>
      <c r="G10">
        <v>63.68</v>
      </c>
      <c r="J10" t="s">
        <v>101</v>
      </c>
    </row>
    <row r="11" spans="1:14" x14ac:dyDescent="0.25">
      <c r="A11" s="2">
        <v>43624</v>
      </c>
      <c r="B11" t="s">
        <v>85</v>
      </c>
      <c r="C11" t="s">
        <v>86</v>
      </c>
      <c r="D11" t="s">
        <v>90</v>
      </c>
      <c r="E11">
        <v>60</v>
      </c>
      <c r="F11">
        <v>8.99</v>
      </c>
      <c r="G11">
        <v>539.4</v>
      </c>
    </row>
    <row r="12" spans="1:14" x14ac:dyDescent="0.25">
      <c r="A12" s="2">
        <v>43641</v>
      </c>
      <c r="B12" t="s">
        <v>56</v>
      </c>
      <c r="C12" t="s">
        <v>102</v>
      </c>
      <c r="D12" t="s">
        <v>87</v>
      </c>
      <c r="E12">
        <v>90</v>
      </c>
      <c r="F12">
        <v>4.99</v>
      </c>
      <c r="G12">
        <v>449.1</v>
      </c>
      <c r="J12" t="s">
        <v>103</v>
      </c>
      <c r="M12" t="s">
        <v>93</v>
      </c>
    </row>
    <row r="13" spans="1:14" x14ac:dyDescent="0.25">
      <c r="A13" s="2">
        <v>43658</v>
      </c>
      <c r="B13" t="s">
        <v>85</v>
      </c>
      <c r="C13" t="s">
        <v>104</v>
      </c>
      <c r="D13" t="s">
        <v>90</v>
      </c>
      <c r="E13">
        <v>29</v>
      </c>
      <c r="F13">
        <v>1.99</v>
      </c>
      <c r="G13">
        <v>57.71</v>
      </c>
      <c r="M13" t="s">
        <v>90</v>
      </c>
      <c r="N13">
        <v>9577.65</v>
      </c>
    </row>
    <row r="14" spans="1:14" x14ac:dyDescent="0.25">
      <c r="A14" s="2">
        <v>43675</v>
      </c>
      <c r="B14" t="s">
        <v>85</v>
      </c>
      <c r="C14" t="s">
        <v>105</v>
      </c>
      <c r="D14" t="s">
        <v>90</v>
      </c>
      <c r="E14">
        <v>81</v>
      </c>
      <c r="F14">
        <v>19.989999999999998</v>
      </c>
      <c r="G14">
        <v>1619.1899999999998</v>
      </c>
      <c r="M14" t="s">
        <v>106</v>
      </c>
      <c r="N14">
        <v>1700</v>
      </c>
    </row>
    <row r="15" spans="1:14" x14ac:dyDescent="0.25">
      <c r="A15" s="2">
        <v>43692</v>
      </c>
      <c r="B15" t="s">
        <v>85</v>
      </c>
      <c r="C15" t="s">
        <v>86</v>
      </c>
      <c r="D15" t="s">
        <v>87</v>
      </c>
      <c r="E15">
        <v>35</v>
      </c>
      <c r="F15">
        <v>4.99</v>
      </c>
      <c r="G15">
        <v>174.65</v>
      </c>
      <c r="M15" t="s">
        <v>95</v>
      </c>
      <c r="N15">
        <v>2045.2199999999998</v>
      </c>
    </row>
    <row r="16" spans="1:14" x14ac:dyDescent="0.25">
      <c r="A16" s="2">
        <v>43709</v>
      </c>
      <c r="B16" t="s">
        <v>56</v>
      </c>
      <c r="C16" t="s">
        <v>107</v>
      </c>
      <c r="D16" t="s">
        <v>106</v>
      </c>
      <c r="E16">
        <v>2</v>
      </c>
      <c r="F16">
        <v>125</v>
      </c>
      <c r="G16">
        <v>250</v>
      </c>
      <c r="M16" t="s">
        <v>108</v>
      </c>
      <c r="N16">
        <v>4169.87</v>
      </c>
    </row>
    <row r="17" spans="1:14" x14ac:dyDescent="0.25">
      <c r="A17" s="2">
        <v>43726</v>
      </c>
      <c r="B17" t="s">
        <v>85</v>
      </c>
      <c r="C17" t="s">
        <v>86</v>
      </c>
      <c r="D17" t="s">
        <v>108</v>
      </c>
      <c r="E17">
        <v>16</v>
      </c>
      <c r="F17">
        <v>15.99</v>
      </c>
      <c r="G17">
        <v>255.84</v>
      </c>
      <c r="M17" t="s">
        <v>87</v>
      </c>
      <c r="N17">
        <v>2135.1400000000003</v>
      </c>
    </row>
    <row r="18" spans="1:14" x14ac:dyDescent="0.25">
      <c r="A18" s="2">
        <v>43743</v>
      </c>
      <c r="B18" t="s">
        <v>56</v>
      </c>
      <c r="C18" t="s">
        <v>102</v>
      </c>
      <c r="D18" t="s">
        <v>90</v>
      </c>
      <c r="E18">
        <v>28</v>
      </c>
      <c r="F18">
        <v>8.99</v>
      </c>
      <c r="G18">
        <v>251.72</v>
      </c>
      <c r="M18" t="s">
        <v>99</v>
      </c>
      <c r="N18">
        <v>19627.879999999997</v>
      </c>
    </row>
    <row r="19" spans="1:14" x14ac:dyDescent="0.25">
      <c r="A19" s="2">
        <v>43760</v>
      </c>
      <c r="B19" t="s">
        <v>85</v>
      </c>
      <c r="C19" t="s">
        <v>86</v>
      </c>
      <c r="D19" t="s">
        <v>95</v>
      </c>
      <c r="E19">
        <v>64</v>
      </c>
      <c r="F19">
        <v>8.99</v>
      </c>
      <c r="G19">
        <v>575.36</v>
      </c>
    </row>
    <row r="20" spans="1:14" x14ac:dyDescent="0.25">
      <c r="A20" s="2">
        <v>43777</v>
      </c>
      <c r="B20" t="s">
        <v>85</v>
      </c>
      <c r="C20" t="s">
        <v>105</v>
      </c>
      <c r="D20" t="s">
        <v>95</v>
      </c>
      <c r="E20">
        <v>15</v>
      </c>
      <c r="F20">
        <v>19.989999999999998</v>
      </c>
      <c r="G20">
        <v>299.84999999999997</v>
      </c>
    </row>
    <row r="21" spans="1:14" x14ac:dyDescent="0.25">
      <c r="A21" s="2">
        <v>43794</v>
      </c>
      <c r="B21" t="s">
        <v>56</v>
      </c>
      <c r="C21" t="s">
        <v>89</v>
      </c>
      <c r="D21" t="s">
        <v>108</v>
      </c>
      <c r="E21">
        <v>96</v>
      </c>
      <c r="F21">
        <v>4.99</v>
      </c>
      <c r="G21">
        <v>479.04</v>
      </c>
    </row>
    <row r="22" spans="1:14" x14ac:dyDescent="0.25">
      <c r="A22" s="2">
        <v>43811</v>
      </c>
      <c r="B22" t="s">
        <v>56</v>
      </c>
      <c r="C22" t="s">
        <v>107</v>
      </c>
      <c r="D22" t="s">
        <v>87</v>
      </c>
      <c r="E22">
        <v>67</v>
      </c>
      <c r="F22">
        <v>1.29</v>
      </c>
      <c r="G22">
        <v>86.43</v>
      </c>
    </row>
    <row r="23" spans="1:14" x14ac:dyDescent="0.25">
      <c r="A23" s="2">
        <v>43828</v>
      </c>
      <c r="B23" t="s">
        <v>85</v>
      </c>
      <c r="C23" t="s">
        <v>105</v>
      </c>
      <c r="D23" t="s">
        <v>108</v>
      </c>
      <c r="E23">
        <v>74</v>
      </c>
      <c r="F23">
        <v>15.99</v>
      </c>
      <c r="G23">
        <v>1183.26</v>
      </c>
    </row>
    <row r="24" spans="1:14" x14ac:dyDescent="0.25">
      <c r="A24" s="2">
        <v>43845</v>
      </c>
      <c r="B24" t="s">
        <v>56</v>
      </c>
      <c r="C24" t="s">
        <v>94</v>
      </c>
      <c r="D24" t="s">
        <v>90</v>
      </c>
      <c r="E24">
        <v>46</v>
      </c>
      <c r="F24">
        <v>8.99</v>
      </c>
      <c r="G24">
        <v>413.54</v>
      </c>
    </row>
    <row r="25" spans="1:14" x14ac:dyDescent="0.25">
      <c r="A25" s="2">
        <v>43862</v>
      </c>
      <c r="B25" t="s">
        <v>56</v>
      </c>
      <c r="C25" t="s">
        <v>107</v>
      </c>
      <c r="D25" t="s">
        <v>90</v>
      </c>
      <c r="E25">
        <v>87</v>
      </c>
      <c r="F25">
        <v>15</v>
      </c>
      <c r="G25">
        <v>1305</v>
      </c>
    </row>
    <row r="26" spans="1:14" x14ac:dyDescent="0.25">
      <c r="A26" s="2">
        <v>43879</v>
      </c>
      <c r="B26" t="s">
        <v>85</v>
      </c>
      <c r="C26" t="s">
        <v>86</v>
      </c>
      <c r="D26" t="s">
        <v>90</v>
      </c>
      <c r="E26">
        <v>4</v>
      </c>
      <c r="F26">
        <v>4.99</v>
      </c>
      <c r="G26">
        <v>19.96</v>
      </c>
    </row>
    <row r="27" spans="1:14" x14ac:dyDescent="0.25">
      <c r="A27" s="2">
        <v>43897</v>
      </c>
      <c r="B27" t="s">
        <v>96</v>
      </c>
      <c r="C27" t="s">
        <v>97</v>
      </c>
      <c r="D27" t="s">
        <v>90</v>
      </c>
      <c r="E27">
        <v>7</v>
      </c>
      <c r="F27">
        <v>19.989999999999998</v>
      </c>
      <c r="G27">
        <v>139.92999999999998</v>
      </c>
    </row>
    <row r="28" spans="1:14" x14ac:dyDescent="0.25">
      <c r="A28" s="2">
        <v>43914</v>
      </c>
      <c r="B28" t="s">
        <v>56</v>
      </c>
      <c r="C28" t="s">
        <v>91</v>
      </c>
      <c r="D28" t="s">
        <v>108</v>
      </c>
      <c r="E28">
        <v>50</v>
      </c>
      <c r="F28">
        <v>4.99</v>
      </c>
      <c r="G28">
        <v>249.5</v>
      </c>
    </row>
    <row r="29" spans="1:14" x14ac:dyDescent="0.25">
      <c r="A29" s="2">
        <v>43931</v>
      </c>
      <c r="B29" t="s">
        <v>56</v>
      </c>
      <c r="C29" t="s">
        <v>98</v>
      </c>
      <c r="D29" t="s">
        <v>87</v>
      </c>
      <c r="E29">
        <v>66</v>
      </c>
      <c r="F29">
        <v>1.99</v>
      </c>
      <c r="G29">
        <v>131.34</v>
      </c>
    </row>
    <row r="30" spans="1:14" x14ac:dyDescent="0.25">
      <c r="A30" s="2">
        <v>43948</v>
      </c>
      <c r="B30" t="s">
        <v>85</v>
      </c>
      <c r="C30" t="s">
        <v>104</v>
      </c>
      <c r="D30" t="s">
        <v>95</v>
      </c>
      <c r="E30">
        <v>96</v>
      </c>
      <c r="F30">
        <v>4.99</v>
      </c>
      <c r="G30">
        <v>479.04</v>
      </c>
    </row>
    <row r="31" spans="1:14" x14ac:dyDescent="0.25">
      <c r="A31" s="2">
        <v>43965</v>
      </c>
      <c r="B31" t="s">
        <v>56</v>
      </c>
      <c r="C31" t="s">
        <v>94</v>
      </c>
      <c r="D31" t="s">
        <v>87</v>
      </c>
      <c r="E31">
        <v>53</v>
      </c>
      <c r="F31">
        <v>1.29</v>
      </c>
      <c r="G31">
        <v>68.37</v>
      </c>
    </row>
    <row r="32" spans="1:14" x14ac:dyDescent="0.25">
      <c r="A32" s="2">
        <v>43982</v>
      </c>
      <c r="B32" t="s">
        <v>56</v>
      </c>
      <c r="C32" t="s">
        <v>94</v>
      </c>
      <c r="D32" t="s">
        <v>90</v>
      </c>
      <c r="E32">
        <v>80</v>
      </c>
      <c r="F32">
        <v>8.99</v>
      </c>
      <c r="G32">
        <v>719.2</v>
      </c>
    </row>
    <row r="33" spans="1:7" x14ac:dyDescent="0.25">
      <c r="A33" s="2">
        <v>43999</v>
      </c>
      <c r="B33" t="s">
        <v>56</v>
      </c>
      <c r="C33" t="s">
        <v>89</v>
      </c>
      <c r="D33" t="s">
        <v>106</v>
      </c>
      <c r="E33">
        <v>5</v>
      </c>
      <c r="F33">
        <v>125</v>
      </c>
      <c r="G33">
        <v>625</v>
      </c>
    </row>
    <row r="34" spans="1:7" x14ac:dyDescent="0.25">
      <c r="A34" s="2">
        <v>44016</v>
      </c>
      <c r="B34" t="s">
        <v>85</v>
      </c>
      <c r="C34" t="s">
        <v>86</v>
      </c>
      <c r="D34" t="s">
        <v>108</v>
      </c>
      <c r="E34">
        <v>62</v>
      </c>
      <c r="F34">
        <v>4.99</v>
      </c>
      <c r="G34">
        <v>309.38</v>
      </c>
    </row>
    <row r="35" spans="1:7" x14ac:dyDescent="0.25">
      <c r="A35" s="2">
        <v>44033</v>
      </c>
      <c r="B35" t="s">
        <v>56</v>
      </c>
      <c r="C35" t="s">
        <v>102</v>
      </c>
      <c r="D35" t="s">
        <v>108</v>
      </c>
      <c r="E35">
        <v>55</v>
      </c>
      <c r="F35">
        <v>12.49</v>
      </c>
      <c r="G35">
        <v>686.95</v>
      </c>
    </row>
    <row r="36" spans="1:7" x14ac:dyDescent="0.25">
      <c r="A36" s="2">
        <v>44050</v>
      </c>
      <c r="B36" t="s">
        <v>56</v>
      </c>
      <c r="C36" t="s">
        <v>89</v>
      </c>
      <c r="D36" t="s">
        <v>108</v>
      </c>
      <c r="E36">
        <v>42</v>
      </c>
      <c r="F36">
        <v>23.95</v>
      </c>
      <c r="G36">
        <v>1005.9</v>
      </c>
    </row>
    <row r="37" spans="1:7" x14ac:dyDescent="0.25">
      <c r="A37" s="2">
        <v>44067</v>
      </c>
      <c r="B37" t="s">
        <v>96</v>
      </c>
      <c r="C37" t="s">
        <v>97</v>
      </c>
      <c r="D37" t="s">
        <v>106</v>
      </c>
      <c r="E37">
        <v>3</v>
      </c>
      <c r="F37">
        <v>275</v>
      </c>
      <c r="G37">
        <v>825</v>
      </c>
    </row>
    <row r="38" spans="1:7" x14ac:dyDescent="0.25">
      <c r="A38" s="2">
        <v>44084</v>
      </c>
      <c r="B38" t="s">
        <v>56</v>
      </c>
      <c r="C38" t="s">
        <v>94</v>
      </c>
      <c r="D38" t="s">
        <v>87</v>
      </c>
      <c r="E38">
        <v>7</v>
      </c>
      <c r="F38">
        <v>1.29</v>
      </c>
      <c r="G38">
        <v>9.0300000000000011</v>
      </c>
    </row>
    <row r="39" spans="1:7" x14ac:dyDescent="0.25">
      <c r="A39" s="2">
        <v>44101</v>
      </c>
      <c r="B39" t="s">
        <v>96</v>
      </c>
      <c r="C39" t="s">
        <v>97</v>
      </c>
      <c r="D39" t="s">
        <v>95</v>
      </c>
      <c r="E39">
        <v>76</v>
      </c>
      <c r="F39">
        <v>1.99</v>
      </c>
      <c r="G39">
        <v>151.24</v>
      </c>
    </row>
    <row r="40" spans="1:7" x14ac:dyDescent="0.25">
      <c r="A40" s="2">
        <v>44118</v>
      </c>
      <c r="B40" t="s">
        <v>96</v>
      </c>
      <c r="C40" t="s">
        <v>100</v>
      </c>
      <c r="D40" t="s">
        <v>90</v>
      </c>
      <c r="E40">
        <v>57</v>
      </c>
      <c r="F40">
        <v>19.989999999999998</v>
      </c>
      <c r="G40">
        <v>1139.4299999999998</v>
      </c>
    </row>
    <row r="41" spans="1:7" x14ac:dyDescent="0.25">
      <c r="A41" s="2">
        <v>44135</v>
      </c>
      <c r="B41" t="s">
        <v>56</v>
      </c>
      <c r="C41" t="s">
        <v>98</v>
      </c>
      <c r="D41" t="s">
        <v>87</v>
      </c>
      <c r="E41">
        <v>14</v>
      </c>
      <c r="F41">
        <v>1.29</v>
      </c>
      <c r="G41">
        <v>18.060000000000002</v>
      </c>
    </row>
    <row r="42" spans="1:7" x14ac:dyDescent="0.25">
      <c r="A42" s="2">
        <v>44152</v>
      </c>
      <c r="B42" t="s">
        <v>56</v>
      </c>
      <c r="C42" t="s">
        <v>91</v>
      </c>
      <c r="D42" t="s">
        <v>90</v>
      </c>
      <c r="E42">
        <v>11</v>
      </c>
      <c r="F42">
        <v>4.99</v>
      </c>
      <c r="G42">
        <v>54.89</v>
      </c>
    </row>
    <row r="43" spans="1:7" x14ac:dyDescent="0.25">
      <c r="A43" s="2">
        <v>44169</v>
      </c>
      <c r="B43" t="s">
        <v>56</v>
      </c>
      <c r="C43" t="s">
        <v>91</v>
      </c>
      <c r="D43" t="s">
        <v>90</v>
      </c>
      <c r="E43">
        <v>94</v>
      </c>
      <c r="F43">
        <v>19.989999999999998</v>
      </c>
      <c r="G43">
        <v>1879.06</v>
      </c>
    </row>
    <row r="44" spans="1:7" x14ac:dyDescent="0.25">
      <c r="A44" s="2">
        <v>44186</v>
      </c>
      <c r="B44" t="s">
        <v>56</v>
      </c>
      <c r="C44" t="s">
        <v>98</v>
      </c>
      <c r="D44" t="s">
        <v>90</v>
      </c>
      <c r="E44">
        <v>28</v>
      </c>
      <c r="F44">
        <v>4.99</v>
      </c>
      <c r="G44">
        <v>139.72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J22" sqref="J22"/>
    </sheetView>
  </sheetViews>
  <sheetFormatPr defaultRowHeight="15" x14ac:dyDescent="0.25"/>
  <cols>
    <col min="9" max="9" width="30.28515625" customWidth="1"/>
    <col min="10" max="10" width="14.28515625" customWidth="1"/>
  </cols>
  <sheetData>
    <row r="1" spans="1:10" x14ac:dyDescent="0.25">
      <c r="A1" s="3" t="s">
        <v>75</v>
      </c>
      <c r="B1" s="4" t="s">
        <v>76</v>
      </c>
      <c r="C1" s="4" t="s">
        <v>77</v>
      </c>
      <c r="D1" s="4" t="s">
        <v>78</v>
      </c>
      <c r="E1" s="4" t="s">
        <v>79</v>
      </c>
      <c r="F1" s="4" t="s">
        <v>80</v>
      </c>
      <c r="G1" s="4" t="s">
        <v>81</v>
      </c>
    </row>
    <row r="2" spans="1:10" x14ac:dyDescent="0.25">
      <c r="A2" s="11">
        <v>43471</v>
      </c>
      <c r="B2" s="7" t="s">
        <v>85</v>
      </c>
      <c r="C2" s="7" t="s">
        <v>86</v>
      </c>
      <c r="D2" s="7" t="s">
        <v>87</v>
      </c>
      <c r="E2" s="7">
        <v>95</v>
      </c>
      <c r="F2" s="7">
        <v>1.99</v>
      </c>
      <c r="G2" s="7">
        <v>189.05</v>
      </c>
      <c r="J2" t="s">
        <v>111</v>
      </c>
    </row>
    <row r="3" spans="1:10" x14ac:dyDescent="0.25">
      <c r="A3" s="12">
        <v>43488</v>
      </c>
      <c r="B3" s="10" t="s">
        <v>56</v>
      </c>
      <c r="C3" s="10" t="s">
        <v>89</v>
      </c>
      <c r="D3" s="10" t="s">
        <v>90</v>
      </c>
      <c r="E3" s="10">
        <v>50</v>
      </c>
      <c r="F3" s="10">
        <v>19.989999999999998</v>
      </c>
      <c r="G3" s="10">
        <v>999.49999999999989</v>
      </c>
      <c r="J3" t="s">
        <v>109</v>
      </c>
    </row>
    <row r="4" spans="1:10" x14ac:dyDescent="0.25">
      <c r="A4" s="11">
        <v>43505</v>
      </c>
      <c r="B4" s="7" t="s">
        <v>56</v>
      </c>
      <c r="C4" s="7" t="s">
        <v>91</v>
      </c>
      <c r="D4" s="7" t="s">
        <v>87</v>
      </c>
      <c r="E4" s="7">
        <v>36</v>
      </c>
      <c r="F4" s="7">
        <v>4.99</v>
      </c>
      <c r="G4" s="7">
        <v>179.64000000000001</v>
      </c>
      <c r="J4">
        <f>SUMIF(B1:B44,B2,E1:E44)</f>
        <v>691</v>
      </c>
    </row>
    <row r="5" spans="1:10" x14ac:dyDescent="0.25">
      <c r="A5" s="12">
        <v>43522</v>
      </c>
      <c r="B5" s="10" t="s">
        <v>56</v>
      </c>
      <c r="C5" s="10" t="s">
        <v>94</v>
      </c>
      <c r="D5" s="10" t="s">
        <v>95</v>
      </c>
      <c r="E5" s="10">
        <v>27</v>
      </c>
      <c r="F5" s="10">
        <v>19.989999999999998</v>
      </c>
      <c r="G5" s="10">
        <v>539.7299999999999</v>
      </c>
    </row>
    <row r="6" spans="1:10" x14ac:dyDescent="0.25">
      <c r="A6" s="11">
        <v>43539</v>
      </c>
      <c r="B6" s="7" t="s">
        <v>96</v>
      </c>
      <c r="C6" s="7" t="s">
        <v>97</v>
      </c>
      <c r="D6" s="7" t="s">
        <v>87</v>
      </c>
      <c r="E6" s="7">
        <v>56</v>
      </c>
      <c r="F6" s="7">
        <v>2.99</v>
      </c>
      <c r="G6" s="7">
        <v>167.44</v>
      </c>
      <c r="J6" t="s">
        <v>110</v>
      </c>
    </row>
    <row r="7" spans="1:10" x14ac:dyDescent="0.25">
      <c r="A7" s="12">
        <v>43556</v>
      </c>
      <c r="B7" s="10" t="s">
        <v>85</v>
      </c>
      <c r="C7" s="10" t="s">
        <v>86</v>
      </c>
      <c r="D7" s="10" t="s">
        <v>90</v>
      </c>
      <c r="E7" s="10">
        <v>60</v>
      </c>
      <c r="F7" s="10">
        <v>4.99</v>
      </c>
      <c r="G7" s="10">
        <v>299.40000000000003</v>
      </c>
      <c r="J7">
        <f>SUMIF(D1:D44,"Binder",G1:G44)</f>
        <v>9577.65</v>
      </c>
    </row>
    <row r="8" spans="1:10" x14ac:dyDescent="0.25">
      <c r="A8" s="11">
        <v>43573</v>
      </c>
      <c r="B8" s="7" t="s">
        <v>56</v>
      </c>
      <c r="C8" s="7" t="s">
        <v>98</v>
      </c>
      <c r="D8" s="7" t="s">
        <v>87</v>
      </c>
      <c r="E8" s="7">
        <v>75</v>
      </c>
      <c r="F8" s="7">
        <v>1.99</v>
      </c>
      <c r="G8" s="7">
        <v>149.25</v>
      </c>
    </row>
    <row r="9" spans="1:10" x14ac:dyDescent="0.25">
      <c r="A9" s="12">
        <v>43590</v>
      </c>
      <c r="B9" s="10" t="s">
        <v>56</v>
      </c>
      <c r="C9" s="10" t="s">
        <v>91</v>
      </c>
      <c r="D9" s="10" t="s">
        <v>87</v>
      </c>
      <c r="E9" s="10">
        <v>90</v>
      </c>
      <c r="F9" s="10">
        <v>4.99</v>
      </c>
      <c r="G9" s="10">
        <v>449.1</v>
      </c>
    </row>
    <row r="10" spans="1:10" x14ac:dyDescent="0.25">
      <c r="A10" s="11">
        <v>43607</v>
      </c>
      <c r="B10" s="7" t="s">
        <v>96</v>
      </c>
      <c r="C10" s="7" t="s">
        <v>100</v>
      </c>
      <c r="D10" s="7" t="s">
        <v>87</v>
      </c>
      <c r="E10" s="7">
        <v>32</v>
      </c>
      <c r="F10" s="7">
        <v>1.99</v>
      </c>
      <c r="G10" s="7">
        <v>63.68</v>
      </c>
      <c r="J10" t="s">
        <v>112</v>
      </c>
    </row>
    <row r="11" spans="1:10" x14ac:dyDescent="0.25">
      <c r="A11" s="12">
        <v>43624</v>
      </c>
      <c r="B11" s="10" t="s">
        <v>85</v>
      </c>
      <c r="C11" s="10" t="s">
        <v>86</v>
      </c>
      <c r="D11" s="10" t="s">
        <v>90</v>
      </c>
      <c r="E11" s="10">
        <v>60</v>
      </c>
      <c r="F11" s="10">
        <v>8.99</v>
      </c>
      <c r="G11" s="10">
        <v>539.4</v>
      </c>
      <c r="J11" t="s">
        <v>113</v>
      </c>
    </row>
    <row r="12" spans="1:10" x14ac:dyDescent="0.25">
      <c r="A12" s="11">
        <v>43641</v>
      </c>
      <c r="B12" s="7" t="s">
        <v>56</v>
      </c>
      <c r="C12" s="7" t="s">
        <v>102</v>
      </c>
      <c r="D12" s="7" t="s">
        <v>87</v>
      </c>
      <c r="E12" s="7">
        <v>90</v>
      </c>
      <c r="F12" s="7">
        <v>4.99</v>
      </c>
      <c r="G12" s="7">
        <v>449.1</v>
      </c>
      <c r="J12">
        <f>SUMIFS(G2:G44, B2:B44, "Central", D2:D44,"Pencil")</f>
        <v>1540.32</v>
      </c>
    </row>
    <row r="13" spans="1:10" x14ac:dyDescent="0.25">
      <c r="A13" s="12">
        <v>43658</v>
      </c>
      <c r="B13" s="10" t="s">
        <v>85</v>
      </c>
      <c r="C13" s="10" t="s">
        <v>104</v>
      </c>
      <c r="D13" s="10" t="s">
        <v>90</v>
      </c>
      <c r="E13" s="10">
        <v>29</v>
      </c>
      <c r="F13" s="10">
        <v>1.99</v>
      </c>
      <c r="G13" s="10">
        <v>57.71</v>
      </c>
    </row>
    <row r="14" spans="1:10" x14ac:dyDescent="0.25">
      <c r="A14" s="11">
        <v>43675</v>
      </c>
      <c r="B14" s="7" t="s">
        <v>85</v>
      </c>
      <c r="C14" s="7" t="s">
        <v>105</v>
      </c>
      <c r="D14" s="7" t="s">
        <v>90</v>
      </c>
      <c r="E14" s="7">
        <v>81</v>
      </c>
      <c r="F14" s="7">
        <v>19.989999999999998</v>
      </c>
      <c r="G14" s="7">
        <v>1619.1899999999998</v>
      </c>
      <c r="J14" t="s">
        <v>114</v>
      </c>
    </row>
    <row r="15" spans="1:10" x14ac:dyDescent="0.25">
      <c r="A15" s="12">
        <v>43692</v>
      </c>
      <c r="B15" s="10" t="s">
        <v>85</v>
      </c>
      <c r="C15" s="10" t="s">
        <v>86</v>
      </c>
      <c r="D15" s="10" t="s">
        <v>87</v>
      </c>
      <c r="E15" s="10">
        <v>35</v>
      </c>
      <c r="F15" s="10">
        <v>4.99</v>
      </c>
      <c r="G15" s="10">
        <v>174.65</v>
      </c>
      <c r="J15">
        <f>SUMIFS(E2:E44,C2:C44,"Jones",F2:F44,"&gt;4")</f>
        <v>301</v>
      </c>
    </row>
    <row r="16" spans="1:10" x14ac:dyDescent="0.25">
      <c r="A16" s="11">
        <v>43709</v>
      </c>
      <c r="B16" s="7" t="s">
        <v>56</v>
      </c>
      <c r="C16" s="7" t="s">
        <v>107</v>
      </c>
      <c r="D16" s="7" t="s">
        <v>106</v>
      </c>
      <c r="E16" s="7">
        <v>2</v>
      </c>
      <c r="F16" s="7">
        <v>125</v>
      </c>
      <c r="G16" s="7">
        <v>250</v>
      </c>
    </row>
    <row r="17" spans="1:10" x14ac:dyDescent="0.25">
      <c r="A17" s="12">
        <v>43726</v>
      </c>
      <c r="B17" s="10" t="s">
        <v>85</v>
      </c>
      <c r="C17" s="10" t="s">
        <v>86</v>
      </c>
      <c r="D17" s="10" t="s">
        <v>108</v>
      </c>
      <c r="E17" s="10">
        <v>16</v>
      </c>
      <c r="F17" s="10">
        <v>15.99</v>
      </c>
      <c r="G17" s="10">
        <v>255.84</v>
      </c>
      <c r="J17" t="s">
        <v>115</v>
      </c>
    </row>
    <row r="18" spans="1:10" x14ac:dyDescent="0.25">
      <c r="A18" s="11">
        <v>43743</v>
      </c>
      <c r="B18" s="7" t="s">
        <v>56</v>
      </c>
      <c r="C18" s="7" t="s">
        <v>102</v>
      </c>
      <c r="D18" s="7" t="s">
        <v>90</v>
      </c>
      <c r="E18" s="7">
        <v>28</v>
      </c>
      <c r="F18" s="7">
        <v>8.99</v>
      </c>
      <c r="G18" s="7">
        <v>251.72</v>
      </c>
    </row>
    <row r="19" spans="1:10" x14ac:dyDescent="0.25">
      <c r="A19" s="12">
        <v>43760</v>
      </c>
      <c r="B19" s="10" t="s">
        <v>85</v>
      </c>
      <c r="C19" s="10" t="s">
        <v>86</v>
      </c>
      <c r="D19" s="10" t="s">
        <v>95</v>
      </c>
      <c r="E19" s="10">
        <v>64</v>
      </c>
      <c r="F19" s="10">
        <v>8.99</v>
      </c>
      <c r="G19" s="10">
        <v>575.36</v>
      </c>
      <c r="I19" t="s">
        <v>116</v>
      </c>
      <c r="J19">
        <f>SUM(E2:E44)</f>
        <v>2121</v>
      </c>
    </row>
    <row r="20" spans="1:10" x14ac:dyDescent="0.25">
      <c r="A20" s="11">
        <v>43777</v>
      </c>
      <c r="B20" s="7" t="s">
        <v>85</v>
      </c>
      <c r="C20" s="7" t="s">
        <v>105</v>
      </c>
      <c r="D20" s="7" t="s">
        <v>95</v>
      </c>
      <c r="E20" s="7">
        <v>15</v>
      </c>
      <c r="F20" s="7">
        <v>19.989999999999998</v>
      </c>
      <c r="G20" s="7">
        <v>299.84999999999997</v>
      </c>
      <c r="I20" t="s">
        <v>117</v>
      </c>
      <c r="J20">
        <f>SUMIF(D2:D44,"Pencil",E2:E44)</f>
        <v>716</v>
      </c>
    </row>
    <row r="21" spans="1:10" x14ac:dyDescent="0.25">
      <c r="A21" s="12">
        <v>43794</v>
      </c>
      <c r="B21" s="10" t="s">
        <v>56</v>
      </c>
      <c r="C21" s="10" t="s">
        <v>89</v>
      </c>
      <c r="D21" s="10" t="s">
        <v>108</v>
      </c>
      <c r="E21" s="10">
        <v>96</v>
      </c>
      <c r="F21" s="10">
        <v>4.99</v>
      </c>
      <c r="G21" s="10">
        <v>479.04</v>
      </c>
      <c r="I21" t="s">
        <v>118</v>
      </c>
      <c r="J21">
        <f>J19-J20</f>
        <v>1405</v>
      </c>
    </row>
    <row r="22" spans="1:10" x14ac:dyDescent="0.25">
      <c r="A22" s="11">
        <v>43811</v>
      </c>
      <c r="B22" s="7" t="s">
        <v>56</v>
      </c>
      <c r="C22" s="7" t="s">
        <v>107</v>
      </c>
      <c r="D22" s="7" t="s">
        <v>87</v>
      </c>
      <c r="E22" s="7">
        <v>67</v>
      </c>
      <c r="F22" s="7">
        <v>1.29</v>
      </c>
      <c r="G22" s="7">
        <v>86.43</v>
      </c>
    </row>
    <row r="23" spans="1:10" x14ac:dyDescent="0.25">
      <c r="A23" s="12">
        <v>43828</v>
      </c>
      <c r="B23" s="10" t="s">
        <v>85</v>
      </c>
      <c r="C23" s="10" t="s">
        <v>105</v>
      </c>
      <c r="D23" s="10" t="s">
        <v>108</v>
      </c>
      <c r="E23" s="10">
        <v>74</v>
      </c>
      <c r="F23" s="10">
        <v>15.99</v>
      </c>
      <c r="G23" s="10">
        <v>1183.26</v>
      </c>
    </row>
    <row r="24" spans="1:10" x14ac:dyDescent="0.25">
      <c r="A24" s="11">
        <v>43845</v>
      </c>
      <c r="B24" s="7" t="s">
        <v>56</v>
      </c>
      <c r="C24" s="7" t="s">
        <v>94</v>
      </c>
      <c r="D24" s="7" t="s">
        <v>90</v>
      </c>
      <c r="E24" s="7">
        <v>46</v>
      </c>
      <c r="F24" s="7">
        <v>8.99</v>
      </c>
      <c r="G24" s="7">
        <v>413.54</v>
      </c>
    </row>
    <row r="25" spans="1:10" x14ac:dyDescent="0.25">
      <c r="A25" s="12">
        <v>43862</v>
      </c>
      <c r="B25" s="10" t="s">
        <v>56</v>
      </c>
      <c r="C25" s="10" t="s">
        <v>107</v>
      </c>
      <c r="D25" s="10" t="s">
        <v>90</v>
      </c>
      <c r="E25" s="10">
        <v>87</v>
      </c>
      <c r="F25" s="10">
        <v>15</v>
      </c>
      <c r="G25" s="10">
        <v>1305</v>
      </c>
    </row>
    <row r="26" spans="1:10" x14ac:dyDescent="0.25">
      <c r="A26" s="11">
        <v>43879</v>
      </c>
      <c r="B26" s="7" t="s">
        <v>85</v>
      </c>
      <c r="C26" s="7" t="s">
        <v>86</v>
      </c>
      <c r="D26" s="7" t="s">
        <v>90</v>
      </c>
      <c r="E26" s="7">
        <v>4</v>
      </c>
      <c r="F26" s="7">
        <v>4.99</v>
      </c>
      <c r="G26" s="7">
        <v>19.96</v>
      </c>
    </row>
    <row r="27" spans="1:10" x14ac:dyDescent="0.25">
      <c r="A27" s="12">
        <v>43897</v>
      </c>
      <c r="B27" s="10" t="s">
        <v>96</v>
      </c>
      <c r="C27" s="10" t="s">
        <v>97</v>
      </c>
      <c r="D27" s="10" t="s">
        <v>90</v>
      </c>
      <c r="E27" s="10">
        <v>7</v>
      </c>
      <c r="F27" s="10">
        <v>19.989999999999998</v>
      </c>
      <c r="G27" s="10">
        <v>139.92999999999998</v>
      </c>
    </row>
    <row r="28" spans="1:10" x14ac:dyDescent="0.25">
      <c r="A28" s="11">
        <v>43914</v>
      </c>
      <c r="B28" s="7" t="s">
        <v>56</v>
      </c>
      <c r="C28" s="7" t="s">
        <v>91</v>
      </c>
      <c r="D28" s="7" t="s">
        <v>108</v>
      </c>
      <c r="E28" s="7">
        <v>50</v>
      </c>
      <c r="F28" s="7">
        <v>4.99</v>
      </c>
      <c r="G28" s="7">
        <v>249.5</v>
      </c>
    </row>
    <row r="29" spans="1:10" x14ac:dyDescent="0.25">
      <c r="A29" s="12">
        <v>43931</v>
      </c>
      <c r="B29" s="10" t="s">
        <v>56</v>
      </c>
      <c r="C29" s="10" t="s">
        <v>98</v>
      </c>
      <c r="D29" s="10" t="s">
        <v>87</v>
      </c>
      <c r="E29" s="10">
        <v>66</v>
      </c>
      <c r="F29" s="10">
        <v>1.99</v>
      </c>
      <c r="G29" s="10">
        <v>131.34</v>
      </c>
    </row>
    <row r="30" spans="1:10" x14ac:dyDescent="0.25">
      <c r="A30" s="11">
        <v>43948</v>
      </c>
      <c r="B30" s="7" t="s">
        <v>85</v>
      </c>
      <c r="C30" s="7" t="s">
        <v>104</v>
      </c>
      <c r="D30" s="7" t="s">
        <v>95</v>
      </c>
      <c r="E30" s="7">
        <v>96</v>
      </c>
      <c r="F30" s="7">
        <v>4.99</v>
      </c>
      <c r="G30" s="7">
        <v>479.04</v>
      </c>
    </row>
    <row r="31" spans="1:10" x14ac:dyDescent="0.25">
      <c r="A31" s="12">
        <v>43965</v>
      </c>
      <c r="B31" s="10" t="s">
        <v>56</v>
      </c>
      <c r="C31" s="10" t="s">
        <v>94</v>
      </c>
      <c r="D31" s="10" t="s">
        <v>87</v>
      </c>
      <c r="E31" s="10">
        <v>53</v>
      </c>
      <c r="F31" s="10">
        <v>1.29</v>
      </c>
      <c r="G31" s="10">
        <v>68.37</v>
      </c>
    </row>
    <row r="32" spans="1:10" x14ac:dyDescent="0.25">
      <c r="A32" s="11">
        <v>43982</v>
      </c>
      <c r="B32" s="7" t="s">
        <v>56</v>
      </c>
      <c r="C32" s="7" t="s">
        <v>94</v>
      </c>
      <c r="D32" s="7" t="s">
        <v>90</v>
      </c>
      <c r="E32" s="7">
        <v>80</v>
      </c>
      <c r="F32" s="7">
        <v>8.99</v>
      </c>
      <c r="G32" s="7">
        <v>719.2</v>
      </c>
    </row>
    <row r="33" spans="1:7" x14ac:dyDescent="0.25">
      <c r="A33" s="12">
        <v>43999</v>
      </c>
      <c r="B33" s="10" t="s">
        <v>56</v>
      </c>
      <c r="C33" s="10" t="s">
        <v>89</v>
      </c>
      <c r="D33" s="10" t="s">
        <v>106</v>
      </c>
      <c r="E33" s="10">
        <v>5</v>
      </c>
      <c r="F33" s="10">
        <v>125</v>
      </c>
      <c r="G33" s="10">
        <v>625</v>
      </c>
    </row>
    <row r="34" spans="1:7" x14ac:dyDescent="0.25">
      <c r="A34" s="11">
        <v>44016</v>
      </c>
      <c r="B34" s="7" t="s">
        <v>85</v>
      </c>
      <c r="C34" s="7" t="s">
        <v>86</v>
      </c>
      <c r="D34" s="7" t="s">
        <v>108</v>
      </c>
      <c r="E34" s="7">
        <v>62</v>
      </c>
      <c r="F34" s="7">
        <v>4.99</v>
      </c>
      <c r="G34" s="7">
        <v>309.38</v>
      </c>
    </row>
    <row r="35" spans="1:7" x14ac:dyDescent="0.25">
      <c r="A35" s="12">
        <v>44033</v>
      </c>
      <c r="B35" s="10" t="s">
        <v>56</v>
      </c>
      <c r="C35" s="10" t="s">
        <v>102</v>
      </c>
      <c r="D35" s="10" t="s">
        <v>108</v>
      </c>
      <c r="E35" s="10">
        <v>55</v>
      </c>
      <c r="F35" s="10">
        <v>12.49</v>
      </c>
      <c r="G35" s="10">
        <v>686.95</v>
      </c>
    </row>
    <row r="36" spans="1:7" x14ac:dyDescent="0.25">
      <c r="A36" s="11">
        <v>44050</v>
      </c>
      <c r="B36" s="7" t="s">
        <v>56</v>
      </c>
      <c r="C36" s="7" t="s">
        <v>89</v>
      </c>
      <c r="D36" s="7" t="s">
        <v>108</v>
      </c>
      <c r="E36" s="7">
        <v>42</v>
      </c>
      <c r="F36" s="7">
        <v>23.95</v>
      </c>
      <c r="G36" s="7">
        <v>1005.9</v>
      </c>
    </row>
    <row r="37" spans="1:7" x14ac:dyDescent="0.25">
      <c r="A37" s="12">
        <v>44067</v>
      </c>
      <c r="B37" s="10" t="s">
        <v>96</v>
      </c>
      <c r="C37" s="10" t="s">
        <v>97</v>
      </c>
      <c r="D37" s="10" t="s">
        <v>106</v>
      </c>
      <c r="E37" s="10">
        <v>3</v>
      </c>
      <c r="F37" s="10">
        <v>275</v>
      </c>
      <c r="G37" s="10">
        <v>825</v>
      </c>
    </row>
    <row r="38" spans="1:7" x14ac:dyDescent="0.25">
      <c r="A38" s="11">
        <v>44084</v>
      </c>
      <c r="B38" s="7" t="s">
        <v>56</v>
      </c>
      <c r="C38" s="7" t="s">
        <v>94</v>
      </c>
      <c r="D38" s="7" t="s">
        <v>87</v>
      </c>
      <c r="E38" s="7">
        <v>7</v>
      </c>
      <c r="F38" s="7">
        <v>1.29</v>
      </c>
      <c r="G38" s="7">
        <v>9.0300000000000011</v>
      </c>
    </row>
    <row r="39" spans="1:7" x14ac:dyDescent="0.25">
      <c r="A39" s="12">
        <v>44101</v>
      </c>
      <c r="B39" s="10" t="s">
        <v>96</v>
      </c>
      <c r="C39" s="10" t="s">
        <v>97</v>
      </c>
      <c r="D39" s="10" t="s">
        <v>95</v>
      </c>
      <c r="E39" s="10">
        <v>76</v>
      </c>
      <c r="F39" s="10">
        <v>1.99</v>
      </c>
      <c r="G39" s="10">
        <v>151.24</v>
      </c>
    </row>
    <row r="40" spans="1:7" x14ac:dyDescent="0.25">
      <c r="A40" s="11">
        <v>44118</v>
      </c>
      <c r="B40" s="7" t="s">
        <v>96</v>
      </c>
      <c r="C40" s="7" t="s">
        <v>100</v>
      </c>
      <c r="D40" s="7" t="s">
        <v>90</v>
      </c>
      <c r="E40" s="7">
        <v>57</v>
      </c>
      <c r="F40" s="7">
        <v>19.989999999999998</v>
      </c>
      <c r="G40" s="7">
        <v>1139.4299999999998</v>
      </c>
    </row>
    <row r="41" spans="1:7" x14ac:dyDescent="0.25">
      <c r="A41" s="12">
        <v>44135</v>
      </c>
      <c r="B41" s="10" t="s">
        <v>56</v>
      </c>
      <c r="C41" s="10" t="s">
        <v>98</v>
      </c>
      <c r="D41" s="10" t="s">
        <v>87</v>
      </c>
      <c r="E41" s="10">
        <v>14</v>
      </c>
      <c r="F41" s="10">
        <v>1.29</v>
      </c>
      <c r="G41" s="10">
        <v>18.060000000000002</v>
      </c>
    </row>
    <row r="42" spans="1:7" x14ac:dyDescent="0.25">
      <c r="A42" s="11">
        <v>44152</v>
      </c>
      <c r="B42" s="7" t="s">
        <v>56</v>
      </c>
      <c r="C42" s="7" t="s">
        <v>91</v>
      </c>
      <c r="D42" s="7" t="s">
        <v>90</v>
      </c>
      <c r="E42" s="7">
        <v>11</v>
      </c>
      <c r="F42" s="7">
        <v>4.99</v>
      </c>
      <c r="G42" s="7">
        <v>54.89</v>
      </c>
    </row>
    <row r="43" spans="1:7" x14ac:dyDescent="0.25">
      <c r="A43" s="12">
        <v>44169</v>
      </c>
      <c r="B43" s="10" t="s">
        <v>56</v>
      </c>
      <c r="C43" s="10" t="s">
        <v>91</v>
      </c>
      <c r="D43" s="10" t="s">
        <v>90</v>
      </c>
      <c r="E43" s="10">
        <v>94</v>
      </c>
      <c r="F43" s="10">
        <v>19.989999999999998</v>
      </c>
      <c r="G43" s="10">
        <v>1879.06</v>
      </c>
    </row>
    <row r="44" spans="1:7" x14ac:dyDescent="0.25">
      <c r="A44" s="11">
        <v>44186</v>
      </c>
      <c r="B44" s="7" t="s">
        <v>56</v>
      </c>
      <c r="C44" s="7" t="s">
        <v>98</v>
      </c>
      <c r="D44" s="7" t="s">
        <v>90</v>
      </c>
      <c r="E44" s="7">
        <v>28</v>
      </c>
      <c r="F44" s="7">
        <v>4.99</v>
      </c>
      <c r="G44" s="7">
        <v>139.72</v>
      </c>
    </row>
    <row r="45" spans="1:7" x14ac:dyDescent="0.25">
      <c r="E45">
        <f>SUBTOTAL(9,E3:E44)</f>
        <v>2026</v>
      </c>
      <c r="G45">
        <f>SUBTOTAL(9,G3:G44)</f>
        <v>19438.830000000005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Sheet3!Criteria</vt:lpstr>
      <vt:lpstr>Sheet4!Criteria</vt:lpstr>
      <vt:lpstr>Sheet5!Criteria</vt:lpstr>
      <vt:lpstr>Sheet3!Extract</vt:lpstr>
      <vt:lpstr>Sheet4!Extract</vt:lpstr>
      <vt:lpstr>Sheet5!Extract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2023-05-03T20:51:43Z</dcterms:created>
  <dcterms:modified xsi:type="dcterms:W3CDTF">2023-05-16T12:23:34Z</dcterms:modified>
</cp:coreProperties>
</file>