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<sst xmlns="http://schemas.openxmlformats.org/spreadsheetml/2006/main" count="64" uniqueCount="33">
  <si>
    <t xml:space="preserve">Xéron</t>
  </si>
  <si>
    <t xml:space="preserve">Yamato</t>
  </si>
  <si>
    <t xml:space="preserve">Taux d’imposition</t>
  </si>
  <si>
    <t xml:space="preserve">Capitaux propres</t>
  </si>
  <si>
    <t xml:space="preserve">C</t>
  </si>
  <si>
    <t xml:space="preserve">+Endettement</t>
  </si>
  <si>
    <t xml:space="preserve">D</t>
  </si>
  <si>
    <t xml:space="preserve">Actif Economique</t>
  </si>
  <si>
    <t xml:space="preserve">AE</t>
  </si>
  <si>
    <t xml:space="preserve">Résultats économique</t>
  </si>
  <si>
    <t xml:space="preserve">RE</t>
  </si>
  <si>
    <t xml:space="preserve">← + 25 – 12</t>
  </si>
  <si>
    <t xml:space="preserve">- Charges financières</t>
  </si>
  <si>
    <t xml:space="preserve">CF</t>
  </si>
  <si>
    <t xml:space="preserve">← endettement * taux d’intérêt</t>
  </si>
  <si>
    <t xml:space="preserve">Résultats avant impôts</t>
  </si>
  <si>
    <t xml:space="preserve">← RE-CF</t>
  </si>
  <si>
    <t xml:space="preserve">- IS</t>
  </si>
  <si>
    <t xml:space="preserve">← Résultats avant impôts *25 %</t>
  </si>
  <si>
    <t xml:space="preserve">Résultat Net</t>
  </si>
  <si>
    <t xml:space="preserve">Coût net de l’endetement = {CF(1-T)}/D</t>
  </si>
  <si>
    <t xml:space="preserve">i</t>
  </si>
  <si>
    <r>
      <rPr>
        <b val="true"/>
        <sz val="10"/>
        <color rgb="FFFFFFFF"/>
        <rFont val="Arial"/>
        <family val="2"/>
      </rPr>
      <t xml:space="preserve">Rentabilité économique nette = {</t>
    </r>
    <r>
      <rPr>
        <b val="true"/>
        <sz val="10"/>
        <color rgb="FFCE181E"/>
        <rFont val="Arial"/>
        <family val="2"/>
      </rPr>
      <t xml:space="preserve">Re</t>
    </r>
    <r>
      <rPr>
        <b val="true"/>
        <sz val="10"/>
        <color rgb="FFFFFFFF"/>
        <rFont val="Arial"/>
        <family val="2"/>
      </rPr>
      <t xml:space="preserve">(1-T)}/AE</t>
    </r>
  </si>
  <si>
    <t xml:space="preserve">Re</t>
  </si>
  <si>
    <t xml:space="preserve">Rentabilité éco nette – coû net de l’endet</t>
  </si>
  <si>
    <t xml:space="preserve">Re-i</t>
  </si>
  <si>
    <t xml:space="preserve">Levier financier</t>
  </si>
  <si>
    <t xml:space="preserve">D/C</t>
  </si>
  <si>
    <t xml:space="preserve">(Re-i) * D/C</t>
  </si>
  <si>
    <t xml:space="preserve">Effet de levier</t>
  </si>
  <si>
    <t xml:space="preserve">Rentabilité financière = Re+(Re-i) * D/C</t>
  </si>
  <si>
    <t xml:space="preserve">Rcp</t>
  </si>
  <si>
    <t xml:space="preserve">← + 18 – 12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</si>
</sst>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\ %"/>
    <numFmt numFmtId="166" formatCode="0.000%"/>
    <numFmt numFmtId="167" formatCode="0.0000%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</font>
    <font>
      <b val="true"/>
      <sz val="10"/>
      <color rgb="FFFFFFFF"/>
      <name val="Arial"/>
      <family val="2"/>
    </font>
    <font>
      <sz val="10"/>
      <color rgb="FFCE181E"/>
      <name val="Arial"/>
      <family val="2"/>
    </font>
    <font>
      <b val="true"/>
      <sz val="10"/>
      <color rgb="FFCE181E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81D41A"/>
        <bgColor rgb="FFB2B2B2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35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B2" activeCellId="1" sqref="B3:B35 B2"/>
    </sheetView>
  </sheetViews>
  <sheetFormatPr defaultRowHeight="12.8" zeroHeight="false" outlineLevelRow="0" outlineLevelCol="0"/>
  <cols>
    <col collapsed="false" customWidth="true" hidden="false" outlineLevel="0" max="1" min="1" style="1" width="39.73"/>
    <col collapsed="false" customWidth="true" hidden="false" outlineLevel="0" max="2" min="2" style="1" width="12.46"/>
    <col collapsed="false" customWidth="false" hidden="false" outlineLevel="0" max="4" min="3" style="1" width="11.52"/>
    <col collapsed="false" customWidth="true" hidden="false" outlineLevel="0" max="5" min="5" style="1" width="27.64"/>
    <col collapsed="false" customWidth="false" hidden="false" outlineLevel="0" max="1025" min="6" style="1" width="11.52"/>
  </cols>
  <sheetData>
    <row r="2" customFormat="false" ht="12.8" hidden="false" customHeight="false" outlineLevel="0" collapsed="false">
      <c r="A2" s="2"/>
      <c r="B2" s="3"/>
      <c r="C2" s="3" t="s">
        <v>0</v>
      </c>
      <c r="D2" s="3" t="s">
        <v>1</v>
      </c>
    </row>
    <row r="3" customFormat="false" ht="12.8" hidden="false" customHeight="false" outlineLevel="0" collapsed="false">
      <c r="A3" s="4" t="s">
        <v>2</v>
      </c>
      <c r="B3" s="5"/>
      <c r="C3" s="6" t="n">
        <v>0.25</v>
      </c>
      <c r="D3" s="6" t="n">
        <v>0.25</v>
      </c>
    </row>
    <row r="4" customFormat="false" ht="12.8" hidden="false" customHeight="false" outlineLevel="0" collapsed="false">
      <c r="A4" s="4" t="s">
        <v>3</v>
      </c>
      <c r="B4" s="5" t="s">
        <v>4</v>
      </c>
      <c r="C4" s="5" t="n">
        <v>80</v>
      </c>
      <c r="D4" s="5" t="n">
        <v>120</v>
      </c>
    </row>
    <row r="5" customFormat="false" ht="12.8" hidden="false" customHeight="false" outlineLevel="0" collapsed="false">
      <c r="A5" s="4" t="s">
        <v>5</v>
      </c>
      <c r="B5" s="5" t="s">
        <v>6</v>
      </c>
      <c r="C5" s="5" t="n">
        <v>40</v>
      </c>
      <c r="D5" s="5"/>
    </row>
    <row r="6" customFormat="false" ht="12.8" hidden="false" customHeight="false" outlineLevel="0" collapsed="false">
      <c r="A6" s="4" t="s">
        <v>7</v>
      </c>
      <c r="B6" s="5" t="s">
        <v>8</v>
      </c>
      <c r="C6" s="5" t="n">
        <v>120</v>
      </c>
      <c r="D6" s="5" t="n">
        <v>120</v>
      </c>
    </row>
    <row r="7" customFormat="false" ht="12.8" hidden="false" customHeight="false" outlineLevel="0" collapsed="false">
      <c r="A7" s="4" t="s">
        <v>9</v>
      </c>
      <c r="B7" s="7" t="s">
        <v>10</v>
      </c>
      <c r="C7" s="5" t="n">
        <v>13</v>
      </c>
      <c r="D7" s="5" t="n">
        <v>13</v>
      </c>
      <c r="E7" s="1" t="s">
        <v>11</v>
      </c>
    </row>
    <row r="8" customFormat="false" ht="12.8" hidden="false" customHeight="false" outlineLevel="0" collapsed="false">
      <c r="A8" s="4" t="s">
        <v>12</v>
      </c>
      <c r="B8" s="5" t="s">
        <v>13</v>
      </c>
      <c r="C8" s="5" t="n">
        <f aca="false">C5*8%</f>
        <v>3.2</v>
      </c>
      <c r="D8" s="5" t="n">
        <f aca="false">D5*8</f>
        <v>0</v>
      </c>
      <c r="E8" s="1" t="s">
        <v>14</v>
      </c>
    </row>
    <row r="9" customFormat="false" ht="12.8" hidden="false" customHeight="false" outlineLevel="0" collapsed="false">
      <c r="A9" s="4" t="s">
        <v>15</v>
      </c>
      <c r="B9" s="5"/>
      <c r="C9" s="5" t="n">
        <f aca="false">C7-C8</f>
        <v>9.8</v>
      </c>
      <c r="D9" s="5" t="n">
        <f aca="false">D7-D8</f>
        <v>13</v>
      </c>
      <c r="E9" s="1" t="s">
        <v>16</v>
      </c>
    </row>
    <row r="10" customFormat="false" ht="12.8" hidden="false" customHeight="false" outlineLevel="0" collapsed="false">
      <c r="A10" s="4" t="s">
        <v>17</v>
      </c>
      <c r="B10" s="5"/>
      <c r="C10" s="5" t="n">
        <f aca="false">C9*25%</f>
        <v>2.45</v>
      </c>
      <c r="D10" s="5" t="n">
        <f aca="false">D9*25%</f>
        <v>3.25</v>
      </c>
      <c r="E10" s="1" t="s">
        <v>18</v>
      </c>
    </row>
    <row r="11" customFormat="false" ht="12.8" hidden="false" customHeight="false" outlineLevel="0" collapsed="false">
      <c r="A11" s="8" t="s">
        <v>19</v>
      </c>
      <c r="B11" s="9"/>
      <c r="C11" s="9" t="n">
        <f aca="false">C9-C10</f>
        <v>7.35</v>
      </c>
      <c r="D11" s="9" t="n">
        <f aca="false">D9-D10</f>
        <v>9.75</v>
      </c>
    </row>
    <row r="12" customFormat="false" ht="12.8" hidden="false" customHeight="false" outlineLevel="0" collapsed="false">
      <c r="A12" s="4" t="s">
        <v>20</v>
      </c>
      <c r="B12" s="5" t="s">
        <v>21</v>
      </c>
      <c r="C12" s="6" t="n">
        <v>0.06</v>
      </c>
      <c r="D12" s="6" t="n">
        <v>0</v>
      </c>
    </row>
    <row r="13" customFormat="false" ht="13" hidden="false" customHeight="false" outlineLevel="0" collapsed="false">
      <c r="A13" s="4" t="s">
        <v>22</v>
      </c>
      <c r="B13" s="5" t="s">
        <v>23</v>
      </c>
      <c r="C13" s="10" t="n">
        <v>0.08125</v>
      </c>
      <c r="D13" s="10" t="n">
        <v>0.08125</v>
      </c>
    </row>
    <row r="14" customFormat="false" ht="12.8" hidden="false" customHeight="false" outlineLevel="0" collapsed="false">
      <c r="A14" s="4" t="s">
        <v>24</v>
      </c>
      <c r="B14" s="5" t="s">
        <v>25</v>
      </c>
      <c r="C14" s="6" t="n">
        <v>0.0225</v>
      </c>
      <c r="D14" s="10" t="n">
        <v>0.08125</v>
      </c>
    </row>
    <row r="15" customFormat="false" ht="12.8" hidden="false" customHeight="false" outlineLevel="0" collapsed="false">
      <c r="A15" s="4" t="s">
        <v>26</v>
      </c>
      <c r="B15" s="5" t="s">
        <v>27</v>
      </c>
      <c r="C15" s="6" t="n">
        <v>0.5</v>
      </c>
      <c r="D15" s="5" t="n">
        <v>0</v>
      </c>
    </row>
    <row r="16" customFormat="false" ht="12.8" hidden="false" customHeight="false" outlineLevel="0" collapsed="false">
      <c r="A16" s="4" t="s">
        <v>28</v>
      </c>
      <c r="B16" s="5" t="s">
        <v>29</v>
      </c>
      <c r="C16" s="11" t="n">
        <v>0.010625</v>
      </c>
      <c r="D16" s="5" t="n">
        <v>0</v>
      </c>
    </row>
    <row r="17" customFormat="false" ht="12.8" hidden="false" customHeight="false" outlineLevel="0" collapsed="false">
      <c r="A17" s="8" t="s">
        <v>30</v>
      </c>
      <c r="B17" s="9" t="s">
        <v>31</v>
      </c>
      <c r="C17" s="12" t="n">
        <v>0.091825</v>
      </c>
      <c r="D17" s="13" t="n">
        <v>0.08125</v>
      </c>
    </row>
    <row r="18" customFormat="false" ht="12.8" hidden="false" customHeight="false" outlineLevel="0" collapsed="false">
      <c r="A18" s="14"/>
    </row>
    <row r="19" customFormat="false" ht="12.8" hidden="false" customHeight="false" outlineLevel="0" collapsed="false">
      <c r="A19" s="14"/>
    </row>
    <row r="20" customFormat="false" ht="12.8" hidden="false" customHeight="false" outlineLevel="0" collapsed="false">
      <c r="A20" s="4"/>
      <c r="B20" s="3"/>
      <c r="C20" s="3" t="s">
        <v>0</v>
      </c>
      <c r="D20" s="3" t="s">
        <v>1</v>
      </c>
    </row>
    <row r="21" customFormat="false" ht="12.8" hidden="false" customHeight="false" outlineLevel="0" collapsed="false">
      <c r="A21" s="4" t="s">
        <v>2</v>
      </c>
      <c r="B21" s="5"/>
      <c r="C21" s="6" t="n">
        <v>0.25</v>
      </c>
      <c r="D21" s="6" t="n">
        <v>0.25</v>
      </c>
    </row>
    <row r="22" customFormat="false" ht="12.8" hidden="false" customHeight="false" outlineLevel="0" collapsed="false">
      <c r="A22" s="4" t="s">
        <v>3</v>
      </c>
      <c r="B22" s="5" t="s">
        <v>4</v>
      </c>
      <c r="C22" s="5" t="n">
        <v>80</v>
      </c>
      <c r="D22" s="5" t="n">
        <v>120</v>
      </c>
    </row>
    <row r="23" customFormat="false" ht="12.8" hidden="false" customHeight="false" outlineLevel="0" collapsed="false">
      <c r="A23" s="4" t="s">
        <v>5</v>
      </c>
      <c r="B23" s="5" t="s">
        <v>6</v>
      </c>
      <c r="C23" s="5" t="n">
        <v>40</v>
      </c>
      <c r="D23" s="5"/>
    </row>
    <row r="24" customFormat="false" ht="12.8" hidden="false" customHeight="false" outlineLevel="0" collapsed="false">
      <c r="A24" s="4" t="s">
        <v>7</v>
      </c>
      <c r="B24" s="5" t="s">
        <v>8</v>
      </c>
      <c r="C24" s="5" t="n">
        <v>120</v>
      </c>
      <c r="D24" s="5" t="n">
        <v>120</v>
      </c>
    </row>
    <row r="25" customFormat="false" ht="12.8" hidden="false" customHeight="false" outlineLevel="0" collapsed="false">
      <c r="A25" s="4" t="s">
        <v>9</v>
      </c>
      <c r="B25" s="7" t="s">
        <v>10</v>
      </c>
      <c r="C25" s="5" t="n">
        <v>6</v>
      </c>
      <c r="D25" s="5" t="n">
        <v>6</v>
      </c>
      <c r="E25" s="1" t="s">
        <v>32</v>
      </c>
    </row>
    <row r="26" customFormat="false" ht="12.8" hidden="false" customHeight="false" outlineLevel="0" collapsed="false">
      <c r="A26" s="4" t="s">
        <v>12</v>
      </c>
      <c r="B26" s="5" t="s">
        <v>13</v>
      </c>
      <c r="C26" s="5" t="n">
        <f aca="false">C23*8%</f>
        <v>3.2</v>
      </c>
      <c r="D26" s="5" t="n">
        <f aca="false">D23*8</f>
        <v>0</v>
      </c>
      <c r="E26" s="1" t="s">
        <v>14</v>
      </c>
    </row>
    <row r="27" customFormat="false" ht="12.8" hidden="false" customHeight="false" outlineLevel="0" collapsed="false">
      <c r="A27" s="4" t="s">
        <v>15</v>
      </c>
      <c r="B27" s="5"/>
      <c r="C27" s="5" t="n">
        <f aca="false">C25-C26</f>
        <v>2.8</v>
      </c>
      <c r="D27" s="5" t="n">
        <f aca="false">D25-D26</f>
        <v>6</v>
      </c>
      <c r="E27" s="1" t="s">
        <v>16</v>
      </c>
    </row>
    <row r="28" customFormat="false" ht="12.8" hidden="false" customHeight="false" outlineLevel="0" collapsed="false">
      <c r="A28" s="4" t="s">
        <v>17</v>
      </c>
      <c r="B28" s="5"/>
      <c r="C28" s="5" t="n">
        <f aca="false">C27*25%</f>
        <v>0.7</v>
      </c>
      <c r="D28" s="5" t="n">
        <f aca="false">D27*25%</f>
        <v>1.5</v>
      </c>
      <c r="E28" s="1" t="s">
        <v>18</v>
      </c>
    </row>
    <row r="29" customFormat="false" ht="12.8" hidden="false" customHeight="false" outlineLevel="0" collapsed="false">
      <c r="A29" s="8" t="s">
        <v>19</v>
      </c>
      <c r="B29" s="9"/>
      <c r="C29" s="9" t="n">
        <f aca="false">C27-C28</f>
        <v>2.1</v>
      </c>
      <c r="D29" s="9" t="n">
        <f aca="false">D27-D28</f>
        <v>4.5</v>
      </c>
    </row>
    <row r="30" customFormat="false" ht="12.8" hidden="false" customHeight="false" outlineLevel="0" collapsed="false">
      <c r="A30" s="4" t="s">
        <v>20</v>
      </c>
      <c r="B30" s="5" t="s">
        <v>21</v>
      </c>
      <c r="C30" s="6" t="n">
        <f aca="false">C26*(1-25%)/C23</f>
        <v>0.06</v>
      </c>
      <c r="D30" s="6" t="n">
        <v>0</v>
      </c>
    </row>
    <row r="31" customFormat="false" ht="13" hidden="false" customHeight="false" outlineLevel="0" collapsed="false">
      <c r="A31" s="4" t="s">
        <v>22</v>
      </c>
      <c r="B31" s="5" t="s">
        <v>23</v>
      </c>
      <c r="C31" s="10" t="n">
        <f aca="false">(C25*(1-25%))/C24</f>
        <v>0.0375</v>
      </c>
      <c r="D31" s="10" t="n">
        <f aca="false">(D25*(1-25%))/D24</f>
        <v>0.0375</v>
      </c>
    </row>
    <row r="32" customFormat="false" ht="12.8" hidden="false" customHeight="false" outlineLevel="0" collapsed="false">
      <c r="A32" s="4" t="s">
        <v>24</v>
      </c>
      <c r="B32" s="5" t="s">
        <v>25</v>
      </c>
      <c r="C32" s="6" t="n">
        <f aca="false">C31-C30</f>
        <v>-0.0225</v>
      </c>
      <c r="D32" s="6" t="n">
        <f aca="false">D31-D30</f>
        <v>0.0375</v>
      </c>
    </row>
    <row r="33" customFormat="false" ht="12.8" hidden="false" customHeight="false" outlineLevel="0" collapsed="false">
      <c r="A33" s="4" t="s">
        <v>26</v>
      </c>
      <c r="B33" s="5" t="s">
        <v>27</v>
      </c>
      <c r="C33" s="6" t="n">
        <f aca="false">C23/C22</f>
        <v>0.5</v>
      </c>
      <c r="D33" s="6" t="n">
        <f aca="false">D23/D22</f>
        <v>0</v>
      </c>
    </row>
    <row r="34" customFormat="false" ht="12.8" hidden="false" customHeight="false" outlineLevel="0" collapsed="false">
      <c r="A34" s="4" t="s">
        <v>28</v>
      </c>
      <c r="B34" s="5" t="s">
        <v>29</v>
      </c>
      <c r="C34" s="11" t="n">
        <f aca="false">(C31-C30)*C23/C22</f>
        <v>-0.01125</v>
      </c>
      <c r="D34" s="11" t="n">
        <f aca="false">(D31-D30)*D23/D22</f>
        <v>0</v>
      </c>
    </row>
    <row r="35" customFormat="false" ht="12.8" hidden="false" customHeight="false" outlineLevel="0" collapsed="false">
      <c r="A35" s="8" t="s">
        <v>30</v>
      </c>
      <c r="B35" s="9" t="s">
        <v>31</v>
      </c>
      <c r="C35" s="12" t="n">
        <f aca="false">C31+(C31-C30)*C23/C22</f>
        <v>0.02625</v>
      </c>
      <c r="D35" s="12" t="n">
        <f aca="false">D31+(D31-D30)*D23/D22</f>
        <v>0.0375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LibreOffice/6.1.6.3$Windows_X86_64 LibreOffice_project/5896ab1714085361c45cf540f76f60673dd96a72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2019-05-15T15:00:30Z</dcterms:created>
  <dc:creator/>
  <dc:description/>
  <dc:language>fr-FR</dc:language>
  <cp:lastModifiedBy/>
  <dcterms:modified xsi:type="dcterms:W3CDTF">2019-05-15T16:37:04Z</dcterms:modified>
  <cp:revision>10</cp:revision>
  <dc:subject/>
  <dc:title/>
</cp:coreProperties>
</file>