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cr\Documents\230904_Morchella\0_Articles_and_summaries\Article_Biodiversity in Switzerland\New submission\"/>
    </mc:Choice>
  </mc:AlternateContent>
  <xr:revisionPtr revIDLastSave="0" documentId="13_ncr:1_{1DBD07F2-05F3-4635-9F6A-3BE4F3EF3B45}" xr6:coauthVersionLast="47" xr6:coauthVersionMax="47" xr10:uidLastSave="{00000000-0000-0000-0000-000000000000}"/>
  <bookViews>
    <workbookView xWindow="-108" yWindow="-108" windowWidth="23256" windowHeight="12456" xr2:uid="{7B6E6264-1795-4846-891B-B7B9577CD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7" i="1" l="1"/>
  <c r="AX6" i="1"/>
  <c r="AX5" i="1"/>
</calcChain>
</file>

<file path=xl/sharedStrings.xml><?xml version="1.0" encoding="utf-8"?>
<sst xmlns="http://schemas.openxmlformats.org/spreadsheetml/2006/main" count="222" uniqueCount="188">
  <si>
    <t>Species</t>
  </si>
  <si>
    <t>Distribution (reviewed by Loizides et al. (2022) if not specified)</t>
  </si>
  <si>
    <t>Cultivated</t>
  </si>
  <si>
    <t>Phenology</t>
  </si>
  <si>
    <t>Biomes and associated vegetation</t>
  </si>
  <si>
    <t>Ascocarp - Height [mm]</t>
  </si>
  <si>
    <t>Hymenophore - Height [mm]</t>
  </si>
  <si>
    <t>Hymenophore - Width [mm]</t>
  </si>
  <si>
    <t>Hymenophore - Shape</t>
  </si>
  <si>
    <t>Stipe - Height [mm]</t>
  </si>
  <si>
    <t>Stipe - Width [mm]</t>
  </si>
  <si>
    <t>Stipe - Shape</t>
  </si>
  <si>
    <t>Stipe - Ridges/channels/chambers</t>
  </si>
  <si>
    <t>Stipe - Color</t>
  </si>
  <si>
    <t>Stipe - Texture</t>
  </si>
  <si>
    <t>Sinus - Aspect</t>
  </si>
  <si>
    <t>Primary ridges - Number</t>
  </si>
  <si>
    <t>Primary ridges - Orientation and shape</t>
  </si>
  <si>
    <t>Primary ridges - Color (young)</t>
  </si>
  <si>
    <t>Primary ridges - Color (aging)</t>
  </si>
  <si>
    <t>Primary ridges - Texture</t>
  </si>
  <si>
    <t>Vertical secondary ridges</t>
  </si>
  <si>
    <t>Horizontal secondary ridges</t>
  </si>
  <si>
    <t>Primary alveoli - Shape</t>
  </si>
  <si>
    <t>Primary alveoli - Color (young)</t>
  </si>
  <si>
    <t>Primary alveoli - color (aging)</t>
  </si>
  <si>
    <t>Primary alveoli - Texture</t>
  </si>
  <si>
    <t>Sterile inner surface - Color</t>
  </si>
  <si>
    <t>Sterile inner surface - Texture</t>
  </si>
  <si>
    <t>Ascospores - Lenght [µm]</t>
  </si>
  <si>
    <t>Ascospores - Width [µm]</t>
  </si>
  <si>
    <t>Ascospores - Shape</t>
  </si>
  <si>
    <t>Ascospores - Surface</t>
  </si>
  <si>
    <t>Ascospores - Contents</t>
  </si>
  <si>
    <t>Asci - Length [µm]</t>
  </si>
  <si>
    <t>Asci - Width [µm]</t>
  </si>
  <si>
    <t>Asci - Shape</t>
  </si>
  <si>
    <t>Asci - Color</t>
  </si>
  <si>
    <t>Paraphyses - Length [µm]</t>
  </si>
  <si>
    <t>Paraphyses - Width [µm]</t>
  </si>
  <si>
    <t>Paraphyses - Septa</t>
  </si>
  <si>
    <t>Paraphyses - Shape</t>
  </si>
  <si>
    <t>Acroparaphyses - Length [µm]</t>
  </si>
  <si>
    <t>Acroparaphyses - Width [µm]</t>
  </si>
  <si>
    <t>Acroparaphyses - Septa</t>
  </si>
  <si>
    <t>Acroparaphyses - Shape of the terminal cell</t>
  </si>
  <si>
    <t>Reference for the description (if not specified in the columns)</t>
  </si>
  <si>
    <t>Morchella conifericola</t>
  </si>
  <si>
    <t>Norway, Türkiye</t>
  </si>
  <si>
    <t>No</t>
  </si>
  <si>
    <t>Early May</t>
  </si>
  <si>
    <r>
      <t xml:space="preserve">Pinus nigra, Cedrus libani </t>
    </r>
    <r>
      <rPr>
        <sz val="10"/>
        <rFont val="Gellix"/>
      </rPr>
      <t>and</t>
    </r>
    <r>
      <rPr>
        <i/>
        <sz val="10"/>
        <rFont val="Gellix"/>
      </rPr>
      <t xml:space="preserve"> Abies cilicica </t>
    </r>
    <r>
      <rPr>
        <sz val="10"/>
        <rFont val="Gellix"/>
      </rPr>
      <t>(Taskin et al. 2016)</t>
    </r>
  </si>
  <si>
    <t>30-60</t>
  </si>
  <si>
    <t>Elliptical to conical, becoming sharply conical at maturity</t>
  </si>
  <si>
    <t>30-50</t>
  </si>
  <si>
    <t>5-20</t>
  </si>
  <si>
    <t>Cylindrical, slightly basally widening</t>
  </si>
  <si>
    <t>None</t>
  </si>
  <si>
    <t>Cream white to light honey-brown at maturity</t>
  </si>
  <si>
    <t>Coarse whitish granules</t>
  </si>
  <si>
    <t>Narrow and incurved</t>
  </si>
  <si>
    <t>12-16</t>
  </si>
  <si>
    <t>Vertical</t>
  </si>
  <si>
    <t>Dull orange</t>
  </si>
  <si>
    <t>Brownish black</t>
  </si>
  <si>
    <t>Transecting, 5-10 per alveolus</t>
  </si>
  <si>
    <t>Irregular/polygonal</t>
  </si>
  <si>
    <t>Light yellow orange/dull orange</t>
  </si>
  <si>
    <t>Bright brown</t>
  </si>
  <si>
    <t>Granulose</t>
  </si>
  <si>
    <t>White or light honey yellow to light honey</t>
  </si>
  <si>
    <t>Finely granulose at maturity</t>
  </si>
  <si>
    <t>(21–)22–25</t>
  </si>
  <si>
    <t>(10–)12–14</t>
  </si>
  <si>
    <t>Elliptical to oblong</t>
  </si>
  <si>
    <t>Longitudinal or anastomosing striations</t>
  </si>
  <si>
    <t>Homogenous</t>
  </si>
  <si>
    <t>(290–)300–370(–390)</t>
  </si>
  <si>
    <t>(18–)20–23</t>
  </si>
  <si>
    <t>Cylindrical</t>
  </si>
  <si>
    <t>Hyaline</t>
  </si>
  <si>
    <t>(190–)230–275(–300)</t>
  </si>
  <si>
    <t>10–15</t>
  </si>
  <si>
    <t>Present, 3-5</t>
  </si>
  <si>
    <t>Apices cylindrical to subclavate</t>
  </si>
  <si>
    <t>85-185</t>
  </si>
  <si>
    <t>10–31.5</t>
  </si>
  <si>
    <t>Present, 3</t>
  </si>
  <si>
    <t>Lanceolate/clavate/subcapitate</t>
  </si>
  <si>
    <t>Morchella pulchella</t>
  </si>
  <si>
    <t>China, Czech Republic, France, Pakistan, Türkiye</t>
  </si>
  <si>
    <t>60-70</t>
  </si>
  <si>
    <t>Slightly conical</t>
  </si>
  <si>
    <t>Equal or higher than the cap (Loizides et al. 2016)</t>
  </si>
  <si>
    <t>Convex with a conical wide base, tapered at apex</t>
  </si>
  <si>
    <t>Basal short rays</t>
  </si>
  <si>
    <t>White</t>
  </si>
  <si>
    <t>Sharp</t>
  </si>
  <si>
    <t>26</t>
  </si>
  <si>
    <t>Short and elongated</t>
  </si>
  <si>
    <t>20.4-24</t>
  </si>
  <si>
    <t>13-15.6</t>
  </si>
  <si>
    <t>Elliptical</t>
  </si>
  <si>
    <t>Smooth</t>
  </si>
  <si>
    <t>200-260</t>
  </si>
  <si>
    <t>15-20</t>
  </si>
  <si>
    <t>78-150</t>
  </si>
  <si>
    <t>10-14</t>
  </si>
  <si>
    <t>Present</t>
  </si>
  <si>
    <t>Cylindrical, apices rounded/subclavate/subacute</t>
  </si>
  <si>
    <t>77-181</t>
  </si>
  <si>
    <t>7.9-26</t>
  </si>
  <si>
    <t>Badshah et al. (2018)</t>
  </si>
  <si>
    <t>Morchella septentrionalis</t>
  </si>
  <si>
    <t>Canada, USA</t>
  </si>
  <si>
    <t>April (Richard et al. 2014), May (Kuo et al. 2012)</t>
  </si>
  <si>
    <r>
      <t xml:space="preserve">Non-burnt areas, deadwood of hardwood, </t>
    </r>
    <r>
      <rPr>
        <i/>
        <sz val="10"/>
        <rFont val="Gellix"/>
      </rPr>
      <t>Populus grandidentata,</t>
    </r>
    <r>
      <rPr>
        <sz val="10"/>
        <rFont val="Gellix"/>
      </rPr>
      <t xml:space="preserve"> </t>
    </r>
    <r>
      <rPr>
        <i/>
        <sz val="10"/>
        <rFont val="Gellix"/>
      </rPr>
      <t xml:space="preserve">Fraxinus americana </t>
    </r>
    <r>
      <rPr>
        <sz val="10"/>
        <rFont val="Gellix"/>
      </rPr>
      <t>(Kuo et al. 2012)</t>
    </r>
  </si>
  <si>
    <t>40-75</t>
  </si>
  <si>
    <t>30-45</t>
  </si>
  <si>
    <t>15-25</t>
  </si>
  <si>
    <t>(Bluntly) conical/subclavate</t>
  </si>
  <si>
    <t>20-30</t>
  </si>
  <si>
    <t>8-15</t>
  </si>
  <si>
    <t>Cylindrical/subclavate</t>
  </si>
  <si>
    <t>Occasionnal basal folds at maturity</t>
  </si>
  <si>
    <t>Whitish to pale brownish</t>
  </si>
  <si>
    <t>Finely mealy with whitish granules</t>
  </si>
  <si>
    <t>14-20</t>
  </si>
  <si>
    <t>Tan to (dark) brown</t>
  </si>
  <si>
    <t>Black</t>
  </si>
  <si>
    <t>Nearly glabrous or finely tomentose</t>
  </si>
  <si>
    <t>Occasionnal, short</t>
  </si>
  <si>
    <t>Sunken, transecting</t>
  </si>
  <si>
    <t>Vertically elongated</t>
  </si>
  <si>
    <t>Pale tan</t>
  </si>
  <si>
    <t>Dull brownish yellow/grayish brown</t>
  </si>
  <si>
    <t>Glabrous</t>
  </si>
  <si>
    <t>Whitish</t>
  </si>
  <si>
    <t>Pubescent</t>
  </si>
  <si>
    <t>(19–)20–22(–25)</t>
  </si>
  <si>
    <t>11-15</t>
  </si>
  <si>
    <t>225-350</t>
  </si>
  <si>
    <t>15-30</t>
  </si>
  <si>
    <t>75-225</t>
  </si>
  <si>
    <t>7.5–17.5</t>
  </si>
  <si>
    <t>Cylindrical, apices rounded/subacute/(sub)clavate/subfusiform/lageniform/subcapitate/irregular</t>
  </si>
  <si>
    <t>75-175</t>
  </si>
  <si>
    <t>7.5–25</t>
  </si>
  <si>
    <t>Kuo et al. (2012)</t>
  </si>
  <si>
    <r>
      <t xml:space="preserve">Morchella </t>
    </r>
    <r>
      <rPr>
        <sz val="10"/>
        <rFont val="Gellix"/>
      </rPr>
      <t>sp. M21-20/M21-90/M21-91</t>
    </r>
  </si>
  <si>
    <t>Switzerland</t>
  </si>
  <si>
    <t>April (Badshah et al. 2018)</t>
  </si>
  <si>
    <t>April</t>
  </si>
  <si>
    <t>Fraxinus, Prunus</t>
  </si>
  <si>
    <r>
      <t xml:space="preserve">Buddleja davidii </t>
    </r>
    <r>
      <rPr>
        <sz val="10"/>
        <rFont val="Gellix"/>
      </rPr>
      <t xml:space="preserve">(Richard et al. 2015), undisturbed forests with </t>
    </r>
    <r>
      <rPr>
        <i/>
        <sz val="10"/>
        <rFont val="Gellix"/>
      </rPr>
      <t xml:space="preserve">Pinus wallichiana </t>
    </r>
    <r>
      <rPr>
        <sz val="10"/>
        <rFont val="Gellix"/>
      </rPr>
      <t>(Badshah et al. 2018)</t>
    </r>
    <r>
      <rPr>
        <i/>
        <sz val="10"/>
        <rFont val="Gellix"/>
      </rPr>
      <t xml:space="preserve">, </t>
    </r>
    <r>
      <rPr>
        <sz val="10"/>
        <rFont val="Gellix"/>
      </rPr>
      <t>on calcareous soils (Clowez and Petit 2012)</t>
    </r>
  </si>
  <si>
    <t>25-30</t>
  </si>
  <si>
    <t>25-40</t>
  </si>
  <si>
    <t>50-70</t>
  </si>
  <si>
    <t>Elliptical to conical</t>
  </si>
  <si>
    <t>10-15</t>
  </si>
  <si>
    <t>Ridged stipe</t>
  </si>
  <si>
    <t>Cream white to brown</t>
  </si>
  <si>
    <t>Incurved</t>
  </si>
  <si>
    <t>16-18</t>
  </si>
  <si>
    <t>N.A.</t>
  </si>
  <si>
    <t>Finely tomentose</t>
  </si>
  <si>
    <t>Irregular, vertically elongated</t>
  </si>
  <si>
    <t>Pale brown</t>
  </si>
  <si>
    <t>(19-)21.5-23(-25)</t>
  </si>
  <si>
    <t>11-14(-16.5)</t>
  </si>
  <si>
    <t>11-19</t>
  </si>
  <si>
    <t>8-10</t>
  </si>
  <si>
    <t>Cylindrical, apices acute</t>
  </si>
  <si>
    <t>17-23 at widest point</t>
  </si>
  <si>
    <t>Rounded/(sub)clavate/widely fusiform/utriform/irregular</t>
  </si>
  <si>
    <t>Rounded/clavate</t>
  </si>
  <si>
    <t>This study</t>
  </si>
  <si>
    <t>Grayish brown with yellow tones</t>
  </si>
  <si>
    <t>275-300</t>
  </si>
  <si>
    <t>Spores per ascus</t>
  </si>
  <si>
    <t>Similarities with the Swiss specimens</t>
  </si>
  <si>
    <t>22/39</t>
  </si>
  <si>
    <t>16/26</t>
  </si>
  <si>
    <t>27/42</t>
  </si>
  <si>
    <t>in [%]</t>
  </si>
  <si>
    <r>
      <t xml:space="preserve">Biodiversity of </t>
    </r>
    <r>
      <rPr>
        <b/>
        <i/>
        <sz val="12"/>
        <color theme="1"/>
        <rFont val="Gellix"/>
      </rPr>
      <t xml:space="preserve">Morchella </t>
    </r>
    <r>
      <rPr>
        <b/>
        <sz val="12"/>
        <color theme="1"/>
        <rFont val="Gellix"/>
      </rPr>
      <t>in Switzerland</t>
    </r>
    <r>
      <rPr>
        <sz val="12"/>
        <color theme="1"/>
        <rFont val="Gellix"/>
      </rPr>
      <t>, SUPPLEMENTARY S17</t>
    </r>
  </si>
  <si>
    <t>Morphological and ecological comparison of M. pulchella species complex. [Green]= similarities</t>
  </si>
  <si>
    <t>Taskin et al.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</si>
</sst>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Gellix"/>
    </font>
    <font>
      <i/>
      <sz val="10"/>
      <name val="Gellix"/>
    </font>
    <font>
      <sz val="10"/>
      <name val="Gellix"/>
    </font>
    <font>
      <i/>
      <sz val="11"/>
      <color theme="1"/>
      <name val="Gellix"/>
    </font>
    <font>
      <b/>
      <sz val="12"/>
      <color theme="1"/>
      <name val="Gellix"/>
    </font>
    <font>
      <b/>
      <i/>
      <sz val="12"/>
      <color theme="1"/>
      <name val="Gellix"/>
    </font>
    <font>
      <sz val="11"/>
      <color theme="1"/>
      <name val="Gellix"/>
    </font>
    <font>
      <sz val="12"/>
      <color theme="1"/>
      <name val="Gellix"/>
    </font>
    <font>
      <b/>
      <sz val="10"/>
      <color theme="1"/>
      <name val="Gellix"/>
    </font>
    <font>
      <sz val="10"/>
      <color theme="1"/>
      <name val="Gellix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17" fontId="0" fillId="0" borderId="0" xfId="0" quotePrefix="1" applyNumberFormat="1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ill="1"/>
    <xf numFmtId="0" fontId="3" fillId="2" borderId="0" xfId="0" quotePrefix="1" applyFont="1" applyFill="1"/>
    <xf numFmtId="49" fontId="3" fillId="2" borderId="0" xfId="0" applyNumberFormat="1" applyFont="1" applyFill="1"/>
    <xf numFmtId="49" fontId="3" fillId="0" borderId="0" xfId="0" quotePrefix="1" applyNumberFormat="1" applyFont="1"/>
    <xf numFmtId="0" fontId="0" fillId="2" borderId="0" xfId="0" quotePrefix="1" applyFill="1"/>
    <xf numFmtId="16" fontId="0" fillId="2" borderId="0" xfId="0" quotePrefix="1" applyNumberForma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23E4-5873-4A18-9272-C3F0B3987845}">
  <dimension ref="A1:AX8"/>
  <sheetViews>
    <sheetView tabSelected="1" topLeftCell="AS1" zoomScale="102" zoomScaleNormal="102" workbookViewId="0">
      <selection activeCell="AV11" sqref="AV11"/>
    </sheetView>
  </sheetViews>
  <sheetFormatPr baseColWidth="10" defaultRowHeight="14.4" x14ac:dyDescent="0.3"/>
  <cols>
    <col min="1" max="1" width="33.33203125" customWidth="1"/>
    <col min="2" max="2" width="55.109375" bestFit="1" customWidth="1"/>
    <col min="3" max="3" width="10.21875" bestFit="1" customWidth="1"/>
    <col min="4" max="4" width="41.77734375" bestFit="1" customWidth="1"/>
    <col min="5" max="5" width="129" customWidth="1"/>
    <col min="6" max="6" width="21.6640625" bestFit="1" customWidth="1"/>
    <col min="7" max="7" width="25.6640625" bestFit="1" customWidth="1"/>
    <col min="8" max="8" width="25.21875" bestFit="1" customWidth="1"/>
    <col min="9" max="9" width="52" bestFit="1" customWidth="1"/>
    <col min="10" max="10" width="44.5546875" bestFit="1" customWidth="1"/>
    <col min="11" max="11" width="17.21875" bestFit="1" customWidth="1"/>
    <col min="12" max="12" width="45.77734375" bestFit="1" customWidth="1"/>
    <col min="13" max="13" width="33" bestFit="1" customWidth="1"/>
    <col min="14" max="14" width="41.77734375" bestFit="1" customWidth="1"/>
    <col min="15" max="15" width="31.21875" bestFit="1" customWidth="1"/>
    <col min="16" max="16" width="19.6640625" bestFit="1" customWidth="1"/>
    <col min="17" max="17" width="22" bestFit="1" customWidth="1"/>
    <col min="18" max="18" width="34.6640625" bestFit="1" customWidth="1"/>
    <col min="19" max="19" width="27.21875" bestFit="1" customWidth="1"/>
    <col min="20" max="20" width="26.6640625" bestFit="1" customWidth="1"/>
    <col min="21" max="21" width="32.88671875" bestFit="1" customWidth="1"/>
    <col min="22" max="22" width="23.109375" bestFit="1" customWidth="1"/>
    <col min="23" max="23" width="27.33203125" bestFit="1" customWidth="1"/>
    <col min="24" max="24" width="27.6640625" customWidth="1"/>
    <col min="25" max="25" width="29.5546875" bestFit="1" customWidth="1"/>
    <col min="26" max="26" width="32.5546875" bestFit="1" customWidth="1"/>
    <col min="27" max="27" width="22.109375" bestFit="1" customWidth="1"/>
    <col min="28" max="28" width="37.6640625" bestFit="1" customWidth="1"/>
    <col min="29" max="29" width="26.77734375" bestFit="1" customWidth="1"/>
    <col min="30" max="30" width="23.21875" bestFit="1" customWidth="1"/>
    <col min="31" max="31" width="22.44140625" bestFit="1" customWidth="1"/>
    <col min="32" max="32" width="18" bestFit="1" customWidth="1"/>
    <col min="33" max="33" width="36.5546875" bestFit="1" customWidth="1"/>
    <col min="34" max="34" width="20.77734375" bestFit="1" customWidth="1"/>
    <col min="35" max="35" width="19.109375" bestFit="1" customWidth="1"/>
    <col min="36" max="36" width="15.77734375" bestFit="1" customWidth="1"/>
    <col min="37" max="37" width="11.44140625" bestFit="1" customWidth="1"/>
    <col min="38" max="38" width="10.88671875" bestFit="1" customWidth="1"/>
    <col min="39" max="39" width="16.5546875" customWidth="1"/>
    <col min="40" max="40" width="23.21875" bestFit="1" customWidth="1"/>
    <col min="41" max="41" width="22.44140625" bestFit="1" customWidth="1"/>
    <col min="42" max="42" width="17.6640625" bestFit="1" customWidth="1"/>
    <col min="43" max="43" width="89.33203125" bestFit="1" customWidth="1"/>
    <col min="44" max="44" width="27.5546875" bestFit="1" customWidth="1"/>
    <col min="45" max="45" width="26.77734375" bestFit="1" customWidth="1"/>
    <col min="46" max="46" width="22" bestFit="1" customWidth="1"/>
    <col min="47" max="47" width="52.109375" customWidth="1"/>
    <col min="48" max="48" width="56" customWidth="1"/>
    <col min="49" max="49" width="34" customWidth="1"/>
  </cols>
  <sheetData>
    <row r="1" spans="1:50" ht="15.6" x14ac:dyDescent="0.3">
      <c r="A1" s="18" t="s">
        <v>185</v>
      </c>
      <c r="B1" s="18"/>
      <c r="C1" s="18"/>
      <c r="D1" s="18"/>
      <c r="E1" s="18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50" x14ac:dyDescent="0.3">
      <c r="A2" s="20" t="s">
        <v>186</v>
      </c>
      <c r="B2" s="20"/>
      <c r="C2" s="20"/>
      <c r="D2" s="20"/>
      <c r="E2" s="20"/>
      <c r="F2" s="21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50" x14ac:dyDescent="0.3">
      <c r="A3" s="20"/>
      <c r="B3" s="20"/>
      <c r="C3" s="20"/>
      <c r="D3" s="20"/>
      <c r="E3" s="20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50" s="1" customFormat="1" ht="13.8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2" t="s">
        <v>7</v>
      </c>
      <c r="I4" s="1" t="s">
        <v>8</v>
      </c>
      <c r="J4" s="1" t="s">
        <v>9</v>
      </c>
      <c r="K4" s="3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3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3" t="s">
        <v>29</v>
      </c>
      <c r="AE4" s="3" t="s">
        <v>30</v>
      </c>
      <c r="AF4" s="1" t="s">
        <v>31</v>
      </c>
      <c r="AG4" s="1" t="s">
        <v>32</v>
      </c>
      <c r="AH4" s="1" t="s">
        <v>33</v>
      </c>
      <c r="AI4" s="3" t="s">
        <v>34</v>
      </c>
      <c r="AJ4" s="3" t="s">
        <v>35</v>
      </c>
      <c r="AK4" s="1" t="s">
        <v>36</v>
      </c>
      <c r="AL4" s="1" t="s">
        <v>37</v>
      </c>
      <c r="AM4" s="2" t="s">
        <v>179</v>
      </c>
      <c r="AN4" s="1" t="s">
        <v>38</v>
      </c>
      <c r="AO4" s="3" t="s">
        <v>39</v>
      </c>
      <c r="AP4" s="1" t="s">
        <v>40</v>
      </c>
      <c r="AQ4" s="1" t="s">
        <v>41</v>
      </c>
      <c r="AR4" s="3" t="s">
        <v>42</v>
      </c>
      <c r="AS4" s="3" t="s">
        <v>43</v>
      </c>
      <c r="AT4" s="1" t="s">
        <v>44</v>
      </c>
      <c r="AU4" s="1" t="s">
        <v>45</v>
      </c>
      <c r="AV4" s="1" t="s">
        <v>46</v>
      </c>
      <c r="AW4" s="22" t="s">
        <v>180</v>
      </c>
      <c r="AX4" s="22" t="s">
        <v>184</v>
      </c>
    </row>
    <row r="5" spans="1:50" s="5" customFormat="1" ht="12.6" x14ac:dyDescent="0.2">
      <c r="A5" s="4" t="s">
        <v>47</v>
      </c>
      <c r="B5" s="5" t="s">
        <v>48</v>
      </c>
      <c r="C5" s="5" t="s">
        <v>49</v>
      </c>
      <c r="D5" s="5" t="s">
        <v>50</v>
      </c>
      <c r="E5" s="4" t="s">
        <v>51</v>
      </c>
      <c r="F5" s="5" t="s">
        <v>52</v>
      </c>
      <c r="G5" s="6">
        <v>15</v>
      </c>
      <c r="H5" s="11">
        <v>25</v>
      </c>
      <c r="I5" s="9" t="s">
        <v>53</v>
      </c>
      <c r="J5" s="9" t="s">
        <v>54</v>
      </c>
      <c r="K5" s="14" t="s">
        <v>55</v>
      </c>
      <c r="L5" s="5" t="s">
        <v>56</v>
      </c>
      <c r="M5" s="5" t="s">
        <v>57</v>
      </c>
      <c r="N5" s="9" t="s">
        <v>58</v>
      </c>
      <c r="O5" s="9" t="s">
        <v>59</v>
      </c>
      <c r="P5" s="9" t="s">
        <v>60</v>
      </c>
      <c r="Q5" s="7" t="s">
        <v>61</v>
      </c>
      <c r="R5" s="14" t="s">
        <v>62</v>
      </c>
      <c r="S5" s="7" t="s">
        <v>63</v>
      </c>
      <c r="T5" s="14" t="s">
        <v>64</v>
      </c>
      <c r="W5" s="14" t="s">
        <v>65</v>
      </c>
      <c r="X5" s="14" t="s">
        <v>66</v>
      </c>
      <c r="Y5" s="7" t="s">
        <v>67</v>
      </c>
      <c r="Z5" s="7" t="s">
        <v>68</v>
      </c>
      <c r="AA5" s="7" t="s">
        <v>69</v>
      </c>
      <c r="AB5" s="9" t="s">
        <v>70</v>
      </c>
      <c r="AC5" s="9" t="s">
        <v>71</v>
      </c>
      <c r="AD5" s="14" t="s">
        <v>72</v>
      </c>
      <c r="AE5" s="14" t="s">
        <v>73</v>
      </c>
      <c r="AF5" s="9" t="s">
        <v>74</v>
      </c>
      <c r="AG5" s="5" t="s">
        <v>75</v>
      </c>
      <c r="AH5" s="9" t="s">
        <v>76</v>
      </c>
      <c r="AI5" s="7" t="s">
        <v>77</v>
      </c>
      <c r="AJ5" s="7" t="s">
        <v>78</v>
      </c>
      <c r="AK5" s="9" t="s">
        <v>79</v>
      </c>
      <c r="AL5" s="9" t="s">
        <v>80</v>
      </c>
      <c r="AM5" s="11">
        <v>8</v>
      </c>
      <c r="AN5" s="5" t="s">
        <v>81</v>
      </c>
      <c r="AO5" s="7" t="s">
        <v>82</v>
      </c>
      <c r="AP5" s="9" t="s">
        <v>83</v>
      </c>
      <c r="AQ5" s="5" t="s">
        <v>84</v>
      </c>
      <c r="AR5" s="7" t="s">
        <v>85</v>
      </c>
      <c r="AS5" s="7" t="s">
        <v>86</v>
      </c>
      <c r="AT5" s="9" t="s">
        <v>87</v>
      </c>
      <c r="AU5" s="9" t="s">
        <v>88</v>
      </c>
      <c r="AV5" s="5" t="s">
        <v>187</v>
      </c>
      <c r="AW5" s="23" t="s">
        <v>181</v>
      </c>
      <c r="AX5" s="23">
        <f>22/36*100</f>
        <v>61.111111111111114</v>
      </c>
    </row>
    <row r="6" spans="1:50" s="5" customFormat="1" ht="12.6" x14ac:dyDescent="0.2">
      <c r="A6" s="4" t="s">
        <v>89</v>
      </c>
      <c r="B6" s="5" t="s">
        <v>90</v>
      </c>
      <c r="C6" s="5" t="s">
        <v>49</v>
      </c>
      <c r="D6" s="9" t="s">
        <v>151</v>
      </c>
      <c r="E6" s="4" t="s">
        <v>154</v>
      </c>
      <c r="F6" s="9" t="s">
        <v>91</v>
      </c>
      <c r="G6" s="6"/>
      <c r="H6" s="6"/>
      <c r="I6" s="9" t="s">
        <v>92</v>
      </c>
      <c r="J6" s="13" t="s">
        <v>93</v>
      </c>
      <c r="K6" s="15"/>
      <c r="L6" s="9" t="s">
        <v>94</v>
      </c>
      <c r="M6" s="5" t="s">
        <v>95</v>
      </c>
      <c r="N6" s="5" t="s">
        <v>96</v>
      </c>
      <c r="P6" s="5" t="s">
        <v>97</v>
      </c>
      <c r="Q6" s="7" t="s">
        <v>98</v>
      </c>
      <c r="R6" s="14" t="s">
        <v>62</v>
      </c>
      <c r="X6" s="14" t="s">
        <v>99</v>
      </c>
      <c r="AD6" s="14" t="s">
        <v>100</v>
      </c>
      <c r="AE6" s="14" t="s">
        <v>101</v>
      </c>
      <c r="AF6" s="9" t="s">
        <v>102</v>
      </c>
      <c r="AG6" s="5" t="s">
        <v>103</v>
      </c>
      <c r="AH6" s="9" t="s">
        <v>76</v>
      </c>
      <c r="AI6" s="7" t="s">
        <v>104</v>
      </c>
      <c r="AJ6" s="7" t="s">
        <v>105</v>
      </c>
      <c r="AK6" s="9" t="s">
        <v>79</v>
      </c>
      <c r="AL6" s="9" t="s">
        <v>80</v>
      </c>
      <c r="AM6" s="11">
        <v>8</v>
      </c>
      <c r="AN6" s="5" t="s">
        <v>106</v>
      </c>
      <c r="AO6" s="7" t="s">
        <v>107</v>
      </c>
      <c r="AP6" s="9" t="s">
        <v>108</v>
      </c>
      <c r="AQ6" s="9" t="s">
        <v>109</v>
      </c>
      <c r="AR6" s="7" t="s">
        <v>110</v>
      </c>
      <c r="AS6" s="7" t="s">
        <v>111</v>
      </c>
      <c r="AV6" s="5" t="s">
        <v>112</v>
      </c>
      <c r="AW6" s="23" t="s">
        <v>182</v>
      </c>
      <c r="AX6" s="23">
        <f>16/26*100</f>
        <v>61.53846153846154</v>
      </c>
    </row>
    <row r="7" spans="1:50" s="5" customFormat="1" ht="12.6" x14ac:dyDescent="0.2">
      <c r="A7" s="4" t="s">
        <v>113</v>
      </c>
      <c r="B7" s="5" t="s">
        <v>114</v>
      </c>
      <c r="C7" s="5" t="s">
        <v>49</v>
      </c>
      <c r="D7" s="9" t="s">
        <v>115</v>
      </c>
      <c r="E7" s="5" t="s">
        <v>116</v>
      </c>
      <c r="F7" s="9" t="s">
        <v>117</v>
      </c>
      <c r="G7" s="11" t="s">
        <v>118</v>
      </c>
      <c r="H7" s="6" t="s">
        <v>119</v>
      </c>
      <c r="I7" s="9" t="s">
        <v>120</v>
      </c>
      <c r="J7" s="9" t="s">
        <v>121</v>
      </c>
      <c r="K7" s="14" t="s">
        <v>122</v>
      </c>
      <c r="L7" s="5" t="s">
        <v>123</v>
      </c>
      <c r="M7" s="5" t="s">
        <v>124</v>
      </c>
      <c r="N7" s="5" t="s">
        <v>125</v>
      </c>
      <c r="O7" s="5" t="s">
        <v>126</v>
      </c>
      <c r="Q7" s="14" t="s">
        <v>127</v>
      </c>
      <c r="R7" s="14" t="s">
        <v>62</v>
      </c>
      <c r="S7" s="7" t="s">
        <v>128</v>
      </c>
      <c r="T7" s="14" t="s">
        <v>129</v>
      </c>
      <c r="U7" s="9" t="s">
        <v>130</v>
      </c>
      <c r="V7" s="7" t="s">
        <v>131</v>
      </c>
      <c r="W7" s="14" t="s">
        <v>132</v>
      </c>
      <c r="X7" s="14" t="s">
        <v>133</v>
      </c>
      <c r="Y7" s="7" t="s">
        <v>134</v>
      </c>
      <c r="Z7" s="14" t="s">
        <v>135</v>
      </c>
      <c r="AA7" s="14" t="s">
        <v>136</v>
      </c>
      <c r="AB7" s="5" t="s">
        <v>137</v>
      </c>
      <c r="AC7" s="5" t="s">
        <v>138</v>
      </c>
      <c r="AD7" s="14" t="s">
        <v>139</v>
      </c>
      <c r="AE7" s="14" t="s">
        <v>140</v>
      </c>
      <c r="AF7" s="9" t="s">
        <v>102</v>
      </c>
      <c r="AG7" s="5" t="s">
        <v>103</v>
      </c>
      <c r="AH7" s="9" t="s">
        <v>76</v>
      </c>
      <c r="AI7" s="14" t="s">
        <v>141</v>
      </c>
      <c r="AJ7" s="7" t="s">
        <v>142</v>
      </c>
      <c r="AK7" s="9" t="s">
        <v>79</v>
      </c>
      <c r="AL7" s="9" t="s">
        <v>80</v>
      </c>
      <c r="AM7" s="11">
        <v>8</v>
      </c>
      <c r="AN7" s="5" t="s">
        <v>143</v>
      </c>
      <c r="AO7" s="14" t="s">
        <v>144</v>
      </c>
      <c r="AP7" s="9" t="s">
        <v>108</v>
      </c>
      <c r="AQ7" s="9" t="s">
        <v>145</v>
      </c>
      <c r="AR7" s="7" t="s">
        <v>146</v>
      </c>
      <c r="AS7" s="7" t="s">
        <v>147</v>
      </c>
      <c r="AT7" s="9" t="s">
        <v>108</v>
      </c>
      <c r="AU7" s="9" t="s">
        <v>174</v>
      </c>
      <c r="AV7" s="5" t="s">
        <v>148</v>
      </c>
      <c r="AW7" s="23" t="s">
        <v>183</v>
      </c>
      <c r="AX7" s="23">
        <f>27/42*100</f>
        <v>64.285714285714292</v>
      </c>
    </row>
    <row r="8" spans="1:50" x14ac:dyDescent="0.3">
      <c r="A8" s="4" t="s">
        <v>149</v>
      </c>
      <c r="B8" s="5" t="s">
        <v>150</v>
      </c>
      <c r="C8" s="5" t="s">
        <v>49</v>
      </c>
      <c r="D8" s="9" t="s">
        <v>152</v>
      </c>
      <c r="E8" s="10" t="s">
        <v>153</v>
      </c>
      <c r="F8" s="9" t="s">
        <v>157</v>
      </c>
      <c r="G8" s="9" t="s">
        <v>156</v>
      </c>
      <c r="H8" s="12" t="s">
        <v>155</v>
      </c>
      <c r="I8" s="9" t="s">
        <v>158</v>
      </c>
      <c r="J8" s="12" t="s">
        <v>155</v>
      </c>
      <c r="K8" s="13" t="s">
        <v>159</v>
      </c>
      <c r="L8" s="9" t="s">
        <v>94</v>
      </c>
      <c r="M8" s="5" t="s">
        <v>160</v>
      </c>
      <c r="N8" s="9" t="s">
        <v>161</v>
      </c>
      <c r="O8" s="9" t="s">
        <v>59</v>
      </c>
      <c r="P8" s="9" t="s">
        <v>162</v>
      </c>
      <c r="Q8" s="14" t="s">
        <v>163</v>
      </c>
      <c r="R8" s="14" t="s">
        <v>62</v>
      </c>
      <c r="S8" s="5" t="s">
        <v>164</v>
      </c>
      <c r="T8" s="9" t="s">
        <v>64</v>
      </c>
      <c r="U8" s="9" t="s">
        <v>165</v>
      </c>
      <c r="V8" s="5" t="s">
        <v>57</v>
      </c>
      <c r="W8" s="9" t="s">
        <v>132</v>
      </c>
      <c r="X8" s="14" t="s">
        <v>166</v>
      </c>
      <c r="Y8" s="5" t="s">
        <v>164</v>
      </c>
      <c r="Z8" s="9" t="s">
        <v>177</v>
      </c>
      <c r="AA8" s="9" t="s">
        <v>136</v>
      </c>
      <c r="AB8" s="9" t="s">
        <v>167</v>
      </c>
      <c r="AC8" s="9" t="s">
        <v>69</v>
      </c>
      <c r="AD8" s="14" t="s">
        <v>168</v>
      </c>
      <c r="AE8" s="14" t="s">
        <v>169</v>
      </c>
      <c r="AF8" s="9" t="s">
        <v>102</v>
      </c>
      <c r="AG8" s="5" t="s">
        <v>164</v>
      </c>
      <c r="AH8" s="9" t="s">
        <v>76</v>
      </c>
      <c r="AI8" s="16" t="s">
        <v>178</v>
      </c>
      <c r="AJ8" s="8" t="s">
        <v>170</v>
      </c>
      <c r="AK8" s="9" t="s">
        <v>79</v>
      </c>
      <c r="AL8" s="9" t="s">
        <v>80</v>
      </c>
      <c r="AM8" s="11">
        <v>8</v>
      </c>
      <c r="AN8" s="5" t="s">
        <v>164</v>
      </c>
      <c r="AO8" s="17" t="s">
        <v>171</v>
      </c>
      <c r="AP8" s="9" t="s">
        <v>108</v>
      </c>
      <c r="AQ8" s="9" t="s">
        <v>172</v>
      </c>
      <c r="AR8" s="7" t="s">
        <v>164</v>
      </c>
      <c r="AS8" s="7" t="s">
        <v>173</v>
      </c>
      <c r="AT8" s="9" t="s">
        <v>108</v>
      </c>
      <c r="AU8" s="9" t="s">
        <v>175</v>
      </c>
      <c r="AV8" s="5" t="s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Cravero</dc:creator>
  <cp:lastModifiedBy>Melissa Cravero</cp:lastModifiedBy>
  <cp:lastPrinted>2023-12-12T16:35:08Z</cp:lastPrinted>
  <dcterms:created xsi:type="dcterms:W3CDTF">2023-12-12T15:44:26Z</dcterms:created>
  <dcterms:modified xsi:type="dcterms:W3CDTF">2023-12-13T15:38:52Z</dcterms:modified>
</cp:coreProperties>
</file>