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EXCEL\FUNCOES\"/>
    </mc:Choice>
  </mc:AlternateContent>
  <xr:revisionPtr revIDLastSave="0" documentId="13_ncr:1_{AE7F4D62-70FD-4B6A-80D2-FCEC73D48F57}" xr6:coauthVersionLast="46" xr6:coauthVersionMax="46" xr10:uidLastSave="{00000000-0000-0000-0000-000000000000}"/>
  <bookViews>
    <workbookView xWindow="-108" yWindow="-108" windowWidth="23256" windowHeight="12576" tabRatio="790" xr2:uid="{05025A5B-0ECA-4883-B3B5-6411F1F9E256}"/>
  </bookViews>
  <sheets>
    <sheet name="Função DESLOC" sheetId="10" r:id="rId1"/>
    <sheet name="Função DESLOC com Função MÉDIA" sheetId="11" r:id="rId2"/>
  </sheets>
  <externalReferences>
    <externalReference r:id="rId3"/>
    <externalReference r:id="rId4"/>
    <externalReference r:id="rId5"/>
  </externalReferences>
  <definedNames>
    <definedName name="hoteis_smart_lucro_liquido">'[1]Hotéis Smart'!$C$3:$C$9</definedName>
    <definedName name="RegrasProch">'[2]PROCV e PROCH'!$I$12:$L$13</definedName>
    <definedName name="taxaComissao2">'[3]Nomes de Intervalos'!$G$4</definedName>
    <definedName name="totalHospedagem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1" l="1"/>
  <c r="I11" i="10"/>
  <c r="G10" i="11"/>
  <c r="I6" i="10"/>
  <c r="I3" i="10"/>
  <c r="I4" i="10"/>
  <c r="I5" i="10"/>
  <c r="F10" i="11" l="1"/>
  <c r="E10" i="11"/>
  <c r="D10" i="11"/>
  <c r="C10" i="11"/>
  <c r="G9" i="11"/>
  <c r="G8" i="11"/>
  <c r="G7" i="11"/>
  <c r="G6" i="11"/>
  <c r="G5" i="11"/>
  <c r="G4" i="11"/>
  <c r="G3" i="11"/>
</calcChain>
</file>

<file path=xl/sharedStrings.xml><?xml version="1.0" encoding="utf-8"?>
<sst xmlns="http://schemas.openxmlformats.org/spreadsheetml/2006/main" count="116" uniqueCount="67">
  <si>
    <t>Hotel Smart Salvador</t>
  </si>
  <si>
    <t>Reserva</t>
  </si>
  <si>
    <t>Nome do Pax</t>
  </si>
  <si>
    <t>Estado</t>
  </si>
  <si>
    <t>Cidade</t>
  </si>
  <si>
    <t>Valor Total</t>
  </si>
  <si>
    <t>Cristiano Aparecido</t>
  </si>
  <si>
    <t>SP</t>
  </si>
  <si>
    <t>São Paulo</t>
  </si>
  <si>
    <t>Ronaldo Lima</t>
  </si>
  <si>
    <t>Guarulhos</t>
  </si>
  <si>
    <t>Juliana Amaral</t>
  </si>
  <si>
    <t>Campinas</t>
  </si>
  <si>
    <t>Rafael De Sousa</t>
  </si>
  <si>
    <t>RJ</t>
  </si>
  <si>
    <t>Rio de Janeiro</t>
  </si>
  <si>
    <t>José dos Campos</t>
  </si>
  <si>
    <t xml:space="preserve">Igor Souza </t>
  </si>
  <si>
    <t>MG</t>
  </si>
  <si>
    <t>Belo Horizonte</t>
  </si>
  <si>
    <t>Joyce Coutinho</t>
  </si>
  <si>
    <t>GO</t>
  </si>
  <si>
    <t>Goiânia</t>
  </si>
  <si>
    <t>São Gonçalo</t>
  </si>
  <si>
    <t>Paulo Sergio</t>
  </si>
  <si>
    <t>Aparecida de Goiânia</t>
  </si>
  <si>
    <t>Cris Luziane</t>
  </si>
  <si>
    <t>Uberlândia</t>
  </si>
  <si>
    <t xml:space="preserve">Evelin Ferreira </t>
  </si>
  <si>
    <t>Leandro Henrique</t>
  </si>
  <si>
    <t>Erik Almeida</t>
  </si>
  <si>
    <t>Patricia Rosa</t>
  </si>
  <si>
    <t>Camila Mendes</t>
  </si>
  <si>
    <t>Raissa Soares</t>
  </si>
  <si>
    <t xml:space="preserve">Neidson Luiz </t>
  </si>
  <si>
    <t>Antonio Ricardo</t>
  </si>
  <si>
    <t>Geraldo Pereira</t>
  </si>
  <si>
    <t>Edson Brito</t>
  </si>
  <si>
    <t>Diego Henrique</t>
  </si>
  <si>
    <t>Olivio Mariano</t>
  </si>
  <si>
    <t xml:space="preserve">Naye Nobre </t>
  </si>
  <si>
    <t>Jonathan Silva</t>
  </si>
  <si>
    <t>Tito Marcos</t>
  </si>
  <si>
    <t>Maikon Pereira</t>
  </si>
  <si>
    <t>Joao Carlos</t>
  </si>
  <si>
    <t>Thiago Augusto</t>
  </si>
  <si>
    <t>Danilo Santos Barreto</t>
  </si>
  <si>
    <t>Franclin Fagundes</t>
  </si>
  <si>
    <t>Jasiel Souza</t>
  </si>
  <si>
    <t>Emilly Cerqueira</t>
  </si>
  <si>
    <t>ReservaID</t>
  </si>
  <si>
    <t>Acomodações</t>
  </si>
  <si>
    <t>Hotéis Smart Fluxo de Caixa</t>
  </si>
  <si>
    <t>Janeiro</t>
  </si>
  <si>
    <t>Fevereiro</t>
  </si>
  <si>
    <t>Março</t>
  </si>
  <si>
    <t>Abril</t>
  </si>
  <si>
    <t>Total</t>
  </si>
  <si>
    <t>Entradas</t>
  </si>
  <si>
    <t>Salvador</t>
  </si>
  <si>
    <t>Fortaleza</t>
  </si>
  <si>
    <t>Recife</t>
  </si>
  <si>
    <t>Natal</t>
  </si>
  <si>
    <t>Florianópolis</t>
  </si>
  <si>
    <t>Média</t>
  </si>
  <si>
    <t>Total 5 últimas Reservas</t>
  </si>
  <si>
    <t>Prática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</si>
</sst>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0"/>
    <numFmt numFmtId="165" formatCode="_-&quot;R$&quot;\ * #,##0_-;\-&quot;R$&quot;\ * #,##0_-;_-&quot;R$&quot;\ * &quot;-&quot;??_-;_-@_-"/>
  </numFmts>
  <fonts count="7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F9F1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9">
    <xf numFmtId="0" fontId="0" fillId="0" borderId="0" xfId="0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4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44" fontId="3" fillId="4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/>
    <xf numFmtId="165" fontId="5" fillId="0" borderId="1" xfId="0" applyNumberFormat="1" applyFont="1" applyFill="1" applyBorder="1"/>
    <xf numFmtId="165" fontId="5" fillId="6" borderId="1" xfId="0" applyNumberFormat="1" applyFont="1" applyFill="1" applyBorder="1"/>
    <xf numFmtId="0" fontId="0" fillId="5" borderId="0" xfId="0" applyFill="1" applyBorder="1" applyAlignment="1">
      <alignment horizontal="center" vertical="center"/>
    </xf>
    <xf numFmtId="0" fontId="2" fillId="3" borderId="0" xfId="0" applyFont="1" applyFill="1" applyBorder="1"/>
    <xf numFmtId="0" fontId="2" fillId="2" borderId="0" xfId="0" applyFont="1" applyFill="1" applyAlignment="1"/>
    <xf numFmtId="0" fontId="0" fillId="5" borderId="0" xfId="0" applyFill="1" applyAlignment="1">
      <alignment horizontal="center"/>
    </xf>
    <xf numFmtId="165" fontId="2" fillId="3" borderId="1" xfId="1" applyNumberFormat="1" applyFont="1" applyFill="1" applyBorder="1"/>
    <xf numFmtId="44" fontId="6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76762623-6007-4CDC-9EC5-D9BF4EABD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lson\Documents\excel-2016-treinamento-essencial\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lson\Documents\Curso-Excel-2016-Treinamento-Essencial-M&#243;dulo-I\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lson\Desktop\excel-basico-avancado-arquivos-fontes\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G4">
            <v>1.4999999999999999E-2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607F-B3E4-4288-96E7-20FE99C5ACEE}">
  <sheetPr>
    <tabColor theme="9" tint="-0.249977111117893"/>
  </sheetPr>
  <dimension ref="A1:I38"/>
  <sheetViews>
    <sheetView tabSelected="1" zoomScale="145" zoomScaleNormal="145" workbookViewId="0">
      <selection activeCell="D11" sqref="D11"/>
    </sheetView>
  </sheetViews>
  <sheetFormatPr defaultRowHeight="14.4"/>
  <cols>
    <col min="1" max="1" width="12.6640625" customWidth="1"/>
    <col min="2" max="2" width="20.33203125" bestFit="1" customWidth="1"/>
    <col min="3" max="3" width="6.88671875" style="12" bestFit="1" customWidth="1"/>
    <col min="4" max="4" width="20" style="9" bestFit="1" customWidth="1"/>
    <col min="5" max="5" width="12.6640625" style="12" bestFit="1" customWidth="1"/>
    <col min="6" max="6" width="9.88671875" style="12" bestFit="1" customWidth="1"/>
    <col min="7" max="7" width="13.44140625" style="12" bestFit="1" customWidth="1"/>
    <col min="8" max="8" width="3.6640625" customWidth="1"/>
    <col min="9" max="9" width="26.33203125" bestFit="1" customWidth="1"/>
  </cols>
  <sheetData>
    <row r="1" spans="1:9" ht="36" customHeight="1">
      <c r="A1" s="26" t="s">
        <v>0</v>
      </c>
      <c r="B1" s="26"/>
      <c r="C1" s="26"/>
      <c r="D1" s="26"/>
      <c r="E1" s="26"/>
      <c r="F1" s="26"/>
      <c r="G1" s="26"/>
    </row>
    <row r="2" spans="1:9" ht="15" customHeight="1">
      <c r="A2" s="4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50</v>
      </c>
      <c r="G2" s="2" t="s">
        <v>51</v>
      </c>
      <c r="I2" s="4" t="s">
        <v>66</v>
      </c>
    </row>
    <row r="3" spans="1:9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F3" s="13">
        <v>9876</v>
      </c>
      <c r="G3" s="14"/>
      <c r="I3" s="15" t="str">
        <f ca="1">OFFSET(D5,2,)</f>
        <v>Belo Horizonte</v>
      </c>
    </row>
    <row r="4" spans="1:9">
      <c r="A4" s="5">
        <v>43253</v>
      </c>
      <c r="B4" t="s">
        <v>9</v>
      </c>
      <c r="C4" s="6" t="s">
        <v>7</v>
      </c>
      <c r="D4" s="9" t="s">
        <v>10</v>
      </c>
      <c r="E4" s="8">
        <v>1750</v>
      </c>
      <c r="F4" s="13">
        <v>9877</v>
      </c>
      <c r="G4" s="14"/>
      <c r="I4" t="str">
        <f ca="1">OFFSET(D5,-2,)</f>
        <v>São Paulo</v>
      </c>
    </row>
    <row r="5" spans="1:9">
      <c r="A5" s="5">
        <v>43254</v>
      </c>
      <c r="B5" t="s">
        <v>11</v>
      </c>
      <c r="C5" s="6" t="s">
        <v>7</v>
      </c>
      <c r="D5" s="9" t="s">
        <v>12</v>
      </c>
      <c r="E5" s="8">
        <v>2499.98</v>
      </c>
      <c r="F5" s="13">
        <v>9878</v>
      </c>
      <c r="G5" s="14"/>
      <c r="I5">
        <f ca="1">OFFSET(D5,2,2)</f>
        <v>9880</v>
      </c>
    </row>
    <row r="6" spans="1:9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F6" s="13">
        <v>9879</v>
      </c>
      <c r="G6" s="14"/>
      <c r="I6" t="str">
        <f ca="1">OFFSET(D5,2,-2)</f>
        <v xml:space="preserve">Igor Souza </v>
      </c>
    </row>
    <row r="7" spans="1:9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F7" s="13">
        <v>9880</v>
      </c>
      <c r="G7" s="14"/>
    </row>
    <row r="8" spans="1:9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F8" s="13">
        <v>9881</v>
      </c>
      <c r="G8" s="14"/>
    </row>
    <row r="9" spans="1:9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  <c r="F9" s="13">
        <v>9882</v>
      </c>
      <c r="G9" s="14"/>
    </row>
    <row r="10" spans="1:9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  <c r="F10" s="13">
        <v>9883</v>
      </c>
      <c r="G10" s="14"/>
      <c r="I10" s="4" t="s">
        <v>65</v>
      </c>
    </row>
    <row r="11" spans="1:9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  <c r="F11" s="13">
        <v>9884</v>
      </c>
      <c r="G11" s="14"/>
      <c r="I11" s="8">
        <f ca="1">SUM(OFFSET(E2,COUNT(E:E)-4,,5))</f>
        <v>10050</v>
      </c>
    </row>
    <row r="12" spans="1:9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  <c r="F12" s="13">
        <v>9885</v>
      </c>
      <c r="G12" s="14"/>
    </row>
    <row r="13" spans="1:9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  <c r="F13" s="13">
        <v>9886</v>
      </c>
      <c r="G13" s="14"/>
    </row>
    <row r="14" spans="1:9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  <c r="F14" s="13">
        <v>9887</v>
      </c>
      <c r="G14" s="14"/>
    </row>
    <row r="15" spans="1:9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  <c r="F15" s="13">
        <v>9888</v>
      </c>
      <c r="G15" s="14"/>
    </row>
    <row r="16" spans="1:9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  <c r="F16" s="13">
        <v>9889</v>
      </c>
      <c r="G16" s="14"/>
    </row>
    <row r="17" spans="1:7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  <c r="F17" s="13">
        <v>9890</v>
      </c>
      <c r="G17" s="14"/>
    </row>
    <row r="18" spans="1:7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  <c r="F18" s="13">
        <v>9891</v>
      </c>
      <c r="G18" s="14"/>
    </row>
    <row r="19" spans="1:7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  <c r="F19" s="13">
        <v>9892</v>
      </c>
      <c r="G19" s="14"/>
    </row>
    <row r="20" spans="1:7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  <c r="F20" s="13">
        <v>9893</v>
      </c>
      <c r="G20" s="14"/>
    </row>
    <row r="21" spans="1:7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  <c r="F21" s="13">
        <v>9894</v>
      </c>
      <c r="G21" s="14"/>
    </row>
    <row r="22" spans="1:7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  <c r="F22" s="13">
        <v>9895</v>
      </c>
      <c r="G22" s="14"/>
    </row>
    <row r="23" spans="1:7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  <c r="F23" s="13">
        <v>9896</v>
      </c>
      <c r="G23" s="14"/>
    </row>
    <row r="24" spans="1:7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  <c r="F24" s="13">
        <v>9897</v>
      </c>
      <c r="G24" s="14"/>
    </row>
    <row r="25" spans="1:7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  <c r="F25" s="13">
        <v>9898</v>
      </c>
      <c r="G25" s="14"/>
    </row>
    <row r="26" spans="1:7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  <c r="F26" s="13">
        <v>9899</v>
      </c>
      <c r="G26" s="14"/>
    </row>
    <row r="27" spans="1:7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  <c r="F27" s="13">
        <v>9900</v>
      </c>
      <c r="G27" s="14"/>
    </row>
    <row r="28" spans="1:7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  <c r="F28" s="13">
        <v>9901</v>
      </c>
      <c r="G28" s="14"/>
    </row>
    <row r="29" spans="1:7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  <c r="F29" s="13">
        <v>9902</v>
      </c>
      <c r="G29" s="14"/>
    </row>
    <row r="30" spans="1:7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  <c r="F30" s="13">
        <v>9903</v>
      </c>
      <c r="G30" s="14"/>
    </row>
    <row r="31" spans="1:7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  <c r="F31" s="13">
        <v>9904</v>
      </c>
      <c r="G31" s="14"/>
    </row>
    <row r="32" spans="1:7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  <c r="F32" s="13">
        <v>9905</v>
      </c>
      <c r="G32" s="14"/>
    </row>
    <row r="33" spans="3:7">
      <c r="C33" s="10"/>
      <c r="E33" s="11">
        <v>1500</v>
      </c>
      <c r="F33" s="11"/>
      <c r="G33" s="11"/>
    </row>
    <row r="34" spans="3:7">
      <c r="C34" s="10"/>
      <c r="E34" s="11"/>
      <c r="F34" s="11"/>
      <c r="G34" s="11"/>
    </row>
    <row r="35" spans="3:7">
      <c r="C35" s="10"/>
      <c r="E35" s="11"/>
      <c r="F35" s="11"/>
      <c r="G35" s="11"/>
    </row>
    <row r="36" spans="3:7">
      <c r="C36" s="10"/>
      <c r="E36" s="11"/>
      <c r="F36" s="11"/>
      <c r="G36" s="11"/>
    </row>
    <row r="37" spans="3:7">
      <c r="C37" s="10"/>
      <c r="E37" s="11"/>
      <c r="F37" s="11"/>
      <c r="G37" s="11"/>
    </row>
    <row r="38" spans="3:7">
      <c r="C38" s="10"/>
      <c r="E38" s="11"/>
      <c r="F38" s="11"/>
      <c r="G38" s="11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F94861-8C3D-4948-9491-6BA563191D48}">
          <x14:formula1>
            <xm:f>#REF!</xm:f>
          </x14:formula1>
          <xm:sqref>G3:G32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5A79-74B1-4F81-89CD-40B8852980AE}">
  <sheetPr>
    <tabColor theme="9" tint="0.39997558519241921"/>
  </sheetPr>
  <dimension ref="A1:G11"/>
  <sheetViews>
    <sheetView zoomScale="130" zoomScaleNormal="130" workbookViewId="0">
      <selection activeCell="B21" sqref="B21"/>
    </sheetView>
  </sheetViews>
  <sheetFormatPr defaultRowHeight="14.4"/>
  <cols>
    <col min="1" max="1" width="10.6640625" customWidth="1"/>
    <col min="2" max="2" width="15" customWidth="1"/>
    <col min="3" max="6" width="14.33203125" bestFit="1" customWidth="1"/>
    <col min="7" max="7" width="15.109375" customWidth="1"/>
    <col min="8" max="9" width="15" bestFit="1" customWidth="1"/>
  </cols>
  <sheetData>
    <row r="1" spans="1:7" ht="36" customHeight="1">
      <c r="A1" s="26" t="s">
        <v>52</v>
      </c>
      <c r="B1" s="26"/>
      <c r="C1" s="26"/>
      <c r="D1" s="26"/>
      <c r="E1" s="26"/>
      <c r="F1" s="26"/>
      <c r="G1" s="26"/>
    </row>
    <row r="2" spans="1:7">
      <c r="A2" s="27"/>
      <c r="B2" s="27"/>
      <c r="C2" s="1" t="s">
        <v>53</v>
      </c>
      <c r="D2" s="1" t="s">
        <v>54</v>
      </c>
      <c r="E2" s="1" t="s">
        <v>55</v>
      </c>
      <c r="F2" s="1" t="s">
        <v>56</v>
      </c>
      <c r="G2" s="16" t="s">
        <v>57</v>
      </c>
    </row>
    <row r="3" spans="1:7">
      <c r="A3" s="28" t="s">
        <v>58</v>
      </c>
      <c r="B3" s="17" t="s">
        <v>59</v>
      </c>
      <c r="C3" s="18">
        <v>199320</v>
      </c>
      <c r="D3" s="18">
        <v>219743</v>
      </c>
      <c r="E3" s="18">
        <v>209745</v>
      </c>
      <c r="F3" s="18">
        <v>262596</v>
      </c>
      <c r="G3" s="19">
        <f>SUM(C3:F3)</f>
        <v>891404</v>
      </c>
    </row>
    <row r="4" spans="1:7">
      <c r="A4" s="28"/>
      <c r="B4" s="17" t="s">
        <v>60</v>
      </c>
      <c r="C4" s="18">
        <v>227320</v>
      </c>
      <c r="D4" s="18">
        <v>207243</v>
      </c>
      <c r="E4" s="18">
        <v>229745</v>
      </c>
      <c r="F4" s="18">
        <v>258596</v>
      </c>
      <c r="G4" s="19">
        <f>SUM(C4:F4)</f>
        <v>922904</v>
      </c>
    </row>
    <row r="5" spans="1:7">
      <c r="A5" s="28"/>
      <c r="B5" s="17" t="s">
        <v>61</v>
      </c>
      <c r="C5" s="18">
        <v>160425</v>
      </c>
      <c r="D5" s="18">
        <v>190432</v>
      </c>
      <c r="E5" s="18">
        <v>237893</v>
      </c>
      <c r="F5" s="18">
        <v>234664</v>
      </c>
      <c r="G5" s="19">
        <f t="shared" ref="G5:G9" si="0">SUM(C5:F5)</f>
        <v>823414</v>
      </c>
    </row>
    <row r="6" spans="1:7">
      <c r="A6" s="28"/>
      <c r="B6" s="17" t="s">
        <v>62</v>
      </c>
      <c r="C6" s="18">
        <v>177342</v>
      </c>
      <c r="D6" s="18">
        <v>205643</v>
      </c>
      <c r="E6" s="18">
        <v>197422</v>
      </c>
      <c r="F6" s="18">
        <v>213950</v>
      </c>
      <c r="G6" s="19">
        <f t="shared" si="0"/>
        <v>794357</v>
      </c>
    </row>
    <row r="7" spans="1:7">
      <c r="A7" s="28"/>
      <c r="B7" s="17" t="s">
        <v>15</v>
      </c>
      <c r="C7" s="18">
        <v>347320</v>
      </c>
      <c r="D7" s="18">
        <v>327243</v>
      </c>
      <c r="E7" s="18">
        <v>349745</v>
      </c>
      <c r="F7" s="18">
        <v>378596</v>
      </c>
      <c r="G7" s="19">
        <f t="shared" si="0"/>
        <v>1402904</v>
      </c>
    </row>
    <row r="8" spans="1:7">
      <c r="A8" s="20"/>
      <c r="B8" s="21" t="s">
        <v>8</v>
      </c>
      <c r="C8" s="18">
        <v>305467</v>
      </c>
      <c r="D8" s="18">
        <v>307943</v>
      </c>
      <c r="E8" s="18">
        <v>314832</v>
      </c>
      <c r="F8" s="18">
        <v>312056</v>
      </c>
      <c r="G8" s="19">
        <f t="shared" si="0"/>
        <v>1240298</v>
      </c>
    </row>
    <row r="9" spans="1:7">
      <c r="A9" s="20"/>
      <c r="B9" s="21" t="s">
        <v>63</v>
      </c>
      <c r="C9" s="18">
        <v>222752</v>
      </c>
      <c r="D9" s="18">
        <v>219945</v>
      </c>
      <c r="E9" s="18">
        <v>183422</v>
      </c>
      <c r="F9" s="18">
        <v>222643</v>
      </c>
      <c r="G9" s="19">
        <f t="shared" si="0"/>
        <v>848762</v>
      </c>
    </row>
    <row r="10" spans="1:7">
      <c r="B10" s="22" t="s">
        <v>57</v>
      </c>
      <c r="C10" s="19">
        <f>SUM(C3:C9)</f>
        <v>1639946</v>
      </c>
      <c r="D10" s="19">
        <f>SUM(D3:D9)</f>
        <v>1678192</v>
      </c>
      <c r="E10" s="19">
        <f>SUM(E3:E9)</f>
        <v>1722804</v>
      </c>
      <c r="F10" s="19">
        <f>SUM(F3:F9)</f>
        <v>1883101</v>
      </c>
      <c r="G10" s="25">
        <f ca="1">SUM(OFFSET(C2,1,,7,4))</f>
        <v>6924043</v>
      </c>
    </row>
    <row r="11" spans="1:7">
      <c r="A11" s="23" t="s">
        <v>64</v>
      </c>
      <c r="B11" s="24">
        <f ca="1">AVERAGE(OFFSET(C2,1,,2,3))</f>
        <v>215519.33333333334</v>
      </c>
    </row>
  </sheetData>
  <mergeCells count="3">
    <mergeCell ref="A1:G1"/>
    <mergeCell ref="A2:B2"/>
    <mergeCell ref="A3:A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Função DESLOC</vt:lpstr>
      <vt:lpstr>Função DESLOC com Função MÉDIA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Moreno Marcos</cp:lastModifiedBy>
  <dcterms:created xsi:type="dcterms:W3CDTF">2018-08-09T19:54:54Z</dcterms:created>
  <dcterms:modified xsi:type="dcterms:W3CDTF">2022-08-09T14:46:20Z</dcterms:modified>
</cp:coreProperties>
</file>